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NDEX OPTION" sheetId="3" r:id="rId1"/>
    <sheet name="Sheet1" sheetId="1" r:id="rId2"/>
  </sheets>
  <calcPr calcId="124519"/>
</workbook>
</file>

<file path=xl/calcChain.xml><?xml version="1.0" encoding="utf-8"?>
<calcChain xmlns="http://schemas.openxmlformats.org/spreadsheetml/2006/main">
  <c r="H6" i="3"/>
  <c r="J6" s="1"/>
  <c r="J7"/>
  <c r="H7"/>
  <c r="K7" s="1"/>
  <c r="H8"/>
  <c r="K8" s="1"/>
  <c r="K10"/>
  <c r="J10"/>
  <c r="H10"/>
  <c r="H9"/>
  <c r="J9" s="1"/>
  <c r="I12"/>
  <c r="H12"/>
  <c r="J12" s="1"/>
  <c r="I11"/>
  <c r="H11"/>
  <c r="J13"/>
  <c r="H13"/>
  <c r="I14"/>
  <c r="J14" s="1"/>
  <c r="H14"/>
  <c r="H15"/>
  <c r="K15" s="1"/>
  <c r="H16"/>
  <c r="K16" s="1"/>
  <c r="J17"/>
  <c r="H17"/>
  <c r="K17" s="1"/>
  <c r="I18"/>
  <c r="H18"/>
  <c r="H21"/>
  <c r="J21" s="1"/>
  <c r="J19"/>
  <c r="H19"/>
  <c r="K19" s="1"/>
  <c r="I22"/>
  <c r="H22"/>
  <c r="H23"/>
  <c r="K23" s="1"/>
  <c r="I24"/>
  <c r="H24"/>
  <c r="H25"/>
  <c r="J27"/>
  <c r="I27"/>
  <c r="H27"/>
  <c r="I26"/>
  <c r="H26"/>
  <c r="I30"/>
  <c r="H30"/>
  <c r="H29"/>
  <c r="J29" s="1"/>
  <c r="J31"/>
  <c r="H31"/>
  <c r="K31" s="1"/>
  <c r="J32"/>
  <c r="H32"/>
  <c r="K32" s="1"/>
  <c r="I33"/>
  <c r="H33"/>
  <c r="H41"/>
  <c r="H40"/>
  <c r="H39"/>
  <c r="K39" s="1"/>
  <c r="I38"/>
  <c r="H38"/>
  <c r="I37"/>
  <c r="H37"/>
  <c r="H36"/>
  <c r="H35"/>
  <c r="H34"/>
  <c r="K6" l="1"/>
  <c r="J8"/>
  <c r="K9"/>
  <c r="J11"/>
  <c r="K11"/>
  <c r="K12"/>
  <c r="K13"/>
  <c r="K14"/>
  <c r="J15"/>
  <c r="J16"/>
  <c r="J18"/>
  <c r="K18"/>
  <c r="K21"/>
  <c r="J22"/>
  <c r="K22"/>
  <c r="J23"/>
  <c r="J24"/>
  <c r="K24"/>
  <c r="J25"/>
  <c r="K25"/>
  <c r="K30"/>
  <c r="J26"/>
  <c r="K26"/>
  <c r="K27"/>
  <c r="J30"/>
  <c r="K29"/>
  <c r="J33"/>
  <c r="K33"/>
  <c r="K34"/>
  <c r="J34"/>
  <c r="K35"/>
  <c r="J35"/>
  <c r="K36"/>
  <c r="J36"/>
  <c r="K37"/>
  <c r="J37"/>
  <c r="K38"/>
  <c r="J38"/>
  <c r="J39"/>
  <c r="K40"/>
  <c r="J40"/>
  <c r="K41"/>
  <c r="J41"/>
  <c r="I9" i="1" l="1"/>
  <c r="H9"/>
  <c r="J9" s="1"/>
  <c r="H10"/>
  <c r="I11"/>
  <c r="H11"/>
  <c r="I12"/>
  <c r="H12"/>
  <c r="H13"/>
  <c r="J13" s="1"/>
  <c r="H14"/>
  <c r="I15"/>
  <c r="H15"/>
  <c r="H16"/>
  <c r="I17"/>
  <c r="H17"/>
  <c r="I18"/>
  <c r="H18"/>
  <c r="I19"/>
  <c r="H19"/>
  <c r="H20"/>
  <c r="J20" s="1"/>
  <c r="H21"/>
  <c r="J21" s="1"/>
  <c r="H22"/>
  <c r="J22" s="1"/>
  <c r="H23"/>
  <c r="I24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J10" l="1"/>
  <c r="J11"/>
  <c r="J12"/>
  <c r="J17"/>
  <c r="J14"/>
  <c r="J15"/>
  <c r="J16"/>
  <c r="J18"/>
  <c r="J19"/>
  <c r="J23"/>
  <c r="J24"/>
</calcChain>
</file>

<file path=xl/sharedStrings.xml><?xml version="1.0" encoding="utf-8"?>
<sst xmlns="http://schemas.openxmlformats.org/spreadsheetml/2006/main" count="157" uniqueCount="66">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</sst>
</file>

<file path=xl/styles.xml><?xml version="1.0" encoding="utf-8"?>
<styleSheet xmlns="http://schemas.openxmlformats.org/spreadsheetml/2006/main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24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20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20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21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21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22" fillId="6" borderId="5" xfId="0" applyNumberFormat="1" applyFont="1" applyFill="1" applyBorder="1" applyAlignment="1">
      <alignment horizontal="center" vertical="center"/>
    </xf>
    <xf numFmtId="0" fontId="22" fillId="6" borderId="5" xfId="0" applyNumberFormat="1" applyFont="1" applyFill="1" applyBorder="1" applyAlignment="1">
      <alignment horizontal="center" vertical="center"/>
    </xf>
    <xf numFmtId="0" fontId="23" fillId="6" borderId="6" xfId="0" applyNumberFormat="1" applyFont="1" applyFill="1" applyBorder="1" applyAlignment="1">
      <alignment horizontal="center" vertical="center"/>
    </xf>
    <xf numFmtId="0" fontId="23" fillId="6" borderId="7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center" vertical="center"/>
    </xf>
    <xf numFmtId="3" fontId="14" fillId="4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4" borderId="0" xfId="0" applyNumberFormat="1" applyFont="1" applyFill="1" applyBorder="1" applyAlignment="1">
      <alignment horizontal="center" vertical="center"/>
    </xf>
    <xf numFmtId="0" fontId="19" fillId="5" borderId="2" xfId="0" applyNumberFormat="1" applyFont="1" applyFill="1" applyBorder="1" applyAlignment="1">
      <alignment horizontal="center" vertical="center"/>
    </xf>
    <xf numFmtId="0" fontId="19" fillId="5" borderId="5" xfId="0" applyNumberFormat="1" applyFont="1" applyFill="1" applyBorder="1" applyAlignment="1">
      <alignment horizontal="center" vertical="center"/>
    </xf>
    <xf numFmtId="0" fontId="16" fillId="5" borderId="3" xfId="0" applyNumberFormat="1" applyFont="1" applyFill="1" applyBorder="1" applyAlignment="1">
      <alignment horizontal="center" vertical="center"/>
    </xf>
    <xf numFmtId="0" fontId="16" fillId="5" borderId="4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center" vertical="center"/>
    </xf>
    <xf numFmtId="165" fontId="19" fillId="5" borderId="2" xfId="0" applyNumberFormat="1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0</xdr:row>
      <xdr:rowOff>574027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80035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K6" sqref="K6"/>
    </sheetView>
  </sheetViews>
  <sheetFormatPr defaultRowHeight="15"/>
  <cols>
    <col min="1" max="1" width="12.5703125" customWidth="1"/>
    <col min="2" max="2" width="23.85546875" customWidth="1"/>
    <col min="3" max="3" width="10.7109375" customWidth="1"/>
    <col min="4" max="4" width="8.28515625" customWidth="1"/>
    <col min="5" max="5" width="10" customWidth="1"/>
    <col min="8" max="8" width="11.28515625" customWidth="1"/>
    <col min="9" max="10" width="12.42578125" customWidth="1"/>
    <col min="11" max="11" width="22.85546875" customWidth="1"/>
  </cols>
  <sheetData>
    <row r="1" spans="1:11" ht="46.5" customHeight="1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7.25" customHeight="1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7.25" customHeight="1">
      <c r="A3" s="42" t="s">
        <v>35</v>
      </c>
      <c r="B3" s="42"/>
      <c r="C3" s="43">
        <v>50000</v>
      </c>
      <c r="D3" s="44"/>
      <c r="E3" s="17"/>
      <c r="F3" s="17"/>
      <c r="G3" s="17"/>
      <c r="H3" s="45"/>
      <c r="I3" s="45"/>
      <c r="J3" s="18"/>
      <c r="K3" s="18"/>
    </row>
    <row r="4" spans="1:11" ht="15" customHeight="1">
      <c r="A4" s="52" t="s">
        <v>1</v>
      </c>
      <c r="B4" s="46" t="s">
        <v>36</v>
      </c>
      <c r="C4" s="46" t="s">
        <v>37</v>
      </c>
      <c r="D4" s="46" t="s">
        <v>38</v>
      </c>
      <c r="E4" s="46" t="s">
        <v>39</v>
      </c>
      <c r="F4" s="46" t="s">
        <v>40</v>
      </c>
      <c r="G4" s="46" t="s">
        <v>41</v>
      </c>
      <c r="H4" s="48" t="s">
        <v>42</v>
      </c>
      <c r="I4" s="49"/>
      <c r="J4" s="46" t="s">
        <v>43</v>
      </c>
      <c r="K4" s="46" t="s">
        <v>44</v>
      </c>
    </row>
    <row r="5" spans="1:11" ht="15" customHeight="1">
      <c r="A5" s="53"/>
      <c r="B5" s="47"/>
      <c r="C5" s="47"/>
      <c r="D5" s="47"/>
      <c r="E5" s="47"/>
      <c r="F5" s="47"/>
      <c r="G5" s="47"/>
      <c r="H5" s="50"/>
      <c r="I5" s="51"/>
      <c r="J5" s="47"/>
      <c r="K5" s="47"/>
    </row>
    <row r="6" spans="1:11" s="14" customFormat="1">
      <c r="A6" s="27">
        <v>43210</v>
      </c>
      <c r="B6" s="34" t="s">
        <v>64</v>
      </c>
      <c r="C6" s="28">
        <v>1050</v>
      </c>
      <c r="D6" s="28" t="s">
        <v>11</v>
      </c>
      <c r="E6" s="29">
        <v>46.7</v>
      </c>
      <c r="F6" s="29">
        <v>40.85</v>
      </c>
      <c r="G6" s="29"/>
      <c r="H6" s="30">
        <f t="shared" ref="H6" si="0">(F6-E6)*C6</f>
        <v>-6142.5000000000018</v>
      </c>
      <c r="I6" s="31"/>
      <c r="J6" s="32">
        <f t="shared" ref="J6" si="1">(H6+I6)/C6</f>
        <v>-5.8500000000000014</v>
      </c>
      <c r="K6" s="33">
        <f t="shared" ref="K6" si="2">SUM(H6:I6)</f>
        <v>-6142.5000000000018</v>
      </c>
    </row>
    <row r="7" spans="1:11" s="14" customFormat="1">
      <c r="A7" s="27">
        <v>43209</v>
      </c>
      <c r="B7" s="34" t="s">
        <v>48</v>
      </c>
      <c r="C7" s="28">
        <v>1125</v>
      </c>
      <c r="D7" s="28" t="s">
        <v>11</v>
      </c>
      <c r="E7" s="29">
        <v>44</v>
      </c>
      <c r="F7" s="29">
        <v>48.4</v>
      </c>
      <c r="G7" s="29"/>
      <c r="H7" s="30">
        <f t="shared" ref="H7" si="3">(F7-E7)*C7</f>
        <v>4949.9999999999982</v>
      </c>
      <c r="I7" s="31"/>
      <c r="J7" s="32">
        <f t="shared" ref="J7" si="4">(H7+I7)/C7</f>
        <v>4.3999999999999986</v>
      </c>
      <c r="K7" s="33">
        <f t="shared" ref="K7" si="5">SUM(H7:I7)</f>
        <v>4949.9999999999982</v>
      </c>
    </row>
    <row r="8" spans="1:11" s="14" customFormat="1">
      <c r="A8" s="27">
        <v>43208</v>
      </c>
      <c r="B8" s="34" t="s">
        <v>48</v>
      </c>
      <c r="C8" s="28">
        <v>900</v>
      </c>
      <c r="D8" s="28" t="s">
        <v>11</v>
      </c>
      <c r="E8" s="29">
        <v>52.35</v>
      </c>
      <c r="F8" s="29">
        <v>57.6</v>
      </c>
      <c r="G8" s="29"/>
      <c r="H8" s="30">
        <f t="shared" ref="H8" si="6">(F8-E8)*C8</f>
        <v>4725</v>
      </c>
      <c r="I8" s="31"/>
      <c r="J8" s="32">
        <f t="shared" ref="J8" si="7">(H8+I8)/C8</f>
        <v>5.25</v>
      </c>
      <c r="K8" s="33">
        <f t="shared" ref="K8" si="8">SUM(H8:I8)</f>
        <v>4725</v>
      </c>
    </row>
    <row r="9" spans="1:11" s="14" customFormat="1">
      <c r="A9" s="27">
        <v>43207</v>
      </c>
      <c r="B9" s="34" t="s">
        <v>65</v>
      </c>
      <c r="C9" s="28">
        <v>440</v>
      </c>
      <c r="D9" s="28" t="s">
        <v>11</v>
      </c>
      <c r="E9" s="29">
        <v>112.25</v>
      </c>
      <c r="F9" s="29">
        <v>126.25</v>
      </c>
      <c r="G9" s="29"/>
      <c r="H9" s="30">
        <f t="shared" ref="H9:H10" si="9">(F9-E9)*C9</f>
        <v>6160</v>
      </c>
      <c r="I9" s="31"/>
      <c r="J9" s="32">
        <f t="shared" ref="J9:J10" si="10">(H9+I9)/C9</f>
        <v>14</v>
      </c>
      <c r="K9" s="33">
        <f t="shared" ref="K9:K10" si="11">SUM(H9:I9)</f>
        <v>6160</v>
      </c>
    </row>
    <row r="10" spans="1:11" s="14" customFormat="1">
      <c r="A10" s="27">
        <v>43207</v>
      </c>
      <c r="B10" s="34" t="s">
        <v>64</v>
      </c>
      <c r="C10" s="28">
        <v>675</v>
      </c>
      <c r="D10" s="28" t="s">
        <v>11</v>
      </c>
      <c r="E10" s="29">
        <v>71.2</v>
      </c>
      <c r="F10" s="29">
        <v>78.3</v>
      </c>
      <c r="G10" s="29"/>
      <c r="H10" s="30">
        <f t="shared" si="9"/>
        <v>4792.4999999999964</v>
      </c>
      <c r="I10" s="31"/>
      <c r="J10" s="32">
        <f t="shared" si="10"/>
        <v>7.0999999999999943</v>
      </c>
      <c r="K10" s="33">
        <f t="shared" si="11"/>
        <v>4792.4999999999964</v>
      </c>
    </row>
    <row r="11" spans="1:11" s="26" customFormat="1">
      <c r="A11" s="19">
        <v>43206</v>
      </c>
      <c r="B11" s="20" t="s">
        <v>63</v>
      </c>
      <c r="C11" s="20">
        <v>320</v>
      </c>
      <c r="D11" s="20" t="s">
        <v>11</v>
      </c>
      <c r="E11" s="21">
        <v>156.19999999999999</v>
      </c>
      <c r="F11" s="21">
        <v>175.75</v>
      </c>
      <c r="G11" s="21">
        <v>202.1</v>
      </c>
      <c r="H11" s="22">
        <f t="shared" ref="H11:H12" si="12">(F11-E11)*C11</f>
        <v>6256.0000000000036</v>
      </c>
      <c r="I11" s="23">
        <f t="shared" ref="I11:I12" si="13">(G11-F11)*C11</f>
        <v>8431.9999999999982</v>
      </c>
      <c r="J11" s="24">
        <f t="shared" ref="J11:J12" si="14">(H11+I11)/C11</f>
        <v>45.900000000000006</v>
      </c>
      <c r="K11" s="25">
        <f t="shared" ref="K11:K12" si="15">SUM(H11:I11)</f>
        <v>14688.000000000002</v>
      </c>
    </row>
    <row r="12" spans="1:11" s="26" customFormat="1">
      <c r="A12" s="19">
        <v>43206</v>
      </c>
      <c r="B12" s="20" t="s">
        <v>51</v>
      </c>
      <c r="C12" s="20">
        <v>600</v>
      </c>
      <c r="D12" s="20" t="s">
        <v>11</v>
      </c>
      <c r="E12" s="21">
        <v>76.349999999999994</v>
      </c>
      <c r="F12" s="21">
        <v>83.95</v>
      </c>
      <c r="G12" s="21">
        <v>96.55</v>
      </c>
      <c r="H12" s="22">
        <f t="shared" si="12"/>
        <v>4560.0000000000055</v>
      </c>
      <c r="I12" s="23">
        <f t="shared" si="13"/>
        <v>7559.9999999999964</v>
      </c>
      <c r="J12" s="24">
        <f t="shared" si="14"/>
        <v>20.200000000000003</v>
      </c>
      <c r="K12" s="25">
        <f t="shared" si="15"/>
        <v>12120.000000000002</v>
      </c>
    </row>
    <row r="13" spans="1:11" s="14" customFormat="1">
      <c r="A13" s="27">
        <v>43203</v>
      </c>
      <c r="B13" s="28" t="s">
        <v>47</v>
      </c>
      <c r="C13" s="28">
        <v>675</v>
      </c>
      <c r="D13" s="28" t="s">
        <v>11</v>
      </c>
      <c r="E13" s="29">
        <v>67.3</v>
      </c>
      <c r="F13" s="29">
        <v>74</v>
      </c>
      <c r="G13" s="29"/>
      <c r="H13" s="30">
        <f t="shared" ref="H13" si="16">(F13-E13)*C13</f>
        <v>4522.5000000000018</v>
      </c>
      <c r="I13" s="31"/>
      <c r="J13" s="32">
        <f t="shared" ref="J13" si="17">(H13+I13)/C13</f>
        <v>6.7000000000000028</v>
      </c>
      <c r="K13" s="33">
        <f t="shared" ref="K13" si="18">SUM(H13:I13)</f>
        <v>4522.5000000000018</v>
      </c>
    </row>
    <row r="14" spans="1:11" s="26" customFormat="1">
      <c r="A14" s="19">
        <v>43202</v>
      </c>
      <c r="B14" s="20" t="s">
        <v>62</v>
      </c>
      <c r="C14" s="20">
        <v>525</v>
      </c>
      <c r="D14" s="20" t="s">
        <v>11</v>
      </c>
      <c r="E14" s="21">
        <v>91</v>
      </c>
      <c r="F14" s="21">
        <v>100.1</v>
      </c>
      <c r="G14" s="21">
        <v>115.15</v>
      </c>
      <c r="H14" s="22">
        <f t="shared" ref="H14" si="19">(F14-E14)*C14</f>
        <v>4777.4999999999973</v>
      </c>
      <c r="I14" s="23">
        <f t="shared" ref="I14" si="20">(G14-F14)*C14</f>
        <v>7901.2500000000064</v>
      </c>
      <c r="J14" s="24">
        <f t="shared" ref="J14" si="21">(H14+I14)/C14</f>
        <v>24.150000000000006</v>
      </c>
      <c r="K14" s="25">
        <f t="shared" ref="K14" si="22">SUM(H14:I14)</f>
        <v>12678.750000000004</v>
      </c>
    </row>
    <row r="15" spans="1:11" s="14" customFormat="1">
      <c r="A15" s="27">
        <v>43200</v>
      </c>
      <c r="B15" s="34" t="s">
        <v>50</v>
      </c>
      <c r="C15" s="28">
        <v>525</v>
      </c>
      <c r="D15" s="28" t="s">
        <v>11</v>
      </c>
      <c r="E15" s="29">
        <v>96</v>
      </c>
      <c r="F15" s="29">
        <v>84</v>
      </c>
      <c r="G15" s="29"/>
      <c r="H15" s="30">
        <f t="shared" ref="H15" si="23">(F15-E15)*C15</f>
        <v>-6300</v>
      </c>
      <c r="I15" s="31"/>
      <c r="J15" s="32">
        <f t="shared" ref="J15" si="24">(H15+I15)/C15</f>
        <v>-12</v>
      </c>
      <c r="K15" s="33">
        <f t="shared" ref="K15" si="25">SUM(H15:I15)</f>
        <v>-6300</v>
      </c>
    </row>
    <row r="16" spans="1:11" s="14" customFormat="1">
      <c r="A16" s="27">
        <v>43199</v>
      </c>
      <c r="B16" s="34" t="s">
        <v>62</v>
      </c>
      <c r="C16" s="28">
        <v>525</v>
      </c>
      <c r="D16" s="28" t="s">
        <v>11</v>
      </c>
      <c r="E16" s="29">
        <v>95.2</v>
      </c>
      <c r="F16" s="29">
        <v>104.6</v>
      </c>
      <c r="G16" s="29"/>
      <c r="H16" s="30">
        <f t="shared" ref="H16" si="26">(F16-E16)*C16</f>
        <v>4934.9999999999955</v>
      </c>
      <c r="I16" s="31"/>
      <c r="J16" s="32">
        <f t="shared" ref="J16" si="27">(H16+I16)/C16</f>
        <v>9.3999999999999915</v>
      </c>
      <c r="K16" s="33">
        <f t="shared" ref="K16" si="28">SUM(H16:I16)</f>
        <v>4934.9999999999955</v>
      </c>
    </row>
    <row r="17" spans="1:11" s="14" customFormat="1">
      <c r="A17" s="27">
        <v>43195</v>
      </c>
      <c r="B17" s="34" t="s">
        <v>61</v>
      </c>
      <c r="C17" s="28">
        <v>375</v>
      </c>
      <c r="D17" s="28" t="s">
        <v>11</v>
      </c>
      <c r="E17" s="29">
        <v>145</v>
      </c>
      <c r="F17" s="29">
        <v>159.5</v>
      </c>
      <c r="G17" s="29"/>
      <c r="H17" s="30">
        <f t="shared" ref="H17" si="29">(F17-E17)*C17</f>
        <v>5437.5</v>
      </c>
      <c r="I17" s="31"/>
      <c r="J17" s="32">
        <f t="shared" ref="J17" si="30">(H17+I17)/C17</f>
        <v>14.5</v>
      </c>
      <c r="K17" s="33">
        <f t="shared" ref="K17" si="31">SUM(H17:I17)</f>
        <v>5437.5</v>
      </c>
    </row>
    <row r="18" spans="1:11" s="26" customFormat="1">
      <c r="A18" s="19">
        <v>43194</v>
      </c>
      <c r="B18" s="20" t="s">
        <v>60</v>
      </c>
      <c r="C18" s="20">
        <v>375</v>
      </c>
      <c r="D18" s="20" t="s">
        <v>11</v>
      </c>
      <c r="E18" s="21">
        <v>133.69999999999999</v>
      </c>
      <c r="F18" s="21">
        <v>147.1</v>
      </c>
      <c r="G18" s="21">
        <v>169.15</v>
      </c>
      <c r="H18" s="22">
        <f t="shared" ref="H18" si="32">(F18-E18)*C18</f>
        <v>5025.0000000000018</v>
      </c>
      <c r="I18" s="23">
        <f t="shared" ref="I18" si="33">(G18-F18)*C18</f>
        <v>8268.7500000000036</v>
      </c>
      <c r="J18" s="24">
        <f t="shared" ref="J18" si="34">(H18+I18)/C18</f>
        <v>35.450000000000017</v>
      </c>
      <c r="K18" s="25">
        <f t="shared" ref="K18" si="35">SUM(H18:I18)</f>
        <v>13293.750000000005</v>
      </c>
    </row>
    <row r="19" spans="1:11" s="14" customFormat="1">
      <c r="A19" s="27">
        <v>43193</v>
      </c>
      <c r="B19" s="34" t="s">
        <v>58</v>
      </c>
      <c r="C19" s="28">
        <v>375</v>
      </c>
      <c r="D19" s="28" t="s">
        <v>11</v>
      </c>
      <c r="E19" s="29">
        <v>145.25</v>
      </c>
      <c r="F19" s="29">
        <v>159.75</v>
      </c>
      <c r="G19" s="29"/>
      <c r="H19" s="30">
        <f t="shared" ref="H19" si="36">(F19-E19)*C19</f>
        <v>5437.5</v>
      </c>
      <c r="I19" s="31"/>
      <c r="J19" s="32">
        <f t="shared" ref="J19" si="37">(H19+I19)/C19</f>
        <v>14.5</v>
      </c>
      <c r="K19" s="33">
        <f t="shared" ref="K19" si="38">SUM(H19:I19)</f>
        <v>5437.5</v>
      </c>
    </row>
    <row r="20" spans="1:11" ht="15" customHeight="1">
      <c r="A20" s="35"/>
      <c r="B20" s="36"/>
      <c r="C20" s="36"/>
      <c r="D20" s="36"/>
      <c r="E20" s="36"/>
      <c r="F20" s="36"/>
      <c r="G20" s="36"/>
      <c r="H20" s="37"/>
      <c r="I20" s="38"/>
      <c r="J20" s="36"/>
      <c r="K20" s="36"/>
    </row>
    <row r="21" spans="1:11" s="14" customFormat="1">
      <c r="A21" s="27">
        <v>43187</v>
      </c>
      <c r="B21" s="34" t="s">
        <v>59</v>
      </c>
      <c r="C21" s="28">
        <v>300</v>
      </c>
      <c r="D21" s="28" t="s">
        <v>11</v>
      </c>
      <c r="E21" s="29">
        <v>176.7</v>
      </c>
      <c r="F21" s="29">
        <v>192.2</v>
      </c>
      <c r="G21" s="29"/>
      <c r="H21" s="30">
        <f t="shared" ref="H21" si="39">(F21-E21)*C21</f>
        <v>4650</v>
      </c>
      <c r="I21" s="31"/>
      <c r="J21" s="32">
        <f t="shared" ref="J21" si="40">(H21+I21)/C21</f>
        <v>15.5</v>
      </c>
      <c r="K21" s="33">
        <f t="shared" ref="K21" si="41">SUM(H21:I21)</f>
        <v>4650</v>
      </c>
    </row>
    <row r="22" spans="1:11" s="26" customFormat="1">
      <c r="A22" s="19">
        <v>43186</v>
      </c>
      <c r="B22" s="20" t="s">
        <v>57</v>
      </c>
      <c r="C22" s="20">
        <v>1575</v>
      </c>
      <c r="D22" s="20" t="s">
        <v>11</v>
      </c>
      <c r="E22" s="21">
        <v>31</v>
      </c>
      <c r="F22" s="21">
        <v>34.25</v>
      </c>
      <c r="G22" s="21">
        <v>38</v>
      </c>
      <c r="H22" s="22">
        <f t="shared" ref="H22" si="42">(F22-E22)*C22</f>
        <v>5118.75</v>
      </c>
      <c r="I22" s="23">
        <f t="shared" ref="I22" si="43">(G22-F22)*C22</f>
        <v>5906.25</v>
      </c>
      <c r="J22" s="24">
        <f t="shared" ref="J22" si="44">(H22+I22)/C22</f>
        <v>7</v>
      </c>
      <c r="K22" s="25">
        <f t="shared" ref="K22" si="45">SUM(H22:I22)</f>
        <v>11025</v>
      </c>
    </row>
    <row r="23" spans="1:11" s="14" customFormat="1">
      <c r="A23" s="27">
        <v>43185</v>
      </c>
      <c r="B23" s="34" t="s">
        <v>56</v>
      </c>
      <c r="C23" s="28">
        <v>1125</v>
      </c>
      <c r="D23" s="28" t="s">
        <v>11</v>
      </c>
      <c r="E23" s="29">
        <v>44</v>
      </c>
      <c r="F23" s="29">
        <v>39.6</v>
      </c>
      <c r="G23" s="29"/>
      <c r="H23" s="30">
        <f t="shared" ref="H23" si="46">(F23-E23)*C23</f>
        <v>-4949.9999999999982</v>
      </c>
      <c r="I23" s="31"/>
      <c r="J23" s="32">
        <f t="shared" ref="J23" si="47">(H23+I23)/C23</f>
        <v>-4.3999999999999986</v>
      </c>
      <c r="K23" s="33">
        <f t="shared" ref="K23" si="48">SUM(H23:I23)</f>
        <v>-4949.9999999999982</v>
      </c>
    </row>
    <row r="24" spans="1:11" s="26" customFormat="1">
      <c r="A24" s="19">
        <v>43181</v>
      </c>
      <c r="B24" s="20" t="s">
        <v>55</v>
      </c>
      <c r="C24" s="20">
        <v>900</v>
      </c>
      <c r="D24" s="20" t="s">
        <v>11</v>
      </c>
      <c r="E24" s="21">
        <v>54.65</v>
      </c>
      <c r="F24" s="21">
        <v>60.15</v>
      </c>
      <c r="G24" s="21">
        <v>65.900000000000006</v>
      </c>
      <c r="H24" s="22">
        <f t="shared" ref="H24" si="49">(F24-E24)*C24</f>
        <v>4950</v>
      </c>
      <c r="I24" s="23">
        <f t="shared" ref="I24" si="50">(G24-F24)*C24</f>
        <v>5175.0000000000064</v>
      </c>
      <c r="J24" s="24">
        <f t="shared" ref="J24" si="51">(H24+I24)/C24</f>
        <v>11.250000000000009</v>
      </c>
      <c r="K24" s="25">
        <f t="shared" ref="K24" si="52">SUM(H24:I24)</f>
        <v>10125.000000000007</v>
      </c>
    </row>
    <row r="25" spans="1:11" s="14" customFormat="1">
      <c r="A25" s="27">
        <v>43166</v>
      </c>
      <c r="B25" s="28" t="s">
        <v>55</v>
      </c>
      <c r="C25" s="28">
        <v>375</v>
      </c>
      <c r="D25" s="28" t="s">
        <v>11</v>
      </c>
      <c r="E25" s="29">
        <v>131.05000000000001</v>
      </c>
      <c r="F25" s="29">
        <v>117.95</v>
      </c>
      <c r="G25" s="29"/>
      <c r="H25" s="30">
        <f t="shared" ref="H25" si="53">(F25-E25)*C25</f>
        <v>-4912.5000000000036</v>
      </c>
      <c r="I25" s="31"/>
      <c r="J25" s="32">
        <f t="shared" ref="J25" si="54">(H25+I25)/C25</f>
        <v>-13.10000000000001</v>
      </c>
      <c r="K25" s="33">
        <f t="shared" ref="K25" si="55">SUM(H25:I25)</f>
        <v>-4912.5000000000036</v>
      </c>
    </row>
    <row r="26" spans="1:11" s="26" customFormat="1">
      <c r="A26" s="19">
        <v>43165</v>
      </c>
      <c r="B26" s="20" t="s">
        <v>50</v>
      </c>
      <c r="C26" s="20">
        <v>375</v>
      </c>
      <c r="D26" s="20" t="s">
        <v>11</v>
      </c>
      <c r="E26" s="21">
        <v>118</v>
      </c>
      <c r="F26" s="21">
        <v>130.5</v>
      </c>
      <c r="G26" s="21">
        <v>145.5</v>
      </c>
      <c r="H26" s="22">
        <f t="shared" ref="H26:H27" si="56">(F26-E26)*C26</f>
        <v>4687.5</v>
      </c>
      <c r="I26" s="23">
        <f t="shared" ref="I26:I27" si="57">(G26-F26)*C26</f>
        <v>5625</v>
      </c>
      <c r="J26" s="24">
        <f t="shared" ref="J26:J27" si="58">(H26+I26)/C26</f>
        <v>27.5</v>
      </c>
      <c r="K26" s="25">
        <f t="shared" ref="K26:K27" si="59">SUM(H26:I26)</f>
        <v>10312.5</v>
      </c>
    </row>
    <row r="27" spans="1:11" s="26" customFormat="1">
      <c r="A27" s="19">
        <v>43164</v>
      </c>
      <c r="B27" s="20" t="s">
        <v>54</v>
      </c>
      <c r="C27" s="20">
        <v>375</v>
      </c>
      <c r="D27" s="20" t="s">
        <v>11</v>
      </c>
      <c r="E27" s="21">
        <v>119</v>
      </c>
      <c r="F27" s="21">
        <v>134</v>
      </c>
      <c r="G27" s="21">
        <v>149</v>
      </c>
      <c r="H27" s="22">
        <f t="shared" si="56"/>
        <v>5625</v>
      </c>
      <c r="I27" s="23">
        <f t="shared" si="57"/>
        <v>5625</v>
      </c>
      <c r="J27" s="24">
        <f t="shared" si="58"/>
        <v>30</v>
      </c>
      <c r="K27" s="25">
        <f t="shared" si="59"/>
        <v>11250</v>
      </c>
    </row>
    <row r="28" spans="1:11" ht="15" customHeight="1">
      <c r="A28" s="35"/>
      <c r="B28" s="36"/>
      <c r="C28" s="36"/>
      <c r="D28" s="36"/>
      <c r="E28" s="36"/>
      <c r="F28" s="36"/>
      <c r="G28" s="36"/>
      <c r="H28" s="37"/>
      <c r="I28" s="38"/>
      <c r="J28" s="36"/>
      <c r="K28" s="36"/>
    </row>
    <row r="29" spans="1:11" s="14" customFormat="1">
      <c r="A29" s="27">
        <v>43159</v>
      </c>
      <c r="B29" s="34" t="s">
        <v>52</v>
      </c>
      <c r="C29" s="28">
        <v>300</v>
      </c>
      <c r="D29" s="28" t="s">
        <v>11</v>
      </c>
      <c r="E29" s="29">
        <v>122.1</v>
      </c>
      <c r="F29" s="29">
        <v>110.1</v>
      </c>
      <c r="G29" s="29"/>
      <c r="H29" s="30">
        <f t="shared" ref="H29:H30" si="60">(F29-E29)*C29</f>
        <v>-3600</v>
      </c>
      <c r="I29" s="31"/>
      <c r="J29" s="32">
        <f t="shared" ref="J29:J30" si="61">(H29+I29)/C29</f>
        <v>-12</v>
      </c>
      <c r="K29" s="33">
        <f t="shared" ref="K29:K30" si="62">SUM(H29:I29)</f>
        <v>-3600</v>
      </c>
    </row>
    <row r="30" spans="1:11" s="26" customFormat="1">
      <c r="A30" s="19">
        <v>43159</v>
      </c>
      <c r="B30" s="20" t="s">
        <v>53</v>
      </c>
      <c r="C30" s="20">
        <v>840</v>
      </c>
      <c r="D30" s="20" t="s">
        <v>11</v>
      </c>
      <c r="E30" s="21">
        <v>58</v>
      </c>
      <c r="F30" s="21">
        <v>72.5</v>
      </c>
      <c r="G30" s="21">
        <v>90.65</v>
      </c>
      <c r="H30" s="22">
        <f t="shared" si="60"/>
        <v>12180</v>
      </c>
      <c r="I30" s="23">
        <f t="shared" ref="I30" si="63">(G30-F30)*C30</f>
        <v>15246.000000000005</v>
      </c>
      <c r="J30" s="24">
        <f t="shared" si="61"/>
        <v>32.650000000000006</v>
      </c>
      <c r="K30" s="25">
        <f t="shared" si="62"/>
        <v>27426.000000000007</v>
      </c>
    </row>
    <row r="31" spans="1:11" s="26" customFormat="1">
      <c r="A31" s="19">
        <v>43158</v>
      </c>
      <c r="B31" s="20" t="s">
        <v>52</v>
      </c>
      <c r="C31" s="20">
        <v>300</v>
      </c>
      <c r="D31" s="20" t="s">
        <v>11</v>
      </c>
      <c r="E31" s="21">
        <v>139.35</v>
      </c>
      <c r="F31" s="21">
        <v>198</v>
      </c>
      <c r="G31" s="21"/>
      <c r="H31" s="22">
        <f t="shared" ref="H31" si="64">(F31-E31)*C31</f>
        <v>17595</v>
      </c>
      <c r="I31" s="23"/>
      <c r="J31" s="24">
        <f t="shared" ref="J31" si="65">(H31+I31)/C31</f>
        <v>58.65</v>
      </c>
      <c r="K31" s="25">
        <f t="shared" ref="K31" si="66">SUM(H31:I31)</f>
        <v>17595</v>
      </c>
    </row>
    <row r="32" spans="1:11" s="14" customFormat="1">
      <c r="A32" s="27">
        <v>43157</v>
      </c>
      <c r="B32" s="34" t="s">
        <v>48</v>
      </c>
      <c r="C32" s="28">
        <v>300</v>
      </c>
      <c r="D32" s="28" t="s">
        <v>11</v>
      </c>
      <c r="E32" s="29">
        <v>134.6</v>
      </c>
      <c r="F32" s="29">
        <v>142</v>
      </c>
      <c r="G32" s="29"/>
      <c r="H32" s="30">
        <f t="shared" ref="H32" si="67">(F32-E32)*C32</f>
        <v>2220.0000000000018</v>
      </c>
      <c r="I32" s="31"/>
      <c r="J32" s="32">
        <f t="shared" ref="J32" si="68">(H32+I32)/C32</f>
        <v>7.4000000000000057</v>
      </c>
      <c r="K32" s="33">
        <f t="shared" ref="K32" si="69">SUM(H32:I32)</f>
        <v>2220.0000000000018</v>
      </c>
    </row>
    <row r="33" spans="1:11" s="26" customFormat="1">
      <c r="A33" s="19">
        <v>43154</v>
      </c>
      <c r="B33" s="20" t="s">
        <v>51</v>
      </c>
      <c r="C33" s="20">
        <v>300</v>
      </c>
      <c r="D33" s="20" t="s">
        <v>11</v>
      </c>
      <c r="E33" s="21">
        <v>159.19999999999999</v>
      </c>
      <c r="F33" s="21">
        <v>175.25</v>
      </c>
      <c r="G33" s="21">
        <v>192.7</v>
      </c>
      <c r="H33" s="22">
        <f t="shared" ref="H33" si="70">(F33-E33)*C33</f>
        <v>4815.0000000000036</v>
      </c>
      <c r="I33" s="23">
        <f t="shared" ref="I33" si="71">(G33-F33)*C33</f>
        <v>5234.9999999999964</v>
      </c>
      <c r="J33" s="24">
        <f t="shared" ref="J33" si="72">(H33+I33)/C33</f>
        <v>33.5</v>
      </c>
      <c r="K33" s="25">
        <f t="shared" ref="K33" si="73">SUM(H33:I33)</f>
        <v>10050</v>
      </c>
    </row>
    <row r="34" spans="1:11" s="14" customFormat="1">
      <c r="A34" s="27">
        <v>43153</v>
      </c>
      <c r="B34" s="28" t="s">
        <v>45</v>
      </c>
      <c r="C34" s="28">
        <v>300</v>
      </c>
      <c r="D34" s="28" t="s">
        <v>11</v>
      </c>
      <c r="E34" s="29">
        <v>162.85</v>
      </c>
      <c r="F34" s="29">
        <v>169</v>
      </c>
      <c r="G34" s="29"/>
      <c r="H34" s="30">
        <f t="shared" ref="H34:H41" si="74">(F34-E34)*C34</f>
        <v>1845.0000000000018</v>
      </c>
      <c r="I34" s="31"/>
      <c r="J34" s="32">
        <f t="shared" ref="J34:J41" si="75">(H34+I34)/C34</f>
        <v>6.1500000000000057</v>
      </c>
      <c r="K34" s="33">
        <f t="shared" ref="K34:K41" si="76">SUM(H34:I34)</f>
        <v>1845.0000000000018</v>
      </c>
    </row>
    <row r="35" spans="1:11" s="14" customFormat="1">
      <c r="A35" s="27">
        <v>43152</v>
      </c>
      <c r="B35" s="28" t="s">
        <v>50</v>
      </c>
      <c r="C35" s="28">
        <v>1125</v>
      </c>
      <c r="D35" s="28" t="s">
        <v>11</v>
      </c>
      <c r="E35" s="29">
        <v>42.75</v>
      </c>
      <c r="F35" s="29">
        <v>47.1</v>
      </c>
      <c r="G35" s="29"/>
      <c r="H35" s="30">
        <f t="shared" si="74"/>
        <v>4893.7500000000018</v>
      </c>
      <c r="I35" s="31"/>
      <c r="J35" s="32">
        <f t="shared" si="75"/>
        <v>4.3500000000000014</v>
      </c>
      <c r="K35" s="33">
        <f t="shared" si="76"/>
        <v>4893.7500000000018</v>
      </c>
    </row>
    <row r="36" spans="1:11" s="14" customFormat="1">
      <c r="A36" s="27">
        <v>43151</v>
      </c>
      <c r="B36" s="28" t="s">
        <v>50</v>
      </c>
      <c r="C36" s="28">
        <v>1125</v>
      </c>
      <c r="D36" s="28" t="s">
        <v>11</v>
      </c>
      <c r="E36" s="29">
        <v>43.35</v>
      </c>
      <c r="F36" s="29">
        <v>38.950000000000003</v>
      </c>
      <c r="G36" s="29"/>
      <c r="H36" s="30">
        <f t="shared" si="74"/>
        <v>-4949.9999999999982</v>
      </c>
      <c r="I36" s="31"/>
      <c r="J36" s="32">
        <f t="shared" si="75"/>
        <v>-4.3999999999999986</v>
      </c>
      <c r="K36" s="33">
        <f t="shared" si="76"/>
        <v>-4949.9999999999982</v>
      </c>
    </row>
    <row r="37" spans="1:11" s="26" customFormat="1">
      <c r="A37" s="19">
        <v>43150</v>
      </c>
      <c r="B37" s="20" t="s">
        <v>50</v>
      </c>
      <c r="C37" s="20">
        <v>825</v>
      </c>
      <c r="D37" s="20" t="s">
        <v>11</v>
      </c>
      <c r="E37" s="21">
        <v>56.95</v>
      </c>
      <c r="F37" s="21">
        <v>62.7</v>
      </c>
      <c r="G37" s="21">
        <v>69.45</v>
      </c>
      <c r="H37" s="22">
        <f t="shared" si="74"/>
        <v>4743.75</v>
      </c>
      <c r="I37" s="23">
        <f t="shared" ref="I37:I38" si="77">(G37-F37)*C37</f>
        <v>5568.75</v>
      </c>
      <c r="J37" s="24">
        <f t="shared" si="75"/>
        <v>12.5</v>
      </c>
      <c r="K37" s="25">
        <f t="shared" si="76"/>
        <v>10312.5</v>
      </c>
    </row>
    <row r="38" spans="1:11" s="26" customFormat="1">
      <c r="A38" s="19">
        <v>43147</v>
      </c>
      <c r="B38" s="20" t="s">
        <v>49</v>
      </c>
      <c r="C38" s="20">
        <v>825</v>
      </c>
      <c r="D38" s="20" t="s">
        <v>11</v>
      </c>
      <c r="E38" s="21">
        <v>60.3</v>
      </c>
      <c r="F38" s="21">
        <v>66.8</v>
      </c>
      <c r="G38" s="21">
        <v>74.3</v>
      </c>
      <c r="H38" s="22">
        <f t="shared" si="74"/>
        <v>5362.5</v>
      </c>
      <c r="I38" s="23">
        <f t="shared" si="77"/>
        <v>6187.5</v>
      </c>
      <c r="J38" s="24">
        <f t="shared" si="75"/>
        <v>14</v>
      </c>
      <c r="K38" s="25">
        <f t="shared" si="76"/>
        <v>11550</v>
      </c>
    </row>
    <row r="39" spans="1:11" s="14" customFormat="1">
      <c r="A39" s="27">
        <v>43145</v>
      </c>
      <c r="B39" s="28" t="s">
        <v>48</v>
      </c>
      <c r="C39" s="28">
        <v>525</v>
      </c>
      <c r="D39" s="28" t="s">
        <v>11</v>
      </c>
      <c r="E39" s="29">
        <v>86.1</v>
      </c>
      <c r="F39" s="29">
        <v>77.45</v>
      </c>
      <c r="G39" s="29"/>
      <c r="H39" s="30">
        <f t="shared" si="74"/>
        <v>-4541.2499999999955</v>
      </c>
      <c r="I39" s="31"/>
      <c r="J39" s="32">
        <f t="shared" si="75"/>
        <v>-8.6499999999999915</v>
      </c>
      <c r="K39" s="33">
        <f t="shared" si="76"/>
        <v>-4541.2499999999955</v>
      </c>
    </row>
    <row r="40" spans="1:11" s="14" customFormat="1">
      <c r="A40" s="27">
        <v>43143</v>
      </c>
      <c r="B40" s="28" t="s">
        <v>47</v>
      </c>
      <c r="C40" s="28">
        <v>450</v>
      </c>
      <c r="D40" s="28" t="s">
        <v>11</v>
      </c>
      <c r="E40" s="29">
        <v>110.9</v>
      </c>
      <c r="F40" s="29">
        <v>122.15</v>
      </c>
      <c r="G40" s="29"/>
      <c r="H40" s="30">
        <f t="shared" si="74"/>
        <v>5062.5</v>
      </c>
      <c r="I40" s="31"/>
      <c r="J40" s="32">
        <f t="shared" si="75"/>
        <v>11.25</v>
      </c>
      <c r="K40" s="33">
        <f t="shared" si="76"/>
        <v>5062.5</v>
      </c>
    </row>
    <row r="41" spans="1:11" s="14" customFormat="1">
      <c r="A41" s="27">
        <v>43139</v>
      </c>
      <c r="B41" s="28" t="s">
        <v>46</v>
      </c>
      <c r="C41" s="28">
        <v>375</v>
      </c>
      <c r="D41" s="28" t="s">
        <v>11</v>
      </c>
      <c r="E41" s="29">
        <v>118.7</v>
      </c>
      <c r="F41" s="29">
        <v>130.44999999999999</v>
      </c>
      <c r="G41" s="29"/>
      <c r="H41" s="30">
        <f t="shared" si="74"/>
        <v>4406.2499999999945</v>
      </c>
      <c r="I41" s="31"/>
      <c r="J41" s="32">
        <f t="shared" si="75"/>
        <v>11.749999999999986</v>
      </c>
      <c r="K41" s="33">
        <f t="shared" si="76"/>
        <v>4406.2499999999945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A9" sqref="A9:XFD9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9" spans="1:12" ht="15.7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 OPTION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2018-04-20T10:25:59Z</dcterms:modified>
</cp:coreProperties>
</file>