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8" sheetId="2" r:id="rId1"/>
    <sheet name="STOCK OPTION" sheetId="1" r:id="rId2"/>
    <sheet name="Sheet2" sheetId="3" r:id="rId3"/>
  </sheets>
  <definedNames>
    <definedName name="_xlnm._FilterDatabase" localSheetId="1" hidden="1">'STOCK OPTION'!$A$16:$M$1622</definedName>
  </definedNames>
  <calcPr calcId="124519"/>
</workbook>
</file>

<file path=xl/calcChain.xml><?xml version="1.0" encoding="utf-8"?>
<calcChain xmlns="http://schemas.openxmlformats.org/spreadsheetml/2006/main">
  <c r="I6" i="2"/>
  <c r="M6" s="1"/>
  <c r="J8"/>
  <c r="I8"/>
  <c r="I7"/>
  <c r="I11"/>
  <c r="I10"/>
  <c r="J9"/>
  <c r="I9"/>
  <c r="I14"/>
  <c r="K13"/>
  <c r="J13"/>
  <c r="I13"/>
  <c r="K12"/>
  <c r="J12"/>
  <c r="I12"/>
  <c r="K16"/>
  <c r="J16"/>
  <c r="I16"/>
  <c r="I15"/>
  <c r="L18"/>
  <c r="I18"/>
  <c r="M18" s="1"/>
  <c r="I17"/>
  <c r="M17" s="1"/>
  <c r="I20"/>
  <c r="M20" s="1"/>
  <c r="I19"/>
  <c r="L19" s="1"/>
  <c r="I24"/>
  <c r="I23"/>
  <c r="J22"/>
  <c r="I22"/>
  <c r="I21"/>
  <c r="K25"/>
  <c r="J25"/>
  <c r="I25"/>
  <c r="L26"/>
  <c r="I26"/>
  <c r="M26" s="1"/>
  <c r="I28"/>
  <c r="M28" s="1"/>
  <c r="I27"/>
  <c r="L27" s="1"/>
  <c r="I29"/>
  <c r="J30"/>
  <c r="I30"/>
  <c r="I31"/>
  <c r="M31" s="1"/>
  <c r="K34"/>
  <c r="J34"/>
  <c r="I34"/>
  <c r="L34" s="1"/>
  <c r="I33"/>
  <c r="I32"/>
  <c r="J39"/>
  <c r="I39"/>
  <c r="L38"/>
  <c r="I38"/>
  <c r="M38" s="1"/>
  <c r="I37"/>
  <c r="M37" s="1"/>
  <c r="L36"/>
  <c r="I36"/>
  <c r="M36" s="1"/>
  <c r="I40"/>
  <c r="I42"/>
  <c r="I41"/>
  <c r="I46"/>
  <c r="K45"/>
  <c r="J45"/>
  <c r="I45"/>
  <c r="I44"/>
  <c r="J43"/>
  <c r="I43"/>
  <c r="K49"/>
  <c r="J49"/>
  <c r="I49"/>
  <c r="I48"/>
  <c r="M48" s="1"/>
  <c r="I47"/>
  <c r="L47" s="1"/>
  <c r="I50"/>
  <c r="M50" s="1"/>
  <c r="I52"/>
  <c r="I51"/>
  <c r="L22" l="1"/>
  <c r="L20"/>
  <c r="L6"/>
  <c r="L7"/>
  <c r="L8"/>
  <c r="M7"/>
  <c r="M8"/>
  <c r="M9"/>
  <c r="L9"/>
  <c r="M10"/>
  <c r="L10"/>
  <c r="L11"/>
  <c r="M11"/>
  <c r="L12"/>
  <c r="L13"/>
  <c r="M14"/>
  <c r="L14"/>
  <c r="M13"/>
  <c r="M12"/>
  <c r="L15"/>
  <c r="M16"/>
  <c r="M15"/>
  <c r="L16"/>
  <c r="L17"/>
  <c r="M19"/>
  <c r="L21"/>
  <c r="L23"/>
  <c r="L24"/>
  <c r="M21"/>
  <c r="M22"/>
  <c r="M23"/>
  <c r="M24"/>
  <c r="L25"/>
  <c r="M25"/>
  <c r="L28"/>
  <c r="M27"/>
  <c r="L29"/>
  <c r="M29"/>
  <c r="L30"/>
  <c r="M30"/>
  <c r="L31"/>
  <c r="M34"/>
  <c r="L32"/>
  <c r="M32"/>
  <c r="L33"/>
  <c r="M33"/>
  <c r="L39"/>
  <c r="M39"/>
  <c r="L37"/>
  <c r="L40"/>
  <c r="M40"/>
  <c r="L41"/>
  <c r="M41"/>
  <c r="L42"/>
  <c r="M42"/>
  <c r="M49"/>
  <c r="L43"/>
  <c r="L49"/>
  <c r="L44"/>
  <c r="L45"/>
  <c r="M45"/>
  <c r="M46"/>
  <c r="L46"/>
  <c r="M44"/>
  <c r="M43"/>
  <c r="L48"/>
  <c r="M47"/>
  <c r="L50"/>
  <c r="L51"/>
  <c r="L52"/>
  <c r="M51"/>
  <c r="M52"/>
  <c r="M55"/>
  <c r="I55"/>
  <c r="I54"/>
  <c r="J53"/>
  <c r="I53"/>
  <c r="I57"/>
  <c r="M57" s="1"/>
  <c r="I56"/>
  <c r="L56" s="1"/>
  <c r="I59"/>
  <c r="M59" s="1"/>
  <c r="I58"/>
  <c r="M58" s="1"/>
  <c r="I60"/>
  <c r="J61"/>
  <c r="I61"/>
  <c r="L62"/>
  <c r="I62"/>
  <c r="M62" s="1"/>
  <c r="J65"/>
  <c r="I65"/>
  <c r="I64"/>
  <c r="L64" s="1"/>
  <c r="I63"/>
  <c r="I68"/>
  <c r="M68" s="1"/>
  <c r="I67"/>
  <c r="M67" s="1"/>
  <c r="I66"/>
  <c r="L66" s="1"/>
  <c r="I70"/>
  <c r="M70" s="1"/>
  <c r="I69"/>
  <c r="M69" s="1"/>
  <c r="I71"/>
  <c r="M71" s="1"/>
  <c r="I72"/>
  <c r="M72" s="1"/>
  <c r="I73"/>
  <c r="M73" s="1"/>
  <c r="I75"/>
  <c r="M75" s="1"/>
  <c r="I74"/>
  <c r="L74" s="1"/>
  <c r="I77"/>
  <c r="K76"/>
  <c r="J76"/>
  <c r="I76"/>
  <c r="J80"/>
  <c r="I80"/>
  <c r="I79"/>
  <c r="I78"/>
  <c r="I81"/>
  <c r="J83"/>
  <c r="I83"/>
  <c r="J82"/>
  <c r="I82"/>
  <c r="I85"/>
  <c r="L85" s="1"/>
  <c r="I86"/>
  <c r="M86" s="1"/>
  <c r="I88"/>
  <c r="I87"/>
  <c r="L87" s="1"/>
  <c r="K90"/>
  <c r="J90"/>
  <c r="I90"/>
  <c r="J89"/>
  <c r="I89"/>
  <c r="I91"/>
  <c r="M91" s="1"/>
  <c r="I95"/>
  <c r="I94"/>
  <c r="I93"/>
  <c r="L93" s="1"/>
  <c r="I92"/>
  <c r="J96"/>
  <c r="I96"/>
  <c r="K99"/>
  <c r="J99"/>
  <c r="I99"/>
  <c r="K98"/>
  <c r="J98"/>
  <c r="I98"/>
  <c r="I97"/>
  <c r="I102"/>
  <c r="I101"/>
  <c r="K100"/>
  <c r="J100"/>
  <c r="I100"/>
  <c r="K104"/>
  <c r="J104"/>
  <c r="I104"/>
  <c r="J103"/>
  <c r="I103"/>
  <c r="J107"/>
  <c r="I107"/>
  <c r="J106"/>
  <c r="I106"/>
  <c r="J105"/>
  <c r="I105"/>
  <c r="I109"/>
  <c r="J108"/>
  <c r="I108"/>
  <c r="K112"/>
  <c r="J112"/>
  <c r="I112"/>
  <c r="I111"/>
  <c r="I110"/>
  <c r="J113"/>
  <c r="I113"/>
  <c r="I114"/>
  <c r="M114" s="1"/>
  <c r="I116"/>
  <c r="L116" s="1"/>
  <c r="I115"/>
  <c r="K117"/>
  <c r="J117"/>
  <c r="I117"/>
  <c r="J119"/>
  <c r="I119"/>
  <c r="J118"/>
  <c r="I118"/>
  <c r="I122"/>
  <c r="K121"/>
  <c r="J121"/>
  <c r="I121"/>
  <c r="K120"/>
  <c r="J120"/>
  <c r="I120"/>
  <c r="J124"/>
  <c r="I124"/>
  <c r="J123"/>
  <c r="I123"/>
  <c r="I126"/>
  <c r="I125"/>
  <c r="J129"/>
  <c r="I129"/>
  <c r="I128"/>
  <c r="L128" s="1"/>
  <c r="J127"/>
  <c r="I127"/>
  <c r="K131"/>
  <c r="J131"/>
  <c r="I131"/>
  <c r="J134"/>
  <c r="I134"/>
  <c r="I132"/>
  <c r="L132" s="1"/>
  <c r="J133"/>
  <c r="I133"/>
  <c r="I136"/>
  <c r="M136" s="1"/>
  <c r="I135"/>
  <c r="L135" s="1"/>
  <c r="I137"/>
  <c r="M137" s="1"/>
  <c r="K138"/>
  <c r="J138"/>
  <c r="I138"/>
  <c r="K139"/>
  <c r="J139"/>
  <c r="I139"/>
  <c r="I140"/>
  <c r="M140" s="1"/>
  <c r="I141"/>
  <c r="M141" s="1"/>
  <c r="I144"/>
  <c r="L144" s="1"/>
  <c r="I143"/>
  <c r="M143" s="1"/>
  <c r="I142"/>
  <c r="L142" s="1"/>
  <c r="I146"/>
  <c r="M146" s="1"/>
  <c r="I145"/>
  <c r="L145" s="1"/>
  <c r="I149"/>
  <c r="M149" s="1"/>
  <c r="I148"/>
  <c r="L148" s="1"/>
  <c r="I147"/>
  <c r="L147" s="1"/>
  <c r="I151"/>
  <c r="M151" s="1"/>
  <c r="I150"/>
  <c r="L150" s="1"/>
  <c r="I152"/>
  <c r="M152" s="1"/>
  <c r="I155"/>
  <c r="M155" s="1"/>
  <c r="I154"/>
  <c r="I153"/>
  <c r="I157"/>
  <c r="J156"/>
  <c r="I156"/>
  <c r="J158"/>
  <c r="I158"/>
  <c r="I159"/>
  <c r="L159" s="1"/>
  <c r="I160"/>
  <c r="M160" s="1"/>
  <c r="I162"/>
  <c r="L162" s="1"/>
  <c r="J161"/>
  <c r="I161"/>
  <c r="I187"/>
  <c r="L187" s="1"/>
  <c r="I186"/>
  <c r="L186" s="1"/>
  <c r="K185"/>
  <c r="J185"/>
  <c r="I185"/>
  <c r="J184"/>
  <c r="I184"/>
  <c r="I183"/>
  <c r="M183" s="1"/>
  <c r="I182"/>
  <c r="L182" s="1"/>
  <c r="I181"/>
  <c r="L181" s="1"/>
  <c r="I180"/>
  <c r="L180" s="1"/>
  <c r="I179"/>
  <c r="M179" s="1"/>
  <c r="I178"/>
  <c r="L178" s="1"/>
  <c r="K170"/>
  <c r="J170"/>
  <c r="I170"/>
  <c r="I166"/>
  <c r="M166" s="1"/>
  <c r="I165"/>
  <c r="M165" s="1"/>
  <c r="I164"/>
  <c r="M164" s="1"/>
  <c r="I167"/>
  <c r="M167" s="1"/>
  <c r="I168"/>
  <c r="M168" s="1"/>
  <c r="I169"/>
  <c r="M169" s="1"/>
  <c r="K175"/>
  <c r="J175"/>
  <c r="I175"/>
  <c r="K174"/>
  <c r="J174"/>
  <c r="I174"/>
  <c r="J176"/>
  <c r="I176"/>
  <c r="I177"/>
  <c r="M177" s="1"/>
  <c r="I173"/>
  <c r="J173"/>
  <c r="I171"/>
  <c r="L171" s="1"/>
  <c r="I172"/>
  <c r="L172" s="1"/>
  <c r="L96" l="1"/>
  <c r="L80"/>
  <c r="L53"/>
  <c r="M53"/>
  <c r="L54"/>
  <c r="M54"/>
  <c r="L55"/>
  <c r="L57"/>
  <c r="M56"/>
  <c r="L59"/>
  <c r="L58"/>
  <c r="M60"/>
  <c r="L60"/>
  <c r="M61"/>
  <c r="L61"/>
  <c r="L63"/>
  <c r="L65"/>
  <c r="M63"/>
  <c r="M64"/>
  <c r="M65"/>
  <c r="M66"/>
  <c r="L68"/>
  <c r="L67"/>
  <c r="L70"/>
  <c r="L69"/>
  <c r="L75"/>
  <c r="L71"/>
  <c r="L72"/>
  <c r="L73"/>
  <c r="M74"/>
  <c r="L76"/>
  <c r="L77"/>
  <c r="M77"/>
  <c r="M76"/>
  <c r="L78"/>
  <c r="M78"/>
  <c r="L79"/>
  <c r="M79"/>
  <c r="M80"/>
  <c r="L81"/>
  <c r="M81"/>
  <c r="M82"/>
  <c r="L82"/>
  <c r="L83"/>
  <c r="M83"/>
  <c r="M85"/>
  <c r="L86"/>
  <c r="M87"/>
  <c r="L88"/>
  <c r="M88"/>
  <c r="L89"/>
  <c r="L90"/>
  <c r="M90"/>
  <c r="M89"/>
  <c r="L91"/>
  <c r="L133"/>
  <c r="L118"/>
  <c r="L184"/>
  <c r="M92"/>
  <c r="L92"/>
  <c r="M93"/>
  <c r="M94"/>
  <c r="L94"/>
  <c r="M95"/>
  <c r="L95"/>
  <c r="M96"/>
  <c r="L97"/>
  <c r="L98"/>
  <c r="M99"/>
  <c r="L99"/>
  <c r="M98"/>
  <c r="M97"/>
  <c r="L100"/>
  <c r="L101"/>
  <c r="M101"/>
  <c r="M102"/>
  <c r="L102"/>
  <c r="M100"/>
  <c r="L103"/>
  <c r="L104"/>
  <c r="M104"/>
  <c r="M103"/>
  <c r="M105"/>
  <c r="L105"/>
  <c r="L106"/>
  <c r="L107"/>
  <c r="M107"/>
  <c r="M106"/>
  <c r="L108"/>
  <c r="M108"/>
  <c r="M109"/>
  <c r="L109"/>
  <c r="M110"/>
  <c r="L110"/>
  <c r="L111"/>
  <c r="M111"/>
  <c r="M112"/>
  <c r="L112"/>
  <c r="L113"/>
  <c r="M113"/>
  <c r="L114"/>
  <c r="M115"/>
  <c r="L115"/>
  <c r="M116"/>
  <c r="L117"/>
  <c r="M117"/>
  <c r="L119"/>
  <c r="M118"/>
  <c r="M119"/>
  <c r="M120"/>
  <c r="L120"/>
  <c r="L121"/>
  <c r="L122"/>
  <c r="M122"/>
  <c r="M121"/>
  <c r="L123"/>
  <c r="L124"/>
  <c r="M123"/>
  <c r="M124"/>
  <c r="L125"/>
  <c r="L126"/>
  <c r="M125"/>
  <c r="M126"/>
  <c r="L185"/>
  <c r="L141"/>
  <c r="L127"/>
  <c r="M127"/>
  <c r="M128"/>
  <c r="M129"/>
  <c r="L129"/>
  <c r="M131"/>
  <c r="L131"/>
  <c r="M134"/>
  <c r="L134"/>
  <c r="L140"/>
  <c r="L137"/>
  <c r="L164"/>
  <c r="L179"/>
  <c r="L143"/>
  <c r="M132"/>
  <c r="M133"/>
  <c r="L136"/>
  <c r="M135"/>
  <c r="M138"/>
  <c r="L138"/>
  <c r="M139"/>
  <c r="L139"/>
  <c r="M184"/>
  <c r="M159"/>
  <c r="M144"/>
  <c r="M180"/>
  <c r="L183"/>
  <c r="L152"/>
  <c r="M142"/>
  <c r="L146"/>
  <c r="M145"/>
  <c r="M147"/>
  <c r="L149"/>
  <c r="M148"/>
  <c r="L151"/>
  <c r="M150"/>
  <c r="M153"/>
  <c r="L153"/>
  <c r="L154"/>
  <c r="M154"/>
  <c r="L155"/>
  <c r="M156"/>
  <c r="L156"/>
  <c r="M157"/>
  <c r="L157"/>
  <c r="L158"/>
  <c r="M158"/>
  <c r="L160"/>
  <c r="L170"/>
  <c r="M186"/>
  <c r="L161"/>
  <c r="M185"/>
  <c r="M187"/>
  <c r="M161"/>
  <c r="M162"/>
  <c r="M170"/>
  <c r="M181"/>
  <c r="M178"/>
  <c r="M182"/>
  <c r="L166"/>
  <c r="L165"/>
  <c r="L168"/>
  <c r="L167"/>
  <c r="M173"/>
  <c r="L177"/>
  <c r="L169"/>
  <c r="L173"/>
  <c r="M171"/>
  <c r="L174"/>
  <c r="L175"/>
  <c r="M175"/>
  <c r="M174"/>
  <c r="M176"/>
  <c r="L176"/>
  <c r="M172"/>
  <c r="K1" i="3" l="1"/>
  <c r="J1"/>
  <c r="I1"/>
  <c r="L1" s="1"/>
  <c r="M1" l="1"/>
  <c r="I6" i="1" l="1"/>
  <c r="L6" s="1"/>
  <c r="I5"/>
  <c r="L5" s="1"/>
  <c r="I7"/>
  <c r="L7" s="1"/>
  <c r="K8"/>
  <c r="J8"/>
  <c r="I8"/>
  <c r="I10"/>
  <c r="L10" s="1"/>
  <c r="L9"/>
  <c r="I9"/>
  <c r="I12"/>
  <c r="L12" s="1"/>
  <c r="L11"/>
  <c r="I1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L25"/>
  <c r="I25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<sst xmlns="http://schemas.openxmlformats.org/spreadsheetml/2006/main" count="1903" uniqueCount="743">
  <si>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</si>
  <si>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</si>
  <si>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</si>
  <si>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</si>
  <si>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</si>
  <si>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</si>
  <si>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</si>
  <si>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</si>
  <si>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</si>
  <si>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</si>
  <si>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</si>
  <si>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</si>
  <si>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</si>
  <si>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</si>
  <si>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</si>
  <si>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</si>
  <si>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</si>
  <si>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</si>
  <si>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</si>
  <si>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</si>
  <si>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</si>
  <si>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</si>
  <si>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</si>
  <si>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</si>
  <si>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</si>
  <si>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</si>
  <si>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</si>
  <si>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</si>
  <si>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</si>
  <si>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</si>
  <si>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</si>
  <si>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</si>
  <si>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</si>
  <si>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</si>
  <si>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</si>
  <si>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</si>
  <si>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</si>
  <si>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</si>
  <si>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</si>
  <si>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</si>
  <si>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</si>
  <si>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</si>
  <si>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</si>
  <si>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</si>
  <si>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</si>
  <si>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</si>
  <si>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</si>
  <si>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</si>
  <si>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</si>
  <si>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</si>
  <si>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</si>
  <si>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</si>
  <si>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</si>
  <si>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</si>
  <si>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</si>
  <si>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</si>
  <si>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</si>
  <si>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</si>
  <si>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</si>
  <si>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</si>
  <si>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</si>
  <si>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</si>
  <si>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</si>
  <si>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</si>
  <si>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</si>
  <si>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</si>
  <si>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</si>
  <si>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</si>
  <si>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</si>
  <si>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</si>
  <si>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</si>
  <si>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</si>
  <si>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</si>
  <si>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</si>
  <si>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</si>
  <si>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</si>
  <si>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</si>
  <si>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</si>
  <si>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</si>
  <si>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</si>
  <si>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</si>
  <si>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</si>
  <si>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</si>
  <si>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</si>
  <si>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</si>
  <si>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</si>
  <si>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</si>
  <si>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</si>
  <si>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</si>
  <si>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</si>
  <si>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</si>
  <si>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</si>
  <si>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</si>
  <si>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</si>
  <si>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</si>
  <si>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</si>
  <si>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</si>
  <si>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</si>
  <si>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</si>
  <si>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</si>
  <si>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</si>
  <si>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</si>
  <si>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</si>
  <si>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</si>
  <si>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</si>
  <si>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</si>
  <si>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</si>
  <si>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</si>
  <si>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</si>
  <si>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</si>
  <si>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</si>
  <si>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</si>
  <si>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</si>
  <si>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</si>
  <si>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</si>
  <si>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</si>
  <si>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</si>
  <si>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</si>
  <si>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</si>
  <si>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</si>
  <si>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</si>
  <si>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</si>
  <si>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</si>
  <si>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</si>
  <si>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</si>
  <si>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</si>
  <si>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</si>
  <si>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</si>
  <si>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</si>
  <si>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</si>
  <si>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</si>
  <si>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</si>
  <si>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</si>
  <si>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</si>
  <si>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</si>
  <si>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</si>
  <si>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</si>
  <si>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</si>
  <si>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</si>
  <si>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</si>
  <si>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</si>
  <si>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</si>
  <si>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</si>
  <si>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</si>
  <si>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</si>
  <si>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</si>
  <si>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</si>
  <si>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</si>
  <si>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</si>
  <si>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</si>
  <si>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</si>
  <si>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</si>
  <si>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</si>
  <si>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</si>
  <si>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</si>
  <si>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</si>
  <si>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</si>
  <si>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</si>
  <si>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</si>
  <si>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</si>
  <si>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</si>
  <si>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</si>
  <si>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</si>
  <si>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</si>
  <si>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</si>
  <si>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</si>
  <si>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</si>
  <si>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</si>
  <si>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</si>
  <si>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</si>
  <si>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</si>
  <si>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</si>
  <si>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</si>
  <si>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</si>
  <si>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</si>
  <si>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</si>
  <si>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</si>
  <si>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</si>
  <si>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</si>
  <si>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</si>
  <si>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</si>
  <si>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</si>
  <si>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</si>
  <si>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</si>
  <si>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</si>
  <si>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</si>
  <si>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</si>
  <si>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</si>
  <si>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</si>
  <si>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</si>
  <si>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</si>
  <si>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</si>
  <si>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</si>
  <si>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</si>
  <si>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</si>
  <si>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</si>
  <si>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</si>
  <si>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</si>
  <si>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</si>
  <si>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</si>
  <si>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</si>
  <si>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</si>
  <si>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</si>
  <si>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</si>
  <si>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</si>
  <si>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</si>
  <si>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</si>
  <si>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</si>
  <si>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</si>
  <si>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</si>
  <si>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</si>
  <si>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</si>
  <si>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</si>
  <si>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</si>
  <si>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</si>
  <si>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</si>
  <si>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</si>
  <si>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</si>
  <si>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</si>
  <si>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</si>
  <si>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</si>
  <si>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</si>
  <si>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</si>
  <si>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</si>
  <si>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</si>
  <si>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</si>
  <si>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</si>
  <si>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</si>
  <si>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</si>
  <si>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</si>
  <si>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</si>
  <si>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</si>
  <si>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</si>
  <si>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</si>
  <si>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</si>
  <si>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</si>
  <si>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</si>
  <si>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</si>
  <si>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</si>
  <si>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</si>
  <si>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</si>
  <si>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</si>
  <si>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</si>
  <si>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</si>
  <si>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</si>
  <si>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</si>
  <si>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</si>
  <si>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</si>
  <si>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</si>
  <si>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</si>
  <si>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</si>
  <si>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</si>
  <si>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</si>
  <si>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</si>
  <si>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</si>
  <si>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</si>
  <si>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</si>
  <si>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</si>
  <si>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</si>
  <si>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</si>
  <si>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</si>
  <si>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</si>
  <si>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</si>
  <si>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</si>
  <si>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</si>
  <si>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</si>
  <si>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</si>
  <si>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</si>
  <si>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</si>
  <si>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</si>
  <si>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</si>
  <si>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</si>
  <si>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</si>
  <si>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</si>
  <si>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</si>
  <si>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</si>
  <si>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</si>
  <si>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</si>
  <si>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</si>
  <si>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</si>
  <si>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</si>
  <si>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</si>
  <si>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</si>
  <si>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</si>
  <si>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</si>
  <si>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</si>
  <si>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</si>
  <si>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</si>
  <si>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</si>
  <si>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</si>
  <si>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</si>
  <si>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</si>
  <si>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</si>
  <si>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</si>
  <si>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</si>
  <si>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</si>
  <si>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</si>
  <si>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</si>
  <si>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</si>
  <si>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</si>
  <si>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</si>
  <si>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</si>
  <si>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</si>
  <si>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</si>
  <si>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</si>
  <si>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</si>
  <si>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</si>
  <si>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</si>
  <si>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</si>
  <si>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</si>
  <si>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</si>
  <si>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</si>
  <si>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</si>
  <si>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</si>
  <si>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</si>
  <si>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</si>
  <si>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</si>
  <si>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</si>
  <si>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</si>
  <si>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</si>
  <si>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</si>
  <si>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</si>
  <si>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</si>
  <si>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</si>
  <si>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</si>
  <si>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</si>
  <si>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</si>
  <si>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</si>
  <si>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</si>
  <si>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</si>
  <si>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</si>
  <si>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</si>
  <si>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</si>
  <si>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</si>
  <si>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</si>
  <si>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</si>
  <si>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</si>
  <si>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</si>
  <si>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</si>
  <si>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</si>
  <si>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</si>
  <si>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</si>
  <si>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</si>
  <si>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</si>
  <si>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</si>
  <si>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</si>
  <si>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</si>
  <si>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</si>
  <si>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</si>
  <si>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</si>
  <si>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</si>
  <si>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</si>
  <si>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</si>
  <si>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</si>
  <si>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</si>
  <si>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</si>
  <si>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</si>
  <si>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</si>
  <si>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</si>
  <si>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</si>
  <si>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</si>
  <si>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</si>
  <si>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</si>
  <si>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</si>
  <si>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</si>
  <si>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</si>
  <si>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</si>
  <si>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</si>
  <si>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</si>
  <si>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</si>
  <si>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</si>
  <si>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</si>
  <si>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</si>
  <si>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</si>
  <si>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</si>
  <si>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</si>
  <si>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</si>
  <si>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</si>
  <si>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</si>
  <si>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</si>
  <si>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</si>
  <si>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</si>
  <si>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</si>
  <si>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</si>
  <si>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</si>
  <si>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</si>
  <si>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</si>
  <si>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</si>
  <si>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</si>
  <si>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</si>
  <si>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</si>
  <si>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</si>
  <si>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</si>
  <si>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</si>
  <si>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</si>
  <si>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</si>
  <si>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</si>
  <si>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</si>
  <si>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</si>
  <si>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</si>
  <si>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</si>
  <si>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</si>
  <si>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</si>
  <si>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</si>
  <si>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</si>
  <si>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</si>
  <si>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</si>
  <si>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</si>
  <si>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</si>
  <si>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</si>
  <si>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</si>
  <si>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</si>
  <si>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</si>
  <si>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</si>
  <si>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</si>
  <si>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</si>
  <si>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</si>
  <si>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</si>
  <si>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</si>
  <si>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</si>
  <si>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</si>
  <si>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</si>
  <si>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</si>
  <si>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</si>
  <si>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</si>
  <si>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</si>
  <si>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</si>
  <si>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</si>
  <si>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</si>
  <si>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</si>
  <si>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</si>
  <si>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</si>
  <si>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</si>
  <si>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</si>
  <si>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</si>
  <si>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</si>
  <si>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</si>
  <si>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</si>
  <si>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</si>
  <si>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</si>
  <si>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</si>
  <si>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</si>
  <si>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</si>
  <si>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</si>
  <si>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</si>
  <si>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</si>
  <si>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</si>
  <si>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</si>
  <si>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</si>
  <si>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</si>
  <si>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</si>
  <si>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</si>
  <si>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</si>
  <si>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</si>
  <si>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</si>
  <si>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</si>
  <si>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</si>
  <si>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</si>
  <si>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</si>
  <si>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</si>
  <si>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</si>
  <si>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</si>
  <si>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</si>
  <si>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</si>
  <si>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</si>
  <si>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</si>
  <si>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</si>
  <si>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</si>
  <si>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</si>
  <si>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</si>
  <si>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</si>
  <si>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</si>
  <si>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</si>
  <si>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</si>
  <si>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</si>
  <si>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</si>
  <si>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</si>
  <si>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</si>
  <si>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</si>
  <si>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</si>
  <si>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</si>
  <si>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</si>
  <si>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</si>
  <si>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</si>
  <si>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</si>
  <si>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</si>
  <si>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</si>
  <si>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</si>
  <si>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</si>
  <si>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</si>
  <si>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</si>
  <si>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</si>
  <si>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</si>
  <si>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</si>
  <si>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</si>
  <si>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</si>
  <si>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</si>
  <si>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</si>
  <si>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</si>
  <si>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</si>
  <si>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</si>
  <si>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</si>
  <si>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</si>
  <si>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</si>
  <si>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</si>
  <si>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</si>
  <si>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</si>
  <si>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</si>
  <si>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</si>
  <si>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</si>
  <si>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</si>
  <si>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</si>
  <si>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</si>
  <si>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</si>
  <si>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</si>
  <si>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</si>
  <si>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</si>
  <si>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</si>
  <si>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</si>
  <si>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</si>
  <si>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</si>
  <si>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</si>
  <si>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</si>
  <si>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</si>
  <si>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</si>
  <si>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</si>
  <si>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</si>
  <si>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</si>
  <si>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</si>
  <si>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</si>
  <si>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</si>
  <si>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</si>
  <si>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</si>
  <si>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</si>
  <si>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</si>
  <si>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</si>
  <si>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</si>
  <si>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</si>
  <si>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</si>
  <si>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</si>
  <si>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</si>
  <si>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</si>
  <si>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</si>
  <si>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</si>
  <si>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</si>
  <si>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</si>
  <si>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</si>
  <si>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</si>
  <si>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</si>
  <si>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</si>
  <si>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</si>
  <si>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</si>
  <si>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</si>
  <si>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</si>
  <si>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</si>
  <si>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</si>
  <si>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</si>
  <si>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</si>
  <si>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</si>
  <si>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</si>
  <si>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</si>
  <si>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</si>
  <si>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</si>
  <si>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</si>
  <si>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</si>
  <si>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</si>
  <si>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</si>
  <si>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</si>
  <si>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</si>
  <si>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</si>
  <si>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</si>
  <si>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</si>
  <si>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</si>
  <si>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</si>
  <si>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</si>
  <si>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</si>
  <si>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</si>
  <si>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</si>
  <si>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</si>
  <si>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</si>
  <si>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</si>
  <si>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</si>
  <si>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</si>
  <si>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DHFL 500 CE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</si>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</sst>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2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0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>
      <selection activeCell="C3" sqref="C3:D3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30" customHeight="1">
      <c r="A2" s="91" t="s">
        <v>572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6.25">
      <c r="A3" s="93" t="s">
        <v>573</v>
      </c>
      <c r="B3" s="93"/>
      <c r="C3" s="94">
        <v>50000</v>
      </c>
      <c r="D3" s="90"/>
      <c r="E3" s="42"/>
      <c r="F3" s="42"/>
      <c r="G3" s="42"/>
      <c r="H3" s="43"/>
      <c r="I3" s="95"/>
      <c r="J3" s="95"/>
      <c r="K3" s="95"/>
      <c r="L3" s="43"/>
      <c r="M3" s="43"/>
    </row>
    <row r="4" spans="1:13">
      <c r="A4" s="96" t="s">
        <v>0</v>
      </c>
      <c r="B4" s="88" t="s">
        <v>574</v>
      </c>
      <c r="C4" s="88" t="s">
        <v>575</v>
      </c>
      <c r="D4" s="88" t="s">
        <v>576</v>
      </c>
      <c r="E4" s="88" t="s">
        <v>545</v>
      </c>
      <c r="F4" s="88" t="s">
        <v>577</v>
      </c>
      <c r="G4" s="88" t="s">
        <v>578</v>
      </c>
      <c r="H4" s="88" t="s">
        <v>579</v>
      </c>
      <c r="I4" s="97" t="s">
        <v>580</v>
      </c>
      <c r="J4" s="97"/>
      <c r="K4" s="97"/>
      <c r="L4" s="98" t="s">
        <v>581</v>
      </c>
      <c r="M4" s="88" t="s">
        <v>582</v>
      </c>
    </row>
    <row r="5" spans="1:13">
      <c r="A5" s="96"/>
      <c r="B5" s="88"/>
      <c r="C5" s="88"/>
      <c r="D5" s="88"/>
      <c r="E5" s="88"/>
      <c r="F5" s="88"/>
      <c r="G5" s="88"/>
      <c r="H5" s="88"/>
      <c r="I5" s="97"/>
      <c r="J5" s="97"/>
      <c r="K5" s="97"/>
      <c r="L5" s="98"/>
      <c r="M5" s="88"/>
    </row>
    <row r="6" spans="1:13" s="87" customFormat="1">
      <c r="A6" s="83">
        <v>43301</v>
      </c>
      <c r="B6" s="84" t="s">
        <v>742</v>
      </c>
      <c r="C6" s="84">
        <v>6000</v>
      </c>
      <c r="D6" s="84" t="s">
        <v>12</v>
      </c>
      <c r="E6" s="85">
        <v>1.5</v>
      </c>
      <c r="F6" s="85">
        <v>1.65</v>
      </c>
      <c r="G6" s="85"/>
      <c r="H6" s="85"/>
      <c r="I6" s="56">
        <f t="shared" ref="I6" si="0">(F6-E6)*C6</f>
        <v>899.99999999999943</v>
      </c>
      <c r="J6" s="56"/>
      <c r="K6" s="56"/>
      <c r="L6" s="86">
        <f t="shared" ref="L6" si="1">(I6+J6+K6)/C6</f>
        <v>0.14999999999999991</v>
      </c>
      <c r="M6" s="58">
        <f t="shared" ref="M6" si="2">SUM(I6:K6)</f>
        <v>899.99999999999943</v>
      </c>
    </row>
    <row r="7" spans="1:13" s="87" customFormat="1">
      <c r="A7" s="83">
        <v>43300</v>
      </c>
      <c r="B7" s="84" t="s">
        <v>741</v>
      </c>
      <c r="C7" s="84">
        <v>1200</v>
      </c>
      <c r="D7" s="84" t="s">
        <v>12</v>
      </c>
      <c r="E7" s="85">
        <v>11</v>
      </c>
      <c r="F7" s="85">
        <v>12.3</v>
      </c>
      <c r="G7" s="85"/>
      <c r="H7" s="85"/>
      <c r="I7" s="56">
        <f t="shared" ref="I7:I8" si="3">(F7-E7)*C7</f>
        <v>1560.0000000000009</v>
      </c>
      <c r="J7" s="56"/>
      <c r="K7" s="56"/>
      <c r="L7" s="86">
        <f t="shared" ref="L7:L8" si="4">(I7+J7+K7)/C7</f>
        <v>1.3000000000000007</v>
      </c>
      <c r="M7" s="58">
        <f t="shared" ref="M7:M8" si="5">SUM(I7:K7)</f>
        <v>1560.0000000000009</v>
      </c>
    </row>
    <row r="8" spans="1:13" s="87" customFormat="1">
      <c r="A8" s="83">
        <v>43300</v>
      </c>
      <c r="B8" s="84" t="s">
        <v>740</v>
      </c>
      <c r="C8" s="84">
        <v>2250</v>
      </c>
      <c r="D8" s="84" t="s">
        <v>12</v>
      </c>
      <c r="E8" s="85">
        <v>5.35</v>
      </c>
      <c r="F8" s="85">
        <v>6.05</v>
      </c>
      <c r="G8" s="85">
        <v>6.95</v>
      </c>
      <c r="H8" s="85"/>
      <c r="I8" s="56">
        <f t="shared" si="3"/>
        <v>1575.0000000000005</v>
      </c>
      <c r="J8" s="56">
        <f t="shared" ref="J8" si="6">(G8-F8)*C8</f>
        <v>2025.0000000000009</v>
      </c>
      <c r="K8" s="56"/>
      <c r="L8" s="86">
        <f t="shared" si="4"/>
        <v>1.6000000000000005</v>
      </c>
      <c r="M8" s="58">
        <f t="shared" si="5"/>
        <v>3600.0000000000014</v>
      </c>
    </row>
    <row r="9" spans="1:13" s="87" customFormat="1">
      <c r="A9" s="83">
        <v>43299</v>
      </c>
      <c r="B9" s="84" t="s">
        <v>739</v>
      </c>
      <c r="C9" s="84">
        <v>1500</v>
      </c>
      <c r="D9" s="84" t="s">
        <v>12</v>
      </c>
      <c r="E9" s="85">
        <v>4.0999999999999996</v>
      </c>
      <c r="F9" s="85">
        <v>5.35</v>
      </c>
      <c r="G9" s="85">
        <v>6.85</v>
      </c>
      <c r="H9" s="85"/>
      <c r="I9" s="56">
        <f t="shared" ref="I9:I11" si="7">(F9-E9)*C9</f>
        <v>1875</v>
      </c>
      <c r="J9" s="56">
        <f t="shared" ref="J9" si="8">(G9-F9)*C9</f>
        <v>2250</v>
      </c>
      <c r="K9" s="56"/>
      <c r="L9" s="86">
        <f t="shared" ref="L9:L11" si="9">(I9+J9+K9)/C9</f>
        <v>2.75</v>
      </c>
      <c r="M9" s="58">
        <f t="shared" ref="M9:M11" si="10">SUM(I9:K9)</f>
        <v>4125</v>
      </c>
    </row>
    <row r="10" spans="1:13" s="87" customFormat="1">
      <c r="A10" s="83">
        <v>43299</v>
      </c>
      <c r="B10" s="84" t="s">
        <v>738</v>
      </c>
      <c r="C10" s="84">
        <v>1000</v>
      </c>
      <c r="D10" s="84" t="s">
        <v>12</v>
      </c>
      <c r="E10" s="85">
        <v>8.25</v>
      </c>
      <c r="F10" s="85">
        <v>9.5</v>
      </c>
      <c r="G10" s="85"/>
      <c r="H10" s="85"/>
      <c r="I10" s="56">
        <f t="shared" si="7"/>
        <v>1250</v>
      </c>
      <c r="J10" s="56"/>
      <c r="K10" s="56"/>
      <c r="L10" s="86">
        <f t="shared" si="9"/>
        <v>1.25</v>
      </c>
      <c r="M10" s="58">
        <f t="shared" si="10"/>
        <v>1250</v>
      </c>
    </row>
    <row r="11" spans="1:13" s="87" customFormat="1">
      <c r="A11" s="83">
        <v>43299</v>
      </c>
      <c r="B11" s="84" t="s">
        <v>737</v>
      </c>
      <c r="C11" s="84">
        <v>600</v>
      </c>
      <c r="D11" s="84" t="s">
        <v>12</v>
      </c>
      <c r="E11" s="85">
        <v>8</v>
      </c>
      <c r="F11" s="85">
        <v>10.25</v>
      </c>
      <c r="G11" s="85"/>
      <c r="H11" s="85"/>
      <c r="I11" s="56">
        <f t="shared" si="7"/>
        <v>1350</v>
      </c>
      <c r="J11" s="56"/>
      <c r="K11" s="56"/>
      <c r="L11" s="86">
        <f t="shared" si="9"/>
        <v>2.25</v>
      </c>
      <c r="M11" s="58">
        <f t="shared" si="10"/>
        <v>1350</v>
      </c>
    </row>
    <row r="12" spans="1:13" s="82" customFormat="1">
      <c r="A12" s="80">
        <v>43298</v>
      </c>
      <c r="B12" s="81" t="s">
        <v>716</v>
      </c>
      <c r="C12" s="81">
        <v>3200</v>
      </c>
      <c r="D12" s="81" t="s">
        <v>12</v>
      </c>
      <c r="E12" s="78">
        <v>5.45</v>
      </c>
      <c r="F12" s="78">
        <v>6.1</v>
      </c>
      <c r="G12" s="78">
        <v>6.85</v>
      </c>
      <c r="H12" s="78">
        <v>7.45</v>
      </c>
      <c r="I12" s="48">
        <f t="shared" ref="I12:I14" si="11">(F12-E12)*C12</f>
        <v>2079.9999999999982</v>
      </c>
      <c r="J12" s="48">
        <f t="shared" ref="J12:J13" si="12">(G12-F12)*C12</f>
        <v>2400</v>
      </c>
      <c r="K12" s="48">
        <f t="shared" ref="K12:K13" si="13">(H12-G12)*C12</f>
        <v>1920.0000000000018</v>
      </c>
      <c r="L12" s="79">
        <f t="shared" ref="L12:L14" si="14">(I12+J12+K12)/C12</f>
        <v>2</v>
      </c>
      <c r="M12" s="50">
        <f t="shared" ref="M12:M14" si="15">SUM(I12:K12)</f>
        <v>6400</v>
      </c>
    </row>
    <row r="13" spans="1:13" s="82" customFormat="1">
      <c r="A13" s="80">
        <v>43298</v>
      </c>
      <c r="B13" s="81" t="s">
        <v>736</v>
      </c>
      <c r="C13" s="81">
        <v>3500</v>
      </c>
      <c r="D13" s="81" t="s">
        <v>12</v>
      </c>
      <c r="E13" s="78">
        <v>3.7</v>
      </c>
      <c r="F13" s="78">
        <v>4.25</v>
      </c>
      <c r="G13" s="78">
        <v>4.95</v>
      </c>
      <c r="H13" s="78">
        <v>5.65</v>
      </c>
      <c r="I13" s="48">
        <f t="shared" si="11"/>
        <v>1924.9999999999993</v>
      </c>
      <c r="J13" s="48">
        <f t="shared" si="12"/>
        <v>2450.0000000000005</v>
      </c>
      <c r="K13" s="48">
        <f t="shared" si="13"/>
        <v>2450.0000000000005</v>
      </c>
      <c r="L13" s="79">
        <f t="shared" si="14"/>
        <v>1.95</v>
      </c>
      <c r="M13" s="50">
        <f t="shared" si="15"/>
        <v>6825</v>
      </c>
    </row>
    <row r="14" spans="1:13" s="87" customFormat="1">
      <c r="A14" s="83">
        <v>43298</v>
      </c>
      <c r="B14" s="84" t="s">
        <v>735</v>
      </c>
      <c r="C14" s="84">
        <v>4500</v>
      </c>
      <c r="D14" s="84" t="s">
        <v>12</v>
      </c>
      <c r="E14" s="85">
        <v>5.3</v>
      </c>
      <c r="F14" s="85">
        <v>5.75</v>
      </c>
      <c r="G14" s="85"/>
      <c r="H14" s="85"/>
      <c r="I14" s="56">
        <f t="shared" si="11"/>
        <v>2025.0000000000009</v>
      </c>
      <c r="J14" s="56"/>
      <c r="K14" s="56"/>
      <c r="L14" s="86">
        <f t="shared" si="14"/>
        <v>0.45000000000000018</v>
      </c>
      <c r="M14" s="58">
        <f t="shared" si="15"/>
        <v>2025.0000000000009</v>
      </c>
    </row>
    <row r="15" spans="1:13" s="87" customFormat="1">
      <c r="A15" s="83">
        <v>43297</v>
      </c>
      <c r="B15" s="84" t="s">
        <v>717</v>
      </c>
      <c r="C15" s="84">
        <v>5500</v>
      </c>
      <c r="D15" s="84" t="s">
        <v>12</v>
      </c>
      <c r="E15" s="85">
        <v>1.25</v>
      </c>
      <c r="F15" s="85">
        <v>1.4</v>
      </c>
      <c r="G15" s="85"/>
      <c r="H15" s="85"/>
      <c r="I15" s="56">
        <f t="shared" ref="I15:I16" si="16">(F15-E15)*C15</f>
        <v>824.99999999999955</v>
      </c>
      <c r="J15" s="56"/>
      <c r="K15" s="56"/>
      <c r="L15" s="86">
        <f t="shared" ref="L15:L16" si="17">(I15+J15+K15)/C15</f>
        <v>0.14999999999999991</v>
      </c>
      <c r="M15" s="58">
        <f t="shared" ref="M15:M16" si="18">SUM(I15:K15)</f>
        <v>824.99999999999955</v>
      </c>
    </row>
    <row r="16" spans="1:13" s="82" customFormat="1">
      <c r="A16" s="80">
        <v>43297</v>
      </c>
      <c r="B16" s="81" t="s">
        <v>734</v>
      </c>
      <c r="C16" s="81">
        <v>1000</v>
      </c>
      <c r="D16" s="81" t="s">
        <v>12</v>
      </c>
      <c r="E16" s="78">
        <v>6</v>
      </c>
      <c r="F16" s="78">
        <v>7.25</v>
      </c>
      <c r="G16" s="78">
        <v>8.75</v>
      </c>
      <c r="H16" s="78">
        <v>10.25</v>
      </c>
      <c r="I16" s="48">
        <f t="shared" si="16"/>
        <v>1250</v>
      </c>
      <c r="J16" s="48">
        <f t="shared" ref="J16" si="19">(G16-F16)*C16</f>
        <v>1500</v>
      </c>
      <c r="K16" s="48">
        <f t="shared" ref="K16" si="20">(H16-G16)*C16</f>
        <v>1500</v>
      </c>
      <c r="L16" s="79">
        <f t="shared" si="17"/>
        <v>4.25</v>
      </c>
      <c r="M16" s="50">
        <f t="shared" si="18"/>
        <v>4250</v>
      </c>
    </row>
    <row r="17" spans="1:13" s="87" customFormat="1">
      <c r="A17" s="83">
        <v>43292</v>
      </c>
      <c r="B17" s="84" t="s">
        <v>733</v>
      </c>
      <c r="C17" s="84">
        <v>1500</v>
      </c>
      <c r="D17" s="84" t="s">
        <v>12</v>
      </c>
      <c r="E17" s="85">
        <v>15</v>
      </c>
      <c r="F17" s="85">
        <v>16.2</v>
      </c>
      <c r="G17" s="85"/>
      <c r="H17" s="85"/>
      <c r="I17" s="56">
        <f t="shared" ref="I17:I18" si="21">(F17-E17)*C17</f>
        <v>1799.9999999999989</v>
      </c>
      <c r="J17" s="56"/>
      <c r="K17" s="56"/>
      <c r="L17" s="86">
        <f t="shared" ref="L17:L18" si="22">(I17+J17+K17)/C17</f>
        <v>1.1999999999999993</v>
      </c>
      <c r="M17" s="58">
        <f t="shared" ref="M17:M18" si="23">SUM(I17:K17)</f>
        <v>1799.9999999999989</v>
      </c>
    </row>
    <row r="18" spans="1:13" s="87" customFormat="1">
      <c r="A18" s="83">
        <v>43292</v>
      </c>
      <c r="B18" s="84" t="s">
        <v>732</v>
      </c>
      <c r="C18" s="84">
        <v>4500</v>
      </c>
      <c r="D18" s="84" t="s">
        <v>12</v>
      </c>
      <c r="E18" s="85">
        <v>3.85</v>
      </c>
      <c r="F18" s="85">
        <v>4.25</v>
      </c>
      <c r="G18" s="85"/>
      <c r="H18" s="85"/>
      <c r="I18" s="56">
        <f t="shared" si="21"/>
        <v>1799.9999999999995</v>
      </c>
      <c r="J18" s="56"/>
      <c r="K18" s="56"/>
      <c r="L18" s="86">
        <f t="shared" si="22"/>
        <v>0.39999999999999991</v>
      </c>
      <c r="M18" s="58">
        <f t="shared" si="23"/>
        <v>1799.9999999999995</v>
      </c>
    </row>
    <row r="19" spans="1:13" s="87" customFormat="1">
      <c r="A19" s="83">
        <v>43291</v>
      </c>
      <c r="B19" s="84" t="s">
        <v>731</v>
      </c>
      <c r="C19" s="84">
        <v>500</v>
      </c>
      <c r="D19" s="84" t="s">
        <v>12</v>
      </c>
      <c r="E19" s="85">
        <v>58</v>
      </c>
      <c r="F19" s="85">
        <v>61.65</v>
      </c>
      <c r="G19" s="85"/>
      <c r="H19" s="85"/>
      <c r="I19" s="56">
        <f t="shared" ref="I19:I20" si="24">(F19-E19)*C19</f>
        <v>1824.9999999999993</v>
      </c>
      <c r="J19" s="56"/>
      <c r="K19" s="56"/>
      <c r="L19" s="86">
        <f t="shared" ref="L19:L20" si="25">(I19+J19+K19)/C19</f>
        <v>3.6499999999999986</v>
      </c>
      <c r="M19" s="58">
        <f t="shared" ref="M19:M20" si="26">SUM(I19:K19)</f>
        <v>1824.9999999999993</v>
      </c>
    </row>
    <row r="20" spans="1:13" s="87" customFormat="1">
      <c r="A20" s="83">
        <v>43291</v>
      </c>
      <c r="B20" s="84" t="s">
        <v>730</v>
      </c>
      <c r="C20" s="84">
        <v>3000</v>
      </c>
      <c r="D20" s="84" t="s">
        <v>12</v>
      </c>
      <c r="E20" s="85">
        <v>5</v>
      </c>
      <c r="F20" s="85">
        <v>5.5</v>
      </c>
      <c r="G20" s="85"/>
      <c r="H20" s="85"/>
      <c r="I20" s="56">
        <f t="shared" si="24"/>
        <v>1500</v>
      </c>
      <c r="J20" s="56"/>
      <c r="K20" s="56"/>
      <c r="L20" s="86">
        <f t="shared" si="25"/>
        <v>0.5</v>
      </c>
      <c r="M20" s="58">
        <f t="shared" si="26"/>
        <v>1500</v>
      </c>
    </row>
    <row r="21" spans="1:13" s="87" customFormat="1">
      <c r="A21" s="83">
        <v>43290</v>
      </c>
      <c r="B21" s="84" t="s">
        <v>729</v>
      </c>
      <c r="C21" s="84">
        <v>4000</v>
      </c>
      <c r="D21" s="84" t="s">
        <v>12</v>
      </c>
      <c r="E21" s="85">
        <v>1.7</v>
      </c>
      <c r="F21" s="85">
        <v>2.1</v>
      </c>
      <c r="G21" s="85"/>
      <c r="H21" s="85"/>
      <c r="I21" s="56">
        <f t="shared" ref="I21:I24" si="27">(F21-E21)*C21</f>
        <v>1600.0000000000005</v>
      </c>
      <c r="J21" s="56"/>
      <c r="K21" s="56"/>
      <c r="L21" s="86">
        <f t="shared" ref="L21:L24" si="28">(I21+J21+K21)/C21</f>
        <v>0.40000000000000013</v>
      </c>
      <c r="M21" s="58">
        <f t="shared" ref="M21:M24" si="29">SUM(I21:K21)</f>
        <v>1600.0000000000005</v>
      </c>
    </row>
    <row r="22" spans="1:13" s="87" customFormat="1">
      <c r="A22" s="83">
        <v>43290</v>
      </c>
      <c r="B22" s="84" t="s">
        <v>728</v>
      </c>
      <c r="C22" s="84">
        <v>2000</v>
      </c>
      <c r="D22" s="84" t="s">
        <v>12</v>
      </c>
      <c r="E22" s="85">
        <v>6</v>
      </c>
      <c r="F22" s="85">
        <v>6.75</v>
      </c>
      <c r="G22" s="85">
        <v>7.65</v>
      </c>
      <c r="H22" s="85"/>
      <c r="I22" s="56">
        <f t="shared" si="27"/>
        <v>1500</v>
      </c>
      <c r="J22" s="56">
        <f t="shared" ref="J22" si="30">(G22-F22)*C22</f>
        <v>1800.0000000000007</v>
      </c>
      <c r="K22" s="56"/>
      <c r="L22" s="86">
        <f t="shared" si="28"/>
        <v>1.6500000000000004</v>
      </c>
      <c r="M22" s="58">
        <f t="shared" si="29"/>
        <v>3300.0000000000009</v>
      </c>
    </row>
    <row r="23" spans="1:13" s="87" customFormat="1">
      <c r="A23" s="83">
        <v>43290</v>
      </c>
      <c r="B23" s="84" t="s">
        <v>727</v>
      </c>
      <c r="C23" s="84">
        <v>1000</v>
      </c>
      <c r="D23" s="84" t="s">
        <v>12</v>
      </c>
      <c r="E23" s="85">
        <v>17.55</v>
      </c>
      <c r="F23" s="85">
        <v>19.05</v>
      </c>
      <c r="G23" s="85"/>
      <c r="H23" s="85"/>
      <c r="I23" s="56">
        <f t="shared" si="27"/>
        <v>1500</v>
      </c>
      <c r="J23" s="56"/>
      <c r="K23" s="56"/>
      <c r="L23" s="86">
        <f t="shared" si="28"/>
        <v>1.5</v>
      </c>
      <c r="M23" s="58">
        <f t="shared" si="29"/>
        <v>1500</v>
      </c>
    </row>
    <row r="24" spans="1:13" s="87" customFormat="1">
      <c r="A24" s="83">
        <v>43290</v>
      </c>
      <c r="B24" s="84" t="s">
        <v>726</v>
      </c>
      <c r="C24" s="84">
        <v>1300</v>
      </c>
      <c r="D24" s="84" t="s">
        <v>12</v>
      </c>
      <c r="E24" s="85">
        <v>8.6</v>
      </c>
      <c r="F24" s="85">
        <v>9.5500000000000007</v>
      </c>
      <c r="G24" s="85"/>
      <c r="H24" s="85"/>
      <c r="I24" s="56">
        <f t="shared" si="27"/>
        <v>1235.0000000000014</v>
      </c>
      <c r="J24" s="56"/>
      <c r="K24" s="56"/>
      <c r="L24" s="86">
        <f t="shared" si="28"/>
        <v>0.95000000000000107</v>
      </c>
      <c r="M24" s="58">
        <f t="shared" si="29"/>
        <v>1235.0000000000014</v>
      </c>
    </row>
    <row r="25" spans="1:13" s="82" customFormat="1">
      <c r="A25" s="80">
        <v>43287</v>
      </c>
      <c r="B25" s="81" t="s">
        <v>725</v>
      </c>
      <c r="C25" s="81">
        <v>2000</v>
      </c>
      <c r="D25" s="81" t="s">
        <v>12</v>
      </c>
      <c r="E25" s="78">
        <v>9.65</v>
      </c>
      <c r="F25" s="78">
        <v>10.35</v>
      </c>
      <c r="G25" s="78">
        <v>11.25</v>
      </c>
      <c r="H25" s="78">
        <v>12.1</v>
      </c>
      <c r="I25" s="48">
        <f t="shared" ref="I25" si="31">(F25-E25)*C25</f>
        <v>1399.9999999999986</v>
      </c>
      <c r="J25" s="48">
        <f t="shared" ref="J25" si="32">(G25-F25)*C25</f>
        <v>1800.0000000000007</v>
      </c>
      <c r="K25" s="48">
        <f t="shared" ref="K25" si="33">(H25-G25)*C25</f>
        <v>1699.9999999999993</v>
      </c>
      <c r="L25" s="79">
        <f t="shared" ref="L25" si="34">(I25+J25+K25)/C25</f>
        <v>2.4499999999999993</v>
      </c>
      <c r="M25" s="50">
        <f t="shared" ref="M25" si="35">SUM(I25:K25)</f>
        <v>4899.9999999999982</v>
      </c>
    </row>
    <row r="26" spans="1:13" s="87" customFormat="1">
      <c r="A26" s="83">
        <v>43287</v>
      </c>
      <c r="B26" s="84" t="s">
        <v>724</v>
      </c>
      <c r="C26" s="84">
        <v>1000</v>
      </c>
      <c r="D26" s="84" t="s">
        <v>12</v>
      </c>
      <c r="E26" s="85">
        <v>17</v>
      </c>
      <c r="F26" s="85">
        <v>15.25</v>
      </c>
      <c r="G26" s="85"/>
      <c r="H26" s="85"/>
      <c r="I26" s="56">
        <f t="shared" ref="I26" si="36">(F26-E26)*C26</f>
        <v>-1750</v>
      </c>
      <c r="J26" s="56"/>
      <c r="K26" s="56"/>
      <c r="L26" s="86">
        <f t="shared" ref="L26" si="37">(I26+J26+K26)/C26</f>
        <v>-1.75</v>
      </c>
      <c r="M26" s="58">
        <f t="shared" ref="M26" si="38">SUM(I26:K26)</f>
        <v>-1750</v>
      </c>
    </row>
    <row r="27" spans="1:13" s="87" customFormat="1">
      <c r="A27" s="83">
        <v>43286</v>
      </c>
      <c r="B27" s="84" t="s">
        <v>723</v>
      </c>
      <c r="C27" s="84">
        <v>1000</v>
      </c>
      <c r="D27" s="84" t="s">
        <v>12</v>
      </c>
      <c r="E27" s="85">
        <v>17</v>
      </c>
      <c r="F27" s="85">
        <v>17.899999999999999</v>
      </c>
      <c r="G27" s="85"/>
      <c r="H27" s="85"/>
      <c r="I27" s="56">
        <f t="shared" ref="I27:I28" si="39">(F27-E27)*C27</f>
        <v>899.99999999999864</v>
      </c>
      <c r="J27" s="56"/>
      <c r="K27" s="56"/>
      <c r="L27" s="86">
        <f t="shared" ref="L27:L28" si="40">(I27+J27+K27)/C27</f>
        <v>0.89999999999999869</v>
      </c>
      <c r="M27" s="58">
        <f t="shared" ref="M27:M28" si="41">SUM(I27:K27)</f>
        <v>899.99999999999864</v>
      </c>
    </row>
    <row r="28" spans="1:13" s="87" customFormat="1">
      <c r="A28" s="83">
        <v>43286</v>
      </c>
      <c r="B28" s="84" t="s">
        <v>722</v>
      </c>
      <c r="C28" s="84">
        <v>3750</v>
      </c>
      <c r="D28" s="84" t="s">
        <v>12</v>
      </c>
      <c r="E28" s="85">
        <v>2.8</v>
      </c>
      <c r="F28" s="85">
        <v>3.25</v>
      </c>
      <c r="G28" s="85"/>
      <c r="H28" s="85"/>
      <c r="I28" s="56">
        <f t="shared" si="39"/>
        <v>1687.5000000000007</v>
      </c>
      <c r="J28" s="56"/>
      <c r="K28" s="56"/>
      <c r="L28" s="86">
        <f t="shared" si="40"/>
        <v>0.45000000000000018</v>
      </c>
      <c r="M28" s="58">
        <f t="shared" si="41"/>
        <v>1687.5000000000007</v>
      </c>
    </row>
    <row r="29" spans="1:13" s="87" customFormat="1">
      <c r="A29" s="83">
        <v>43285</v>
      </c>
      <c r="B29" s="84" t="s">
        <v>721</v>
      </c>
      <c r="C29" s="84">
        <v>3000</v>
      </c>
      <c r="D29" s="84" t="s">
        <v>12</v>
      </c>
      <c r="E29" s="85">
        <v>1.8</v>
      </c>
      <c r="F29" s="85">
        <v>1.9</v>
      </c>
      <c r="G29" s="85"/>
      <c r="H29" s="85"/>
      <c r="I29" s="56">
        <f t="shared" ref="I29" si="42">(F29-E29)*C29</f>
        <v>299.9999999999996</v>
      </c>
      <c r="J29" s="56"/>
      <c r="K29" s="56"/>
      <c r="L29" s="86">
        <f t="shared" ref="L29" si="43">(I29+J29+K29)/C29</f>
        <v>9.9999999999999867E-2</v>
      </c>
      <c r="M29" s="58">
        <f t="shared" ref="M29" si="44">SUM(I29:K29)</f>
        <v>299.9999999999996</v>
      </c>
    </row>
    <row r="30" spans="1:13" s="87" customFormat="1">
      <c r="A30" s="83">
        <v>43285</v>
      </c>
      <c r="B30" s="84" t="s">
        <v>720</v>
      </c>
      <c r="C30" s="84">
        <v>1500</v>
      </c>
      <c r="D30" s="84" t="s">
        <v>12</v>
      </c>
      <c r="E30" s="85">
        <v>11</v>
      </c>
      <c r="F30" s="85">
        <v>12.25</v>
      </c>
      <c r="G30" s="85">
        <v>13.75</v>
      </c>
      <c r="H30" s="85"/>
      <c r="I30" s="56">
        <f t="shared" ref="I30" si="45">(F30-E30)*C30</f>
        <v>1875</v>
      </c>
      <c r="J30" s="56">
        <f t="shared" ref="J30" si="46">(G30-F30)*C30</f>
        <v>2250</v>
      </c>
      <c r="K30" s="56"/>
      <c r="L30" s="86">
        <f t="shared" ref="L30" si="47">(I30+J30+K30)/C30</f>
        <v>2.75</v>
      </c>
      <c r="M30" s="58">
        <f t="shared" ref="M30" si="48">SUM(I30:K30)</f>
        <v>4125</v>
      </c>
    </row>
    <row r="31" spans="1:13" s="59" customFormat="1">
      <c r="A31" s="52">
        <v>43284</v>
      </c>
      <c r="B31" s="60" t="s">
        <v>719</v>
      </c>
      <c r="C31" s="53">
        <v>1500</v>
      </c>
      <c r="D31" s="53" t="s">
        <v>12</v>
      </c>
      <c r="E31" s="54">
        <v>16.649999999999999</v>
      </c>
      <c r="F31" s="54">
        <v>15.4</v>
      </c>
      <c r="G31" s="54"/>
      <c r="H31" s="54"/>
      <c r="I31" s="55">
        <f t="shared" ref="I31" si="49">(F31-E31)*C31</f>
        <v>-1874.9999999999973</v>
      </c>
      <c r="J31" s="56"/>
      <c r="K31" s="56"/>
      <c r="L31" s="57">
        <f t="shared" ref="L31" si="50">(I31+J31+K31)/C31</f>
        <v>-1.2499999999999982</v>
      </c>
      <c r="M31" s="58">
        <f t="shared" ref="M31" si="51">SUM(I31:K31)</f>
        <v>-1874.9999999999973</v>
      </c>
    </row>
    <row r="32" spans="1:13" s="59" customFormat="1">
      <c r="A32" s="52">
        <v>43283</v>
      </c>
      <c r="B32" s="60" t="s">
        <v>718</v>
      </c>
      <c r="C32" s="53">
        <v>7000</v>
      </c>
      <c r="D32" s="53" t="s">
        <v>12</v>
      </c>
      <c r="E32" s="54">
        <v>2.25</v>
      </c>
      <c r="F32" s="54">
        <v>2.65</v>
      </c>
      <c r="G32" s="54"/>
      <c r="H32" s="54"/>
      <c r="I32" s="55">
        <f t="shared" ref="I32:I34" si="52">(F32-E32)*C32</f>
        <v>2799.9999999999995</v>
      </c>
      <c r="J32" s="56"/>
      <c r="K32" s="56"/>
      <c r="L32" s="57">
        <f t="shared" ref="L32:L34" si="53">(I32+J32+K32)/C32</f>
        <v>0.39999999999999991</v>
      </c>
      <c r="M32" s="58">
        <f t="shared" ref="M32:M34" si="54">SUM(I32:K32)</f>
        <v>2799.9999999999995</v>
      </c>
    </row>
    <row r="33" spans="1:13" s="59" customFormat="1">
      <c r="A33" s="52">
        <v>43283</v>
      </c>
      <c r="B33" s="60" t="s">
        <v>717</v>
      </c>
      <c r="C33" s="53">
        <v>5500</v>
      </c>
      <c r="D33" s="53" t="s">
        <v>12</v>
      </c>
      <c r="E33" s="54">
        <v>1.9</v>
      </c>
      <c r="F33" s="54">
        <v>1.4</v>
      </c>
      <c r="G33" s="54"/>
      <c r="H33" s="54"/>
      <c r="I33" s="55">
        <f t="shared" si="52"/>
        <v>-2750</v>
      </c>
      <c r="J33" s="56"/>
      <c r="K33" s="56"/>
      <c r="L33" s="57">
        <f t="shared" si="53"/>
        <v>-0.5</v>
      </c>
      <c r="M33" s="58">
        <f t="shared" si="54"/>
        <v>-2750</v>
      </c>
    </row>
    <row r="34" spans="1:13" s="82" customFormat="1">
      <c r="A34" s="80">
        <v>43283</v>
      </c>
      <c r="B34" s="81" t="s">
        <v>703</v>
      </c>
      <c r="C34" s="81">
        <v>1000</v>
      </c>
      <c r="D34" s="81" t="s">
        <v>12</v>
      </c>
      <c r="E34" s="78">
        <v>19.100000000000001</v>
      </c>
      <c r="F34" s="78">
        <v>21.1</v>
      </c>
      <c r="G34" s="78">
        <v>23.6</v>
      </c>
      <c r="H34" s="78">
        <v>26</v>
      </c>
      <c r="I34" s="48">
        <f t="shared" si="52"/>
        <v>2000</v>
      </c>
      <c r="J34" s="48">
        <f t="shared" ref="J34" si="55">(G34-F34)*C34</f>
        <v>2500</v>
      </c>
      <c r="K34" s="48">
        <f t="shared" ref="K34" si="56">(H34-G34)*C34</f>
        <v>2399.9999999999986</v>
      </c>
      <c r="L34" s="79">
        <f t="shared" si="53"/>
        <v>6.8999999999999986</v>
      </c>
      <c r="M34" s="50">
        <f t="shared" si="54"/>
        <v>6899.9999999999982</v>
      </c>
    </row>
    <row r="35" spans="1:13" ht="15.75">
      <c r="A35" s="75"/>
      <c r="B35" s="74"/>
      <c r="C35" s="74"/>
      <c r="D35" s="74"/>
      <c r="E35" s="74"/>
      <c r="F35" s="74"/>
      <c r="G35" s="74"/>
      <c r="H35" s="74"/>
      <c r="I35" s="76"/>
      <c r="J35" s="76"/>
      <c r="K35" s="76"/>
      <c r="L35" s="77"/>
      <c r="M35" s="74"/>
    </row>
    <row r="36" spans="1:13" s="59" customFormat="1">
      <c r="A36" s="52">
        <v>43280</v>
      </c>
      <c r="B36" s="60" t="s">
        <v>715</v>
      </c>
      <c r="C36" s="53">
        <v>3200</v>
      </c>
      <c r="D36" s="60" t="s">
        <v>12</v>
      </c>
      <c r="E36" s="54">
        <v>4</v>
      </c>
      <c r="F36" s="54">
        <v>4.2</v>
      </c>
      <c r="G36" s="54"/>
      <c r="H36" s="54"/>
      <c r="I36" s="55">
        <f t="shared" ref="I36:I39" si="57">(F36-E36)*C36</f>
        <v>640.00000000000057</v>
      </c>
      <c r="J36" s="56"/>
      <c r="K36" s="56"/>
      <c r="L36" s="57">
        <f t="shared" ref="L36:L39" si="58">(I36+J36+K36)/C36</f>
        <v>0.20000000000000018</v>
      </c>
      <c r="M36" s="58">
        <f t="shared" ref="M36:M39" si="59">SUM(I36:K36)</f>
        <v>640.00000000000057</v>
      </c>
    </row>
    <row r="37" spans="1:13" s="59" customFormat="1">
      <c r="A37" s="52">
        <v>43280</v>
      </c>
      <c r="B37" s="60" t="s">
        <v>714</v>
      </c>
      <c r="C37" s="53">
        <v>4000</v>
      </c>
      <c r="D37" s="53" t="s">
        <v>12</v>
      </c>
      <c r="E37" s="54">
        <v>3.5</v>
      </c>
      <c r="F37" s="54">
        <v>3.7</v>
      </c>
      <c r="G37" s="54"/>
      <c r="H37" s="54"/>
      <c r="I37" s="55">
        <f t="shared" si="57"/>
        <v>800.00000000000068</v>
      </c>
      <c r="J37" s="56"/>
      <c r="K37" s="56"/>
      <c r="L37" s="57">
        <f t="shared" si="58"/>
        <v>0.20000000000000018</v>
      </c>
      <c r="M37" s="58">
        <f t="shared" si="59"/>
        <v>800.00000000000068</v>
      </c>
    </row>
    <row r="38" spans="1:13" s="59" customFormat="1">
      <c r="A38" s="52">
        <v>43280</v>
      </c>
      <c r="B38" s="60" t="s">
        <v>713</v>
      </c>
      <c r="C38" s="53">
        <v>8000</v>
      </c>
      <c r="D38" s="53" t="s">
        <v>12</v>
      </c>
      <c r="E38" s="54">
        <v>2.8</v>
      </c>
      <c r="F38" s="54">
        <v>3.2</v>
      </c>
      <c r="G38" s="54"/>
      <c r="H38" s="54"/>
      <c r="I38" s="55">
        <f t="shared" si="57"/>
        <v>3200.0000000000027</v>
      </c>
      <c r="J38" s="56"/>
      <c r="K38" s="56"/>
      <c r="L38" s="57">
        <f t="shared" si="58"/>
        <v>0.40000000000000036</v>
      </c>
      <c r="M38" s="58">
        <f t="shared" si="59"/>
        <v>3200.0000000000027</v>
      </c>
    </row>
    <row r="39" spans="1:13" s="59" customFormat="1">
      <c r="A39" s="52">
        <v>43278</v>
      </c>
      <c r="B39" s="60" t="s">
        <v>716</v>
      </c>
      <c r="C39" s="53">
        <v>3200</v>
      </c>
      <c r="D39" s="53" t="s">
        <v>12</v>
      </c>
      <c r="E39" s="54">
        <v>7.4</v>
      </c>
      <c r="F39" s="54">
        <v>7.9</v>
      </c>
      <c r="G39" s="54">
        <v>8.5500000000000007</v>
      </c>
      <c r="H39" s="54"/>
      <c r="I39" s="55">
        <f t="shared" si="57"/>
        <v>1600</v>
      </c>
      <c r="J39" s="56">
        <f t="shared" ref="J39" si="60">(G39-F39)*C39</f>
        <v>2080.0000000000009</v>
      </c>
      <c r="K39" s="56"/>
      <c r="L39" s="57">
        <f t="shared" si="58"/>
        <v>1.1500000000000004</v>
      </c>
      <c r="M39" s="58">
        <f t="shared" si="59"/>
        <v>3680.0000000000009</v>
      </c>
    </row>
    <row r="40" spans="1:13" s="59" customFormat="1">
      <c r="A40" s="52">
        <v>43279</v>
      </c>
      <c r="B40" s="60" t="s">
        <v>712</v>
      </c>
      <c r="C40" s="53">
        <v>3200</v>
      </c>
      <c r="D40" s="53" t="s">
        <v>12</v>
      </c>
      <c r="E40" s="54">
        <v>8.6999999999999993</v>
      </c>
      <c r="F40" s="54">
        <v>9.35</v>
      </c>
      <c r="G40" s="54"/>
      <c r="H40" s="54"/>
      <c r="I40" s="55">
        <f t="shared" ref="I40:I42" si="61">(F40-E40)*C40</f>
        <v>2080.0000000000009</v>
      </c>
      <c r="J40" s="56"/>
      <c r="K40" s="56"/>
      <c r="L40" s="57">
        <f t="shared" ref="L40:L42" si="62">(I40+J40+K40)/C40</f>
        <v>0.65000000000000024</v>
      </c>
      <c r="M40" s="58">
        <f t="shared" ref="M40:M42" si="63">SUM(I40:K40)</f>
        <v>2080.0000000000009</v>
      </c>
    </row>
    <row r="41" spans="1:13" s="59" customFormat="1">
      <c r="A41" s="52">
        <v>43279</v>
      </c>
      <c r="B41" s="60" t="s">
        <v>711</v>
      </c>
      <c r="C41" s="53">
        <v>3000</v>
      </c>
      <c r="D41" s="53" t="s">
        <v>12</v>
      </c>
      <c r="E41" s="54">
        <v>4.1500000000000004</v>
      </c>
      <c r="F41" s="54">
        <v>4.6500000000000004</v>
      </c>
      <c r="G41" s="54"/>
      <c r="H41" s="54"/>
      <c r="I41" s="55">
        <f t="shared" si="61"/>
        <v>1500</v>
      </c>
      <c r="J41" s="56"/>
      <c r="K41" s="56"/>
      <c r="L41" s="57">
        <f t="shared" si="62"/>
        <v>0.5</v>
      </c>
      <c r="M41" s="58">
        <f t="shared" si="63"/>
        <v>1500</v>
      </c>
    </row>
    <row r="42" spans="1:13" s="59" customFormat="1">
      <c r="A42" s="52">
        <v>43279</v>
      </c>
      <c r="B42" s="60" t="s">
        <v>710</v>
      </c>
      <c r="C42" s="53">
        <v>2500</v>
      </c>
      <c r="D42" s="53" t="s">
        <v>12</v>
      </c>
      <c r="E42" s="54">
        <v>5.3</v>
      </c>
      <c r="F42" s="54">
        <v>5.6</v>
      </c>
      <c r="G42" s="54"/>
      <c r="H42" s="54"/>
      <c r="I42" s="55">
        <f t="shared" si="61"/>
        <v>749.99999999999955</v>
      </c>
      <c r="J42" s="56"/>
      <c r="K42" s="56"/>
      <c r="L42" s="57">
        <f t="shared" si="62"/>
        <v>0.29999999999999982</v>
      </c>
      <c r="M42" s="58">
        <f t="shared" si="63"/>
        <v>749.99999999999955</v>
      </c>
    </row>
    <row r="43" spans="1:13" s="59" customFormat="1">
      <c r="A43" s="52">
        <v>43278</v>
      </c>
      <c r="B43" s="53" t="s">
        <v>709</v>
      </c>
      <c r="C43" s="53">
        <v>5500</v>
      </c>
      <c r="D43" s="53" t="s">
        <v>12</v>
      </c>
      <c r="E43" s="54">
        <v>0.4</v>
      </c>
      <c r="F43" s="54">
        <v>0.85</v>
      </c>
      <c r="G43" s="54">
        <v>1.5</v>
      </c>
      <c r="H43" s="54"/>
      <c r="I43" s="55">
        <f t="shared" ref="I43:I45" si="64">(F43-E43)*C43</f>
        <v>2474.9999999999995</v>
      </c>
      <c r="J43" s="56">
        <f t="shared" ref="J43:J45" si="65">(G43-F43)*C43</f>
        <v>3575</v>
      </c>
      <c r="K43" s="56"/>
      <c r="L43" s="57">
        <f t="shared" ref="L43:L46" si="66">(I43+J43+K43)/C43</f>
        <v>1.1000000000000001</v>
      </c>
      <c r="M43" s="58">
        <f t="shared" ref="M43:M46" si="67">SUM(I43:K43)</f>
        <v>6050</v>
      </c>
    </row>
    <row r="44" spans="1:13" s="59" customFormat="1">
      <c r="A44" s="52">
        <v>43278</v>
      </c>
      <c r="B44" s="53" t="s">
        <v>708</v>
      </c>
      <c r="C44" s="53">
        <v>750</v>
      </c>
      <c r="D44" s="53" t="s">
        <v>12</v>
      </c>
      <c r="E44" s="54">
        <v>5</v>
      </c>
      <c r="F44" s="54">
        <v>6.05</v>
      </c>
      <c r="G44" s="54"/>
      <c r="H44" s="54"/>
      <c r="I44" s="55">
        <f t="shared" si="64"/>
        <v>787.49999999999989</v>
      </c>
      <c r="J44" s="56"/>
      <c r="K44" s="56"/>
      <c r="L44" s="57">
        <f t="shared" si="66"/>
        <v>1.0499999999999998</v>
      </c>
      <c r="M44" s="58">
        <f t="shared" si="67"/>
        <v>787.49999999999989</v>
      </c>
    </row>
    <row r="45" spans="1:13" s="51" customFormat="1">
      <c r="A45" s="44">
        <v>43278</v>
      </c>
      <c r="B45" s="45" t="s">
        <v>707</v>
      </c>
      <c r="C45" s="45">
        <v>1200</v>
      </c>
      <c r="D45" s="45" t="s">
        <v>12</v>
      </c>
      <c r="E45" s="46">
        <v>9</v>
      </c>
      <c r="F45" s="46">
        <v>10.25</v>
      </c>
      <c r="G45" s="46">
        <v>11.75</v>
      </c>
      <c r="H45" s="46">
        <v>13.25</v>
      </c>
      <c r="I45" s="47">
        <f t="shared" si="64"/>
        <v>1500</v>
      </c>
      <c r="J45" s="48">
        <f t="shared" si="65"/>
        <v>1800</v>
      </c>
      <c r="K45" s="48">
        <f t="shared" ref="K45" si="68">(H45-G45)*C45</f>
        <v>1800</v>
      </c>
      <c r="L45" s="49">
        <f t="shared" si="66"/>
        <v>4.25</v>
      </c>
      <c r="M45" s="50">
        <f t="shared" si="67"/>
        <v>5100</v>
      </c>
    </row>
    <row r="46" spans="1:13" s="59" customFormat="1">
      <c r="A46" s="52">
        <v>43278</v>
      </c>
      <c r="B46" s="53" t="s">
        <v>706</v>
      </c>
      <c r="C46" s="53">
        <v>1000</v>
      </c>
      <c r="D46" s="53" t="s">
        <v>12</v>
      </c>
      <c r="E46" s="54">
        <v>4.1500000000000004</v>
      </c>
      <c r="F46" s="54">
        <v>6.25</v>
      </c>
      <c r="G46" s="54"/>
      <c r="H46" s="54"/>
      <c r="I46" s="55">
        <f>(F46-E46)*C46</f>
        <v>2099.9999999999995</v>
      </c>
      <c r="J46" s="56"/>
      <c r="K46" s="56"/>
      <c r="L46" s="57">
        <f t="shared" si="66"/>
        <v>2.0999999999999996</v>
      </c>
      <c r="M46" s="58">
        <f t="shared" si="67"/>
        <v>2099.9999999999995</v>
      </c>
    </row>
    <row r="47" spans="1:13" s="59" customFormat="1">
      <c r="A47" s="52">
        <v>43277</v>
      </c>
      <c r="B47" s="60" t="s">
        <v>705</v>
      </c>
      <c r="C47" s="53">
        <v>4000</v>
      </c>
      <c r="D47" s="53" t="s">
        <v>12</v>
      </c>
      <c r="E47" s="54">
        <v>0.95</v>
      </c>
      <c r="F47" s="54">
        <v>1.1000000000000001</v>
      </c>
      <c r="G47" s="54"/>
      <c r="H47" s="54"/>
      <c r="I47" s="55">
        <f t="shared" ref="I47:I49" si="69">(F47-E47)*C47</f>
        <v>600.00000000000057</v>
      </c>
      <c r="J47" s="56"/>
      <c r="K47" s="56"/>
      <c r="L47" s="57">
        <f t="shared" ref="L47:L49" si="70">(I47+J47+K47)/C47</f>
        <v>0.15000000000000013</v>
      </c>
      <c r="M47" s="58">
        <f t="shared" ref="M47:M49" si="71">SUM(I47:K47)</f>
        <v>600.00000000000057</v>
      </c>
    </row>
    <row r="48" spans="1:13" s="59" customFormat="1">
      <c r="A48" s="52">
        <v>43277</v>
      </c>
      <c r="B48" s="60" t="s">
        <v>704</v>
      </c>
      <c r="C48" s="53">
        <v>1200</v>
      </c>
      <c r="D48" s="60" t="s">
        <v>12</v>
      </c>
      <c r="E48" s="54">
        <v>4.2</v>
      </c>
      <c r="F48" s="54">
        <v>5.7</v>
      </c>
      <c r="G48" s="54"/>
      <c r="H48" s="54"/>
      <c r="I48" s="55">
        <f t="shared" si="69"/>
        <v>1800</v>
      </c>
      <c r="J48" s="56"/>
      <c r="K48" s="56"/>
      <c r="L48" s="57">
        <f t="shared" si="70"/>
        <v>1.5</v>
      </c>
      <c r="M48" s="58">
        <f t="shared" si="71"/>
        <v>1800</v>
      </c>
    </row>
    <row r="49" spans="1:13" s="51" customFormat="1">
      <c r="A49" s="44">
        <v>43276</v>
      </c>
      <c r="B49" s="45" t="s">
        <v>703</v>
      </c>
      <c r="C49" s="45">
        <v>1000</v>
      </c>
      <c r="D49" s="45" t="s">
        <v>12</v>
      </c>
      <c r="E49" s="46">
        <v>2.75</v>
      </c>
      <c r="F49" s="46">
        <v>19.8</v>
      </c>
      <c r="G49" s="46">
        <v>22.15</v>
      </c>
      <c r="H49" s="46">
        <v>24.4</v>
      </c>
      <c r="I49" s="47">
        <f t="shared" si="69"/>
        <v>17050</v>
      </c>
      <c r="J49" s="48">
        <f t="shared" ref="J49" si="72">(G49-F49)*C49</f>
        <v>2349.9999999999977</v>
      </c>
      <c r="K49" s="48">
        <f t="shared" ref="K49" si="73">(H49-G49)*C49</f>
        <v>2250</v>
      </c>
      <c r="L49" s="49">
        <f t="shared" si="70"/>
        <v>21.649999999999995</v>
      </c>
      <c r="M49" s="50">
        <f t="shared" si="71"/>
        <v>21649.999999999996</v>
      </c>
    </row>
    <row r="50" spans="1:13" s="59" customFormat="1">
      <c r="A50" s="52">
        <v>43276</v>
      </c>
      <c r="B50" s="60" t="s">
        <v>703</v>
      </c>
      <c r="C50" s="53">
        <v>1000</v>
      </c>
      <c r="D50" s="53" t="s">
        <v>12</v>
      </c>
      <c r="E50" s="54">
        <v>2.75</v>
      </c>
      <c r="F50" s="54">
        <v>3</v>
      </c>
      <c r="G50" s="54"/>
      <c r="H50" s="54"/>
      <c r="I50" s="55">
        <f t="shared" ref="I50" si="74">(F50-E50)*C50</f>
        <v>250</v>
      </c>
      <c r="J50" s="56"/>
      <c r="K50" s="56"/>
      <c r="L50" s="57">
        <f t="shared" ref="L50" si="75">(I50+J50+K50)/C50</f>
        <v>0.25</v>
      </c>
      <c r="M50" s="58">
        <f t="shared" ref="M50" si="76">SUM(I50:K50)</f>
        <v>250</v>
      </c>
    </row>
    <row r="51" spans="1:13" s="59" customFormat="1">
      <c r="A51" s="52">
        <v>43276</v>
      </c>
      <c r="B51" s="60" t="s">
        <v>628</v>
      </c>
      <c r="C51" s="53">
        <v>900</v>
      </c>
      <c r="D51" s="53" t="s">
        <v>12</v>
      </c>
      <c r="E51" s="54">
        <v>10.4</v>
      </c>
      <c r="F51" s="54">
        <v>8.4</v>
      </c>
      <c r="G51" s="54"/>
      <c r="H51" s="54"/>
      <c r="I51" s="55">
        <f t="shared" ref="I51:I52" si="77">(F51-E51)*C51</f>
        <v>-1800</v>
      </c>
      <c r="J51" s="56"/>
      <c r="K51" s="56"/>
      <c r="L51" s="57">
        <f t="shared" ref="L51:L52" si="78">(I51+J51+K51)/C51</f>
        <v>-2</v>
      </c>
      <c r="M51" s="58">
        <f t="shared" ref="M51:M52" si="79">SUM(I51:K51)</f>
        <v>-1800</v>
      </c>
    </row>
    <row r="52" spans="1:13" s="59" customFormat="1">
      <c r="A52" s="52">
        <v>43276</v>
      </c>
      <c r="B52" s="60" t="s">
        <v>702</v>
      </c>
      <c r="C52" s="53">
        <v>3200</v>
      </c>
      <c r="D52" s="53" t="s">
        <v>12</v>
      </c>
      <c r="E52" s="54">
        <v>1.05</v>
      </c>
      <c r="F52" s="54">
        <v>1.2</v>
      </c>
      <c r="G52" s="54"/>
      <c r="H52" s="54"/>
      <c r="I52" s="55">
        <f t="shared" si="77"/>
        <v>479.99999999999972</v>
      </c>
      <c r="J52" s="56"/>
      <c r="K52" s="56"/>
      <c r="L52" s="57">
        <f t="shared" si="78"/>
        <v>0.14999999999999991</v>
      </c>
      <c r="M52" s="58">
        <f t="shared" si="79"/>
        <v>479.99999999999972</v>
      </c>
    </row>
    <row r="53" spans="1:13" s="59" customFormat="1">
      <c r="A53" s="52">
        <v>43273</v>
      </c>
      <c r="B53" s="60" t="s">
        <v>628</v>
      </c>
      <c r="C53" s="53">
        <v>900</v>
      </c>
      <c r="D53" s="53" t="s">
        <v>12</v>
      </c>
      <c r="E53" s="54">
        <v>4.8499999999999996</v>
      </c>
      <c r="F53" s="54">
        <v>6.6</v>
      </c>
      <c r="G53" s="54">
        <v>8.6</v>
      </c>
      <c r="H53" s="54"/>
      <c r="I53" s="55">
        <f t="shared" ref="I53:I55" si="80">(F53-E53)*C53</f>
        <v>1575</v>
      </c>
      <c r="J53" s="56">
        <f t="shared" ref="J53" si="81">(G53-F53)*C53</f>
        <v>1800</v>
      </c>
      <c r="K53" s="56"/>
      <c r="L53" s="57">
        <f t="shared" ref="L53:L55" si="82">(I53+J53+K53)/C53</f>
        <v>3.75</v>
      </c>
      <c r="M53" s="58">
        <f t="shared" ref="M53:M55" si="83">SUM(I53:K53)</f>
        <v>3375</v>
      </c>
    </row>
    <row r="54" spans="1:13" s="59" customFormat="1">
      <c r="A54" s="52">
        <v>43273</v>
      </c>
      <c r="B54" s="60" t="s">
        <v>701</v>
      </c>
      <c r="C54" s="53">
        <v>1575</v>
      </c>
      <c r="D54" s="53" t="s">
        <v>12</v>
      </c>
      <c r="E54" s="54">
        <v>3.85</v>
      </c>
      <c r="F54" s="54">
        <v>5.05</v>
      </c>
      <c r="G54" s="54"/>
      <c r="H54" s="54"/>
      <c r="I54" s="55">
        <f t="shared" si="80"/>
        <v>1889.9999999999995</v>
      </c>
      <c r="J54" s="56"/>
      <c r="K54" s="56"/>
      <c r="L54" s="57">
        <f t="shared" si="82"/>
        <v>1.1999999999999997</v>
      </c>
      <c r="M54" s="58">
        <f t="shared" si="83"/>
        <v>1889.9999999999995</v>
      </c>
    </row>
    <row r="55" spans="1:13" s="59" customFormat="1">
      <c r="A55" s="52">
        <v>43273</v>
      </c>
      <c r="B55" s="60" t="s">
        <v>700</v>
      </c>
      <c r="C55" s="53">
        <v>4500</v>
      </c>
      <c r="D55" s="53" t="s">
        <v>12</v>
      </c>
      <c r="E55" s="54">
        <v>0.5</v>
      </c>
      <c r="F55" s="54">
        <v>0.75</v>
      </c>
      <c r="G55" s="54"/>
      <c r="H55" s="54"/>
      <c r="I55" s="55">
        <f t="shared" si="80"/>
        <v>1125</v>
      </c>
      <c r="J55" s="56"/>
      <c r="K55" s="56"/>
      <c r="L55" s="57">
        <f t="shared" si="82"/>
        <v>0.25</v>
      </c>
      <c r="M55" s="58">
        <f t="shared" si="83"/>
        <v>1125</v>
      </c>
    </row>
    <row r="56" spans="1:13" s="59" customFormat="1">
      <c r="A56" s="52">
        <v>43272</v>
      </c>
      <c r="B56" s="60" t="s">
        <v>699</v>
      </c>
      <c r="C56" s="53">
        <v>8000</v>
      </c>
      <c r="D56" s="53" t="s">
        <v>12</v>
      </c>
      <c r="E56" s="54">
        <v>0.75</v>
      </c>
      <c r="F56" s="54">
        <v>1.1499999999999999</v>
      </c>
      <c r="G56" s="54"/>
      <c r="H56" s="54"/>
      <c r="I56" s="55">
        <f t="shared" ref="I56:I57" si="84">(F56-E56)*C56</f>
        <v>3199.9999999999991</v>
      </c>
      <c r="J56" s="56"/>
      <c r="K56" s="56"/>
      <c r="L56" s="57">
        <f t="shared" ref="L56:L57" si="85">(I56+J56+K56)/C56</f>
        <v>0.39999999999999991</v>
      </c>
      <c r="M56" s="58">
        <f t="shared" ref="M56:M57" si="86">SUM(I56:K56)</f>
        <v>3199.9999999999991</v>
      </c>
    </row>
    <row r="57" spans="1:13" s="59" customFormat="1">
      <c r="A57" s="52">
        <v>43272</v>
      </c>
      <c r="B57" s="60" t="s">
        <v>698</v>
      </c>
      <c r="C57" s="53">
        <v>750</v>
      </c>
      <c r="D57" s="53" t="s">
        <v>12</v>
      </c>
      <c r="E57" s="54">
        <v>6.9</v>
      </c>
      <c r="F57" s="54">
        <v>8.9</v>
      </c>
      <c r="G57" s="54"/>
      <c r="H57" s="54"/>
      <c r="I57" s="55">
        <f t="shared" si="84"/>
        <v>1500</v>
      </c>
      <c r="J57" s="56"/>
      <c r="K57" s="56"/>
      <c r="L57" s="57">
        <f t="shared" si="85"/>
        <v>2</v>
      </c>
      <c r="M57" s="58">
        <f t="shared" si="86"/>
        <v>1500</v>
      </c>
    </row>
    <row r="58" spans="1:13" s="59" customFormat="1">
      <c r="A58" s="52">
        <v>43271</v>
      </c>
      <c r="B58" s="60" t="s">
        <v>697</v>
      </c>
      <c r="C58" s="53">
        <v>700</v>
      </c>
      <c r="D58" s="53" t="s">
        <v>12</v>
      </c>
      <c r="E58" s="54">
        <v>6.15</v>
      </c>
      <c r="F58" s="54">
        <v>8.25</v>
      </c>
      <c r="G58" s="54"/>
      <c r="H58" s="54"/>
      <c r="I58" s="55">
        <f t="shared" ref="I58:I59" si="87">(F58-E58)*C58</f>
        <v>1469.9999999999998</v>
      </c>
      <c r="J58" s="56"/>
      <c r="K58" s="56"/>
      <c r="L58" s="57">
        <f t="shared" ref="L58:L59" si="88">(I58+J58+K58)/C58</f>
        <v>2.0999999999999996</v>
      </c>
      <c r="M58" s="58">
        <f t="shared" ref="M58:M59" si="89">SUM(I58:K58)</f>
        <v>1469.9999999999998</v>
      </c>
    </row>
    <row r="59" spans="1:13" s="59" customFormat="1">
      <c r="A59" s="52">
        <v>43271</v>
      </c>
      <c r="B59" s="60" t="s">
        <v>696</v>
      </c>
      <c r="C59" s="53">
        <v>500</v>
      </c>
      <c r="D59" s="53" t="s">
        <v>12</v>
      </c>
      <c r="E59" s="54">
        <v>14.9</v>
      </c>
      <c r="F59" s="54">
        <v>16.899999999999999</v>
      </c>
      <c r="G59" s="54"/>
      <c r="H59" s="54"/>
      <c r="I59" s="55">
        <f t="shared" si="87"/>
        <v>999.99999999999909</v>
      </c>
      <c r="J59" s="56"/>
      <c r="K59" s="56"/>
      <c r="L59" s="57">
        <f t="shared" si="88"/>
        <v>1.9999999999999982</v>
      </c>
      <c r="M59" s="58">
        <f t="shared" si="89"/>
        <v>999.99999999999909</v>
      </c>
    </row>
    <row r="60" spans="1:13" s="59" customFormat="1">
      <c r="A60" s="52">
        <v>43270</v>
      </c>
      <c r="B60" s="60" t="s">
        <v>695</v>
      </c>
      <c r="C60" s="53">
        <v>3750</v>
      </c>
      <c r="D60" s="53" t="s">
        <v>12</v>
      </c>
      <c r="E60" s="54">
        <v>1.45</v>
      </c>
      <c r="F60" s="54">
        <v>1.75</v>
      </c>
      <c r="G60" s="54"/>
      <c r="H60" s="54"/>
      <c r="I60" s="55">
        <f t="shared" ref="I60" si="90">(F60-E60)*C60</f>
        <v>1125.0000000000002</v>
      </c>
      <c r="J60" s="56"/>
      <c r="K60" s="56"/>
      <c r="L60" s="57">
        <f t="shared" ref="L60" si="91">(I60+J60+K60)/C60</f>
        <v>0.30000000000000004</v>
      </c>
      <c r="M60" s="58">
        <f t="shared" ref="M60" si="92">SUM(I60:K60)</f>
        <v>1125.0000000000002</v>
      </c>
    </row>
    <row r="61" spans="1:13" s="59" customFormat="1">
      <c r="A61" s="52">
        <v>43269</v>
      </c>
      <c r="B61" s="60" t="s">
        <v>694</v>
      </c>
      <c r="C61" s="53">
        <v>700</v>
      </c>
      <c r="D61" s="53" t="s">
        <v>12</v>
      </c>
      <c r="E61" s="54">
        <v>14</v>
      </c>
      <c r="F61" s="54">
        <v>16.25</v>
      </c>
      <c r="G61" s="54">
        <v>19</v>
      </c>
      <c r="H61" s="54"/>
      <c r="I61" s="55">
        <f t="shared" ref="I61" si="93">(F61-E61)*C61</f>
        <v>1575</v>
      </c>
      <c r="J61" s="56">
        <f t="shared" ref="J61" si="94">(G61-F61)*C61</f>
        <v>1925</v>
      </c>
      <c r="K61" s="56"/>
      <c r="L61" s="57">
        <f t="shared" ref="L61" si="95">(I61+J61+K61)/C61</f>
        <v>5</v>
      </c>
      <c r="M61" s="58">
        <f t="shared" ref="M61" si="96">SUM(I61:K61)</f>
        <v>3500</v>
      </c>
    </row>
    <row r="62" spans="1:13" s="59" customFormat="1">
      <c r="A62" s="52">
        <v>43269</v>
      </c>
      <c r="B62" s="60" t="s">
        <v>693</v>
      </c>
      <c r="C62" s="53">
        <v>6000</v>
      </c>
      <c r="D62" s="53" t="s">
        <v>12</v>
      </c>
      <c r="E62" s="54">
        <v>1.7</v>
      </c>
      <c r="F62" s="54">
        <v>1.85</v>
      </c>
      <c r="G62" s="54"/>
      <c r="H62" s="54"/>
      <c r="I62" s="55">
        <f t="shared" ref="I62" si="97">(F62-E62)*C62</f>
        <v>900.0000000000008</v>
      </c>
      <c r="J62" s="56"/>
      <c r="K62" s="56"/>
      <c r="L62" s="57">
        <f t="shared" ref="L62" si="98">(I62+J62+K62)/C62</f>
        <v>0.15000000000000013</v>
      </c>
      <c r="M62" s="58">
        <f t="shared" ref="M62" si="99">SUM(I62:K62)</f>
        <v>900.0000000000008</v>
      </c>
    </row>
    <row r="63" spans="1:13" s="59" customFormat="1">
      <c r="A63" s="52">
        <v>43266</v>
      </c>
      <c r="B63" s="60" t="s">
        <v>692</v>
      </c>
      <c r="C63" s="53">
        <v>3500</v>
      </c>
      <c r="D63" s="53" t="s">
        <v>12</v>
      </c>
      <c r="E63" s="54">
        <v>3.05</v>
      </c>
      <c r="F63" s="54">
        <v>3.55</v>
      </c>
      <c r="G63" s="54"/>
      <c r="H63" s="54"/>
      <c r="I63" s="55">
        <f t="shared" ref="I63:I65" si="100">(F63-E63)*C63</f>
        <v>1750</v>
      </c>
      <c r="J63" s="56"/>
      <c r="K63" s="56"/>
      <c r="L63" s="57">
        <f t="shared" ref="L63:L65" si="101">(I63+J63+K63)/C63</f>
        <v>0.5</v>
      </c>
      <c r="M63" s="58">
        <f t="shared" ref="M63:M65" si="102">SUM(I63:K63)</f>
        <v>1750</v>
      </c>
    </row>
    <row r="64" spans="1:13" s="59" customFormat="1">
      <c r="A64" s="52">
        <v>43266</v>
      </c>
      <c r="B64" s="60" t="s">
        <v>691</v>
      </c>
      <c r="C64" s="53">
        <v>1000</v>
      </c>
      <c r="D64" s="53" t="s">
        <v>12</v>
      </c>
      <c r="E64" s="54">
        <v>8.5</v>
      </c>
      <c r="F64" s="54">
        <v>9.6999999999999993</v>
      </c>
      <c r="G64" s="54"/>
      <c r="H64" s="54"/>
      <c r="I64" s="55">
        <f t="shared" si="100"/>
        <v>1199.9999999999993</v>
      </c>
      <c r="J64" s="56"/>
      <c r="K64" s="56"/>
      <c r="L64" s="57">
        <f t="shared" si="101"/>
        <v>1.1999999999999993</v>
      </c>
      <c r="M64" s="58">
        <f t="shared" si="102"/>
        <v>1199.9999999999993</v>
      </c>
    </row>
    <row r="65" spans="1:13" s="59" customFormat="1">
      <c r="A65" s="52">
        <v>43266</v>
      </c>
      <c r="B65" s="60" t="s">
        <v>690</v>
      </c>
      <c r="C65" s="53">
        <v>1750</v>
      </c>
      <c r="D65" s="53" t="s">
        <v>12</v>
      </c>
      <c r="E65" s="54">
        <v>7.4</v>
      </c>
      <c r="F65" s="54">
        <v>8.65</v>
      </c>
      <c r="G65" s="54">
        <v>10.15</v>
      </c>
      <c r="H65" s="54"/>
      <c r="I65" s="55">
        <f t="shared" si="100"/>
        <v>2187.5</v>
      </c>
      <c r="J65" s="56">
        <f t="shared" ref="J65" si="103">(G65-F65)*C65</f>
        <v>2625</v>
      </c>
      <c r="K65" s="56"/>
      <c r="L65" s="57">
        <f t="shared" si="101"/>
        <v>2.75</v>
      </c>
      <c r="M65" s="58">
        <f t="shared" si="102"/>
        <v>4812.5</v>
      </c>
    </row>
    <row r="66" spans="1:13" s="59" customFormat="1">
      <c r="A66" s="52">
        <v>43264</v>
      </c>
      <c r="B66" s="60" t="s">
        <v>689</v>
      </c>
      <c r="C66" s="53">
        <v>3500</v>
      </c>
      <c r="D66" s="53" t="s">
        <v>12</v>
      </c>
      <c r="E66" s="54">
        <v>4.2</v>
      </c>
      <c r="F66" s="54">
        <v>4.8499999999999996</v>
      </c>
      <c r="G66" s="54"/>
      <c r="H66" s="54"/>
      <c r="I66" s="55">
        <f t="shared" ref="I66:I68" si="104">(F66-E66)*C66</f>
        <v>2274.9999999999982</v>
      </c>
      <c r="J66" s="56"/>
      <c r="K66" s="56"/>
      <c r="L66" s="57">
        <f t="shared" ref="L66:L68" si="105">(I66+J66+K66)/C66</f>
        <v>0.64999999999999947</v>
      </c>
      <c r="M66" s="58">
        <f t="shared" ref="M66:M68" si="106">SUM(I66:K66)</f>
        <v>2274.9999999999982</v>
      </c>
    </row>
    <row r="67" spans="1:13" s="59" customFormat="1">
      <c r="A67" s="52">
        <v>43264</v>
      </c>
      <c r="B67" s="60" t="s">
        <v>688</v>
      </c>
      <c r="C67" s="60">
        <v>1600</v>
      </c>
      <c r="D67" s="53" t="s">
        <v>12</v>
      </c>
      <c r="E67" s="54">
        <v>11.2</v>
      </c>
      <c r="F67" s="54">
        <v>9.9</v>
      </c>
      <c r="G67" s="54"/>
      <c r="H67" s="54"/>
      <c r="I67" s="55">
        <f t="shared" si="104"/>
        <v>-2079.9999999999982</v>
      </c>
      <c r="J67" s="56"/>
      <c r="K67" s="56"/>
      <c r="L67" s="57">
        <f t="shared" si="105"/>
        <v>-1.2999999999999989</v>
      </c>
      <c r="M67" s="58">
        <f t="shared" si="106"/>
        <v>-2079.9999999999982</v>
      </c>
    </row>
    <row r="68" spans="1:13" s="59" customFormat="1">
      <c r="A68" s="52">
        <v>43264</v>
      </c>
      <c r="B68" s="60" t="s">
        <v>629</v>
      </c>
      <c r="C68" s="53">
        <v>4000</v>
      </c>
      <c r="D68" s="53" t="s">
        <v>12</v>
      </c>
      <c r="E68" s="54">
        <v>2</v>
      </c>
      <c r="F68" s="54">
        <v>2.4500000000000002</v>
      </c>
      <c r="G68" s="54"/>
      <c r="H68" s="54"/>
      <c r="I68" s="55">
        <f t="shared" si="104"/>
        <v>1800.0000000000007</v>
      </c>
      <c r="J68" s="56"/>
      <c r="K68" s="56"/>
      <c r="L68" s="57">
        <f t="shared" si="105"/>
        <v>0.45000000000000018</v>
      </c>
      <c r="M68" s="58">
        <f t="shared" si="106"/>
        <v>1800.0000000000007</v>
      </c>
    </row>
    <row r="69" spans="1:13" s="59" customFormat="1">
      <c r="A69" s="52">
        <v>43263</v>
      </c>
      <c r="B69" s="60" t="s">
        <v>687</v>
      </c>
      <c r="C69" s="53">
        <v>7000</v>
      </c>
      <c r="D69" s="53" t="s">
        <v>12</v>
      </c>
      <c r="E69" s="54">
        <v>1.1000000000000001</v>
      </c>
      <c r="F69" s="54">
        <v>1.25</v>
      </c>
      <c r="G69" s="54"/>
      <c r="H69" s="54"/>
      <c r="I69" s="55">
        <f t="shared" ref="I69:I70" si="107">(F69-E69)*C69</f>
        <v>1049.9999999999993</v>
      </c>
      <c r="J69" s="56"/>
      <c r="K69" s="56"/>
      <c r="L69" s="57">
        <f t="shared" ref="L69:L70" si="108">(I69+J69+K69)/C69</f>
        <v>0.14999999999999991</v>
      </c>
      <c r="M69" s="58">
        <f t="shared" ref="M69:M70" si="109">SUM(I69:K69)</f>
        <v>1049.9999999999993</v>
      </c>
    </row>
    <row r="70" spans="1:13" s="59" customFormat="1">
      <c r="A70" s="52">
        <v>43263</v>
      </c>
      <c r="B70" s="60" t="s">
        <v>686</v>
      </c>
      <c r="C70" s="53">
        <v>1000</v>
      </c>
      <c r="D70" s="53" t="s">
        <v>12</v>
      </c>
      <c r="E70" s="54">
        <v>8.9</v>
      </c>
      <c r="F70" s="54">
        <v>10.15</v>
      </c>
      <c r="G70" s="54"/>
      <c r="H70" s="54"/>
      <c r="I70" s="55">
        <f t="shared" si="107"/>
        <v>1250</v>
      </c>
      <c r="J70" s="56"/>
      <c r="K70" s="56"/>
      <c r="L70" s="57">
        <f t="shared" si="108"/>
        <v>1.25</v>
      </c>
      <c r="M70" s="58">
        <f t="shared" si="109"/>
        <v>1250</v>
      </c>
    </row>
    <row r="71" spans="1:13" s="59" customFormat="1">
      <c r="A71" s="52">
        <v>43262</v>
      </c>
      <c r="B71" s="60" t="s">
        <v>685</v>
      </c>
      <c r="C71" s="53">
        <v>2667</v>
      </c>
      <c r="D71" s="53" t="s">
        <v>12</v>
      </c>
      <c r="E71" s="54">
        <v>7</v>
      </c>
      <c r="F71" s="54">
        <v>7.65</v>
      </c>
      <c r="G71" s="54"/>
      <c r="H71" s="54"/>
      <c r="I71" s="55">
        <f t="shared" ref="I71" si="110">(F71-E71)*C71</f>
        <v>1733.5500000000009</v>
      </c>
      <c r="J71" s="56"/>
      <c r="K71" s="56"/>
      <c r="L71" s="57">
        <f t="shared" ref="L71" si="111">(I71+J71+K71)/C71</f>
        <v>0.65000000000000036</v>
      </c>
      <c r="M71" s="58">
        <f t="shared" ref="M71" si="112">SUM(I71:K71)</f>
        <v>1733.5500000000009</v>
      </c>
    </row>
    <row r="72" spans="1:13" s="59" customFormat="1">
      <c r="A72" s="52">
        <v>43259</v>
      </c>
      <c r="B72" s="60" t="s">
        <v>684</v>
      </c>
      <c r="C72" s="53">
        <v>2750</v>
      </c>
      <c r="D72" s="53" t="s">
        <v>12</v>
      </c>
      <c r="E72" s="54">
        <v>4</v>
      </c>
      <c r="F72" s="54">
        <v>4.2</v>
      </c>
      <c r="G72" s="54"/>
      <c r="H72" s="54"/>
      <c r="I72" s="55">
        <f t="shared" ref="I72" si="113">(F72-E72)*C72</f>
        <v>550.00000000000045</v>
      </c>
      <c r="J72" s="56"/>
      <c r="K72" s="56"/>
      <c r="L72" s="57">
        <f t="shared" ref="L72" si="114">(I72+J72+K72)/C72</f>
        <v>0.20000000000000018</v>
      </c>
      <c r="M72" s="58">
        <f t="shared" ref="M72" si="115">SUM(I72:K72)</f>
        <v>550.00000000000045</v>
      </c>
    </row>
    <row r="73" spans="1:13" s="59" customFormat="1">
      <c r="A73" s="52">
        <v>43259</v>
      </c>
      <c r="B73" s="60" t="s">
        <v>683</v>
      </c>
      <c r="C73" s="53">
        <v>1700</v>
      </c>
      <c r="D73" s="53" t="s">
        <v>12</v>
      </c>
      <c r="E73" s="54">
        <v>8.6999999999999993</v>
      </c>
      <c r="F73" s="54">
        <v>7.5</v>
      </c>
      <c r="G73" s="54"/>
      <c r="H73" s="54"/>
      <c r="I73" s="55">
        <f t="shared" ref="I73" si="116">(F73-E73)*C73</f>
        <v>-2039.9999999999989</v>
      </c>
      <c r="J73" s="56"/>
      <c r="K73" s="56"/>
      <c r="L73" s="57">
        <f t="shared" ref="L73" si="117">(I73+J73+K73)/C73</f>
        <v>-1.1999999999999993</v>
      </c>
      <c r="M73" s="58">
        <f t="shared" ref="M73" si="118">SUM(I73:K73)</f>
        <v>-2039.9999999999989</v>
      </c>
    </row>
    <row r="74" spans="1:13" s="59" customFormat="1">
      <c r="A74" s="52">
        <v>43258</v>
      </c>
      <c r="B74" s="60" t="s">
        <v>682</v>
      </c>
      <c r="C74" s="53">
        <v>1700</v>
      </c>
      <c r="D74" s="53" t="s">
        <v>12</v>
      </c>
      <c r="E74" s="54">
        <v>5.35</v>
      </c>
      <c r="F74" s="54">
        <v>6.55</v>
      </c>
      <c r="G74" s="54"/>
      <c r="H74" s="54"/>
      <c r="I74" s="55">
        <f t="shared" ref="I74:I75" si="119">(F74-E74)*C74</f>
        <v>2040.0000000000002</v>
      </c>
      <c r="J74" s="56"/>
      <c r="K74" s="56"/>
      <c r="L74" s="57">
        <f t="shared" ref="L74:L75" si="120">(I74+J74+K74)/C74</f>
        <v>1.2000000000000002</v>
      </c>
      <c r="M74" s="58">
        <f t="shared" ref="M74:M75" si="121">SUM(I74:K74)</f>
        <v>2040.0000000000002</v>
      </c>
    </row>
    <row r="75" spans="1:13" s="59" customFormat="1">
      <c r="A75" s="52">
        <v>43258</v>
      </c>
      <c r="B75" s="60" t="s">
        <v>610</v>
      </c>
      <c r="C75" s="53">
        <v>3000</v>
      </c>
      <c r="D75" s="53" t="s">
        <v>12</v>
      </c>
      <c r="E75" s="54">
        <v>3.1</v>
      </c>
      <c r="F75" s="54">
        <v>3.4</v>
      </c>
      <c r="G75" s="54"/>
      <c r="H75" s="54"/>
      <c r="I75" s="55">
        <f t="shared" si="119"/>
        <v>899.99999999999943</v>
      </c>
      <c r="J75" s="56"/>
      <c r="K75" s="56"/>
      <c r="L75" s="57">
        <f t="shared" si="120"/>
        <v>0.29999999999999982</v>
      </c>
      <c r="M75" s="58">
        <f t="shared" si="121"/>
        <v>899.99999999999943</v>
      </c>
    </row>
    <row r="76" spans="1:13" s="51" customFormat="1">
      <c r="A76" s="44">
        <v>43257</v>
      </c>
      <c r="B76" s="45" t="s">
        <v>681</v>
      </c>
      <c r="C76" s="45">
        <v>700</v>
      </c>
      <c r="D76" s="45" t="s">
        <v>12</v>
      </c>
      <c r="E76" s="46">
        <v>17.8</v>
      </c>
      <c r="F76" s="46">
        <v>19.8</v>
      </c>
      <c r="G76" s="46">
        <v>22.15</v>
      </c>
      <c r="H76" s="46">
        <v>24.4</v>
      </c>
      <c r="I76" s="47">
        <f t="shared" ref="I76:I77" si="122">(F76-E76)*C76</f>
        <v>1400</v>
      </c>
      <c r="J76" s="48">
        <f t="shared" ref="J76" si="123">(G76-F76)*C76</f>
        <v>1644.9999999999984</v>
      </c>
      <c r="K76" s="48">
        <f t="shared" ref="K76" si="124">(H76-G76)*C76</f>
        <v>1575</v>
      </c>
      <c r="L76" s="49">
        <f t="shared" ref="L76:L77" si="125">(I76+J76+K76)/C76</f>
        <v>6.599999999999997</v>
      </c>
      <c r="M76" s="50">
        <f t="shared" ref="M76:M77" si="126">SUM(I76:K76)</f>
        <v>4619.9999999999982</v>
      </c>
    </row>
    <row r="77" spans="1:13" s="59" customFormat="1">
      <c r="A77" s="52">
        <v>43257</v>
      </c>
      <c r="B77" s="53" t="s">
        <v>680</v>
      </c>
      <c r="C77" s="53">
        <v>300</v>
      </c>
      <c r="D77" s="53" t="s">
        <v>12</v>
      </c>
      <c r="E77" s="54">
        <v>33</v>
      </c>
      <c r="F77" s="54">
        <v>38</v>
      </c>
      <c r="G77" s="54"/>
      <c r="H77" s="54"/>
      <c r="I77" s="55">
        <f t="shared" si="122"/>
        <v>1500</v>
      </c>
      <c r="J77" s="56"/>
      <c r="K77" s="56"/>
      <c r="L77" s="57">
        <f t="shared" si="125"/>
        <v>5</v>
      </c>
      <c r="M77" s="58">
        <f t="shared" si="126"/>
        <v>1500</v>
      </c>
    </row>
    <row r="78" spans="1:13" s="59" customFormat="1">
      <c r="A78" s="52">
        <v>43256</v>
      </c>
      <c r="B78" s="60" t="s">
        <v>679</v>
      </c>
      <c r="C78" s="53">
        <v>800</v>
      </c>
      <c r="D78" s="53" t="s">
        <v>12</v>
      </c>
      <c r="E78" s="54">
        <v>13.75</v>
      </c>
      <c r="F78" s="54">
        <v>15.75</v>
      </c>
      <c r="G78" s="54"/>
      <c r="H78" s="54"/>
      <c r="I78" s="55">
        <f t="shared" ref="I78:I80" si="127">(F78-E78)*C78</f>
        <v>1600</v>
      </c>
      <c r="J78" s="56"/>
      <c r="K78" s="56"/>
      <c r="L78" s="57">
        <f t="shared" ref="L78:L80" si="128">(I78+J78+K78)/C78</f>
        <v>2</v>
      </c>
      <c r="M78" s="58">
        <f t="shared" ref="M78:M80" si="129">SUM(I78:K78)</f>
        <v>1600</v>
      </c>
    </row>
    <row r="79" spans="1:13" s="59" customFormat="1">
      <c r="A79" s="52">
        <v>43256</v>
      </c>
      <c r="B79" s="60" t="s">
        <v>678</v>
      </c>
      <c r="C79" s="53">
        <v>9000</v>
      </c>
      <c r="D79" s="53" t="s">
        <v>12</v>
      </c>
      <c r="E79" s="54">
        <v>1.8</v>
      </c>
      <c r="F79" s="54">
        <v>2.2000000000000002</v>
      </c>
      <c r="G79" s="54"/>
      <c r="H79" s="54"/>
      <c r="I79" s="55">
        <f t="shared" si="127"/>
        <v>3600.0000000000014</v>
      </c>
      <c r="J79" s="56"/>
      <c r="K79" s="56"/>
      <c r="L79" s="57">
        <f t="shared" si="128"/>
        <v>0.40000000000000013</v>
      </c>
      <c r="M79" s="58">
        <f t="shared" si="129"/>
        <v>3600.0000000000014</v>
      </c>
    </row>
    <row r="80" spans="1:13" s="59" customFormat="1">
      <c r="A80" s="52">
        <v>43256</v>
      </c>
      <c r="B80" s="60" t="s">
        <v>677</v>
      </c>
      <c r="C80" s="53">
        <v>2667</v>
      </c>
      <c r="D80" s="53" t="s">
        <v>12</v>
      </c>
      <c r="E80" s="54">
        <v>9.4</v>
      </c>
      <c r="F80" s="54">
        <v>9.9499999999999993</v>
      </c>
      <c r="G80" s="54">
        <v>10.65</v>
      </c>
      <c r="H80" s="54"/>
      <c r="I80" s="55">
        <f t="shared" si="127"/>
        <v>1466.8499999999972</v>
      </c>
      <c r="J80" s="56">
        <f t="shared" ref="J80" si="130">(G80-F80)*C80</f>
        <v>1866.9000000000028</v>
      </c>
      <c r="K80" s="56"/>
      <c r="L80" s="57">
        <f t="shared" si="128"/>
        <v>1.25</v>
      </c>
      <c r="M80" s="58">
        <f t="shared" si="129"/>
        <v>3333.75</v>
      </c>
    </row>
    <row r="81" spans="1:13" s="59" customFormat="1">
      <c r="A81" s="52">
        <v>43255</v>
      </c>
      <c r="B81" s="60" t="s">
        <v>676</v>
      </c>
      <c r="C81" s="53">
        <v>2200</v>
      </c>
      <c r="D81" s="53" t="s">
        <v>12</v>
      </c>
      <c r="E81" s="54">
        <v>6.45</v>
      </c>
      <c r="F81" s="54">
        <v>7</v>
      </c>
      <c r="G81" s="54"/>
      <c r="H81" s="54"/>
      <c r="I81" s="55">
        <f t="shared" ref="I81" si="131">(F81-E81)*C81</f>
        <v>1209.9999999999995</v>
      </c>
      <c r="J81" s="56"/>
      <c r="K81" s="56"/>
      <c r="L81" s="57">
        <f t="shared" ref="L81" si="132">(I81+J81+K81)/C81</f>
        <v>0.54999999999999982</v>
      </c>
      <c r="M81" s="58">
        <f t="shared" ref="M81" si="133">SUM(I81:K81)</f>
        <v>1209.9999999999995</v>
      </c>
    </row>
    <row r="82" spans="1:13" s="59" customFormat="1">
      <c r="A82" s="52">
        <v>43252</v>
      </c>
      <c r="B82" s="60" t="s">
        <v>675</v>
      </c>
      <c r="C82" s="53">
        <v>6000</v>
      </c>
      <c r="D82" s="53" t="s">
        <v>12</v>
      </c>
      <c r="E82" s="54">
        <v>2.75</v>
      </c>
      <c r="F82" s="54">
        <v>3.15</v>
      </c>
      <c r="G82" s="54">
        <v>3.7</v>
      </c>
      <c r="H82" s="54"/>
      <c r="I82" s="55">
        <f t="shared" ref="I82:I83" si="134">(F82-E82)*C82</f>
        <v>2399.9999999999995</v>
      </c>
      <c r="J82" s="56">
        <f t="shared" ref="J82:J83" si="135">(G82-F82)*C82</f>
        <v>3300.0000000000018</v>
      </c>
      <c r="K82" s="56"/>
      <c r="L82" s="57">
        <f t="shared" ref="L82:L83" si="136">(I82+J82+K82)/C82</f>
        <v>0.95000000000000029</v>
      </c>
      <c r="M82" s="58">
        <f t="shared" ref="M82:M83" si="137">SUM(I82:K82)</f>
        <v>5700.0000000000018</v>
      </c>
    </row>
    <row r="83" spans="1:13" s="59" customFormat="1">
      <c r="A83" s="52">
        <v>43252</v>
      </c>
      <c r="B83" s="60" t="s">
        <v>674</v>
      </c>
      <c r="C83" s="53">
        <v>1200</v>
      </c>
      <c r="D83" s="53" t="s">
        <v>12</v>
      </c>
      <c r="E83" s="54">
        <v>19.5</v>
      </c>
      <c r="F83" s="54">
        <v>20.65</v>
      </c>
      <c r="G83" s="54">
        <v>21.9</v>
      </c>
      <c r="H83" s="54"/>
      <c r="I83" s="55">
        <f t="shared" si="134"/>
        <v>1379.9999999999982</v>
      </c>
      <c r="J83" s="56">
        <f t="shared" si="135"/>
        <v>1500</v>
      </c>
      <c r="K83" s="56"/>
      <c r="L83" s="57">
        <f t="shared" si="136"/>
        <v>2.3999999999999986</v>
      </c>
      <c r="M83" s="58">
        <f t="shared" si="137"/>
        <v>2879.9999999999982</v>
      </c>
    </row>
    <row r="84" spans="1:13" ht="15.75">
      <c r="A84" s="71"/>
      <c r="B84" s="70"/>
      <c r="C84" s="70"/>
      <c r="D84" s="70"/>
      <c r="E84" s="70"/>
      <c r="F84" s="70"/>
      <c r="G84" s="70"/>
      <c r="H84" s="70"/>
      <c r="I84" s="72"/>
      <c r="J84" s="72"/>
      <c r="K84" s="72"/>
      <c r="L84" s="73"/>
      <c r="M84" s="70"/>
    </row>
    <row r="85" spans="1:13" s="59" customFormat="1">
      <c r="A85" s="52">
        <v>43251</v>
      </c>
      <c r="B85" s="60" t="s">
        <v>673</v>
      </c>
      <c r="C85" s="53">
        <v>500</v>
      </c>
      <c r="D85" s="53" t="s">
        <v>12</v>
      </c>
      <c r="E85" s="54">
        <v>21.75</v>
      </c>
      <c r="F85" s="54">
        <v>24</v>
      </c>
      <c r="G85" s="54"/>
      <c r="H85" s="54"/>
      <c r="I85" s="55">
        <f t="shared" ref="I85" si="138">(F85-E85)*C85</f>
        <v>1125</v>
      </c>
      <c r="J85" s="56"/>
      <c r="K85" s="56"/>
      <c r="L85" s="57">
        <f t="shared" ref="L85" si="139">(I85+J85+K85)/C85</f>
        <v>2.25</v>
      </c>
      <c r="M85" s="58">
        <f t="shared" ref="M85" si="140">SUM(I85:K85)</f>
        <v>1125</v>
      </c>
    </row>
    <row r="86" spans="1:13" s="59" customFormat="1">
      <c r="A86" s="52">
        <v>43250</v>
      </c>
      <c r="B86" s="60" t="s">
        <v>672</v>
      </c>
      <c r="C86" s="53">
        <v>600</v>
      </c>
      <c r="D86" s="53" t="s">
        <v>12</v>
      </c>
      <c r="E86" s="54">
        <v>39.5</v>
      </c>
      <c r="F86" s="54">
        <v>42</v>
      </c>
      <c r="G86" s="54"/>
      <c r="H86" s="54"/>
      <c r="I86" s="55">
        <f t="shared" ref="I86" si="141">(F86-E86)*C86</f>
        <v>1500</v>
      </c>
      <c r="J86" s="56"/>
      <c r="K86" s="56"/>
      <c r="L86" s="57">
        <f t="shared" ref="L86" si="142">(I86+J86+K86)/C86</f>
        <v>2.5</v>
      </c>
      <c r="M86" s="58">
        <f t="shared" ref="M86" si="143">SUM(I86:K86)</f>
        <v>1500</v>
      </c>
    </row>
    <row r="87" spans="1:13" s="59" customFormat="1">
      <c r="A87" s="52">
        <v>43249</v>
      </c>
      <c r="B87" s="60" t="s">
        <v>671</v>
      </c>
      <c r="C87" s="53">
        <v>250</v>
      </c>
      <c r="D87" s="53" t="s">
        <v>12</v>
      </c>
      <c r="E87" s="54">
        <v>15</v>
      </c>
      <c r="F87" s="54">
        <v>19.850000000000001</v>
      </c>
      <c r="G87" s="54"/>
      <c r="H87" s="54"/>
      <c r="I87" s="55">
        <f t="shared" ref="I87:I88" si="144">(F87-E87)*C87</f>
        <v>1212.5000000000005</v>
      </c>
      <c r="J87" s="56"/>
      <c r="K87" s="56"/>
      <c r="L87" s="57">
        <f t="shared" ref="L87:L88" si="145">(I87+J87+K87)/C87</f>
        <v>4.8500000000000014</v>
      </c>
      <c r="M87" s="58">
        <f t="shared" ref="M87:M88" si="146">SUM(I87:K87)</f>
        <v>1212.5000000000005</v>
      </c>
    </row>
    <row r="88" spans="1:13" s="59" customFormat="1">
      <c r="A88" s="52">
        <v>43249</v>
      </c>
      <c r="B88" s="60" t="s">
        <v>670</v>
      </c>
      <c r="C88" s="53">
        <v>1100</v>
      </c>
      <c r="D88" s="53" t="s">
        <v>12</v>
      </c>
      <c r="E88" s="54">
        <v>5.8</v>
      </c>
      <c r="F88" s="54">
        <v>7.1</v>
      </c>
      <c r="G88" s="54"/>
      <c r="H88" s="54"/>
      <c r="I88" s="55">
        <f t="shared" si="144"/>
        <v>1429.9999999999998</v>
      </c>
      <c r="J88" s="56"/>
      <c r="K88" s="56"/>
      <c r="L88" s="57">
        <f t="shared" si="145"/>
        <v>1.2999999999999998</v>
      </c>
      <c r="M88" s="58">
        <f t="shared" si="146"/>
        <v>1429.9999999999998</v>
      </c>
    </row>
    <row r="89" spans="1:13" s="59" customFormat="1">
      <c r="A89" s="52">
        <v>43248</v>
      </c>
      <c r="B89" s="53" t="s">
        <v>609</v>
      </c>
      <c r="C89" s="53">
        <v>1061</v>
      </c>
      <c r="D89" s="53" t="s">
        <v>12</v>
      </c>
      <c r="E89" s="54">
        <v>4.75</v>
      </c>
      <c r="F89" s="54">
        <v>6</v>
      </c>
      <c r="G89" s="54">
        <v>7.5</v>
      </c>
      <c r="H89" s="54"/>
      <c r="I89" s="55">
        <f t="shared" ref="I89:I90" si="147">(F89-E89)*C89</f>
        <v>1326.25</v>
      </c>
      <c r="J89" s="56">
        <f t="shared" ref="J89:J90" si="148">(G89-F89)*C89</f>
        <v>1591.5</v>
      </c>
      <c r="K89" s="56"/>
      <c r="L89" s="57">
        <f t="shared" ref="L89:L90" si="149">(I89+J89+K89)/C89</f>
        <v>2.75</v>
      </c>
      <c r="M89" s="58">
        <f t="shared" ref="M89:M90" si="150">SUM(I89:K89)</f>
        <v>2917.75</v>
      </c>
    </row>
    <row r="90" spans="1:13" s="51" customFormat="1">
      <c r="A90" s="44">
        <v>43248</v>
      </c>
      <c r="B90" s="45" t="s">
        <v>669</v>
      </c>
      <c r="C90" s="45">
        <v>3000</v>
      </c>
      <c r="D90" s="45" t="s">
        <v>12</v>
      </c>
      <c r="E90" s="46">
        <v>1.7</v>
      </c>
      <c r="F90" s="46">
        <v>2.15</v>
      </c>
      <c r="G90" s="46">
        <v>2.75</v>
      </c>
      <c r="H90" s="46">
        <v>3.35</v>
      </c>
      <c r="I90" s="47">
        <f t="shared" si="147"/>
        <v>1349.9999999999998</v>
      </c>
      <c r="J90" s="48">
        <f t="shared" si="148"/>
        <v>1800.0000000000002</v>
      </c>
      <c r="K90" s="48">
        <f t="shared" ref="K90" si="151">(H90-G90)*C90</f>
        <v>1800.0000000000002</v>
      </c>
      <c r="L90" s="49">
        <f t="shared" si="149"/>
        <v>1.65</v>
      </c>
      <c r="M90" s="50">
        <f t="shared" si="150"/>
        <v>4950</v>
      </c>
    </row>
    <row r="91" spans="1:13" s="59" customFormat="1">
      <c r="A91" s="52">
        <v>43245</v>
      </c>
      <c r="B91" s="60" t="s">
        <v>606</v>
      </c>
      <c r="C91" s="53">
        <v>2667</v>
      </c>
      <c r="D91" s="53" t="s">
        <v>12</v>
      </c>
      <c r="E91" s="54">
        <v>2.7</v>
      </c>
      <c r="F91" s="54">
        <v>3.15</v>
      </c>
      <c r="G91" s="54"/>
      <c r="H91" s="54"/>
      <c r="I91" s="55">
        <f t="shared" ref="I91" si="152">(F91-E91)*C91</f>
        <v>1200.1499999999992</v>
      </c>
      <c r="J91" s="56"/>
      <c r="K91" s="56"/>
      <c r="L91" s="57">
        <f t="shared" ref="L91" si="153">(I91+J91+K91)/C91</f>
        <v>0.44999999999999968</v>
      </c>
      <c r="M91" s="58">
        <f t="shared" ref="M91" si="154">SUM(I91:K91)</f>
        <v>1200.1499999999992</v>
      </c>
    </row>
    <row r="92" spans="1:13" s="59" customFormat="1">
      <c r="A92" s="52">
        <v>43244</v>
      </c>
      <c r="B92" s="60" t="s">
        <v>668</v>
      </c>
      <c r="C92" s="53">
        <v>3500</v>
      </c>
      <c r="D92" s="53" t="s">
        <v>12</v>
      </c>
      <c r="E92" s="54">
        <v>2.75</v>
      </c>
      <c r="F92" s="54">
        <v>3.1</v>
      </c>
      <c r="G92" s="54"/>
      <c r="H92" s="54"/>
      <c r="I92" s="55">
        <f t="shared" ref="I92:I95" si="155">(F92-E92)*C92</f>
        <v>1225.0000000000002</v>
      </c>
      <c r="J92" s="56"/>
      <c r="K92" s="56"/>
      <c r="L92" s="57">
        <f t="shared" ref="L92:L95" si="156">(I92+J92+K92)/C92</f>
        <v>0.35000000000000009</v>
      </c>
      <c r="M92" s="58">
        <f t="shared" ref="M92:M95" si="157">SUM(I92:K92)</f>
        <v>1225.0000000000002</v>
      </c>
    </row>
    <row r="93" spans="1:13" s="59" customFormat="1">
      <c r="A93" s="52">
        <v>43244</v>
      </c>
      <c r="B93" s="60" t="s">
        <v>667</v>
      </c>
      <c r="C93" s="53">
        <v>600</v>
      </c>
      <c r="D93" s="53" t="s">
        <v>12</v>
      </c>
      <c r="E93" s="54">
        <v>16</v>
      </c>
      <c r="F93" s="54">
        <v>18</v>
      </c>
      <c r="G93" s="54"/>
      <c r="H93" s="54"/>
      <c r="I93" s="55">
        <f t="shared" si="155"/>
        <v>1200</v>
      </c>
      <c r="J93" s="56"/>
      <c r="K93" s="56"/>
      <c r="L93" s="57">
        <f t="shared" si="156"/>
        <v>2</v>
      </c>
      <c r="M93" s="58">
        <f t="shared" si="157"/>
        <v>1200</v>
      </c>
    </row>
    <row r="94" spans="1:13" s="59" customFormat="1">
      <c r="A94" s="52">
        <v>43244</v>
      </c>
      <c r="B94" s="60" t="s">
        <v>666</v>
      </c>
      <c r="C94" s="53">
        <v>3200</v>
      </c>
      <c r="D94" s="53" t="s">
        <v>12</v>
      </c>
      <c r="E94" s="54">
        <v>2.7</v>
      </c>
      <c r="F94" s="54">
        <v>2.15</v>
      </c>
      <c r="G94" s="54"/>
      <c r="H94" s="54"/>
      <c r="I94" s="55">
        <f t="shared" si="155"/>
        <v>-1760.0000000000009</v>
      </c>
      <c r="J94" s="56"/>
      <c r="K94" s="56"/>
      <c r="L94" s="57">
        <f t="shared" si="156"/>
        <v>-0.55000000000000027</v>
      </c>
      <c r="M94" s="58">
        <f t="shared" si="157"/>
        <v>-1760.0000000000009</v>
      </c>
    </row>
    <row r="95" spans="1:13" s="59" customFormat="1">
      <c r="A95" s="52">
        <v>43244</v>
      </c>
      <c r="B95" s="60" t="s">
        <v>665</v>
      </c>
      <c r="C95" s="53">
        <v>8000</v>
      </c>
      <c r="D95" s="53" t="s">
        <v>12</v>
      </c>
      <c r="E95" s="54">
        <v>1.55</v>
      </c>
      <c r="F95" s="54">
        <v>1.9</v>
      </c>
      <c r="G95" s="54"/>
      <c r="H95" s="54"/>
      <c r="I95" s="55">
        <f t="shared" si="155"/>
        <v>2799.9999999999991</v>
      </c>
      <c r="J95" s="56"/>
      <c r="K95" s="56"/>
      <c r="L95" s="57">
        <f t="shared" si="156"/>
        <v>0.34999999999999987</v>
      </c>
      <c r="M95" s="58">
        <f t="shared" si="157"/>
        <v>2799.9999999999991</v>
      </c>
    </row>
    <row r="96" spans="1:13" s="59" customFormat="1">
      <c r="A96" s="52">
        <v>43243</v>
      </c>
      <c r="B96" s="60" t="s">
        <v>664</v>
      </c>
      <c r="C96" s="53">
        <v>3200</v>
      </c>
      <c r="D96" s="53" t="s">
        <v>12</v>
      </c>
      <c r="E96" s="54">
        <v>2.8</v>
      </c>
      <c r="F96" s="54">
        <v>3.2</v>
      </c>
      <c r="G96" s="54">
        <v>3.75</v>
      </c>
      <c r="H96" s="54"/>
      <c r="I96" s="55">
        <f t="shared" ref="I96" si="158">(F96-E96)*C96</f>
        <v>1280.0000000000011</v>
      </c>
      <c r="J96" s="56">
        <f t="shared" ref="J96" si="159">(G96-F96)*C96</f>
        <v>1759.9999999999995</v>
      </c>
      <c r="K96" s="56"/>
      <c r="L96" s="57">
        <f t="shared" ref="L96" si="160">(I96+J96+K96)/C96</f>
        <v>0.95000000000000029</v>
      </c>
      <c r="M96" s="58">
        <f t="shared" ref="M96" si="161">SUM(I96:K96)</f>
        <v>3040.0000000000009</v>
      </c>
    </row>
    <row r="97" spans="1:13" s="59" customFormat="1">
      <c r="A97" s="52">
        <v>43242</v>
      </c>
      <c r="B97" s="53" t="s">
        <v>663</v>
      </c>
      <c r="C97" s="53">
        <v>3000</v>
      </c>
      <c r="D97" s="53" t="s">
        <v>12</v>
      </c>
      <c r="E97" s="54">
        <v>3.95</v>
      </c>
      <c r="F97" s="54">
        <v>3.4</v>
      </c>
      <c r="G97" s="54"/>
      <c r="H97" s="54"/>
      <c r="I97" s="55">
        <f t="shared" ref="I97:I99" si="162">(F97-E97)*C97</f>
        <v>-1650.0000000000009</v>
      </c>
      <c r="J97" s="56"/>
      <c r="K97" s="56"/>
      <c r="L97" s="57">
        <f t="shared" ref="L97:L99" si="163">(I97+J97+K97)/C97</f>
        <v>-0.55000000000000027</v>
      </c>
      <c r="M97" s="58">
        <f t="shared" ref="M97:M99" si="164">SUM(I97:K97)</f>
        <v>-1650.0000000000009</v>
      </c>
    </row>
    <row r="98" spans="1:13" s="51" customFormat="1">
      <c r="A98" s="44">
        <v>43242</v>
      </c>
      <c r="B98" s="45" t="s">
        <v>662</v>
      </c>
      <c r="C98" s="45">
        <v>1700</v>
      </c>
      <c r="D98" s="45" t="s">
        <v>12</v>
      </c>
      <c r="E98" s="46">
        <v>5.5</v>
      </c>
      <c r="F98" s="46">
        <v>6.3</v>
      </c>
      <c r="G98" s="46">
        <v>7.5</v>
      </c>
      <c r="H98" s="46">
        <v>8.6999999999999993</v>
      </c>
      <c r="I98" s="47">
        <f t="shared" si="162"/>
        <v>1359.9999999999998</v>
      </c>
      <c r="J98" s="48">
        <f t="shared" ref="J98:J99" si="165">(G98-F98)*C98</f>
        <v>2040.0000000000002</v>
      </c>
      <c r="K98" s="48">
        <f t="shared" ref="K98:K99" si="166">(H98-G98)*C98</f>
        <v>2039.9999999999989</v>
      </c>
      <c r="L98" s="49">
        <f t="shared" si="163"/>
        <v>3.1999999999999993</v>
      </c>
      <c r="M98" s="50">
        <f t="shared" si="164"/>
        <v>5439.9999999999991</v>
      </c>
    </row>
    <row r="99" spans="1:13" s="51" customFormat="1">
      <c r="A99" s="44">
        <v>43242</v>
      </c>
      <c r="B99" s="45" t="s">
        <v>661</v>
      </c>
      <c r="C99" s="45">
        <v>1000</v>
      </c>
      <c r="D99" s="45" t="s">
        <v>12</v>
      </c>
      <c r="E99" s="46">
        <v>17.399999999999999</v>
      </c>
      <c r="F99" s="46">
        <v>18.55</v>
      </c>
      <c r="G99" s="46">
        <v>19.899999999999999</v>
      </c>
      <c r="H99" s="46">
        <v>21.15</v>
      </c>
      <c r="I99" s="47">
        <f t="shared" si="162"/>
        <v>1150.000000000002</v>
      </c>
      <c r="J99" s="48">
        <f t="shared" si="165"/>
        <v>1349.999999999998</v>
      </c>
      <c r="K99" s="48">
        <f t="shared" si="166"/>
        <v>1250</v>
      </c>
      <c r="L99" s="49">
        <f t="shared" si="163"/>
        <v>3.75</v>
      </c>
      <c r="M99" s="50">
        <f t="shared" si="164"/>
        <v>3750</v>
      </c>
    </row>
    <row r="100" spans="1:13" s="51" customFormat="1">
      <c r="A100" s="44">
        <v>43241</v>
      </c>
      <c r="B100" s="45" t="s">
        <v>660</v>
      </c>
      <c r="C100" s="45">
        <v>2250</v>
      </c>
      <c r="D100" s="45" t="s">
        <v>12</v>
      </c>
      <c r="E100" s="46">
        <v>4</v>
      </c>
      <c r="F100" s="46">
        <v>4.45</v>
      </c>
      <c r="G100" s="46">
        <v>5.05</v>
      </c>
      <c r="H100" s="46">
        <v>5.65</v>
      </c>
      <c r="I100" s="47">
        <f t="shared" ref="I100:I102" si="167">(F100-E100)*C100</f>
        <v>1012.5000000000005</v>
      </c>
      <c r="J100" s="48">
        <f t="shared" ref="J100" si="168">(G100-F100)*C100</f>
        <v>1349.9999999999991</v>
      </c>
      <c r="K100" s="48">
        <f t="shared" ref="K100" si="169">(H100-G100)*C100</f>
        <v>1350.0000000000011</v>
      </c>
      <c r="L100" s="49">
        <f t="shared" ref="L100:L102" si="170">(I100+J100+K100)/C100</f>
        <v>1.6500000000000004</v>
      </c>
      <c r="M100" s="50">
        <f t="shared" ref="M100:M102" si="171">SUM(I100:K100)</f>
        <v>3712.5000000000009</v>
      </c>
    </row>
    <row r="101" spans="1:13" s="59" customFormat="1">
      <c r="A101" s="52">
        <v>43241</v>
      </c>
      <c r="B101" s="53" t="s">
        <v>659</v>
      </c>
      <c r="C101" s="53">
        <v>3500</v>
      </c>
      <c r="D101" s="53" t="s">
        <v>12</v>
      </c>
      <c r="E101" s="54">
        <v>2.2999999999999998</v>
      </c>
      <c r="F101" s="54">
        <v>2.75</v>
      </c>
      <c r="G101" s="54"/>
      <c r="H101" s="54"/>
      <c r="I101" s="55">
        <f t="shared" si="167"/>
        <v>1575.0000000000007</v>
      </c>
      <c r="J101" s="56"/>
      <c r="K101" s="56"/>
      <c r="L101" s="57">
        <f t="shared" si="170"/>
        <v>0.45000000000000018</v>
      </c>
      <c r="M101" s="58">
        <f t="shared" si="171"/>
        <v>1575.0000000000007</v>
      </c>
    </row>
    <row r="102" spans="1:13" s="59" customFormat="1">
      <c r="A102" s="52">
        <v>43241</v>
      </c>
      <c r="B102" s="53" t="s">
        <v>658</v>
      </c>
      <c r="C102" s="53">
        <v>4000</v>
      </c>
      <c r="D102" s="53" t="s">
        <v>12</v>
      </c>
      <c r="E102" s="54">
        <v>1.85</v>
      </c>
      <c r="F102" s="54">
        <v>1.3</v>
      </c>
      <c r="G102" s="54"/>
      <c r="H102" s="54"/>
      <c r="I102" s="55">
        <f t="shared" si="167"/>
        <v>-2200</v>
      </c>
      <c r="J102" s="56"/>
      <c r="K102" s="56"/>
      <c r="L102" s="57">
        <f t="shared" si="170"/>
        <v>-0.55000000000000004</v>
      </c>
      <c r="M102" s="58">
        <f t="shared" si="171"/>
        <v>-2200</v>
      </c>
    </row>
    <row r="103" spans="1:13" s="59" customFormat="1">
      <c r="A103" s="52">
        <v>43238</v>
      </c>
      <c r="B103" s="53" t="s">
        <v>657</v>
      </c>
      <c r="C103" s="53">
        <v>1300</v>
      </c>
      <c r="D103" s="53" t="s">
        <v>12</v>
      </c>
      <c r="E103" s="54">
        <v>5.7</v>
      </c>
      <c r="F103" s="54">
        <v>6.8</v>
      </c>
      <c r="G103" s="54">
        <v>8.0500000000000007</v>
      </c>
      <c r="H103" s="54"/>
      <c r="I103" s="55">
        <f t="shared" ref="I103:I104" si="172">(F103-E103)*C103</f>
        <v>1429.9999999999995</v>
      </c>
      <c r="J103" s="56">
        <f t="shared" ref="J103:J104" si="173">(G103-F103)*C103</f>
        <v>1625.0000000000011</v>
      </c>
      <c r="K103" s="56"/>
      <c r="L103" s="57">
        <f t="shared" ref="L103:L104" si="174">(I103+J103+K103)/C103</f>
        <v>2.3500000000000005</v>
      </c>
      <c r="M103" s="58">
        <f t="shared" ref="M103:M104" si="175">SUM(I103:K103)</f>
        <v>3055.0000000000009</v>
      </c>
    </row>
    <row r="104" spans="1:13" s="51" customFormat="1">
      <c r="A104" s="44">
        <v>43238</v>
      </c>
      <c r="B104" s="45" t="s">
        <v>656</v>
      </c>
      <c r="C104" s="45">
        <v>4500</v>
      </c>
      <c r="D104" s="45" t="s">
        <v>12</v>
      </c>
      <c r="E104" s="46">
        <v>2.95</v>
      </c>
      <c r="F104" s="46">
        <v>3.35</v>
      </c>
      <c r="G104" s="46">
        <v>3.9</v>
      </c>
      <c r="H104" s="46">
        <v>4.45</v>
      </c>
      <c r="I104" s="47">
        <f t="shared" si="172"/>
        <v>1799.9999999999995</v>
      </c>
      <c r="J104" s="48">
        <f t="shared" si="173"/>
        <v>2474.9999999999991</v>
      </c>
      <c r="K104" s="48">
        <f t="shared" ref="K104" si="176">(H104-G104)*C104</f>
        <v>2475.0000000000014</v>
      </c>
      <c r="L104" s="49">
        <f t="shared" si="174"/>
        <v>1.5</v>
      </c>
      <c r="M104" s="50">
        <f t="shared" si="175"/>
        <v>6750</v>
      </c>
    </row>
    <row r="105" spans="1:13" s="59" customFormat="1">
      <c r="A105" s="52">
        <v>43237</v>
      </c>
      <c r="B105" s="53" t="s">
        <v>655</v>
      </c>
      <c r="C105" s="53">
        <v>1000</v>
      </c>
      <c r="D105" s="53" t="s">
        <v>12</v>
      </c>
      <c r="E105" s="54">
        <v>12.65</v>
      </c>
      <c r="F105" s="54">
        <v>13.85</v>
      </c>
      <c r="G105" s="54">
        <v>15.2</v>
      </c>
      <c r="H105" s="54"/>
      <c r="I105" s="55">
        <f t="shared" ref="I105:I107" si="177">(F105-E105)*C105</f>
        <v>1199.9999999999993</v>
      </c>
      <c r="J105" s="56">
        <f t="shared" ref="J105:J107" si="178">(G105-F105)*C105</f>
        <v>1349.9999999999995</v>
      </c>
      <c r="K105" s="56"/>
      <c r="L105" s="57">
        <f t="shared" ref="L105:L107" si="179">(I105+J105+K105)/C105</f>
        <v>2.5499999999999989</v>
      </c>
      <c r="M105" s="58">
        <f t="shared" ref="M105:M107" si="180">SUM(I105:K105)</f>
        <v>2549.9999999999991</v>
      </c>
    </row>
    <row r="106" spans="1:13" s="59" customFormat="1">
      <c r="A106" s="52">
        <v>43237</v>
      </c>
      <c r="B106" s="53" t="s">
        <v>654</v>
      </c>
      <c r="C106" s="53">
        <v>2667</v>
      </c>
      <c r="D106" s="53" t="s">
        <v>12</v>
      </c>
      <c r="E106" s="54">
        <v>6</v>
      </c>
      <c r="F106" s="54">
        <v>7</v>
      </c>
      <c r="G106" s="54">
        <v>8.25</v>
      </c>
      <c r="H106" s="54"/>
      <c r="I106" s="55">
        <f t="shared" si="177"/>
        <v>2667</v>
      </c>
      <c r="J106" s="56">
        <f t="shared" si="178"/>
        <v>3333.75</v>
      </c>
      <c r="K106" s="56"/>
      <c r="L106" s="57">
        <f t="shared" si="179"/>
        <v>2.25</v>
      </c>
      <c r="M106" s="58">
        <f t="shared" si="180"/>
        <v>6000.75</v>
      </c>
    </row>
    <row r="107" spans="1:13" s="59" customFormat="1">
      <c r="A107" s="52">
        <v>43237</v>
      </c>
      <c r="B107" s="53" t="s">
        <v>650</v>
      </c>
      <c r="C107" s="53">
        <v>1000</v>
      </c>
      <c r="D107" s="53" t="s">
        <v>12</v>
      </c>
      <c r="E107" s="54">
        <v>11.25</v>
      </c>
      <c r="F107" s="54">
        <v>12.45</v>
      </c>
      <c r="G107" s="54">
        <v>13.85</v>
      </c>
      <c r="H107" s="54"/>
      <c r="I107" s="55">
        <f t="shared" si="177"/>
        <v>1199.9999999999993</v>
      </c>
      <c r="J107" s="56">
        <f t="shared" si="178"/>
        <v>1400.0000000000005</v>
      </c>
      <c r="K107" s="56"/>
      <c r="L107" s="57">
        <f t="shared" si="179"/>
        <v>2.6</v>
      </c>
      <c r="M107" s="58">
        <f t="shared" si="180"/>
        <v>2600</v>
      </c>
    </row>
    <row r="108" spans="1:13" s="59" customFormat="1">
      <c r="A108" s="52">
        <v>43236</v>
      </c>
      <c r="B108" s="60" t="s">
        <v>654</v>
      </c>
      <c r="C108" s="53">
        <v>2667</v>
      </c>
      <c r="D108" s="53" t="s">
        <v>12</v>
      </c>
      <c r="E108" s="54">
        <v>5.3</v>
      </c>
      <c r="F108" s="54">
        <v>5.7</v>
      </c>
      <c r="G108" s="54">
        <v>6.25</v>
      </c>
      <c r="H108" s="54"/>
      <c r="I108" s="55">
        <f t="shared" ref="I108:I109" si="181">(F108-E108)*C108</f>
        <v>1066.8000000000009</v>
      </c>
      <c r="J108" s="56">
        <f t="shared" ref="J108" si="182">(G108-F108)*C108</f>
        <v>1466.8499999999995</v>
      </c>
      <c r="K108" s="56"/>
      <c r="L108" s="57">
        <f t="shared" ref="L108:L109" si="183">(I108+J108+K108)/C108</f>
        <v>0.95000000000000018</v>
      </c>
      <c r="M108" s="58">
        <f t="shared" ref="M108:M109" si="184">SUM(I108:K108)</f>
        <v>2533.6500000000005</v>
      </c>
    </row>
    <row r="109" spans="1:13" s="59" customFormat="1">
      <c r="A109" s="52">
        <v>43236</v>
      </c>
      <c r="B109" s="60" t="s">
        <v>653</v>
      </c>
      <c r="C109" s="53">
        <v>4000</v>
      </c>
      <c r="D109" s="53" t="s">
        <v>12</v>
      </c>
      <c r="E109" s="54">
        <v>2.2999999999999998</v>
      </c>
      <c r="F109" s="54">
        <v>2.7</v>
      </c>
      <c r="G109" s="54"/>
      <c r="H109" s="54"/>
      <c r="I109" s="55">
        <f t="shared" si="181"/>
        <v>1600.0000000000014</v>
      </c>
      <c r="J109" s="56"/>
      <c r="K109" s="56"/>
      <c r="L109" s="57">
        <f t="shared" si="183"/>
        <v>0.40000000000000036</v>
      </c>
      <c r="M109" s="58">
        <f t="shared" si="184"/>
        <v>1600.0000000000014</v>
      </c>
    </row>
    <row r="110" spans="1:13" s="59" customFormat="1">
      <c r="A110" s="52">
        <v>43234</v>
      </c>
      <c r="B110" s="53" t="s">
        <v>652</v>
      </c>
      <c r="C110" s="53">
        <v>750</v>
      </c>
      <c r="D110" s="53" t="s">
        <v>12</v>
      </c>
      <c r="E110" s="54">
        <v>17</v>
      </c>
      <c r="F110" s="54">
        <v>18.3</v>
      </c>
      <c r="G110" s="54"/>
      <c r="H110" s="54"/>
      <c r="I110" s="55">
        <f t="shared" ref="I110:I112" si="185">(F110-E110)*C110</f>
        <v>975.00000000000057</v>
      </c>
      <c r="J110" s="56"/>
      <c r="K110" s="56"/>
      <c r="L110" s="57">
        <f t="shared" ref="L110:L112" si="186">(I110+J110+K110)/C110</f>
        <v>1.3000000000000007</v>
      </c>
      <c r="M110" s="58">
        <f t="shared" ref="M110:M112" si="187">SUM(I110:K110)</f>
        <v>975.00000000000057</v>
      </c>
    </row>
    <row r="111" spans="1:13" s="59" customFormat="1">
      <c r="A111" s="52">
        <v>43234</v>
      </c>
      <c r="B111" s="53" t="s">
        <v>651</v>
      </c>
      <c r="C111" s="53">
        <v>1000</v>
      </c>
      <c r="D111" s="53" t="s">
        <v>12</v>
      </c>
      <c r="E111" s="54">
        <v>31.8</v>
      </c>
      <c r="F111" s="54">
        <v>33.049999999999997</v>
      </c>
      <c r="G111" s="54"/>
      <c r="H111" s="54"/>
      <c r="I111" s="55">
        <f t="shared" si="185"/>
        <v>1249.9999999999964</v>
      </c>
      <c r="J111" s="56"/>
      <c r="K111" s="56"/>
      <c r="L111" s="57">
        <f t="shared" si="186"/>
        <v>1.2499999999999964</v>
      </c>
      <c r="M111" s="58">
        <f t="shared" si="187"/>
        <v>1249.9999999999964</v>
      </c>
    </row>
    <row r="112" spans="1:13" s="51" customFormat="1">
      <c r="A112" s="44">
        <v>43234</v>
      </c>
      <c r="B112" s="45" t="s">
        <v>650</v>
      </c>
      <c r="C112" s="45">
        <v>1000</v>
      </c>
      <c r="D112" s="45" t="s">
        <v>12</v>
      </c>
      <c r="E112" s="46">
        <v>10</v>
      </c>
      <c r="F112" s="46">
        <v>11.15</v>
      </c>
      <c r="G112" s="46">
        <v>12.45</v>
      </c>
      <c r="H112" s="46">
        <v>13.6</v>
      </c>
      <c r="I112" s="47">
        <f t="shared" si="185"/>
        <v>1150.0000000000005</v>
      </c>
      <c r="J112" s="48">
        <f t="shared" ref="J112" si="188">(G112-F112)*C112</f>
        <v>1299.9999999999989</v>
      </c>
      <c r="K112" s="48">
        <f t="shared" ref="K112" si="189">(H112-G112)*C112</f>
        <v>1150.0000000000005</v>
      </c>
      <c r="L112" s="49">
        <f t="shared" si="186"/>
        <v>3.5999999999999996</v>
      </c>
      <c r="M112" s="50">
        <f t="shared" si="187"/>
        <v>3599.9999999999995</v>
      </c>
    </row>
    <row r="113" spans="1:13" s="59" customFormat="1">
      <c r="A113" s="52">
        <v>43231</v>
      </c>
      <c r="B113" s="60" t="s">
        <v>649</v>
      </c>
      <c r="C113" s="53">
        <v>3200</v>
      </c>
      <c r="D113" s="53" t="s">
        <v>12</v>
      </c>
      <c r="E113" s="54">
        <v>6.4</v>
      </c>
      <c r="F113" s="54">
        <v>6.8</v>
      </c>
      <c r="G113" s="54">
        <v>7.35</v>
      </c>
      <c r="H113" s="54"/>
      <c r="I113" s="55">
        <f t="shared" ref="I113" si="190">(F113-E113)*C113</f>
        <v>1279.9999999999982</v>
      </c>
      <c r="J113" s="56">
        <f t="shared" ref="J113" si="191">(G113-F113)*C113</f>
        <v>1759.9999999999995</v>
      </c>
      <c r="K113" s="56"/>
      <c r="L113" s="57">
        <f t="shared" ref="L113" si="192">(I113+J113+K113)/C113</f>
        <v>0.94999999999999929</v>
      </c>
      <c r="M113" s="58">
        <f t="shared" ref="M113" si="193">SUM(I113:K113)</f>
        <v>3039.9999999999977</v>
      </c>
    </row>
    <row r="114" spans="1:13" s="59" customFormat="1">
      <c r="A114" s="52">
        <v>43230</v>
      </c>
      <c r="B114" s="60" t="s">
        <v>648</v>
      </c>
      <c r="C114" s="53">
        <v>900</v>
      </c>
      <c r="D114" s="53" t="s">
        <v>12</v>
      </c>
      <c r="E114" s="54">
        <v>18</v>
      </c>
      <c r="F114" s="54">
        <v>20</v>
      </c>
      <c r="G114" s="54"/>
      <c r="H114" s="54"/>
      <c r="I114" s="55">
        <f t="shared" ref="I114" si="194">(F114-E114)*C114</f>
        <v>1800</v>
      </c>
      <c r="J114" s="56"/>
      <c r="K114" s="56"/>
      <c r="L114" s="57">
        <f t="shared" ref="L114" si="195">(I114+J114+K114)/C114</f>
        <v>2</v>
      </c>
      <c r="M114" s="58">
        <f t="shared" ref="M114" si="196">SUM(I114:K114)</f>
        <v>1800</v>
      </c>
    </row>
    <row r="115" spans="1:13" s="59" customFormat="1">
      <c r="A115" s="52">
        <v>43229</v>
      </c>
      <c r="B115" s="60" t="s">
        <v>647</v>
      </c>
      <c r="C115" s="53">
        <v>9000</v>
      </c>
      <c r="D115" s="53" t="s">
        <v>12</v>
      </c>
      <c r="E115" s="54">
        <v>2.25</v>
      </c>
      <c r="F115" s="54">
        <v>2.5</v>
      </c>
      <c r="G115" s="54"/>
      <c r="H115" s="54"/>
      <c r="I115" s="55">
        <f t="shared" ref="I115:I116" si="197">(F115-E115)*C115</f>
        <v>2250</v>
      </c>
      <c r="J115" s="56"/>
      <c r="K115" s="56"/>
      <c r="L115" s="57">
        <f t="shared" ref="L115:L116" si="198">(I115+J115+K115)/C115</f>
        <v>0.25</v>
      </c>
      <c r="M115" s="58">
        <f t="shared" ref="M115:M116" si="199">SUM(I115:K115)</f>
        <v>2250</v>
      </c>
    </row>
    <row r="116" spans="1:13" s="59" customFormat="1">
      <c r="A116" s="52">
        <v>43229</v>
      </c>
      <c r="B116" s="60" t="s">
        <v>646</v>
      </c>
      <c r="C116" s="53">
        <v>6000</v>
      </c>
      <c r="D116" s="53" t="s">
        <v>12</v>
      </c>
      <c r="E116" s="54">
        <v>1.4</v>
      </c>
      <c r="F116" s="54">
        <v>1.5</v>
      </c>
      <c r="G116" s="54"/>
      <c r="H116" s="54"/>
      <c r="I116" s="55">
        <f t="shared" si="197"/>
        <v>600.00000000000057</v>
      </c>
      <c r="J116" s="56"/>
      <c r="K116" s="56"/>
      <c r="L116" s="57">
        <f t="shared" si="198"/>
        <v>0.10000000000000009</v>
      </c>
      <c r="M116" s="58">
        <f t="shared" si="199"/>
        <v>600.00000000000057</v>
      </c>
    </row>
    <row r="117" spans="1:13" s="51" customFormat="1">
      <c r="A117" s="44">
        <v>43229</v>
      </c>
      <c r="B117" s="45" t="s">
        <v>645</v>
      </c>
      <c r="C117" s="45">
        <v>1000</v>
      </c>
      <c r="D117" s="45" t="s">
        <v>12</v>
      </c>
      <c r="E117" s="46">
        <v>17.3</v>
      </c>
      <c r="F117" s="46">
        <v>18.45</v>
      </c>
      <c r="G117" s="46">
        <v>19.7</v>
      </c>
      <c r="H117" s="46">
        <v>20.95</v>
      </c>
      <c r="I117" s="47">
        <f t="shared" ref="I117" si="200">(F117-E117)*C117</f>
        <v>1149.9999999999986</v>
      </c>
      <c r="J117" s="48">
        <f t="shared" ref="J117" si="201">(G117-F117)*C117</f>
        <v>1250</v>
      </c>
      <c r="K117" s="48">
        <f t="shared" ref="K117" si="202">(H117-G117)*C117</f>
        <v>1250</v>
      </c>
      <c r="L117" s="49">
        <f t="shared" ref="L117" si="203">(I117+J117+K117)/C117</f>
        <v>3.6499999999999986</v>
      </c>
      <c r="M117" s="50">
        <f t="shared" ref="M117" si="204">SUM(I117:K117)</f>
        <v>3649.9999999999986</v>
      </c>
    </row>
    <row r="118" spans="1:13" s="59" customFormat="1">
      <c r="A118" s="52">
        <v>43228</v>
      </c>
      <c r="B118" s="60" t="s">
        <v>644</v>
      </c>
      <c r="C118" s="53">
        <v>10000</v>
      </c>
      <c r="D118" s="53" t="s">
        <v>12</v>
      </c>
      <c r="E118" s="54">
        <v>1.45</v>
      </c>
      <c r="F118" s="54">
        <v>1.75</v>
      </c>
      <c r="G118" s="54">
        <v>2.2000000000000002</v>
      </c>
      <c r="H118" s="54"/>
      <c r="I118" s="55">
        <f t="shared" ref="I118:I119" si="205">(F118-E118)*C118</f>
        <v>3000.0000000000005</v>
      </c>
      <c r="J118" s="56">
        <f t="shared" ref="J118:J119" si="206">(G118-F118)*C118</f>
        <v>4500.0000000000018</v>
      </c>
      <c r="K118" s="56"/>
      <c r="L118" s="57">
        <f t="shared" ref="L118:L119" si="207">(I118+J118+K118)/C118</f>
        <v>0.75000000000000022</v>
      </c>
      <c r="M118" s="58">
        <f t="shared" ref="M118:M119" si="208">SUM(I118:K118)</f>
        <v>7500.0000000000018</v>
      </c>
    </row>
    <row r="119" spans="1:13" s="59" customFormat="1">
      <c r="A119" s="52">
        <v>43228</v>
      </c>
      <c r="B119" s="60" t="s">
        <v>643</v>
      </c>
      <c r="C119" s="53">
        <v>4000</v>
      </c>
      <c r="D119" s="53" t="s">
        <v>12</v>
      </c>
      <c r="E119" s="54">
        <v>1.75</v>
      </c>
      <c r="F119" s="54">
        <v>2.15</v>
      </c>
      <c r="G119" s="54">
        <v>2.6</v>
      </c>
      <c r="H119" s="54"/>
      <c r="I119" s="55">
        <f t="shared" si="205"/>
        <v>1599.9999999999995</v>
      </c>
      <c r="J119" s="56">
        <f t="shared" si="206"/>
        <v>1800.0000000000007</v>
      </c>
      <c r="K119" s="56"/>
      <c r="L119" s="57">
        <f t="shared" si="207"/>
        <v>0.85</v>
      </c>
      <c r="M119" s="58">
        <f t="shared" si="208"/>
        <v>3400</v>
      </c>
    </row>
    <row r="120" spans="1:13" s="51" customFormat="1">
      <c r="A120" s="44">
        <v>43227</v>
      </c>
      <c r="B120" s="45" t="s">
        <v>642</v>
      </c>
      <c r="C120" s="45">
        <v>2250</v>
      </c>
      <c r="D120" s="45" t="s">
        <v>12</v>
      </c>
      <c r="E120" s="46">
        <v>7.65</v>
      </c>
      <c r="F120" s="46">
        <v>8.15</v>
      </c>
      <c r="G120" s="46">
        <v>8.9</v>
      </c>
      <c r="H120" s="46">
        <v>9.65</v>
      </c>
      <c r="I120" s="47">
        <f t="shared" ref="I120:I122" si="209">(F120-E120)*C120</f>
        <v>1125</v>
      </c>
      <c r="J120" s="48">
        <f t="shared" ref="J120:J121" si="210">(G120-F120)*C120</f>
        <v>1687.5</v>
      </c>
      <c r="K120" s="48">
        <f t="shared" ref="K120:K121" si="211">(H120-G120)*C120</f>
        <v>1687.5</v>
      </c>
      <c r="L120" s="49">
        <f t="shared" ref="L120:L122" si="212">(I120+J120+K120)/C120</f>
        <v>2</v>
      </c>
      <c r="M120" s="50">
        <f t="shared" ref="M120:M122" si="213">SUM(I120:K120)</f>
        <v>4500</v>
      </c>
    </row>
    <row r="121" spans="1:13" s="51" customFormat="1">
      <c r="A121" s="44">
        <v>43227</v>
      </c>
      <c r="B121" s="45" t="s">
        <v>641</v>
      </c>
      <c r="C121" s="45">
        <v>1600</v>
      </c>
      <c r="D121" s="45" t="s">
        <v>12</v>
      </c>
      <c r="E121" s="46">
        <v>11.1</v>
      </c>
      <c r="F121" s="46">
        <v>12</v>
      </c>
      <c r="G121" s="46">
        <v>13.2</v>
      </c>
      <c r="H121" s="46">
        <v>14.4</v>
      </c>
      <c r="I121" s="47">
        <f t="shared" si="209"/>
        <v>1440.0000000000005</v>
      </c>
      <c r="J121" s="48">
        <f t="shared" si="210"/>
        <v>1919.9999999999989</v>
      </c>
      <c r="K121" s="48">
        <f t="shared" si="211"/>
        <v>1920.0000000000018</v>
      </c>
      <c r="L121" s="49">
        <f t="shared" si="212"/>
        <v>3.3000000000000007</v>
      </c>
      <c r="M121" s="50">
        <f t="shared" si="213"/>
        <v>5280.0000000000009</v>
      </c>
    </row>
    <row r="122" spans="1:13" s="59" customFormat="1">
      <c r="A122" s="52">
        <v>43227</v>
      </c>
      <c r="B122" s="53" t="s">
        <v>640</v>
      </c>
      <c r="C122" s="53">
        <v>800</v>
      </c>
      <c r="D122" s="53" t="s">
        <v>12</v>
      </c>
      <c r="E122" s="54">
        <v>19</v>
      </c>
      <c r="F122" s="54">
        <v>19.7</v>
      </c>
      <c r="G122" s="54"/>
      <c r="H122" s="54"/>
      <c r="I122" s="55">
        <f t="shared" si="209"/>
        <v>559.99999999999943</v>
      </c>
      <c r="J122" s="56"/>
      <c r="K122" s="56"/>
      <c r="L122" s="57">
        <f t="shared" si="212"/>
        <v>0.69999999999999929</v>
      </c>
      <c r="M122" s="58">
        <f t="shared" si="213"/>
        <v>559.99999999999943</v>
      </c>
    </row>
    <row r="123" spans="1:13" s="59" customFormat="1">
      <c r="A123" s="52">
        <v>43224</v>
      </c>
      <c r="B123" s="60" t="s">
        <v>639</v>
      </c>
      <c r="C123" s="53">
        <v>700</v>
      </c>
      <c r="D123" s="53" t="s">
        <v>12</v>
      </c>
      <c r="E123" s="54">
        <v>26</v>
      </c>
      <c r="F123" s="54">
        <v>28.2</v>
      </c>
      <c r="G123" s="54">
        <v>30.7</v>
      </c>
      <c r="H123" s="54"/>
      <c r="I123" s="55">
        <f t="shared" ref="I123:I124" si="214">(F123-E123)*C123</f>
        <v>1539.9999999999995</v>
      </c>
      <c r="J123" s="56">
        <f t="shared" ref="J123:J124" si="215">(G123-F123)*C123</f>
        <v>1750</v>
      </c>
      <c r="K123" s="56"/>
      <c r="L123" s="57">
        <f t="shared" ref="L123:L124" si="216">(I123+J123+K123)/C123</f>
        <v>4.6999999999999993</v>
      </c>
      <c r="M123" s="58">
        <f t="shared" ref="M123:M124" si="217">SUM(I123:K123)</f>
        <v>3289.9999999999995</v>
      </c>
    </row>
    <row r="124" spans="1:13" s="59" customFormat="1">
      <c r="A124" s="52">
        <v>43224</v>
      </c>
      <c r="B124" s="60" t="s">
        <v>638</v>
      </c>
      <c r="C124" s="53">
        <v>1300</v>
      </c>
      <c r="D124" s="53" t="s">
        <v>12</v>
      </c>
      <c r="E124" s="54">
        <v>12.8</v>
      </c>
      <c r="F124" s="54">
        <v>13.8</v>
      </c>
      <c r="G124" s="54">
        <v>15.05</v>
      </c>
      <c r="H124" s="54"/>
      <c r="I124" s="55">
        <f t="shared" si="214"/>
        <v>1300</v>
      </c>
      <c r="J124" s="56">
        <f t="shared" si="215"/>
        <v>1625</v>
      </c>
      <c r="K124" s="56"/>
      <c r="L124" s="57">
        <f t="shared" si="216"/>
        <v>2.25</v>
      </c>
      <c r="M124" s="58">
        <f t="shared" si="217"/>
        <v>2925</v>
      </c>
    </row>
    <row r="125" spans="1:13" s="59" customFormat="1">
      <c r="A125" s="52">
        <v>43223</v>
      </c>
      <c r="B125" s="60" t="s">
        <v>637</v>
      </c>
      <c r="C125" s="53">
        <v>2400</v>
      </c>
      <c r="D125" s="53" t="s">
        <v>12</v>
      </c>
      <c r="E125" s="54">
        <v>6.5</v>
      </c>
      <c r="F125" s="54">
        <v>6.95</v>
      </c>
      <c r="G125" s="54"/>
      <c r="H125" s="54"/>
      <c r="I125" s="55">
        <f t="shared" ref="I125:I126" si="218">(F125-E125)*C125</f>
        <v>1080.0000000000005</v>
      </c>
      <c r="J125" s="56"/>
      <c r="K125" s="56"/>
      <c r="L125" s="57">
        <f t="shared" ref="L125:L126" si="219">(I125+J125+K125)/C125</f>
        <v>0.45000000000000018</v>
      </c>
      <c r="M125" s="58">
        <f t="shared" ref="M125:M126" si="220">SUM(I125:K125)</f>
        <v>1080.0000000000005</v>
      </c>
    </row>
    <row r="126" spans="1:13" s="59" customFormat="1">
      <c r="A126" s="52">
        <v>43223</v>
      </c>
      <c r="B126" s="60" t="s">
        <v>636</v>
      </c>
      <c r="C126" s="53">
        <v>900</v>
      </c>
      <c r="D126" s="53" t="s">
        <v>12</v>
      </c>
      <c r="E126" s="54">
        <v>19.5</v>
      </c>
      <c r="F126" s="54">
        <v>21</v>
      </c>
      <c r="G126" s="54"/>
      <c r="H126" s="54"/>
      <c r="I126" s="55">
        <f t="shared" si="218"/>
        <v>1350</v>
      </c>
      <c r="J126" s="56"/>
      <c r="K126" s="56"/>
      <c r="L126" s="57">
        <f t="shared" si="219"/>
        <v>1.5</v>
      </c>
      <c r="M126" s="58">
        <f t="shared" si="220"/>
        <v>1350</v>
      </c>
    </row>
    <row r="127" spans="1:13" s="59" customFormat="1">
      <c r="A127" s="52">
        <v>43222</v>
      </c>
      <c r="B127" s="60" t="s">
        <v>606</v>
      </c>
      <c r="C127" s="53">
        <v>2667</v>
      </c>
      <c r="D127" s="53" t="s">
        <v>12</v>
      </c>
      <c r="E127" s="54">
        <v>9.9</v>
      </c>
      <c r="F127" s="54">
        <v>10.35</v>
      </c>
      <c r="G127" s="54">
        <v>10.9</v>
      </c>
      <c r="H127" s="54"/>
      <c r="I127" s="55">
        <f t="shared" ref="I127:I129" si="221">(F127-E127)*C127</f>
        <v>1200.149999999998</v>
      </c>
      <c r="J127" s="56">
        <f t="shared" ref="J127:J129" si="222">(G127-F127)*C127</f>
        <v>1466.850000000002</v>
      </c>
      <c r="K127" s="56"/>
      <c r="L127" s="57">
        <f t="shared" ref="L127:L129" si="223">(I127+J127+K127)/C127</f>
        <v>1</v>
      </c>
      <c r="M127" s="58">
        <f t="shared" ref="M127:M129" si="224">SUM(I127:K127)</f>
        <v>2667</v>
      </c>
    </row>
    <row r="128" spans="1:13" s="59" customFormat="1">
      <c r="A128" s="52">
        <v>43222</v>
      </c>
      <c r="B128" s="60" t="s">
        <v>635</v>
      </c>
      <c r="C128" s="53">
        <v>1000</v>
      </c>
      <c r="D128" s="53" t="s">
        <v>12</v>
      </c>
      <c r="E128" s="54">
        <v>16.350000000000001</v>
      </c>
      <c r="F128" s="54">
        <v>15.1</v>
      </c>
      <c r="G128" s="54"/>
      <c r="H128" s="54"/>
      <c r="I128" s="55">
        <f t="shared" si="221"/>
        <v>-1250.0000000000018</v>
      </c>
      <c r="J128" s="56"/>
      <c r="K128" s="56"/>
      <c r="L128" s="57">
        <f t="shared" si="223"/>
        <v>-1.2500000000000018</v>
      </c>
      <c r="M128" s="58">
        <f t="shared" si="224"/>
        <v>-1250.0000000000018</v>
      </c>
    </row>
    <row r="129" spans="1:13" s="59" customFormat="1">
      <c r="A129" s="52">
        <v>43222</v>
      </c>
      <c r="B129" s="60" t="s">
        <v>634</v>
      </c>
      <c r="C129" s="53">
        <v>800</v>
      </c>
      <c r="D129" s="53" t="s">
        <v>12</v>
      </c>
      <c r="E129" s="54">
        <v>22</v>
      </c>
      <c r="F129" s="54">
        <v>24</v>
      </c>
      <c r="G129" s="54">
        <v>26.25</v>
      </c>
      <c r="H129" s="54"/>
      <c r="I129" s="55">
        <f t="shared" si="221"/>
        <v>1600</v>
      </c>
      <c r="J129" s="56">
        <f t="shared" si="222"/>
        <v>1800</v>
      </c>
      <c r="K129" s="56"/>
      <c r="L129" s="57">
        <f t="shared" si="223"/>
        <v>4.25</v>
      </c>
      <c r="M129" s="58">
        <f t="shared" si="224"/>
        <v>3400</v>
      </c>
    </row>
    <row r="130" spans="1:13" ht="15.75">
      <c r="A130" s="67"/>
      <c r="B130" s="66"/>
      <c r="C130" s="66"/>
      <c r="D130" s="66"/>
      <c r="E130" s="66"/>
      <c r="F130" s="66"/>
      <c r="G130" s="66"/>
      <c r="H130" s="66"/>
      <c r="I130" s="68"/>
      <c r="J130" s="68"/>
      <c r="K130" s="68"/>
      <c r="L130" s="69"/>
      <c r="M130" s="66"/>
    </row>
    <row r="131" spans="1:13" s="51" customFormat="1">
      <c r="A131" s="44">
        <v>43220</v>
      </c>
      <c r="B131" s="45" t="s">
        <v>633</v>
      </c>
      <c r="C131" s="45">
        <v>600</v>
      </c>
      <c r="D131" s="45" t="s">
        <v>12</v>
      </c>
      <c r="E131" s="46">
        <v>25.5</v>
      </c>
      <c r="F131" s="46">
        <v>27.5</v>
      </c>
      <c r="G131" s="46">
        <v>29.75</v>
      </c>
      <c r="H131" s="46">
        <v>32</v>
      </c>
      <c r="I131" s="47">
        <f t="shared" ref="I131" si="225">(F131-E131)*C131</f>
        <v>1200</v>
      </c>
      <c r="J131" s="48">
        <f t="shared" ref="J131" si="226">(G131-F131)*C131</f>
        <v>1350</v>
      </c>
      <c r="K131" s="48">
        <f t="shared" ref="K131" si="227">(H131-G131)*C131</f>
        <v>1350</v>
      </c>
      <c r="L131" s="49">
        <f t="shared" ref="L131" si="228">(I131+J131+K131)/C131</f>
        <v>6.5</v>
      </c>
      <c r="M131" s="50">
        <f t="shared" ref="M131" si="229">SUM(I131:K131)</f>
        <v>3900</v>
      </c>
    </row>
    <row r="132" spans="1:13" s="59" customFormat="1">
      <c r="A132" s="52">
        <v>43216</v>
      </c>
      <c r="B132" s="60" t="s">
        <v>631</v>
      </c>
      <c r="C132" s="53">
        <v>13200</v>
      </c>
      <c r="D132" s="53" t="s">
        <v>12</v>
      </c>
      <c r="E132" s="54">
        <v>1</v>
      </c>
      <c r="F132" s="54">
        <v>1.1000000000000001</v>
      </c>
      <c r="G132" s="54"/>
      <c r="H132" s="54"/>
      <c r="I132" s="55">
        <f t="shared" ref="I132" si="230">(F132-E132)*C132</f>
        <v>1320.0000000000011</v>
      </c>
      <c r="J132" s="56"/>
      <c r="K132" s="56"/>
      <c r="L132" s="57">
        <f t="shared" ref="L132" si="231">(I132+J132+K132)/C132</f>
        <v>0.10000000000000009</v>
      </c>
      <c r="M132" s="58">
        <f t="shared" ref="M132" si="232">SUM(I132:K132)</f>
        <v>1320.0000000000011</v>
      </c>
    </row>
    <row r="133" spans="1:13" s="59" customFormat="1">
      <c r="A133" s="52">
        <v>43215</v>
      </c>
      <c r="B133" s="60" t="s">
        <v>630</v>
      </c>
      <c r="C133" s="53">
        <v>4500</v>
      </c>
      <c r="D133" s="53" t="s">
        <v>12</v>
      </c>
      <c r="E133" s="54">
        <v>0.7</v>
      </c>
      <c r="F133" s="54">
        <v>1.1000000000000001</v>
      </c>
      <c r="G133" s="54">
        <v>1.65</v>
      </c>
      <c r="H133" s="54"/>
      <c r="I133" s="55">
        <f t="shared" ref="I133" si="233">(F133-E133)*C133</f>
        <v>1800.0000000000007</v>
      </c>
      <c r="J133" s="56">
        <f t="shared" ref="J133" si="234">(G133-F133)*C133</f>
        <v>2474.9999999999991</v>
      </c>
      <c r="K133" s="56"/>
      <c r="L133" s="57">
        <f t="shared" ref="L133" si="235">(I133+J133+K133)/C133</f>
        <v>0.95</v>
      </c>
      <c r="M133" s="58">
        <f t="shared" ref="M133" si="236">SUM(I133:K133)</f>
        <v>4275</v>
      </c>
    </row>
    <row r="134" spans="1:13" s="59" customFormat="1">
      <c r="A134" s="52">
        <v>43214</v>
      </c>
      <c r="B134" s="60" t="s">
        <v>632</v>
      </c>
      <c r="C134" s="53">
        <v>10000</v>
      </c>
      <c r="D134" s="53" t="s">
        <v>12</v>
      </c>
      <c r="E134" s="54">
        <v>1.75</v>
      </c>
      <c r="F134" s="54">
        <v>2.0499999999999998</v>
      </c>
      <c r="G134" s="54">
        <v>2.5</v>
      </c>
      <c r="H134" s="54"/>
      <c r="I134" s="55">
        <f t="shared" ref="I134" si="237">(F134-E134)*C134</f>
        <v>2999.9999999999982</v>
      </c>
      <c r="J134" s="56">
        <f t="shared" ref="J134" si="238">(G134-F134)*C134</f>
        <v>4500.0000000000018</v>
      </c>
      <c r="K134" s="56"/>
      <c r="L134" s="57">
        <f t="shared" ref="L134" si="239">(I134+J134+K134)/C134</f>
        <v>0.75</v>
      </c>
      <c r="M134" s="58">
        <f t="shared" ref="M134" si="240">SUM(I134:K134)</f>
        <v>7500</v>
      </c>
    </row>
    <row r="135" spans="1:13" s="59" customFormat="1" ht="14.25" customHeight="1">
      <c r="A135" s="52">
        <v>43214</v>
      </c>
      <c r="B135" s="60" t="s">
        <v>588</v>
      </c>
      <c r="C135" s="53">
        <v>2400</v>
      </c>
      <c r="D135" s="53" t="s">
        <v>12</v>
      </c>
      <c r="E135" s="54">
        <v>2.6</v>
      </c>
      <c r="F135" s="54">
        <v>3.05</v>
      </c>
      <c r="G135" s="54"/>
      <c r="H135" s="54"/>
      <c r="I135" s="55">
        <f t="shared" ref="I135:I136" si="241">(F135-E135)*C135</f>
        <v>1079.9999999999993</v>
      </c>
      <c r="J135" s="56"/>
      <c r="K135" s="56"/>
      <c r="L135" s="57">
        <f t="shared" ref="L135:L136" si="242">(I135+J135+K135)/C135</f>
        <v>0.44999999999999973</v>
      </c>
      <c r="M135" s="58">
        <f t="shared" ref="M135:M136" si="243">SUM(I135:K135)</f>
        <v>1079.9999999999993</v>
      </c>
    </row>
    <row r="136" spans="1:13" s="59" customFormat="1" ht="14.25" customHeight="1">
      <c r="A136" s="52">
        <v>43214</v>
      </c>
      <c r="B136" s="60" t="s">
        <v>629</v>
      </c>
      <c r="C136" s="53">
        <v>4000</v>
      </c>
      <c r="D136" s="53" t="s">
        <v>12</v>
      </c>
      <c r="E136" s="54">
        <v>3.25</v>
      </c>
      <c r="F136" s="54">
        <v>3.45</v>
      </c>
      <c r="G136" s="54"/>
      <c r="H136" s="54"/>
      <c r="I136" s="55">
        <f t="shared" si="241"/>
        <v>800.00000000000068</v>
      </c>
      <c r="J136" s="56"/>
      <c r="K136" s="56"/>
      <c r="L136" s="57">
        <f t="shared" si="242"/>
        <v>0.20000000000000018</v>
      </c>
      <c r="M136" s="58">
        <f t="shared" si="243"/>
        <v>800.00000000000068</v>
      </c>
    </row>
    <row r="137" spans="1:13" s="59" customFormat="1" ht="14.25" customHeight="1">
      <c r="A137" s="52">
        <v>43213</v>
      </c>
      <c r="B137" s="60" t="s">
        <v>628</v>
      </c>
      <c r="C137" s="53">
        <v>1800</v>
      </c>
      <c r="D137" s="53" t="s">
        <v>12</v>
      </c>
      <c r="E137" s="54">
        <v>10.4</v>
      </c>
      <c r="F137" s="54">
        <v>11.5</v>
      </c>
      <c r="G137" s="54"/>
      <c r="H137" s="54"/>
      <c r="I137" s="55">
        <f t="shared" ref="I137" si="244">(F137-E137)*C137</f>
        <v>1979.9999999999993</v>
      </c>
      <c r="J137" s="56"/>
      <c r="K137" s="56"/>
      <c r="L137" s="57">
        <f t="shared" ref="L137" si="245">(I137+J137+K137)/C137</f>
        <v>1.0999999999999996</v>
      </c>
      <c r="M137" s="58">
        <f t="shared" ref="M137" si="246">SUM(I137:K137)</f>
        <v>1979.9999999999993</v>
      </c>
    </row>
    <row r="138" spans="1:13" s="51" customFormat="1">
      <c r="A138" s="44">
        <v>43213</v>
      </c>
      <c r="B138" s="45" t="s">
        <v>627</v>
      </c>
      <c r="C138" s="45">
        <v>600</v>
      </c>
      <c r="D138" s="45" t="s">
        <v>12</v>
      </c>
      <c r="E138" s="46">
        <v>8.4</v>
      </c>
      <c r="F138" s="46">
        <v>10.35</v>
      </c>
      <c r="G138" s="46">
        <v>12.6</v>
      </c>
      <c r="H138" s="46">
        <v>14.85</v>
      </c>
      <c r="I138" s="47">
        <f t="shared" ref="I138" si="247">(F138-E138)*C138</f>
        <v>1169.9999999999995</v>
      </c>
      <c r="J138" s="48">
        <f t="shared" ref="J138" si="248">(G138-F138)*C138</f>
        <v>1350</v>
      </c>
      <c r="K138" s="48">
        <f t="shared" ref="K138" si="249">(H138-G138)*C138</f>
        <v>1350</v>
      </c>
      <c r="L138" s="49">
        <f t="shared" ref="L138" si="250">(I138+J138+K138)/C138</f>
        <v>6.4499999999999993</v>
      </c>
      <c r="M138" s="50">
        <f t="shared" ref="M138" si="251">SUM(I138:K138)</f>
        <v>3869.9999999999995</v>
      </c>
    </row>
    <row r="139" spans="1:13" s="51" customFormat="1">
      <c r="A139" s="44">
        <v>43210</v>
      </c>
      <c r="B139" s="45" t="s">
        <v>626</v>
      </c>
      <c r="C139" s="45">
        <v>12000</v>
      </c>
      <c r="D139" s="45" t="s">
        <v>12</v>
      </c>
      <c r="E139" s="46">
        <v>0.5</v>
      </c>
      <c r="F139" s="46">
        <v>0.8</v>
      </c>
      <c r="G139" s="46">
        <v>1.25</v>
      </c>
      <c r="H139" s="46">
        <v>1.7</v>
      </c>
      <c r="I139" s="47">
        <f t="shared" ref="I139" si="252">(F139-E139)*C139</f>
        <v>3600.0000000000005</v>
      </c>
      <c r="J139" s="48">
        <f t="shared" ref="J139" si="253">(G139-F139)*C139</f>
        <v>5399.9999999999991</v>
      </c>
      <c r="K139" s="48">
        <f t="shared" ref="K139" si="254">(H139-G139)*C139</f>
        <v>5399.9999999999991</v>
      </c>
      <c r="L139" s="49">
        <f t="shared" ref="L139" si="255">(I139+J139+K139)/C139</f>
        <v>1.2</v>
      </c>
      <c r="M139" s="50">
        <f t="shared" ref="M139" si="256">SUM(I139:K139)</f>
        <v>14400</v>
      </c>
    </row>
    <row r="140" spans="1:13" s="59" customFormat="1" ht="14.25" customHeight="1">
      <c r="A140" s="52">
        <v>43209</v>
      </c>
      <c r="B140" s="60" t="s">
        <v>625</v>
      </c>
      <c r="C140" s="53">
        <v>4000</v>
      </c>
      <c r="D140" s="53" t="s">
        <v>12</v>
      </c>
      <c r="E140" s="54">
        <v>1.25</v>
      </c>
      <c r="F140" s="54">
        <v>1.65</v>
      </c>
      <c r="G140" s="54"/>
      <c r="H140" s="54"/>
      <c r="I140" s="55">
        <f t="shared" ref="I140" si="257">(F140-E140)*C140</f>
        <v>1599.9999999999995</v>
      </c>
      <c r="J140" s="56"/>
      <c r="K140" s="56"/>
      <c r="L140" s="57">
        <f t="shared" ref="L140" si="258">(I140+J140+K140)/C140</f>
        <v>0.39999999999999991</v>
      </c>
      <c r="M140" s="58">
        <f t="shared" ref="M140" si="259">SUM(I140:K140)</f>
        <v>1599.9999999999995</v>
      </c>
    </row>
    <row r="141" spans="1:13" s="59" customFormat="1" ht="14.25" customHeight="1">
      <c r="A141" s="52">
        <v>43208</v>
      </c>
      <c r="B141" s="60" t="s">
        <v>624</v>
      </c>
      <c r="C141" s="53">
        <v>750</v>
      </c>
      <c r="D141" s="53" t="s">
        <v>12</v>
      </c>
      <c r="E141" s="54">
        <v>19</v>
      </c>
      <c r="F141" s="54">
        <v>21</v>
      </c>
      <c r="G141" s="54"/>
      <c r="H141" s="54"/>
      <c r="I141" s="55">
        <f t="shared" ref="I141" si="260">(F141-E141)*C141</f>
        <v>1500</v>
      </c>
      <c r="J141" s="56"/>
      <c r="K141" s="56"/>
      <c r="L141" s="57">
        <f t="shared" ref="L141" si="261">(I141+J141+K141)/C141</f>
        <v>2</v>
      </c>
      <c r="M141" s="58">
        <f t="shared" ref="M141" si="262">SUM(I141:K141)</f>
        <v>1500</v>
      </c>
    </row>
    <row r="142" spans="1:13" s="59" customFormat="1" ht="14.25" customHeight="1">
      <c r="A142" s="52">
        <v>43207</v>
      </c>
      <c r="B142" s="60" t="s">
        <v>623</v>
      </c>
      <c r="C142" s="53">
        <v>600</v>
      </c>
      <c r="D142" s="53" t="s">
        <v>12</v>
      </c>
      <c r="E142" s="54">
        <v>10.5</v>
      </c>
      <c r="F142" s="54">
        <v>7.8</v>
      </c>
      <c r="G142" s="54"/>
      <c r="H142" s="54"/>
      <c r="I142" s="55">
        <f t="shared" ref="I142:I144" si="263">(F142-E142)*C142</f>
        <v>-1620</v>
      </c>
      <c r="J142" s="56"/>
      <c r="K142" s="56"/>
      <c r="L142" s="57">
        <f t="shared" ref="L142:L144" si="264">(I142+J142+K142)/C142</f>
        <v>-2.7</v>
      </c>
      <c r="M142" s="58">
        <f t="shared" ref="M142:M144" si="265">SUM(I142:K142)</f>
        <v>-1620</v>
      </c>
    </row>
    <row r="143" spans="1:13" s="59" customFormat="1">
      <c r="A143" s="52">
        <v>43207</v>
      </c>
      <c r="B143" s="60" t="s">
        <v>613</v>
      </c>
      <c r="C143" s="53">
        <v>6000</v>
      </c>
      <c r="D143" s="53" t="s">
        <v>12</v>
      </c>
      <c r="E143" s="54">
        <v>0.8</v>
      </c>
      <c r="F143" s="54">
        <v>1.1499999999999999</v>
      </c>
      <c r="G143" s="54"/>
      <c r="H143" s="54"/>
      <c r="I143" s="55">
        <f t="shared" si="263"/>
        <v>2099.9999999999991</v>
      </c>
      <c r="J143" s="56"/>
      <c r="K143" s="56"/>
      <c r="L143" s="57">
        <f t="shared" si="264"/>
        <v>0.34999999999999987</v>
      </c>
      <c r="M143" s="58">
        <f t="shared" si="265"/>
        <v>2099.9999999999991</v>
      </c>
    </row>
    <row r="144" spans="1:13" s="59" customFormat="1">
      <c r="A144" s="52">
        <v>43207</v>
      </c>
      <c r="B144" s="60" t="s">
        <v>622</v>
      </c>
      <c r="C144" s="53">
        <v>1100</v>
      </c>
      <c r="D144" s="53" t="s">
        <v>12</v>
      </c>
      <c r="E144" s="54">
        <v>11.5</v>
      </c>
      <c r="F144" s="54">
        <v>10.25</v>
      </c>
      <c r="G144" s="54"/>
      <c r="H144" s="54"/>
      <c r="I144" s="55">
        <f t="shared" si="263"/>
        <v>-1375</v>
      </c>
      <c r="J144" s="56"/>
      <c r="K144" s="56"/>
      <c r="L144" s="57">
        <f t="shared" si="264"/>
        <v>-1.25</v>
      </c>
      <c r="M144" s="58">
        <f t="shared" si="265"/>
        <v>-1375</v>
      </c>
    </row>
    <row r="145" spans="1:13" s="59" customFormat="1">
      <c r="A145" s="52">
        <v>43206</v>
      </c>
      <c r="B145" s="60" t="s">
        <v>621</v>
      </c>
      <c r="C145" s="53">
        <v>6000</v>
      </c>
      <c r="D145" s="53" t="s">
        <v>12</v>
      </c>
      <c r="E145" s="54">
        <v>2.2000000000000002</v>
      </c>
      <c r="F145" s="54">
        <v>2.65</v>
      </c>
      <c r="G145" s="54"/>
      <c r="H145" s="54"/>
      <c r="I145" s="55">
        <f t="shared" ref="I145:I146" si="266">(F145-E145)*C145</f>
        <v>2699.9999999999982</v>
      </c>
      <c r="J145" s="56"/>
      <c r="K145" s="56"/>
      <c r="L145" s="57">
        <f t="shared" ref="L145:L146" si="267">(I145+J145+K145)/C145</f>
        <v>0.44999999999999968</v>
      </c>
      <c r="M145" s="58">
        <f t="shared" ref="M145:M146" si="268">SUM(I145:K145)</f>
        <v>2699.9999999999982</v>
      </c>
    </row>
    <row r="146" spans="1:13" s="59" customFormat="1">
      <c r="A146" s="52">
        <v>43206</v>
      </c>
      <c r="B146" s="60" t="s">
        <v>620</v>
      </c>
      <c r="C146" s="53">
        <v>3000</v>
      </c>
      <c r="D146" s="53" t="s">
        <v>12</v>
      </c>
      <c r="E146" s="54">
        <v>7.45</v>
      </c>
      <c r="F146" s="54">
        <v>7.9</v>
      </c>
      <c r="G146" s="54"/>
      <c r="H146" s="54"/>
      <c r="I146" s="55">
        <f t="shared" si="266"/>
        <v>1350.0000000000005</v>
      </c>
      <c r="J146" s="56"/>
      <c r="K146" s="56"/>
      <c r="L146" s="57">
        <f t="shared" si="267"/>
        <v>0.45000000000000018</v>
      </c>
      <c r="M146" s="58">
        <f t="shared" si="268"/>
        <v>1350.0000000000005</v>
      </c>
    </row>
    <row r="147" spans="1:13" s="59" customFormat="1">
      <c r="A147" s="52">
        <v>43203</v>
      </c>
      <c r="B147" s="60" t="s">
        <v>619</v>
      </c>
      <c r="C147" s="53">
        <v>5000</v>
      </c>
      <c r="D147" s="53" t="s">
        <v>12</v>
      </c>
      <c r="E147" s="54">
        <v>3</v>
      </c>
      <c r="F147" s="54">
        <v>2.2999999999999998</v>
      </c>
      <c r="G147" s="54"/>
      <c r="H147" s="54"/>
      <c r="I147" s="55">
        <f t="shared" ref="I147:I149" si="269">(F147-E147)*C147</f>
        <v>-3500.0000000000009</v>
      </c>
      <c r="J147" s="56"/>
      <c r="K147" s="56"/>
      <c r="L147" s="57">
        <f t="shared" ref="L147:L149" si="270">(I147+J147+K147)/C147</f>
        <v>-0.70000000000000018</v>
      </c>
      <c r="M147" s="58">
        <f t="shared" ref="M147:M149" si="271">SUM(I147:K147)</f>
        <v>-3500.0000000000009</v>
      </c>
    </row>
    <row r="148" spans="1:13" s="59" customFormat="1">
      <c r="A148" s="52">
        <v>43203</v>
      </c>
      <c r="B148" s="60" t="s">
        <v>618</v>
      </c>
      <c r="C148" s="53">
        <v>1100</v>
      </c>
      <c r="D148" s="53" t="s">
        <v>12</v>
      </c>
      <c r="E148" s="54">
        <v>11.25</v>
      </c>
      <c r="F148" s="54">
        <v>10</v>
      </c>
      <c r="G148" s="54"/>
      <c r="H148" s="54"/>
      <c r="I148" s="55">
        <f t="shared" si="269"/>
        <v>-1375</v>
      </c>
      <c r="J148" s="56"/>
      <c r="K148" s="56"/>
      <c r="L148" s="57">
        <f t="shared" si="270"/>
        <v>-1.25</v>
      </c>
      <c r="M148" s="58">
        <f t="shared" si="271"/>
        <v>-1375</v>
      </c>
    </row>
    <row r="149" spans="1:13" s="59" customFormat="1">
      <c r="A149" s="52">
        <v>43203</v>
      </c>
      <c r="B149" s="60" t="s">
        <v>617</v>
      </c>
      <c r="C149" s="53">
        <v>12000</v>
      </c>
      <c r="D149" s="53" t="s">
        <v>12</v>
      </c>
      <c r="E149" s="54">
        <v>0.9</v>
      </c>
      <c r="F149" s="54">
        <v>1.3</v>
      </c>
      <c r="G149" s="54"/>
      <c r="H149" s="54"/>
      <c r="I149" s="55">
        <f t="shared" si="269"/>
        <v>4800</v>
      </c>
      <c r="J149" s="56"/>
      <c r="K149" s="56"/>
      <c r="L149" s="57">
        <f t="shared" si="270"/>
        <v>0.4</v>
      </c>
      <c r="M149" s="58">
        <f t="shared" si="271"/>
        <v>4800</v>
      </c>
    </row>
    <row r="150" spans="1:13" s="59" customFormat="1">
      <c r="A150" s="52">
        <v>43202</v>
      </c>
      <c r="B150" s="60" t="s">
        <v>616</v>
      </c>
      <c r="C150" s="53">
        <v>800</v>
      </c>
      <c r="D150" s="53" t="s">
        <v>12</v>
      </c>
      <c r="E150" s="54">
        <v>13</v>
      </c>
      <c r="F150" s="54">
        <v>15</v>
      </c>
      <c r="G150" s="54"/>
      <c r="H150" s="54"/>
      <c r="I150" s="55">
        <f t="shared" ref="I150:I151" si="272">(F150-E150)*C150</f>
        <v>1600</v>
      </c>
      <c r="J150" s="56"/>
      <c r="K150" s="56"/>
      <c r="L150" s="57">
        <f t="shared" ref="L150:L151" si="273">(I150+J150+K150)/C150</f>
        <v>2</v>
      </c>
      <c r="M150" s="58">
        <f t="shared" ref="M150:M151" si="274">SUM(I150:K150)</f>
        <v>1600</v>
      </c>
    </row>
    <row r="151" spans="1:13" s="59" customFormat="1">
      <c r="A151" s="52">
        <v>43202</v>
      </c>
      <c r="B151" s="60" t="s">
        <v>615</v>
      </c>
      <c r="C151" s="53">
        <v>1500</v>
      </c>
      <c r="D151" s="53" t="s">
        <v>12</v>
      </c>
      <c r="E151" s="54">
        <v>20.100000000000001</v>
      </c>
      <c r="F151" s="54">
        <v>21.3</v>
      </c>
      <c r="G151" s="54"/>
      <c r="H151" s="54"/>
      <c r="I151" s="55">
        <f t="shared" si="272"/>
        <v>1799.9999999999989</v>
      </c>
      <c r="J151" s="56"/>
      <c r="K151" s="56"/>
      <c r="L151" s="57">
        <f t="shared" si="273"/>
        <v>1.1999999999999993</v>
      </c>
      <c r="M151" s="58">
        <f t="shared" si="274"/>
        <v>1799.9999999999989</v>
      </c>
    </row>
    <row r="152" spans="1:13" s="59" customFormat="1">
      <c r="A152" s="52">
        <v>43201</v>
      </c>
      <c r="B152" s="60" t="s">
        <v>614</v>
      </c>
      <c r="C152" s="53">
        <v>3500</v>
      </c>
      <c r="D152" s="53" t="s">
        <v>12</v>
      </c>
      <c r="E152" s="54">
        <v>3.25</v>
      </c>
      <c r="F152" s="54">
        <v>3.7</v>
      </c>
      <c r="G152" s="54"/>
      <c r="H152" s="54"/>
      <c r="I152" s="55">
        <f t="shared" ref="I152" si="275">(F152-E152)*C152</f>
        <v>1575.0000000000007</v>
      </c>
      <c r="J152" s="56"/>
      <c r="K152" s="56"/>
      <c r="L152" s="57">
        <f t="shared" ref="L152" si="276">(I152+J152+K152)/C152</f>
        <v>0.45000000000000018</v>
      </c>
      <c r="M152" s="58">
        <f t="shared" ref="M152" si="277">SUM(I152:K152)</f>
        <v>1575.0000000000007</v>
      </c>
    </row>
    <row r="153" spans="1:13" s="59" customFormat="1">
      <c r="A153" s="52">
        <v>43200</v>
      </c>
      <c r="B153" s="60" t="s">
        <v>613</v>
      </c>
      <c r="C153" s="53">
        <v>6000</v>
      </c>
      <c r="D153" s="53" t="s">
        <v>12</v>
      </c>
      <c r="E153" s="54">
        <v>0.85</v>
      </c>
      <c r="F153" s="54">
        <v>1.25</v>
      </c>
      <c r="G153" s="54"/>
      <c r="H153" s="54"/>
      <c r="I153" s="55">
        <f t="shared" ref="I153:I155" si="278">(F153-E153)*C153</f>
        <v>2400</v>
      </c>
      <c r="J153" s="56"/>
      <c r="K153" s="56"/>
      <c r="L153" s="57">
        <f t="shared" ref="L153:L155" si="279">(I153+J153+K153)/C153</f>
        <v>0.4</v>
      </c>
      <c r="M153" s="58">
        <f t="shared" ref="M153:M155" si="280">SUM(I153:K153)</f>
        <v>2400</v>
      </c>
    </row>
    <row r="154" spans="1:13" s="59" customFormat="1">
      <c r="A154" s="52">
        <v>43200</v>
      </c>
      <c r="B154" s="60" t="s">
        <v>612</v>
      </c>
      <c r="C154" s="53">
        <v>1000</v>
      </c>
      <c r="D154" s="53" t="s">
        <v>12</v>
      </c>
      <c r="E154" s="54">
        <v>8.75</v>
      </c>
      <c r="F154" s="54">
        <v>8.85</v>
      </c>
      <c r="G154" s="54"/>
      <c r="H154" s="54"/>
      <c r="I154" s="55">
        <f t="shared" si="278"/>
        <v>99.999999999999645</v>
      </c>
      <c r="J154" s="56"/>
      <c r="K154" s="56"/>
      <c r="L154" s="57">
        <f t="shared" si="279"/>
        <v>9.9999999999999645E-2</v>
      </c>
      <c r="M154" s="58">
        <f t="shared" si="280"/>
        <v>99.999999999999645</v>
      </c>
    </row>
    <row r="155" spans="1:13" s="59" customFormat="1">
      <c r="A155" s="52">
        <v>43200</v>
      </c>
      <c r="B155" s="60" t="s">
        <v>611</v>
      </c>
      <c r="C155" s="53">
        <v>1700</v>
      </c>
      <c r="D155" s="53" t="s">
        <v>12</v>
      </c>
      <c r="E155" s="54">
        <v>7.5</v>
      </c>
      <c r="F155" s="54">
        <v>8.75</v>
      </c>
      <c r="G155" s="54"/>
      <c r="H155" s="54"/>
      <c r="I155" s="55">
        <f t="shared" si="278"/>
        <v>2125</v>
      </c>
      <c r="J155" s="56"/>
      <c r="K155" s="56"/>
      <c r="L155" s="57">
        <f t="shared" si="279"/>
        <v>1.25</v>
      </c>
      <c r="M155" s="58">
        <f t="shared" si="280"/>
        <v>2125</v>
      </c>
    </row>
    <row r="156" spans="1:13" s="59" customFormat="1">
      <c r="A156" s="52">
        <v>43199</v>
      </c>
      <c r="B156" s="60" t="s">
        <v>610</v>
      </c>
      <c r="C156" s="53">
        <v>3000</v>
      </c>
      <c r="D156" s="53" t="s">
        <v>12</v>
      </c>
      <c r="E156" s="54">
        <v>3.6</v>
      </c>
      <c r="F156" s="54">
        <v>4.05</v>
      </c>
      <c r="G156" s="54">
        <v>4.7</v>
      </c>
      <c r="H156" s="54"/>
      <c r="I156" s="55">
        <f t="shared" ref="I156:I157" si="281">(F156-E156)*C156</f>
        <v>1349.9999999999991</v>
      </c>
      <c r="J156" s="56">
        <f t="shared" ref="J156" si="282">(G156-F156)*C156</f>
        <v>1950.0000000000011</v>
      </c>
      <c r="K156" s="56"/>
      <c r="L156" s="57">
        <f t="shared" ref="L156:L157" si="283">(I156+J156+K156)/C156</f>
        <v>1.1000000000000001</v>
      </c>
      <c r="M156" s="58">
        <f t="shared" ref="M156:M157" si="284">SUM(I156:K156)</f>
        <v>3300</v>
      </c>
    </row>
    <row r="157" spans="1:13" s="59" customFormat="1">
      <c r="A157" s="52">
        <v>43199</v>
      </c>
      <c r="B157" s="60" t="s">
        <v>607</v>
      </c>
      <c r="C157" s="53">
        <v>7500</v>
      </c>
      <c r="D157" s="53" t="s">
        <v>12</v>
      </c>
      <c r="E157" s="54">
        <v>1.75</v>
      </c>
      <c r="F157" s="54">
        <v>2.15</v>
      </c>
      <c r="G157" s="54"/>
      <c r="H157" s="54"/>
      <c r="I157" s="55">
        <f t="shared" si="281"/>
        <v>2999.9999999999995</v>
      </c>
      <c r="J157" s="56"/>
      <c r="K157" s="56"/>
      <c r="L157" s="57">
        <f t="shared" si="283"/>
        <v>0.39999999999999997</v>
      </c>
      <c r="M157" s="58">
        <f t="shared" si="284"/>
        <v>2999.9999999999995</v>
      </c>
    </row>
    <row r="158" spans="1:13" s="59" customFormat="1">
      <c r="A158" s="52">
        <v>43195</v>
      </c>
      <c r="B158" s="60" t="s">
        <v>609</v>
      </c>
      <c r="C158" s="53">
        <v>1061</v>
      </c>
      <c r="D158" s="53" t="s">
        <v>12</v>
      </c>
      <c r="E158" s="54">
        <v>19.600000000000001</v>
      </c>
      <c r="F158" s="54">
        <v>20.8</v>
      </c>
      <c r="G158" s="54">
        <v>22.15</v>
      </c>
      <c r="H158" s="54"/>
      <c r="I158" s="55">
        <f t="shared" ref="I158" si="285">(F158-E158)*C158</f>
        <v>1273.1999999999991</v>
      </c>
      <c r="J158" s="56">
        <f t="shared" ref="J158" si="286">(G158-F158)*C158</f>
        <v>1432.3499999999976</v>
      </c>
      <c r="K158" s="56"/>
      <c r="L158" s="57">
        <f t="shared" ref="L158" si="287">(I158+J158+K158)/C158</f>
        <v>2.5499999999999967</v>
      </c>
      <c r="M158" s="58">
        <f t="shared" ref="M158" si="288">SUM(I158:K158)</f>
        <v>2705.5499999999965</v>
      </c>
    </row>
    <row r="159" spans="1:13" s="59" customFormat="1">
      <c r="A159" s="52">
        <v>43194</v>
      </c>
      <c r="B159" s="60" t="s">
        <v>608</v>
      </c>
      <c r="C159" s="53">
        <v>5500</v>
      </c>
      <c r="D159" s="53" t="s">
        <v>12</v>
      </c>
      <c r="E159" s="54">
        <v>2.2999999999999998</v>
      </c>
      <c r="F159" s="54">
        <v>2.7</v>
      </c>
      <c r="G159" s="54"/>
      <c r="H159" s="54"/>
      <c r="I159" s="55">
        <f t="shared" ref="I159:I160" si="289">(F159-E159)*C159</f>
        <v>2200.0000000000018</v>
      </c>
      <c r="J159" s="56"/>
      <c r="K159" s="56"/>
      <c r="L159" s="57">
        <f t="shared" ref="L159:L160" si="290">(I159+J159+K159)/C159</f>
        <v>0.40000000000000036</v>
      </c>
      <c r="M159" s="58">
        <f t="shared" ref="M159:M160" si="291">SUM(I159:K159)</f>
        <v>2200.0000000000018</v>
      </c>
    </row>
    <row r="160" spans="1:13" s="59" customFormat="1">
      <c r="A160" s="52">
        <v>43194</v>
      </c>
      <c r="B160" s="60" t="s">
        <v>607</v>
      </c>
      <c r="C160" s="53">
        <v>7500</v>
      </c>
      <c r="D160" s="53" t="s">
        <v>12</v>
      </c>
      <c r="E160" s="54">
        <v>1.45</v>
      </c>
      <c r="F160" s="54">
        <v>1.85</v>
      </c>
      <c r="G160" s="54"/>
      <c r="H160" s="54"/>
      <c r="I160" s="55">
        <f t="shared" si="289"/>
        <v>3000.0000000000009</v>
      </c>
      <c r="J160" s="56"/>
      <c r="K160" s="56"/>
      <c r="L160" s="57">
        <f t="shared" si="290"/>
        <v>0.40000000000000013</v>
      </c>
      <c r="M160" s="58">
        <f t="shared" si="291"/>
        <v>3000.0000000000009</v>
      </c>
    </row>
    <row r="161" spans="1:13" s="59" customFormat="1">
      <c r="A161" s="52">
        <v>43193</v>
      </c>
      <c r="B161" s="60" t="s">
        <v>606</v>
      </c>
      <c r="C161" s="53">
        <v>2667</v>
      </c>
      <c r="D161" s="53" t="s">
        <v>12</v>
      </c>
      <c r="E161" s="54">
        <v>8.6999999999999993</v>
      </c>
      <c r="F161" s="54">
        <v>9.15</v>
      </c>
      <c r="G161" s="54">
        <v>9.9</v>
      </c>
      <c r="H161" s="54"/>
      <c r="I161" s="55">
        <f t="shared" ref="I161:I162" si="292">(F161-E161)*C161</f>
        <v>1200.1500000000028</v>
      </c>
      <c r="J161" s="56">
        <f t="shared" ref="J161" si="293">(G161-F161)*C161</f>
        <v>2000.25</v>
      </c>
      <c r="K161" s="56"/>
      <c r="L161" s="57">
        <f t="shared" ref="L161:L162" si="294">(I161+J161+K161)/C161</f>
        <v>1.2000000000000011</v>
      </c>
      <c r="M161" s="58">
        <f t="shared" ref="M161:M162" si="295">SUM(I161:K161)</f>
        <v>3200.4000000000028</v>
      </c>
    </row>
    <row r="162" spans="1:13" s="59" customFormat="1">
      <c r="A162" s="52">
        <v>43193</v>
      </c>
      <c r="B162" s="60" t="s">
        <v>605</v>
      </c>
      <c r="C162" s="53">
        <v>1000</v>
      </c>
      <c r="D162" s="53" t="s">
        <v>12</v>
      </c>
      <c r="E162" s="54">
        <v>13.7</v>
      </c>
      <c r="F162" s="54">
        <v>14.85</v>
      </c>
      <c r="G162" s="54"/>
      <c r="H162" s="54"/>
      <c r="I162" s="55">
        <f t="shared" si="292"/>
        <v>1150.0000000000005</v>
      </c>
      <c r="J162" s="56"/>
      <c r="K162" s="56"/>
      <c r="L162" s="57">
        <f t="shared" si="294"/>
        <v>1.1500000000000004</v>
      </c>
      <c r="M162" s="58">
        <f t="shared" si="295"/>
        <v>1150.0000000000005</v>
      </c>
    </row>
    <row r="163" spans="1:13" ht="15.75">
      <c r="A163" s="63"/>
      <c r="B163" s="62"/>
      <c r="C163" s="62"/>
      <c r="D163" s="62"/>
      <c r="E163" s="62"/>
      <c r="F163" s="62"/>
      <c r="G163" s="62"/>
      <c r="H163" s="62"/>
      <c r="I163" s="64"/>
      <c r="J163" s="64"/>
      <c r="K163" s="64"/>
      <c r="L163" s="65"/>
      <c r="M163" s="62"/>
    </row>
    <row r="164" spans="1:13" s="59" customFormat="1">
      <c r="A164" s="61">
        <v>43187</v>
      </c>
      <c r="B164" s="60" t="s">
        <v>603</v>
      </c>
      <c r="C164" s="53">
        <v>4000</v>
      </c>
      <c r="D164" s="53" t="s">
        <v>12</v>
      </c>
      <c r="E164" s="54">
        <v>3.6</v>
      </c>
      <c r="F164" s="54">
        <v>4</v>
      </c>
      <c r="G164" s="54"/>
      <c r="H164" s="54"/>
      <c r="I164" s="55">
        <f t="shared" ref="I164:I166" si="296">(F164-E164)*C164</f>
        <v>1599.9999999999995</v>
      </c>
      <c r="J164" s="56"/>
      <c r="K164" s="56"/>
      <c r="L164" s="57">
        <f t="shared" ref="L164:L166" si="297">(I164+J164+K164)/C164</f>
        <v>0.39999999999999991</v>
      </c>
      <c r="M164" s="58">
        <f t="shared" ref="M164:M166" si="298">SUM(I164:K164)</f>
        <v>1599.9999999999995</v>
      </c>
    </row>
    <row r="165" spans="1:13" s="59" customFormat="1">
      <c r="A165" s="61">
        <v>43187</v>
      </c>
      <c r="B165" s="60" t="s">
        <v>602</v>
      </c>
      <c r="C165" s="53">
        <v>600</v>
      </c>
      <c r="D165" s="53" t="s">
        <v>12</v>
      </c>
      <c r="E165" s="54">
        <v>2.8</v>
      </c>
      <c r="F165" s="54">
        <v>0.3</v>
      </c>
      <c r="G165" s="54"/>
      <c r="H165" s="54"/>
      <c r="I165" s="55">
        <f t="shared" si="296"/>
        <v>-1500</v>
      </c>
      <c r="J165" s="56"/>
      <c r="K165" s="56"/>
      <c r="L165" s="57">
        <f t="shared" si="297"/>
        <v>-2.5</v>
      </c>
      <c r="M165" s="58">
        <f t="shared" si="298"/>
        <v>-1500</v>
      </c>
    </row>
    <row r="166" spans="1:13" s="59" customFormat="1">
      <c r="A166" s="61">
        <v>43186</v>
      </c>
      <c r="B166" s="60" t="s">
        <v>604</v>
      </c>
      <c r="C166" s="53">
        <v>1000</v>
      </c>
      <c r="D166" s="53" t="s">
        <v>12</v>
      </c>
      <c r="E166" s="54">
        <v>1.5</v>
      </c>
      <c r="F166" s="54">
        <v>0.3</v>
      </c>
      <c r="G166" s="54"/>
      <c r="H166" s="54"/>
      <c r="I166" s="55">
        <f t="shared" si="296"/>
        <v>-1200</v>
      </c>
      <c r="J166" s="56"/>
      <c r="K166" s="56"/>
      <c r="L166" s="57">
        <f t="shared" si="297"/>
        <v>-1.2</v>
      </c>
      <c r="M166" s="58">
        <f t="shared" si="298"/>
        <v>-1200</v>
      </c>
    </row>
    <row r="167" spans="1:13" s="59" customFormat="1">
      <c r="A167" s="61">
        <v>43186</v>
      </c>
      <c r="B167" s="60" t="s">
        <v>599</v>
      </c>
      <c r="C167" s="53">
        <v>5000</v>
      </c>
      <c r="D167" s="53" t="s">
        <v>12</v>
      </c>
      <c r="E167" s="54">
        <v>0.5</v>
      </c>
      <c r="F167" s="54">
        <v>0.9</v>
      </c>
      <c r="G167" s="54"/>
      <c r="H167" s="54"/>
      <c r="I167" s="55">
        <f t="shared" ref="I167:I168" si="299">(F167-E167)*C167</f>
        <v>2000</v>
      </c>
      <c r="J167" s="56"/>
      <c r="K167" s="56"/>
      <c r="L167" s="57">
        <f t="shared" ref="L167:L168" si="300">(I167+J167+K167)/C167</f>
        <v>0.4</v>
      </c>
      <c r="M167" s="58">
        <f t="shared" ref="M167:M168" si="301">SUM(I167:K167)</f>
        <v>2000</v>
      </c>
    </row>
    <row r="168" spans="1:13" s="59" customFormat="1">
      <c r="A168" s="61">
        <v>43186</v>
      </c>
      <c r="B168" s="60" t="s">
        <v>601</v>
      </c>
      <c r="C168" s="53">
        <v>650</v>
      </c>
      <c r="D168" s="53" t="s">
        <v>12</v>
      </c>
      <c r="E168" s="54">
        <v>4.5</v>
      </c>
      <c r="F168" s="54">
        <v>2</v>
      </c>
      <c r="G168" s="54"/>
      <c r="H168" s="54"/>
      <c r="I168" s="55">
        <f t="shared" si="299"/>
        <v>-1625</v>
      </c>
      <c r="J168" s="56"/>
      <c r="K168" s="56"/>
      <c r="L168" s="57">
        <f t="shared" si="300"/>
        <v>-2.5</v>
      </c>
      <c r="M168" s="58">
        <f t="shared" si="301"/>
        <v>-1625</v>
      </c>
    </row>
    <row r="169" spans="1:13" s="59" customFormat="1">
      <c r="A169" s="44">
        <v>43185</v>
      </c>
      <c r="B169" s="60" t="s">
        <v>600</v>
      </c>
      <c r="C169" s="53">
        <v>7500</v>
      </c>
      <c r="D169" s="53" t="s">
        <v>12</v>
      </c>
      <c r="E169" s="54">
        <v>0.25</v>
      </c>
      <c r="F169" s="54">
        <v>0.35</v>
      </c>
      <c r="G169" s="54"/>
      <c r="H169" s="54"/>
      <c r="I169" s="55">
        <f t="shared" ref="I169" si="302">(F169-E169)*C169</f>
        <v>749.99999999999989</v>
      </c>
      <c r="J169" s="56"/>
      <c r="K169" s="56"/>
      <c r="L169" s="57">
        <f t="shared" ref="L169" si="303">(I169+J169+K169)/C169</f>
        <v>9.9999999999999992E-2</v>
      </c>
      <c r="M169" s="58">
        <f t="shared" ref="M169" si="304">SUM(I169:K169)</f>
        <v>749.99999999999989</v>
      </c>
    </row>
    <row r="170" spans="1:13" s="51" customFormat="1">
      <c r="A170" s="44">
        <v>43185</v>
      </c>
      <c r="B170" s="45" t="s">
        <v>599</v>
      </c>
      <c r="C170" s="45">
        <v>5000</v>
      </c>
      <c r="D170" s="45" t="s">
        <v>12</v>
      </c>
      <c r="E170" s="46">
        <v>2.4</v>
      </c>
      <c r="F170" s="46">
        <v>2.8</v>
      </c>
      <c r="G170" s="46">
        <v>3.35</v>
      </c>
      <c r="H170" s="46">
        <v>3.85</v>
      </c>
      <c r="I170" s="47">
        <f t="shared" ref="I170" si="305">(F170-E170)*C170</f>
        <v>1999.9999999999995</v>
      </c>
      <c r="J170" s="48">
        <f t="shared" ref="J170" si="306">(G170-F170)*C170</f>
        <v>2750.0000000000014</v>
      </c>
      <c r="K170" s="48">
        <f t="shared" ref="K170" si="307">(H170-G170)*C170</f>
        <v>2500</v>
      </c>
      <c r="L170" s="49">
        <f t="shared" ref="L170" si="308">(I170+J170+K170)/C170</f>
        <v>1.4500000000000002</v>
      </c>
      <c r="M170" s="50">
        <f t="shared" ref="M170" si="309">SUM(I170:K170)</f>
        <v>7250.0000000000009</v>
      </c>
    </row>
    <row r="171" spans="1:13" s="59" customFormat="1">
      <c r="A171" s="52">
        <v>43182</v>
      </c>
      <c r="B171" s="60" t="s">
        <v>593</v>
      </c>
      <c r="C171" s="53">
        <v>9000</v>
      </c>
      <c r="D171" s="53" t="s">
        <v>12</v>
      </c>
      <c r="E171" s="54">
        <v>0.75</v>
      </c>
      <c r="F171" s="54">
        <v>1.1499999999999999</v>
      </c>
      <c r="G171" s="54"/>
      <c r="H171" s="54"/>
      <c r="I171" s="55">
        <f t="shared" ref="I171" si="310">(F171-E171)*C171</f>
        <v>3599.9999999999991</v>
      </c>
      <c r="J171" s="56"/>
      <c r="K171" s="56"/>
      <c r="L171" s="57">
        <f t="shared" ref="L171" si="311">(I171+J171+K171)/C171</f>
        <v>0.39999999999999991</v>
      </c>
      <c r="M171" s="58">
        <f t="shared" ref="M171" si="312">SUM(I171:K171)</f>
        <v>3599.9999999999991</v>
      </c>
    </row>
    <row r="172" spans="1:13" s="59" customFormat="1">
      <c r="A172" s="52">
        <v>43181</v>
      </c>
      <c r="B172" s="60" t="s">
        <v>592</v>
      </c>
      <c r="C172" s="53">
        <v>6000</v>
      </c>
      <c r="D172" s="53" t="s">
        <v>12</v>
      </c>
      <c r="E172" s="54">
        <v>1.1499999999999999</v>
      </c>
      <c r="F172" s="54">
        <v>1.6</v>
      </c>
      <c r="G172" s="54"/>
      <c r="H172" s="54"/>
      <c r="I172" s="55">
        <f t="shared" ref="I172:I173" si="313">(F172-E172)*C172</f>
        <v>2700.0000000000009</v>
      </c>
      <c r="J172" s="56"/>
      <c r="K172" s="56"/>
      <c r="L172" s="57">
        <f t="shared" ref="L172:L173" si="314">(I172+J172+K172)/C172</f>
        <v>0.45000000000000018</v>
      </c>
      <c r="M172" s="58">
        <f t="shared" ref="M172:M173" si="315">SUM(I172:K172)</f>
        <v>2700.0000000000009</v>
      </c>
    </row>
    <row r="173" spans="1:13" s="59" customFormat="1">
      <c r="A173" s="52">
        <v>43181</v>
      </c>
      <c r="B173" s="60" t="s">
        <v>584</v>
      </c>
      <c r="C173" s="53">
        <v>7000</v>
      </c>
      <c r="D173" s="53" t="s">
        <v>12</v>
      </c>
      <c r="E173" s="54">
        <v>0.45</v>
      </c>
      <c r="F173" s="54">
        <v>0.85</v>
      </c>
      <c r="G173" s="54">
        <v>1.4</v>
      </c>
      <c r="H173" s="54"/>
      <c r="I173" s="55">
        <f t="shared" si="313"/>
        <v>2799.9999999999995</v>
      </c>
      <c r="J173" s="56">
        <f t="shared" ref="J173" si="316">(G173-F173)*C173</f>
        <v>3849.9999999999995</v>
      </c>
      <c r="K173" s="56"/>
      <c r="L173" s="57">
        <f t="shared" si="314"/>
        <v>0.94999999999999984</v>
      </c>
      <c r="M173" s="58">
        <f t="shared" si="315"/>
        <v>6649.9999999999991</v>
      </c>
    </row>
    <row r="174" spans="1:13" s="51" customFormat="1">
      <c r="A174" s="44">
        <v>43178</v>
      </c>
      <c r="B174" s="45" t="s">
        <v>598</v>
      </c>
      <c r="C174" s="45">
        <v>1700</v>
      </c>
      <c r="D174" s="45" t="s">
        <v>12</v>
      </c>
      <c r="E174" s="46">
        <v>4.25</v>
      </c>
      <c r="F174" s="46">
        <v>5.25</v>
      </c>
      <c r="G174" s="46">
        <v>6.5</v>
      </c>
      <c r="H174" s="46">
        <v>7.75</v>
      </c>
      <c r="I174" s="47">
        <f t="shared" ref="I174:I175" si="317">(F174-E174)*C174</f>
        <v>1700</v>
      </c>
      <c r="J174" s="48">
        <f t="shared" ref="J174:J175" si="318">(G174-F174)*C174</f>
        <v>2125</v>
      </c>
      <c r="K174" s="48">
        <f t="shared" ref="K174:K175" si="319">(H174-G174)*C174</f>
        <v>2125</v>
      </c>
      <c r="L174" s="49">
        <f t="shared" ref="L174:L175" si="320">(I174+J174+K174)/C174</f>
        <v>3.5</v>
      </c>
      <c r="M174" s="50">
        <f t="shared" ref="M174:M175" si="321">SUM(I174:K174)</f>
        <v>5950</v>
      </c>
    </row>
    <row r="175" spans="1:13" s="51" customFormat="1">
      <c r="A175" s="44">
        <v>43178</v>
      </c>
      <c r="B175" s="45" t="s">
        <v>597</v>
      </c>
      <c r="C175" s="45">
        <v>200</v>
      </c>
      <c r="D175" s="45" t="s">
        <v>12</v>
      </c>
      <c r="E175" s="46">
        <v>52</v>
      </c>
      <c r="F175" s="46">
        <v>58</v>
      </c>
      <c r="G175" s="46">
        <v>65.5</v>
      </c>
      <c r="H175" s="46">
        <v>73</v>
      </c>
      <c r="I175" s="47">
        <f t="shared" si="317"/>
        <v>1200</v>
      </c>
      <c r="J175" s="48">
        <f t="shared" si="318"/>
        <v>1500</v>
      </c>
      <c r="K175" s="48">
        <f t="shared" si="319"/>
        <v>1500</v>
      </c>
      <c r="L175" s="49">
        <f t="shared" si="320"/>
        <v>21</v>
      </c>
      <c r="M175" s="50">
        <f t="shared" si="321"/>
        <v>4200</v>
      </c>
    </row>
    <row r="176" spans="1:13" s="59" customFormat="1">
      <c r="A176" s="52">
        <v>43175</v>
      </c>
      <c r="B176" s="60" t="s">
        <v>596</v>
      </c>
      <c r="C176" s="53">
        <v>4000</v>
      </c>
      <c r="D176" s="53" t="s">
        <v>12</v>
      </c>
      <c r="E176" s="54">
        <v>0.7</v>
      </c>
      <c r="F176" s="54">
        <v>1.05</v>
      </c>
      <c r="G176" s="54">
        <v>1.5</v>
      </c>
      <c r="H176" s="54"/>
      <c r="I176" s="55">
        <f t="shared" ref="I176" si="322">(F176-E176)*C176</f>
        <v>1400.0000000000005</v>
      </c>
      <c r="J176" s="56">
        <f t="shared" ref="J176" si="323">(G176-F176)*C176</f>
        <v>1799.9999999999998</v>
      </c>
      <c r="K176" s="56"/>
      <c r="L176" s="57">
        <f t="shared" ref="L176" si="324">(I176+J176+K176)/C176</f>
        <v>0.8</v>
      </c>
      <c r="M176" s="58">
        <f t="shared" ref="M176" si="325">SUM(I176:K176)</f>
        <v>3200</v>
      </c>
    </row>
    <row r="177" spans="1:13" s="59" customFormat="1">
      <c r="A177" s="52">
        <v>43172</v>
      </c>
      <c r="B177" s="60" t="s">
        <v>595</v>
      </c>
      <c r="C177" s="53">
        <v>300</v>
      </c>
      <c r="D177" s="53" t="s">
        <v>12</v>
      </c>
      <c r="E177" s="54">
        <v>9.75</v>
      </c>
      <c r="F177" s="54">
        <v>5.5</v>
      </c>
      <c r="G177" s="54"/>
      <c r="H177" s="54"/>
      <c r="I177" s="55">
        <f t="shared" ref="I177" si="326">(F177-E177)*C177</f>
        <v>-1275</v>
      </c>
      <c r="J177" s="56"/>
      <c r="K177" s="56"/>
      <c r="L177" s="57">
        <f t="shared" ref="L177" si="327">(I177+J177+K177)/C177</f>
        <v>-4.25</v>
      </c>
      <c r="M177" s="58">
        <f t="shared" ref="M177" si="328">SUM(I177:K177)</f>
        <v>-1275</v>
      </c>
    </row>
    <row r="178" spans="1:13" s="59" customFormat="1">
      <c r="A178" s="52">
        <v>43168</v>
      </c>
      <c r="B178" s="60" t="s">
        <v>594</v>
      </c>
      <c r="C178" s="53">
        <v>3750</v>
      </c>
      <c r="D178" s="53" t="s">
        <v>12</v>
      </c>
      <c r="E178" s="54">
        <v>2.1</v>
      </c>
      <c r="F178" s="54">
        <v>2.65</v>
      </c>
      <c r="G178" s="54"/>
      <c r="H178" s="54"/>
      <c r="I178" s="55">
        <f t="shared" ref="I178" si="329">(F178-E178)*C178</f>
        <v>2062.4999999999995</v>
      </c>
      <c r="J178" s="56"/>
      <c r="K178" s="56"/>
      <c r="L178" s="57">
        <f t="shared" ref="L178" si="330">(I178+J178+K178)/C178</f>
        <v>0.54999999999999993</v>
      </c>
      <c r="M178" s="58">
        <f t="shared" ref="M178" si="331">SUM(I178:K178)</f>
        <v>2062.4999999999995</v>
      </c>
    </row>
    <row r="179" spans="1:13" s="59" customFormat="1">
      <c r="A179" s="52">
        <v>43167</v>
      </c>
      <c r="B179" s="60" t="s">
        <v>591</v>
      </c>
      <c r="C179" s="53">
        <v>750</v>
      </c>
      <c r="D179" s="53" t="s">
        <v>12</v>
      </c>
      <c r="E179" s="54">
        <v>18</v>
      </c>
      <c r="F179" s="54">
        <v>15.5</v>
      </c>
      <c r="G179" s="54"/>
      <c r="H179" s="54"/>
      <c r="I179" s="55">
        <f t="shared" ref="I179:I181" si="332">(F179-E179)*C179</f>
        <v>-1875</v>
      </c>
      <c r="J179" s="56"/>
      <c r="K179" s="56"/>
      <c r="L179" s="57">
        <f t="shared" ref="L179:L181" si="333">(I179+J179+K179)/C179</f>
        <v>-2.5</v>
      </c>
      <c r="M179" s="58">
        <f t="shared" ref="M179:M181" si="334">SUM(I179:K179)</f>
        <v>-1875</v>
      </c>
    </row>
    <row r="180" spans="1:13" s="59" customFormat="1">
      <c r="A180" s="52">
        <v>43167</v>
      </c>
      <c r="B180" s="60" t="s">
        <v>590</v>
      </c>
      <c r="C180" s="53">
        <v>5000</v>
      </c>
      <c r="D180" s="53" t="s">
        <v>12</v>
      </c>
      <c r="E180" s="54">
        <v>7.5</v>
      </c>
      <c r="F180" s="54">
        <v>8.25</v>
      </c>
      <c r="G180" s="54"/>
      <c r="H180" s="54"/>
      <c r="I180" s="55">
        <f t="shared" si="332"/>
        <v>3750</v>
      </c>
      <c r="J180" s="56"/>
      <c r="K180" s="56"/>
      <c r="L180" s="57">
        <f t="shared" si="333"/>
        <v>0.75</v>
      </c>
      <c r="M180" s="58">
        <f t="shared" si="334"/>
        <v>3750</v>
      </c>
    </row>
    <row r="181" spans="1:13" s="59" customFormat="1">
      <c r="A181" s="52">
        <v>43167</v>
      </c>
      <c r="B181" s="60" t="s">
        <v>589</v>
      </c>
      <c r="C181" s="53">
        <v>1300</v>
      </c>
      <c r="D181" s="53" t="s">
        <v>12</v>
      </c>
      <c r="E181" s="54">
        <v>14.75</v>
      </c>
      <c r="F181" s="54">
        <v>15.95</v>
      </c>
      <c r="G181" s="54"/>
      <c r="H181" s="54"/>
      <c r="I181" s="55">
        <f t="shared" si="332"/>
        <v>1559.9999999999991</v>
      </c>
      <c r="J181" s="56"/>
      <c r="K181" s="56"/>
      <c r="L181" s="57">
        <f t="shared" si="333"/>
        <v>1.1999999999999993</v>
      </c>
      <c r="M181" s="58">
        <f t="shared" si="334"/>
        <v>1559.9999999999991</v>
      </c>
    </row>
    <row r="182" spans="1:13" s="59" customFormat="1">
      <c r="A182" s="52">
        <v>43166</v>
      </c>
      <c r="B182" s="60" t="s">
        <v>588</v>
      </c>
      <c r="C182" s="53">
        <v>2400</v>
      </c>
      <c r="D182" s="53" t="s">
        <v>12</v>
      </c>
      <c r="E182" s="54">
        <v>2.25</v>
      </c>
      <c r="F182" s="54">
        <v>1.9</v>
      </c>
      <c r="G182" s="54"/>
      <c r="H182" s="54"/>
      <c r="I182" s="55">
        <f t="shared" ref="I182" si="335">(F182-E182)*C182</f>
        <v>-840.00000000000023</v>
      </c>
      <c r="J182" s="56"/>
      <c r="K182" s="56"/>
      <c r="L182" s="57">
        <f t="shared" ref="L182" si="336">(I182+J182+K182)/C182</f>
        <v>-0.35000000000000009</v>
      </c>
      <c r="M182" s="58">
        <f t="shared" ref="M182" si="337">SUM(I182:K182)</f>
        <v>-840.00000000000023</v>
      </c>
    </row>
    <row r="183" spans="1:13" s="59" customFormat="1">
      <c r="A183" s="52">
        <v>43166</v>
      </c>
      <c r="B183" s="60" t="s">
        <v>587</v>
      </c>
      <c r="C183" s="53">
        <v>1500</v>
      </c>
      <c r="D183" s="53" t="s">
        <v>12</v>
      </c>
      <c r="E183" s="54">
        <v>11.5</v>
      </c>
      <c r="F183" s="54">
        <v>10.25</v>
      </c>
      <c r="G183" s="54"/>
      <c r="H183" s="54"/>
      <c r="I183" s="55">
        <f t="shared" ref="I183" si="338">(F183-E183)*C183</f>
        <v>-1875</v>
      </c>
      <c r="J183" s="56"/>
      <c r="K183" s="56"/>
      <c r="L183" s="57">
        <f t="shared" ref="L183" si="339">(I183+J183+K183)/C183</f>
        <v>-1.25</v>
      </c>
      <c r="M183" s="58">
        <f t="shared" ref="M183" si="340">SUM(I183:K183)</f>
        <v>-1875</v>
      </c>
    </row>
    <row r="184" spans="1:13" s="59" customFormat="1">
      <c r="A184" s="44">
        <v>43165</v>
      </c>
      <c r="B184" s="53" t="s">
        <v>586</v>
      </c>
      <c r="C184" s="53">
        <v>10000</v>
      </c>
      <c r="D184" s="53" t="s">
        <v>12</v>
      </c>
      <c r="E184" s="54">
        <v>2.1</v>
      </c>
      <c r="F184" s="54">
        <v>2.5499999999999998</v>
      </c>
      <c r="G184" s="54">
        <v>3.15</v>
      </c>
      <c r="H184" s="54"/>
      <c r="I184" s="55">
        <f t="shared" ref="I184:I185" si="341">(F184-E184)*C184</f>
        <v>4499.9999999999973</v>
      </c>
      <c r="J184" s="56">
        <f t="shared" ref="J184:J185" si="342">(G184-F184)*C184</f>
        <v>6000.0000000000009</v>
      </c>
      <c r="K184" s="56"/>
      <c r="L184" s="57">
        <f t="shared" ref="L184:L185" si="343">(I184+J184+K184)/C184</f>
        <v>1.0499999999999998</v>
      </c>
      <c r="M184" s="58">
        <f t="shared" ref="M184:M185" si="344">SUM(I184:K184)</f>
        <v>10499.999999999998</v>
      </c>
    </row>
    <row r="185" spans="1:13" s="51" customFormat="1">
      <c r="A185" s="44">
        <v>43165</v>
      </c>
      <c r="B185" s="45" t="s">
        <v>552</v>
      </c>
      <c r="C185" s="45">
        <v>1500</v>
      </c>
      <c r="D185" s="45" t="s">
        <v>12</v>
      </c>
      <c r="E185" s="46">
        <v>17.5</v>
      </c>
      <c r="F185" s="46">
        <v>18.75</v>
      </c>
      <c r="G185" s="46">
        <v>20.25</v>
      </c>
      <c r="H185" s="46">
        <v>21.5</v>
      </c>
      <c r="I185" s="47">
        <f t="shared" si="341"/>
        <v>1875</v>
      </c>
      <c r="J185" s="48">
        <f t="shared" si="342"/>
        <v>2250</v>
      </c>
      <c r="K185" s="48">
        <f t="shared" ref="K185" si="345">(H185-G185)*C185</f>
        <v>1875</v>
      </c>
      <c r="L185" s="49">
        <f t="shared" si="343"/>
        <v>4</v>
      </c>
      <c r="M185" s="50">
        <f t="shared" si="344"/>
        <v>6000</v>
      </c>
    </row>
    <row r="186" spans="1:13" s="59" customFormat="1">
      <c r="A186" s="52">
        <v>43164</v>
      </c>
      <c r="B186" s="60" t="s">
        <v>585</v>
      </c>
      <c r="C186" s="53">
        <v>4000</v>
      </c>
      <c r="D186" s="53" t="s">
        <v>12</v>
      </c>
      <c r="E186" s="54">
        <v>6.65</v>
      </c>
      <c r="F186" s="54">
        <v>6</v>
      </c>
      <c r="G186" s="54"/>
      <c r="H186" s="54"/>
      <c r="I186" s="55">
        <f t="shared" ref="I186" si="346">(F186-E186)*C186</f>
        <v>-2600.0000000000014</v>
      </c>
      <c r="J186" s="56"/>
      <c r="K186" s="56"/>
      <c r="L186" s="57">
        <f t="shared" ref="L186" si="347">(I186+J186+K186)/C186</f>
        <v>-0.65000000000000036</v>
      </c>
      <c r="M186" s="58">
        <f t="shared" ref="M186" si="348">SUM(I186:K186)</f>
        <v>-2600.0000000000014</v>
      </c>
    </row>
    <row r="187" spans="1:13" s="59" customFormat="1">
      <c r="A187" s="52">
        <v>43160</v>
      </c>
      <c r="B187" s="53" t="s">
        <v>584</v>
      </c>
      <c r="C187" s="53">
        <v>7000</v>
      </c>
      <c r="D187" s="53" t="s">
        <v>12</v>
      </c>
      <c r="E187" s="54">
        <v>4.3</v>
      </c>
      <c r="F187" s="54">
        <v>4.75</v>
      </c>
      <c r="G187" s="54"/>
      <c r="H187" s="54"/>
      <c r="I187" s="55">
        <f t="shared" ref="I187" si="349">(F187-E187)*C187</f>
        <v>3150.0000000000014</v>
      </c>
      <c r="J187" s="56"/>
      <c r="K187" s="56"/>
      <c r="L187" s="57">
        <f t="shared" ref="L187" si="350">(I187+J187+K187)/C187</f>
        <v>0.45000000000000018</v>
      </c>
      <c r="M187" s="58">
        <f t="shared" ref="M187" si="351">SUM(I187:K187)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2"/>
  <sheetViews>
    <sheetView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02" customFormat="1" ht="18" customHeight="1">
      <c r="A1" s="100" t="s">
        <v>543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102" customFormat="1" ht="50.25" customHeight="1" thickBot="1">
      <c r="A2" s="103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2" customFormat="1">
      <c r="A3" s="104" t="s">
        <v>0</v>
      </c>
      <c r="B3" s="106" t="s">
        <v>1</v>
      </c>
      <c r="C3" s="106" t="s">
        <v>542</v>
      </c>
      <c r="D3" s="108" t="s">
        <v>544</v>
      </c>
      <c r="E3" s="108" t="s">
        <v>545</v>
      </c>
      <c r="F3" s="99" t="s">
        <v>2</v>
      </c>
      <c r="G3" s="99"/>
      <c r="H3" s="99"/>
      <c r="I3" s="99" t="s">
        <v>3</v>
      </c>
      <c r="J3" s="99"/>
      <c r="K3" s="99"/>
      <c r="L3" s="1" t="s">
        <v>4</v>
      </c>
    </row>
    <row r="4" spans="1:12" s="2" customFormat="1" ht="15.75" thickBot="1">
      <c r="A4" s="105"/>
      <c r="B4" s="107"/>
      <c r="C4" s="107"/>
      <c r="D4" s="109"/>
      <c r="E4" s="109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sqref="A1:XFD1"/>
    </sheetView>
  </sheetViews>
  <sheetFormatPr defaultRowHeight="15"/>
  <sheetData>
    <row r="1" spans="1:13" s="51" customFormat="1">
      <c r="A1" s="44">
        <v>43137</v>
      </c>
      <c r="B1" s="45" t="s">
        <v>583</v>
      </c>
      <c r="C1" s="45">
        <v>1500</v>
      </c>
      <c r="D1" s="45" t="s">
        <v>12</v>
      </c>
      <c r="E1" s="46">
        <v>22.55</v>
      </c>
      <c r="F1" s="46">
        <v>23.9</v>
      </c>
      <c r="G1" s="46">
        <v>25.4</v>
      </c>
      <c r="H1" s="46">
        <v>26.9</v>
      </c>
      <c r="I1" s="47">
        <f t="shared" ref="I1" si="0">(F1-E1)*C1</f>
        <v>2024.9999999999968</v>
      </c>
      <c r="J1" s="48">
        <f t="shared" ref="J1" si="1">(G1-F1)*C1</f>
        <v>2250</v>
      </c>
      <c r="K1" s="48">
        <f t="shared" ref="K1" si="2">(H1-G1)*C1</f>
        <v>2250</v>
      </c>
      <c r="L1" s="49">
        <f t="shared" ref="L1" si="3">(I1+J1+K1)/C1</f>
        <v>4.3499999999999979</v>
      </c>
      <c r="M1" s="50">
        <f t="shared" ref="M1" si="4">SUM(I1:K1)</f>
        <v>6524.9999999999964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STOCK OPTION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2015-07-11T09:12:19Z</dcterms:created>
  <dcterms:modified xsi:type="dcterms:W3CDTF">2018-07-20T10:49:30Z</dcterms:modified>
</cp:coreProperties>
</file>