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OPTIONS" sheetId="2" r:id="rId1"/>
    <sheet name="STOCK OPTION" sheetId="1" r:id="rId2"/>
    <sheet name="Sheet2" sheetId="3" r:id="rId3"/>
  </sheets>
  <definedNames>
    <definedName name="_xlnm._FilterDatabase" localSheetId="1" hidden="1">'STOCK OPTION'!$A$16:$M$1622</definedName>
  </definedNames>
  <calcPr calcId="124519"/>
</workbook>
</file>

<file path=xl/calcChain.xml><?xml version="1.0" encoding="utf-8"?>
<calcChain xmlns="http://schemas.openxmlformats.org/spreadsheetml/2006/main">
  <c r="L6" i="2"/>
  <c r="I6"/>
  <c r="M6" s="1"/>
  <c r="I7"/>
  <c r="M7" s="1"/>
  <c r="I8"/>
  <c r="M8" s="1"/>
  <c r="L10"/>
  <c r="I10"/>
  <c r="M10" s="1"/>
  <c r="I9"/>
  <c r="L9" s="1"/>
  <c r="I12"/>
  <c r="K11"/>
  <c r="J11"/>
  <c r="I11"/>
  <c r="L15"/>
  <c r="J15"/>
  <c r="I15"/>
  <c r="I14"/>
  <c r="I13"/>
  <c r="I16"/>
  <c r="J18"/>
  <c r="I18"/>
  <c r="J17"/>
  <c r="I17"/>
  <c r="I20"/>
  <c r="L20" s="1"/>
  <c r="I21"/>
  <c r="M21" s="1"/>
  <c r="I23"/>
  <c r="L22"/>
  <c r="I22"/>
  <c r="K25"/>
  <c r="J25"/>
  <c r="I25"/>
  <c r="J24"/>
  <c r="I24"/>
  <c r="I26"/>
  <c r="M26" s="1"/>
  <c r="I30"/>
  <c r="I29"/>
  <c r="I28"/>
  <c r="L28" s="1"/>
  <c r="I27"/>
  <c r="J31"/>
  <c r="I31"/>
  <c r="L31" s="1"/>
  <c r="K34"/>
  <c r="J34"/>
  <c r="I34"/>
  <c r="K33"/>
  <c r="J33"/>
  <c r="I33"/>
  <c r="I32"/>
  <c r="I37"/>
  <c r="I36"/>
  <c r="K35"/>
  <c r="J35"/>
  <c r="I35"/>
  <c r="K39"/>
  <c r="J39"/>
  <c r="I39"/>
  <c r="J38"/>
  <c r="I38"/>
  <c r="J42"/>
  <c r="I42"/>
  <c r="J41"/>
  <c r="I41"/>
  <c r="J40"/>
  <c r="I40"/>
  <c r="I44"/>
  <c r="J43"/>
  <c r="I43"/>
  <c r="K47"/>
  <c r="J47"/>
  <c r="I47"/>
  <c r="I46"/>
  <c r="I45"/>
  <c r="J48"/>
  <c r="I48"/>
  <c r="I49"/>
  <c r="M49" s="1"/>
  <c r="I51"/>
  <c r="L51" s="1"/>
  <c r="I50"/>
  <c r="K52"/>
  <c r="J52"/>
  <c r="I52"/>
  <c r="J54"/>
  <c r="I54"/>
  <c r="J53"/>
  <c r="I53"/>
  <c r="I57"/>
  <c r="K56"/>
  <c r="J56"/>
  <c r="I56"/>
  <c r="K55"/>
  <c r="J55"/>
  <c r="I55"/>
  <c r="J59"/>
  <c r="I59"/>
  <c r="J58"/>
  <c r="I58"/>
  <c r="I61"/>
  <c r="I60"/>
  <c r="J64"/>
  <c r="I64"/>
  <c r="I63"/>
  <c r="L63" s="1"/>
  <c r="J62"/>
  <c r="I62"/>
  <c r="K66"/>
  <c r="J66"/>
  <c r="I66"/>
  <c r="J69"/>
  <c r="I69"/>
  <c r="L67"/>
  <c r="I67"/>
  <c r="J68"/>
  <c r="I68"/>
  <c r="I71"/>
  <c r="M71" s="1"/>
  <c r="I70"/>
  <c r="L70" s="1"/>
  <c r="I72"/>
  <c r="M72" s="1"/>
  <c r="K73"/>
  <c r="J73"/>
  <c r="I73"/>
  <c r="K74"/>
  <c r="J74"/>
  <c r="I74"/>
  <c r="I75"/>
  <c r="M75" s="1"/>
  <c r="I76"/>
  <c r="M76" s="1"/>
  <c r="I79"/>
  <c r="L79" s="1"/>
  <c r="I78"/>
  <c r="M78" s="1"/>
  <c r="I77"/>
  <c r="L77" s="1"/>
  <c r="I81"/>
  <c r="M81" s="1"/>
  <c r="I80"/>
  <c r="L80" s="1"/>
  <c r="I84"/>
  <c r="M84" s="1"/>
  <c r="I83"/>
  <c r="L83" s="1"/>
  <c r="I82"/>
  <c r="L82" s="1"/>
  <c r="I86"/>
  <c r="M86" s="1"/>
  <c r="I85"/>
  <c r="L85" s="1"/>
  <c r="I87"/>
  <c r="M87" s="1"/>
  <c r="I90"/>
  <c r="M90" s="1"/>
  <c r="I89"/>
  <c r="I88"/>
  <c r="I92"/>
  <c r="J91"/>
  <c r="I91"/>
  <c r="J93"/>
  <c r="I93"/>
  <c r="I94"/>
  <c r="L94" s="1"/>
  <c r="I95"/>
  <c r="M95" s="1"/>
  <c r="I97"/>
  <c r="L97" s="1"/>
  <c r="J96"/>
  <c r="I96"/>
  <c r="I122"/>
  <c r="L122" s="1"/>
  <c r="I121"/>
  <c r="L121" s="1"/>
  <c r="K120"/>
  <c r="J120"/>
  <c r="I120"/>
  <c r="J119"/>
  <c r="I119"/>
  <c r="I118"/>
  <c r="M118" s="1"/>
  <c r="I117"/>
  <c r="L117" s="1"/>
  <c r="I116"/>
  <c r="L116" s="1"/>
  <c r="I115"/>
  <c r="L115" s="1"/>
  <c r="I114"/>
  <c r="M114" s="1"/>
  <c r="I113"/>
  <c r="L113" s="1"/>
  <c r="K105"/>
  <c r="J105"/>
  <c r="I105"/>
  <c r="I101"/>
  <c r="M101" s="1"/>
  <c r="I100"/>
  <c r="M100" s="1"/>
  <c r="I99"/>
  <c r="M99" s="1"/>
  <c r="I102"/>
  <c r="M102" s="1"/>
  <c r="I103"/>
  <c r="M103" s="1"/>
  <c r="I104"/>
  <c r="M104" s="1"/>
  <c r="K110"/>
  <c r="J110"/>
  <c r="I110"/>
  <c r="K109"/>
  <c r="J109"/>
  <c r="I109"/>
  <c r="J111"/>
  <c r="I111"/>
  <c r="I112"/>
  <c r="M112" s="1"/>
  <c r="I108"/>
  <c r="J108"/>
  <c r="I106"/>
  <c r="L106" s="1"/>
  <c r="I107"/>
  <c r="L107" s="1"/>
  <c r="L7" l="1"/>
  <c r="L8"/>
  <c r="M9"/>
  <c r="L11"/>
  <c r="L12"/>
  <c r="M12"/>
  <c r="M11"/>
  <c r="L13"/>
  <c r="M13"/>
  <c r="L14"/>
  <c r="M14"/>
  <c r="M15"/>
  <c r="L16"/>
  <c r="M16"/>
  <c r="M17"/>
  <c r="L17"/>
  <c r="L18"/>
  <c r="M18"/>
  <c r="M20"/>
  <c r="L21"/>
  <c r="M22"/>
  <c r="L23"/>
  <c r="M23"/>
  <c r="L24"/>
  <c r="L25"/>
  <c r="M25"/>
  <c r="M24"/>
  <c r="L26"/>
  <c r="L68"/>
  <c r="L53"/>
  <c r="L119"/>
  <c r="M27"/>
  <c r="L27"/>
  <c r="M28"/>
  <c r="M29"/>
  <c r="L29"/>
  <c r="M30"/>
  <c r="L30"/>
  <c r="M31"/>
  <c r="L32"/>
  <c r="L33"/>
  <c r="M34"/>
  <c r="L34"/>
  <c r="M33"/>
  <c r="M32"/>
  <c r="L35"/>
  <c r="L36"/>
  <c r="M36"/>
  <c r="M37"/>
  <c r="L37"/>
  <c r="M35"/>
  <c r="L38"/>
  <c r="L39"/>
  <c r="M39"/>
  <c r="M38"/>
  <c r="M40"/>
  <c r="L40"/>
  <c r="L41"/>
  <c r="L42"/>
  <c r="M42"/>
  <c r="M41"/>
  <c r="L43"/>
  <c r="M43"/>
  <c r="M44"/>
  <c r="L44"/>
  <c r="M45"/>
  <c r="L45"/>
  <c r="L46"/>
  <c r="M46"/>
  <c r="M47"/>
  <c r="L47"/>
  <c r="L48"/>
  <c r="M48"/>
  <c r="L49"/>
  <c r="M50"/>
  <c r="L50"/>
  <c r="M51"/>
  <c r="L52"/>
  <c r="M52"/>
  <c r="L54"/>
  <c r="M53"/>
  <c r="M54"/>
  <c r="M55"/>
  <c r="L55"/>
  <c r="L56"/>
  <c r="L57"/>
  <c r="M57"/>
  <c r="M56"/>
  <c r="L58"/>
  <c r="L59"/>
  <c r="M58"/>
  <c r="M59"/>
  <c r="L60"/>
  <c r="L61"/>
  <c r="M60"/>
  <c r="M61"/>
  <c r="L120"/>
  <c r="L76"/>
  <c r="L62"/>
  <c r="M62"/>
  <c r="M63"/>
  <c r="M64"/>
  <c r="L64"/>
  <c r="M66"/>
  <c r="L66"/>
  <c r="M69"/>
  <c r="L69"/>
  <c r="L75"/>
  <c r="L72"/>
  <c r="L99"/>
  <c r="L114"/>
  <c r="L78"/>
  <c r="M67"/>
  <c r="M68"/>
  <c r="L71"/>
  <c r="M70"/>
  <c r="M73"/>
  <c r="L73"/>
  <c r="M74"/>
  <c r="L74"/>
  <c r="M119"/>
  <c r="M94"/>
  <c r="M79"/>
  <c r="M115"/>
  <c r="L118"/>
  <c r="L87"/>
  <c r="M77"/>
  <c r="L81"/>
  <c r="M80"/>
  <c r="M82"/>
  <c r="L84"/>
  <c r="M83"/>
  <c r="L86"/>
  <c r="M85"/>
  <c r="M88"/>
  <c r="L88"/>
  <c r="L89"/>
  <c r="M89"/>
  <c r="L90"/>
  <c r="M91"/>
  <c r="L91"/>
  <c r="M92"/>
  <c r="L92"/>
  <c r="L93"/>
  <c r="M93"/>
  <c r="L95"/>
  <c r="L105"/>
  <c r="M121"/>
  <c r="L96"/>
  <c r="M120"/>
  <c r="M122"/>
  <c r="M96"/>
  <c r="M97"/>
  <c r="M105"/>
  <c r="M116"/>
  <c r="M113"/>
  <c r="M117"/>
  <c r="L101"/>
  <c r="L100"/>
  <c r="L103"/>
  <c r="L102"/>
  <c r="M108"/>
  <c r="L112"/>
  <c r="L104"/>
  <c r="L108"/>
  <c r="M106"/>
  <c r="L109"/>
  <c r="L110"/>
  <c r="M110"/>
  <c r="M109"/>
  <c r="M111"/>
  <c r="L111"/>
  <c r="M107"/>
  <c r="K1" i="3" l="1"/>
  <c r="J1"/>
  <c r="I1"/>
  <c r="L1" s="1"/>
  <c r="M1" l="1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<sst xmlns="http://schemas.openxmlformats.org/spreadsheetml/2006/main" count="1775" uniqueCount="686">
  <si>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</si>
  <si>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</si>
  <si>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</si>
  <si>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</si>
  <si>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</si>
  <si>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</si>
  <si>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</si>
  <si>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</si>
  <si>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</si>
  <si>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</si>
  <si>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</si>
  <si>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</si>
  <si>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</si>
  <si>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</si>
  <si>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</si>
  <si>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</si>
  <si>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</si>
  <si>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</si>
  <si>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</si>
  <si>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</si>
  <si>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</si>
  <si>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</si>
  <si>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</si>
  <si>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</si>
  <si>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</si>
  <si>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</si>
  <si>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</si>
  <si>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</si>
  <si>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</si>
  <si>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</si>
  <si>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</si>
  <si>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</si>
  <si>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</si>
  <si>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</si>
  <si>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</si>
  <si>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</si>
  <si>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</si>
  <si>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</si>
  <si>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</si>
  <si>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</si>
  <si>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</si>
  <si>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</si>
  <si>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</si>
  <si>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</si>
  <si>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</si>
  <si>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</si>
  <si>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</si>
  <si>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</si>
  <si>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</si>
  <si>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</si>
  <si>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</si>
  <si>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</si>
  <si>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</si>
  <si>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</si>
  <si>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</si>
  <si>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</si>
  <si>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</si>
  <si>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</si>
  <si>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</si>
  <si>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</si>
  <si>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</si>
  <si>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</si>
  <si>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</si>
  <si>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</si>
  <si>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</si>
  <si>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</si>
  <si>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</si>
  <si>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</si>
  <si>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</si>
  <si>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</si>
  <si>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</si>
  <si>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</si>
  <si>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</si>
  <si>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</si>
  <si>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</si>
  <si>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</si>
  <si>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</si>
  <si>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</si>
  <si>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</si>
  <si>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</si>
  <si>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</si>
  <si>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</si>
  <si>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</si>
  <si>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</si>
  <si>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</si>
  <si>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</si>
  <si>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</si>
  <si>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</si>
  <si>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</si>
  <si>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</si>
  <si>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</si>
  <si>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</si>
  <si>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</si>
  <si>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</si>
  <si>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</si>
  <si>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</si>
  <si>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</si>
  <si>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</si>
  <si>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</si>
  <si>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</si>
  <si>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</si>
  <si>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</si>
  <si>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</si>
  <si>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</si>
  <si>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</si>
  <si>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</si>
  <si>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</si>
  <si>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</si>
  <si>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</si>
  <si>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</si>
  <si>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</si>
  <si>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</si>
  <si>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</si>
  <si>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</si>
  <si>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</si>
  <si>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</si>
  <si>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</si>
  <si>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</si>
  <si>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</si>
  <si>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</si>
  <si>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</si>
  <si>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</si>
  <si>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</si>
  <si>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</si>
  <si>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</si>
  <si>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</si>
  <si>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</si>
  <si>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</si>
  <si>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</si>
  <si>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</si>
  <si>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</si>
  <si>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</si>
  <si>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</si>
  <si>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</si>
  <si>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</si>
  <si>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</si>
  <si>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</si>
  <si>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</si>
  <si>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</si>
  <si>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</si>
  <si>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</si>
  <si>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</si>
  <si>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</si>
  <si>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</si>
  <si>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</si>
  <si>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</si>
  <si>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</si>
  <si>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</si>
  <si>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</si>
  <si>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</si>
  <si>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</si>
  <si>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</si>
  <si>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</si>
  <si>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</si>
  <si>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</si>
  <si>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</si>
  <si>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</si>
  <si>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</si>
  <si>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</si>
  <si>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</si>
  <si>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</si>
  <si>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</si>
  <si>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</si>
  <si>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</si>
  <si>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</si>
  <si>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</si>
  <si>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</si>
  <si>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</si>
  <si>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</si>
  <si>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</si>
  <si>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</si>
  <si>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</si>
  <si>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</si>
  <si>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</si>
  <si>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</si>
  <si>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</si>
  <si>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</si>
  <si>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</si>
  <si>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</si>
  <si>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</si>
  <si>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</si>
  <si>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</si>
  <si>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</si>
  <si>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</si>
  <si>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</si>
  <si>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</si>
  <si>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</si>
  <si>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</si>
  <si>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</si>
  <si>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</si>
  <si>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</si>
  <si>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</si>
  <si>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</si>
  <si>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</si>
  <si>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</si>
  <si>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</si>
  <si>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</si>
  <si>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</si>
  <si>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</si>
  <si>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</si>
  <si>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</si>
  <si>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</si>
  <si>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</si>
  <si>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</si>
  <si>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</si>
  <si>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</si>
  <si>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</si>
  <si>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</si>
  <si>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</si>
  <si>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</si>
  <si>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</si>
  <si>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</si>
  <si>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</si>
  <si>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</si>
  <si>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</si>
  <si>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</si>
  <si>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</si>
  <si>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</si>
  <si>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</si>
  <si>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</si>
  <si>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</si>
  <si>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</si>
  <si>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</si>
  <si>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</si>
  <si>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</si>
  <si>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</si>
  <si>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</si>
  <si>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</si>
  <si>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</si>
  <si>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</si>
  <si>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</si>
  <si>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</si>
  <si>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</si>
  <si>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</si>
  <si>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</si>
  <si>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</si>
  <si>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</si>
  <si>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</si>
  <si>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</si>
  <si>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</si>
  <si>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</si>
  <si>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</si>
  <si>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</si>
  <si>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</si>
  <si>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</si>
  <si>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</si>
  <si>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</si>
  <si>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</si>
  <si>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</si>
  <si>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</si>
  <si>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</si>
  <si>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</si>
  <si>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</si>
  <si>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</si>
  <si>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</si>
  <si>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</si>
  <si>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</si>
  <si>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</si>
  <si>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</si>
  <si>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</si>
  <si>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</si>
  <si>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</si>
  <si>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</si>
  <si>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</si>
  <si>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</si>
  <si>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</si>
  <si>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</si>
  <si>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</si>
  <si>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</si>
  <si>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</si>
  <si>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</si>
  <si>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</si>
  <si>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</si>
  <si>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</si>
  <si>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</si>
  <si>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</si>
  <si>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</si>
  <si>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</si>
  <si>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</si>
  <si>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</si>
  <si>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</si>
  <si>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</si>
  <si>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</si>
  <si>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</si>
  <si>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</si>
  <si>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</si>
  <si>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</si>
  <si>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</si>
  <si>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</si>
  <si>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</si>
  <si>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</si>
  <si>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</si>
  <si>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</si>
  <si>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</si>
  <si>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</si>
  <si>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</si>
  <si>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</si>
  <si>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</si>
  <si>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</si>
  <si>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</si>
  <si>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</si>
  <si>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</si>
  <si>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</si>
  <si>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</si>
  <si>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</si>
  <si>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</si>
  <si>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</si>
  <si>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</si>
  <si>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</si>
  <si>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</si>
  <si>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</si>
  <si>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</si>
  <si>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</si>
  <si>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</si>
  <si>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</si>
  <si>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</si>
  <si>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</si>
  <si>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</si>
  <si>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</si>
  <si>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</si>
  <si>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</si>
  <si>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</si>
  <si>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</si>
  <si>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</si>
  <si>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</si>
  <si>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</si>
  <si>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</si>
  <si>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</si>
  <si>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</si>
  <si>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</si>
  <si>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</si>
  <si>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</si>
  <si>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</si>
  <si>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</si>
  <si>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</si>
  <si>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</si>
  <si>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</si>
  <si>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</si>
  <si>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</si>
  <si>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</si>
  <si>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</si>
  <si>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</si>
  <si>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</si>
  <si>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</si>
  <si>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</si>
  <si>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</si>
  <si>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</si>
  <si>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</si>
  <si>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</si>
  <si>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</si>
  <si>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</si>
  <si>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</si>
  <si>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</si>
  <si>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</si>
  <si>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</si>
  <si>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</si>
  <si>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</si>
  <si>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</si>
  <si>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</si>
  <si>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</si>
  <si>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</si>
  <si>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</si>
  <si>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</si>
  <si>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</si>
  <si>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</si>
  <si>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</si>
  <si>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</si>
  <si>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</si>
  <si>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</si>
  <si>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</si>
  <si>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</si>
  <si>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</si>
  <si>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</si>
  <si>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</si>
  <si>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</si>
  <si>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</si>
  <si>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</si>
  <si>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</si>
  <si>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</si>
  <si>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</si>
  <si>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</si>
  <si>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</si>
  <si>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</si>
  <si>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</si>
  <si>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</si>
  <si>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</si>
  <si>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</si>
  <si>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</si>
  <si>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</si>
  <si>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</si>
  <si>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</si>
  <si>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</si>
  <si>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</si>
  <si>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</si>
  <si>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</si>
  <si>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</si>
  <si>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</si>
  <si>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</si>
  <si>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</si>
  <si>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</si>
  <si>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</si>
  <si>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</si>
  <si>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</si>
  <si>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</si>
  <si>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</si>
  <si>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</si>
  <si>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</si>
  <si>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</si>
  <si>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</si>
  <si>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</si>
  <si>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</si>
  <si>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</si>
  <si>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</si>
  <si>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</si>
  <si>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</si>
  <si>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</si>
  <si>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</si>
  <si>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</si>
  <si>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</si>
  <si>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</si>
  <si>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</si>
  <si>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</si>
  <si>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</si>
  <si>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</si>
  <si>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</si>
  <si>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</si>
  <si>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</si>
  <si>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</si>
  <si>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</si>
  <si>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</si>
  <si>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</si>
  <si>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</si>
  <si>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</si>
  <si>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</si>
  <si>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</si>
  <si>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</si>
  <si>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</si>
  <si>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</si>
  <si>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</si>
  <si>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</si>
  <si>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</si>
  <si>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</si>
  <si>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</si>
  <si>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</si>
  <si>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</si>
  <si>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</si>
  <si>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</si>
  <si>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</si>
  <si>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</si>
  <si>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</si>
  <si>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</si>
  <si>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</si>
  <si>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</si>
  <si>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</si>
  <si>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</si>
  <si>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</si>
  <si>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</si>
  <si>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</si>
  <si>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</si>
  <si>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</si>
  <si>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</si>
  <si>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</si>
  <si>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</si>
  <si>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</si>
  <si>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</si>
  <si>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</si>
  <si>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</si>
  <si>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</si>
  <si>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</si>
  <si>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</si>
  <si>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</si>
  <si>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</si>
  <si>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</si>
  <si>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</si>
  <si>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</si>
  <si>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</si>
  <si>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</si>
  <si>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</si>
  <si>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</si>
  <si>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</si>
  <si>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</si>
  <si>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</si>
  <si>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</si>
  <si>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</si>
  <si>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</si>
  <si>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</si>
  <si>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</si>
  <si>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</si>
  <si>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</si>
  <si>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</si>
  <si>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</si>
  <si>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</si>
  <si>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</si>
  <si>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</si>
  <si>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</si>
  <si>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</si>
  <si>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</si>
  <si>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</si>
  <si>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</si>
  <si>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</si>
  <si>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</si>
  <si>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</si>
  <si>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</si>
  <si>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</si>
  <si>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</si>
  <si>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</si>
  <si>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</si>
  <si>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</si>
  <si>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</si>
  <si>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</si>
  <si>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</si>
  <si>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</si>
  <si>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</si>
  <si>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</si>
  <si>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</si>
  <si>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</si>
  <si>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</si>
  <si>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</si>
  <si>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</si>
  <si>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</si>
  <si>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</si>
  <si>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</si>
  <si>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</si>
  <si>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</si>
  <si>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</si>
  <si>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</si>
  <si>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</si>
  <si>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</si>
  <si>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</si>
  <si>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</si>
  <si>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</si>
  <si>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</si>
  <si>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</si>
  <si>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</si>
  <si>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</si>
  <si>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</si>
  <si>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</si>
  <si>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</si>
  <si>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</si>
  <si>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</si>
  <si>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</si>
  <si>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</si>
  <si>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</si>
  <si>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</si>
  <si>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</si>
  <si>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</si>
  <si>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</si>
  <si>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</si>
  <si>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</si>
  <si>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</si>
  <si>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</si>
  <si>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</si>
  <si>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</si>
  <si>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</si>
  <si>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</si>
  <si>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</si>
  <si>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</si>
  <si>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</si>
  <si>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</si>
  <si>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</si>
  <si>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</si>
  <si>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</si>
  <si>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</si>
  <si>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</si>
  <si>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</si>
  <si>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</si>
  <si>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</si>
  <si>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</si>
  <si>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</si>
  <si>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</si>
  <si>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</si>
  <si>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</si>
  <si>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</si>
  <si>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</si>
  <si>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</si>
  <si>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</si>
  <si>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</si>
  <si>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</si>
  <si>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</si>
  <si>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</si>
  <si>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</si>
  <si>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</si>
  <si>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</si>
  <si>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DHFL 500 CE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</si>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</sst>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6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workbookViewId="0">
      <selection activeCell="C3" sqref="C3:D3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30" customHeight="1">
      <c r="A2" s="77" t="s">
        <v>572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26.25">
      <c r="A3" s="79" t="s">
        <v>573</v>
      </c>
      <c r="B3" s="79"/>
      <c r="C3" s="80">
        <v>50000</v>
      </c>
      <c r="D3" s="76"/>
      <c r="E3" s="42"/>
      <c r="F3" s="42"/>
      <c r="G3" s="42"/>
      <c r="H3" s="43"/>
      <c r="I3" s="81"/>
      <c r="J3" s="81"/>
      <c r="K3" s="81"/>
      <c r="L3" s="43"/>
      <c r="M3" s="43"/>
    </row>
    <row r="4" spans="1:13">
      <c r="A4" s="82" t="s">
        <v>0</v>
      </c>
      <c r="B4" s="74" t="s">
        <v>574</v>
      </c>
      <c r="C4" s="74" t="s">
        <v>575</v>
      </c>
      <c r="D4" s="74" t="s">
        <v>576</v>
      </c>
      <c r="E4" s="74" t="s">
        <v>545</v>
      </c>
      <c r="F4" s="74" t="s">
        <v>577</v>
      </c>
      <c r="G4" s="74" t="s">
        <v>578</v>
      </c>
      <c r="H4" s="74" t="s">
        <v>579</v>
      </c>
      <c r="I4" s="83" t="s">
        <v>580</v>
      </c>
      <c r="J4" s="83"/>
      <c r="K4" s="83"/>
      <c r="L4" s="84" t="s">
        <v>581</v>
      </c>
      <c r="M4" s="74" t="s">
        <v>582</v>
      </c>
    </row>
    <row r="5" spans="1:13">
      <c r="A5" s="82"/>
      <c r="B5" s="74"/>
      <c r="C5" s="74"/>
      <c r="D5" s="74"/>
      <c r="E5" s="74"/>
      <c r="F5" s="74"/>
      <c r="G5" s="74"/>
      <c r="H5" s="74"/>
      <c r="I5" s="83"/>
      <c r="J5" s="83"/>
      <c r="K5" s="83"/>
      <c r="L5" s="84"/>
      <c r="M5" s="74"/>
    </row>
    <row r="6" spans="1:13" s="59" customFormat="1">
      <c r="A6" s="52">
        <v>43262</v>
      </c>
      <c r="B6" s="60" t="s">
        <v>685</v>
      </c>
      <c r="C6" s="53">
        <v>2667</v>
      </c>
      <c r="D6" s="53" t="s">
        <v>12</v>
      </c>
      <c r="E6" s="54">
        <v>7</v>
      </c>
      <c r="F6" s="54">
        <v>7.65</v>
      </c>
      <c r="G6" s="54"/>
      <c r="H6" s="54"/>
      <c r="I6" s="55">
        <f t="shared" ref="I6" si="0">(F6-E6)*C6</f>
        <v>1733.5500000000009</v>
      </c>
      <c r="J6" s="56"/>
      <c r="K6" s="56"/>
      <c r="L6" s="57">
        <f t="shared" ref="L6" si="1">(I6+J6+K6)/C6</f>
        <v>0.65000000000000036</v>
      </c>
      <c r="M6" s="58">
        <f t="shared" ref="M6" si="2">SUM(I6:K6)</f>
        <v>1733.5500000000009</v>
      </c>
    </row>
    <row r="7" spans="1:13" s="59" customFormat="1">
      <c r="A7" s="52">
        <v>43259</v>
      </c>
      <c r="B7" s="60" t="s">
        <v>684</v>
      </c>
      <c r="C7" s="53">
        <v>2750</v>
      </c>
      <c r="D7" s="53" t="s">
        <v>12</v>
      </c>
      <c r="E7" s="54">
        <v>4</v>
      </c>
      <c r="F7" s="54">
        <v>4.2</v>
      </c>
      <c r="G7" s="54"/>
      <c r="H7" s="54"/>
      <c r="I7" s="55">
        <f t="shared" ref="I7" si="3">(F7-E7)*C7</f>
        <v>550.00000000000045</v>
      </c>
      <c r="J7" s="56"/>
      <c r="K7" s="56"/>
      <c r="L7" s="57">
        <f t="shared" ref="L7" si="4">(I7+J7+K7)/C7</f>
        <v>0.20000000000000018</v>
      </c>
      <c r="M7" s="58">
        <f t="shared" ref="M7" si="5">SUM(I7:K7)</f>
        <v>550.00000000000045</v>
      </c>
    </row>
    <row r="8" spans="1:13" s="59" customFormat="1">
      <c r="A8" s="52">
        <v>43259</v>
      </c>
      <c r="B8" s="60" t="s">
        <v>683</v>
      </c>
      <c r="C8" s="53">
        <v>1700</v>
      </c>
      <c r="D8" s="53" t="s">
        <v>12</v>
      </c>
      <c r="E8" s="54">
        <v>8.6999999999999993</v>
      </c>
      <c r="F8" s="54">
        <v>7.5</v>
      </c>
      <c r="G8" s="54"/>
      <c r="H8" s="54"/>
      <c r="I8" s="55">
        <f t="shared" ref="I8" si="6">(F8-E8)*C8</f>
        <v>-2039.9999999999989</v>
      </c>
      <c r="J8" s="56"/>
      <c r="K8" s="56"/>
      <c r="L8" s="57">
        <f t="shared" ref="L8" si="7">(I8+J8+K8)/C8</f>
        <v>-1.1999999999999993</v>
      </c>
      <c r="M8" s="58">
        <f t="shared" ref="M8" si="8">SUM(I8:K8)</f>
        <v>-2039.9999999999989</v>
      </c>
    </row>
    <row r="9" spans="1:13" s="59" customFormat="1">
      <c r="A9" s="52">
        <v>43258</v>
      </c>
      <c r="B9" s="60" t="s">
        <v>682</v>
      </c>
      <c r="C9" s="53">
        <v>1700</v>
      </c>
      <c r="D9" s="53" t="s">
        <v>12</v>
      </c>
      <c r="E9" s="54">
        <v>5.35</v>
      </c>
      <c r="F9" s="54">
        <v>6.55</v>
      </c>
      <c r="G9" s="54"/>
      <c r="H9" s="54"/>
      <c r="I9" s="55">
        <f t="shared" ref="I9:I10" si="9">(F9-E9)*C9</f>
        <v>2040.0000000000002</v>
      </c>
      <c r="J9" s="56"/>
      <c r="K9" s="56"/>
      <c r="L9" s="57">
        <f t="shared" ref="L9:L10" si="10">(I9+J9+K9)/C9</f>
        <v>1.2000000000000002</v>
      </c>
      <c r="M9" s="58">
        <f t="shared" ref="M9:M10" si="11">SUM(I9:K9)</f>
        <v>2040.0000000000002</v>
      </c>
    </row>
    <row r="10" spans="1:13" s="59" customFormat="1">
      <c r="A10" s="52">
        <v>43258</v>
      </c>
      <c r="B10" s="60" t="s">
        <v>610</v>
      </c>
      <c r="C10" s="53">
        <v>3000</v>
      </c>
      <c r="D10" s="53" t="s">
        <v>12</v>
      </c>
      <c r="E10" s="54">
        <v>3.1</v>
      </c>
      <c r="F10" s="54">
        <v>3.4</v>
      </c>
      <c r="G10" s="54"/>
      <c r="H10" s="54"/>
      <c r="I10" s="55">
        <f t="shared" si="9"/>
        <v>899.99999999999943</v>
      </c>
      <c r="J10" s="56"/>
      <c r="K10" s="56"/>
      <c r="L10" s="57">
        <f t="shared" si="10"/>
        <v>0.29999999999999982</v>
      </c>
      <c r="M10" s="58">
        <f t="shared" si="11"/>
        <v>899.99999999999943</v>
      </c>
    </row>
    <row r="11" spans="1:13" s="51" customFormat="1">
      <c r="A11" s="44">
        <v>43257</v>
      </c>
      <c r="B11" s="45" t="s">
        <v>681</v>
      </c>
      <c r="C11" s="45">
        <v>700</v>
      </c>
      <c r="D11" s="45" t="s">
        <v>12</v>
      </c>
      <c r="E11" s="46">
        <v>17.8</v>
      </c>
      <c r="F11" s="46">
        <v>19.8</v>
      </c>
      <c r="G11" s="46">
        <v>22.15</v>
      </c>
      <c r="H11" s="46">
        <v>24.4</v>
      </c>
      <c r="I11" s="47">
        <f t="shared" ref="I11:I12" si="12">(F11-E11)*C11</f>
        <v>1400</v>
      </c>
      <c r="J11" s="48">
        <f t="shared" ref="J11" si="13">(G11-F11)*C11</f>
        <v>1644.9999999999984</v>
      </c>
      <c r="K11" s="48">
        <f t="shared" ref="K11" si="14">(H11-G11)*C11</f>
        <v>1575</v>
      </c>
      <c r="L11" s="49">
        <f t="shared" ref="L11:L12" si="15">(I11+J11+K11)/C11</f>
        <v>6.599999999999997</v>
      </c>
      <c r="M11" s="50">
        <f t="shared" ref="M11:M12" si="16">SUM(I11:K11)</f>
        <v>4619.9999999999982</v>
      </c>
    </row>
    <row r="12" spans="1:13" s="59" customFormat="1">
      <c r="A12" s="52">
        <v>43257</v>
      </c>
      <c r="B12" s="53" t="s">
        <v>680</v>
      </c>
      <c r="C12" s="53">
        <v>300</v>
      </c>
      <c r="D12" s="53" t="s">
        <v>12</v>
      </c>
      <c r="E12" s="54">
        <v>33</v>
      </c>
      <c r="F12" s="54">
        <v>38</v>
      </c>
      <c r="G12" s="54"/>
      <c r="H12" s="54"/>
      <c r="I12" s="55">
        <f t="shared" si="12"/>
        <v>1500</v>
      </c>
      <c r="J12" s="56"/>
      <c r="K12" s="56"/>
      <c r="L12" s="57">
        <f t="shared" si="15"/>
        <v>5</v>
      </c>
      <c r="M12" s="58">
        <f t="shared" si="16"/>
        <v>1500</v>
      </c>
    </row>
    <row r="13" spans="1:13" s="59" customFormat="1">
      <c r="A13" s="52">
        <v>43256</v>
      </c>
      <c r="B13" s="60" t="s">
        <v>679</v>
      </c>
      <c r="C13" s="53">
        <v>800</v>
      </c>
      <c r="D13" s="53" t="s">
        <v>12</v>
      </c>
      <c r="E13" s="54">
        <v>13.75</v>
      </c>
      <c r="F13" s="54">
        <v>15.75</v>
      </c>
      <c r="G13" s="54"/>
      <c r="H13" s="54"/>
      <c r="I13" s="55">
        <f t="shared" ref="I13:I15" si="17">(F13-E13)*C13</f>
        <v>1600</v>
      </c>
      <c r="J13" s="56"/>
      <c r="K13" s="56"/>
      <c r="L13" s="57">
        <f t="shared" ref="L13:L15" si="18">(I13+J13+K13)/C13</f>
        <v>2</v>
      </c>
      <c r="M13" s="58">
        <f t="shared" ref="M13:M15" si="19">SUM(I13:K13)</f>
        <v>1600</v>
      </c>
    </row>
    <row r="14" spans="1:13" s="59" customFormat="1">
      <c r="A14" s="52">
        <v>43256</v>
      </c>
      <c r="B14" s="60" t="s">
        <v>678</v>
      </c>
      <c r="C14" s="53">
        <v>9000</v>
      </c>
      <c r="D14" s="53" t="s">
        <v>12</v>
      </c>
      <c r="E14" s="54">
        <v>1.8</v>
      </c>
      <c r="F14" s="54">
        <v>2.2000000000000002</v>
      </c>
      <c r="G14" s="54"/>
      <c r="H14" s="54"/>
      <c r="I14" s="55">
        <f t="shared" si="17"/>
        <v>3600.0000000000014</v>
      </c>
      <c r="J14" s="56"/>
      <c r="K14" s="56"/>
      <c r="L14" s="57">
        <f t="shared" si="18"/>
        <v>0.40000000000000013</v>
      </c>
      <c r="M14" s="58">
        <f t="shared" si="19"/>
        <v>3600.0000000000014</v>
      </c>
    </row>
    <row r="15" spans="1:13" s="59" customFormat="1">
      <c r="A15" s="52">
        <v>43256</v>
      </c>
      <c r="B15" s="60" t="s">
        <v>677</v>
      </c>
      <c r="C15" s="53">
        <v>2667</v>
      </c>
      <c r="D15" s="53" t="s">
        <v>12</v>
      </c>
      <c r="E15" s="54">
        <v>9.4</v>
      </c>
      <c r="F15" s="54">
        <v>9.9499999999999993</v>
      </c>
      <c r="G15" s="54">
        <v>10.65</v>
      </c>
      <c r="H15" s="54"/>
      <c r="I15" s="55">
        <f t="shared" si="17"/>
        <v>1466.8499999999972</v>
      </c>
      <c r="J15" s="56">
        <f t="shared" ref="J15" si="20">(G15-F15)*C15</f>
        <v>1866.9000000000028</v>
      </c>
      <c r="K15" s="56"/>
      <c r="L15" s="57">
        <f t="shared" si="18"/>
        <v>1.25</v>
      </c>
      <c r="M15" s="58">
        <f t="shared" si="19"/>
        <v>3333.75</v>
      </c>
    </row>
    <row r="16" spans="1:13" s="59" customFormat="1">
      <c r="A16" s="52">
        <v>43255</v>
      </c>
      <c r="B16" s="60" t="s">
        <v>676</v>
      </c>
      <c r="C16" s="53">
        <v>2200</v>
      </c>
      <c r="D16" s="53" t="s">
        <v>12</v>
      </c>
      <c r="E16" s="54">
        <v>6.45</v>
      </c>
      <c r="F16" s="54">
        <v>7</v>
      </c>
      <c r="G16" s="54"/>
      <c r="H16" s="54"/>
      <c r="I16" s="55">
        <f t="shared" ref="I16" si="21">(F16-E16)*C16</f>
        <v>1209.9999999999995</v>
      </c>
      <c r="J16" s="56"/>
      <c r="K16" s="56"/>
      <c r="L16" s="57">
        <f t="shared" ref="L16" si="22">(I16+J16+K16)/C16</f>
        <v>0.54999999999999982</v>
      </c>
      <c r="M16" s="58">
        <f t="shared" ref="M16" si="23">SUM(I16:K16)</f>
        <v>1209.9999999999995</v>
      </c>
    </row>
    <row r="17" spans="1:13" s="59" customFormat="1">
      <c r="A17" s="52">
        <v>43252</v>
      </c>
      <c r="B17" s="60" t="s">
        <v>675</v>
      </c>
      <c r="C17" s="53">
        <v>6000</v>
      </c>
      <c r="D17" s="53" t="s">
        <v>12</v>
      </c>
      <c r="E17" s="54">
        <v>2.75</v>
      </c>
      <c r="F17" s="54">
        <v>3.15</v>
      </c>
      <c r="G17" s="54">
        <v>3.7</v>
      </c>
      <c r="H17" s="54"/>
      <c r="I17" s="55">
        <f t="shared" ref="I17:I18" si="24">(F17-E17)*C17</f>
        <v>2399.9999999999995</v>
      </c>
      <c r="J17" s="56">
        <f t="shared" ref="J17:J18" si="25">(G17-F17)*C17</f>
        <v>3300.0000000000018</v>
      </c>
      <c r="K17" s="56"/>
      <c r="L17" s="57">
        <f t="shared" ref="L17:L18" si="26">(I17+J17+K17)/C17</f>
        <v>0.95000000000000029</v>
      </c>
      <c r="M17" s="58">
        <f t="shared" ref="M17:M18" si="27">SUM(I17:K17)</f>
        <v>5700.0000000000018</v>
      </c>
    </row>
    <row r="18" spans="1:13" s="59" customFormat="1">
      <c r="A18" s="52">
        <v>43252</v>
      </c>
      <c r="B18" s="60" t="s">
        <v>674</v>
      </c>
      <c r="C18" s="53">
        <v>1200</v>
      </c>
      <c r="D18" s="53" t="s">
        <v>12</v>
      </c>
      <c r="E18" s="54">
        <v>19.5</v>
      </c>
      <c r="F18" s="54">
        <v>20.65</v>
      </c>
      <c r="G18" s="54">
        <v>21.9</v>
      </c>
      <c r="H18" s="54"/>
      <c r="I18" s="55">
        <f t="shared" si="24"/>
        <v>1379.9999999999982</v>
      </c>
      <c r="J18" s="56">
        <f t="shared" si="25"/>
        <v>1500</v>
      </c>
      <c r="K18" s="56"/>
      <c r="L18" s="57">
        <f t="shared" si="26"/>
        <v>2.3999999999999986</v>
      </c>
      <c r="M18" s="58">
        <f t="shared" si="27"/>
        <v>2879.9999999999982</v>
      </c>
    </row>
    <row r="19" spans="1:13" ht="15.75">
      <c r="A19" s="71"/>
      <c r="B19" s="70"/>
      <c r="C19" s="70"/>
      <c r="D19" s="70"/>
      <c r="E19" s="70"/>
      <c r="F19" s="70"/>
      <c r="G19" s="70"/>
      <c r="H19" s="70"/>
      <c r="I19" s="72"/>
      <c r="J19" s="72"/>
      <c r="K19" s="72"/>
      <c r="L19" s="73"/>
      <c r="M19" s="70"/>
    </row>
    <row r="20" spans="1:13" s="59" customFormat="1">
      <c r="A20" s="52">
        <v>43251</v>
      </c>
      <c r="B20" s="60" t="s">
        <v>673</v>
      </c>
      <c r="C20" s="53">
        <v>500</v>
      </c>
      <c r="D20" s="53" t="s">
        <v>12</v>
      </c>
      <c r="E20" s="54">
        <v>21.75</v>
      </c>
      <c r="F20" s="54">
        <v>24</v>
      </c>
      <c r="G20" s="54"/>
      <c r="H20" s="54"/>
      <c r="I20" s="55">
        <f t="shared" ref="I20" si="28">(F20-E20)*C20</f>
        <v>1125</v>
      </c>
      <c r="J20" s="56"/>
      <c r="K20" s="56"/>
      <c r="L20" s="57">
        <f t="shared" ref="L20" si="29">(I20+J20+K20)/C20</f>
        <v>2.25</v>
      </c>
      <c r="M20" s="58">
        <f t="shared" ref="M20" si="30">SUM(I20:K20)</f>
        <v>1125</v>
      </c>
    </row>
    <row r="21" spans="1:13" s="59" customFormat="1">
      <c r="A21" s="52">
        <v>43250</v>
      </c>
      <c r="B21" s="60" t="s">
        <v>672</v>
      </c>
      <c r="C21" s="53">
        <v>600</v>
      </c>
      <c r="D21" s="53" t="s">
        <v>12</v>
      </c>
      <c r="E21" s="54">
        <v>39.5</v>
      </c>
      <c r="F21" s="54">
        <v>42</v>
      </c>
      <c r="G21" s="54"/>
      <c r="H21" s="54"/>
      <c r="I21" s="55">
        <f t="shared" ref="I21" si="31">(F21-E21)*C21</f>
        <v>1500</v>
      </c>
      <c r="J21" s="56"/>
      <c r="K21" s="56"/>
      <c r="L21" s="57">
        <f t="shared" ref="L21" si="32">(I21+J21+K21)/C21</f>
        <v>2.5</v>
      </c>
      <c r="M21" s="58">
        <f t="shared" ref="M21" si="33">SUM(I21:K21)</f>
        <v>1500</v>
      </c>
    </row>
    <row r="22" spans="1:13" s="59" customFormat="1">
      <c r="A22" s="52">
        <v>43249</v>
      </c>
      <c r="B22" s="60" t="s">
        <v>671</v>
      </c>
      <c r="C22" s="53">
        <v>250</v>
      </c>
      <c r="D22" s="53" t="s">
        <v>12</v>
      </c>
      <c r="E22" s="54">
        <v>15</v>
      </c>
      <c r="F22" s="54">
        <v>19.850000000000001</v>
      </c>
      <c r="G22" s="54"/>
      <c r="H22" s="54"/>
      <c r="I22" s="55">
        <f t="shared" ref="I22:I23" si="34">(F22-E22)*C22</f>
        <v>1212.5000000000005</v>
      </c>
      <c r="J22" s="56"/>
      <c r="K22" s="56"/>
      <c r="L22" s="57">
        <f t="shared" ref="L22:L23" si="35">(I22+J22+K22)/C22</f>
        <v>4.8500000000000014</v>
      </c>
      <c r="M22" s="58">
        <f t="shared" ref="M22:M23" si="36">SUM(I22:K22)</f>
        <v>1212.5000000000005</v>
      </c>
    </row>
    <row r="23" spans="1:13" s="59" customFormat="1">
      <c r="A23" s="52">
        <v>43249</v>
      </c>
      <c r="B23" s="60" t="s">
        <v>670</v>
      </c>
      <c r="C23" s="53">
        <v>1100</v>
      </c>
      <c r="D23" s="53" t="s">
        <v>12</v>
      </c>
      <c r="E23" s="54">
        <v>5.8</v>
      </c>
      <c r="F23" s="54">
        <v>7.1</v>
      </c>
      <c r="G23" s="54"/>
      <c r="H23" s="54"/>
      <c r="I23" s="55">
        <f t="shared" si="34"/>
        <v>1429.9999999999998</v>
      </c>
      <c r="J23" s="56"/>
      <c r="K23" s="56"/>
      <c r="L23" s="57">
        <f t="shared" si="35"/>
        <v>1.2999999999999998</v>
      </c>
      <c r="M23" s="58">
        <f t="shared" si="36"/>
        <v>1429.9999999999998</v>
      </c>
    </row>
    <row r="24" spans="1:13" s="59" customFormat="1">
      <c r="A24" s="52">
        <v>43248</v>
      </c>
      <c r="B24" s="53" t="s">
        <v>609</v>
      </c>
      <c r="C24" s="53">
        <v>1061</v>
      </c>
      <c r="D24" s="53" t="s">
        <v>12</v>
      </c>
      <c r="E24" s="54">
        <v>4.75</v>
      </c>
      <c r="F24" s="54">
        <v>6</v>
      </c>
      <c r="G24" s="54">
        <v>7.5</v>
      </c>
      <c r="H24" s="54"/>
      <c r="I24" s="55">
        <f t="shared" ref="I24:I25" si="37">(F24-E24)*C24</f>
        <v>1326.25</v>
      </c>
      <c r="J24" s="56">
        <f t="shared" ref="J24:J25" si="38">(G24-F24)*C24</f>
        <v>1591.5</v>
      </c>
      <c r="K24" s="56"/>
      <c r="L24" s="57">
        <f t="shared" ref="L24:L25" si="39">(I24+J24+K24)/C24</f>
        <v>2.75</v>
      </c>
      <c r="M24" s="58">
        <f t="shared" ref="M24:M25" si="40">SUM(I24:K24)</f>
        <v>2917.75</v>
      </c>
    </row>
    <row r="25" spans="1:13" s="51" customFormat="1">
      <c r="A25" s="44">
        <v>43248</v>
      </c>
      <c r="B25" s="45" t="s">
        <v>669</v>
      </c>
      <c r="C25" s="45">
        <v>3000</v>
      </c>
      <c r="D25" s="45" t="s">
        <v>12</v>
      </c>
      <c r="E25" s="46">
        <v>1.7</v>
      </c>
      <c r="F25" s="46">
        <v>2.15</v>
      </c>
      <c r="G25" s="46">
        <v>2.75</v>
      </c>
      <c r="H25" s="46">
        <v>3.35</v>
      </c>
      <c r="I25" s="47">
        <f t="shared" si="37"/>
        <v>1349.9999999999998</v>
      </c>
      <c r="J25" s="48">
        <f t="shared" si="38"/>
        <v>1800.0000000000002</v>
      </c>
      <c r="K25" s="48">
        <f t="shared" ref="K25" si="41">(H25-G25)*C25</f>
        <v>1800.0000000000002</v>
      </c>
      <c r="L25" s="49">
        <f t="shared" si="39"/>
        <v>1.65</v>
      </c>
      <c r="M25" s="50">
        <f t="shared" si="40"/>
        <v>4950</v>
      </c>
    </row>
    <row r="26" spans="1:13" s="59" customFormat="1">
      <c r="A26" s="52">
        <v>43245</v>
      </c>
      <c r="B26" s="60" t="s">
        <v>606</v>
      </c>
      <c r="C26" s="53">
        <v>2667</v>
      </c>
      <c r="D26" s="53" t="s">
        <v>12</v>
      </c>
      <c r="E26" s="54">
        <v>2.7</v>
      </c>
      <c r="F26" s="54">
        <v>3.15</v>
      </c>
      <c r="G26" s="54"/>
      <c r="H26" s="54"/>
      <c r="I26" s="55">
        <f t="shared" ref="I26" si="42">(F26-E26)*C26</f>
        <v>1200.1499999999992</v>
      </c>
      <c r="J26" s="56"/>
      <c r="K26" s="56"/>
      <c r="L26" s="57">
        <f t="shared" ref="L26" si="43">(I26+J26+K26)/C26</f>
        <v>0.44999999999999968</v>
      </c>
      <c r="M26" s="58">
        <f t="shared" ref="M26" si="44">SUM(I26:K26)</f>
        <v>1200.1499999999992</v>
      </c>
    </row>
    <row r="27" spans="1:13" s="59" customFormat="1">
      <c r="A27" s="52">
        <v>43244</v>
      </c>
      <c r="B27" s="60" t="s">
        <v>668</v>
      </c>
      <c r="C27" s="53">
        <v>3500</v>
      </c>
      <c r="D27" s="53" t="s">
        <v>12</v>
      </c>
      <c r="E27" s="54">
        <v>2.75</v>
      </c>
      <c r="F27" s="54">
        <v>3.1</v>
      </c>
      <c r="G27" s="54"/>
      <c r="H27" s="54"/>
      <c r="I27" s="55">
        <f t="shared" ref="I27:I30" si="45">(F27-E27)*C27</f>
        <v>1225.0000000000002</v>
      </c>
      <c r="J27" s="56"/>
      <c r="K27" s="56"/>
      <c r="L27" s="57">
        <f t="shared" ref="L27:L30" si="46">(I27+J27+K27)/C27</f>
        <v>0.35000000000000009</v>
      </c>
      <c r="M27" s="58">
        <f t="shared" ref="M27:M30" si="47">SUM(I27:K27)</f>
        <v>1225.0000000000002</v>
      </c>
    </row>
    <row r="28" spans="1:13" s="59" customFormat="1">
      <c r="A28" s="52">
        <v>43244</v>
      </c>
      <c r="B28" s="60" t="s">
        <v>667</v>
      </c>
      <c r="C28" s="53">
        <v>600</v>
      </c>
      <c r="D28" s="53" t="s">
        <v>12</v>
      </c>
      <c r="E28" s="54">
        <v>16</v>
      </c>
      <c r="F28" s="54">
        <v>18</v>
      </c>
      <c r="G28" s="54"/>
      <c r="H28" s="54"/>
      <c r="I28" s="55">
        <f t="shared" si="45"/>
        <v>1200</v>
      </c>
      <c r="J28" s="56"/>
      <c r="K28" s="56"/>
      <c r="L28" s="57">
        <f t="shared" si="46"/>
        <v>2</v>
      </c>
      <c r="M28" s="58">
        <f t="shared" si="47"/>
        <v>1200</v>
      </c>
    </row>
    <row r="29" spans="1:13" s="59" customFormat="1">
      <c r="A29" s="52">
        <v>43244</v>
      </c>
      <c r="B29" s="60" t="s">
        <v>666</v>
      </c>
      <c r="C29" s="53">
        <v>3200</v>
      </c>
      <c r="D29" s="53" t="s">
        <v>12</v>
      </c>
      <c r="E29" s="54">
        <v>2.7</v>
      </c>
      <c r="F29" s="54">
        <v>2.15</v>
      </c>
      <c r="G29" s="54"/>
      <c r="H29" s="54"/>
      <c r="I29" s="55">
        <f t="shared" si="45"/>
        <v>-1760.0000000000009</v>
      </c>
      <c r="J29" s="56"/>
      <c r="K29" s="56"/>
      <c r="L29" s="57">
        <f t="shared" si="46"/>
        <v>-0.55000000000000027</v>
      </c>
      <c r="M29" s="58">
        <f t="shared" si="47"/>
        <v>-1760.0000000000009</v>
      </c>
    </row>
    <row r="30" spans="1:13" s="59" customFormat="1">
      <c r="A30" s="52">
        <v>43244</v>
      </c>
      <c r="B30" s="60" t="s">
        <v>665</v>
      </c>
      <c r="C30" s="53">
        <v>8000</v>
      </c>
      <c r="D30" s="53" t="s">
        <v>12</v>
      </c>
      <c r="E30" s="54">
        <v>1.55</v>
      </c>
      <c r="F30" s="54">
        <v>1.9</v>
      </c>
      <c r="G30" s="54"/>
      <c r="H30" s="54"/>
      <c r="I30" s="55">
        <f t="shared" si="45"/>
        <v>2799.9999999999991</v>
      </c>
      <c r="J30" s="56"/>
      <c r="K30" s="56"/>
      <c r="L30" s="57">
        <f t="shared" si="46"/>
        <v>0.34999999999999987</v>
      </c>
      <c r="M30" s="58">
        <f t="shared" si="47"/>
        <v>2799.9999999999991</v>
      </c>
    </row>
    <row r="31" spans="1:13" s="59" customFormat="1">
      <c r="A31" s="52">
        <v>43243</v>
      </c>
      <c r="B31" s="60" t="s">
        <v>664</v>
      </c>
      <c r="C31" s="53">
        <v>3200</v>
      </c>
      <c r="D31" s="53" t="s">
        <v>12</v>
      </c>
      <c r="E31" s="54">
        <v>2.8</v>
      </c>
      <c r="F31" s="54">
        <v>3.2</v>
      </c>
      <c r="G31" s="54">
        <v>3.75</v>
      </c>
      <c r="H31" s="54"/>
      <c r="I31" s="55">
        <f t="shared" ref="I31" si="48">(F31-E31)*C31</f>
        <v>1280.0000000000011</v>
      </c>
      <c r="J31" s="56">
        <f t="shared" ref="J31" si="49">(G31-F31)*C31</f>
        <v>1759.9999999999995</v>
      </c>
      <c r="K31" s="56"/>
      <c r="L31" s="57">
        <f t="shared" ref="L31" si="50">(I31+J31+K31)/C31</f>
        <v>0.95000000000000029</v>
      </c>
      <c r="M31" s="58">
        <f t="shared" ref="M31" si="51">SUM(I31:K31)</f>
        <v>3040.0000000000009</v>
      </c>
    </row>
    <row r="32" spans="1:13" s="59" customFormat="1">
      <c r="A32" s="52">
        <v>43242</v>
      </c>
      <c r="B32" s="53" t="s">
        <v>663</v>
      </c>
      <c r="C32" s="53">
        <v>3000</v>
      </c>
      <c r="D32" s="53" t="s">
        <v>12</v>
      </c>
      <c r="E32" s="54">
        <v>3.95</v>
      </c>
      <c r="F32" s="54">
        <v>3.4</v>
      </c>
      <c r="G32" s="54"/>
      <c r="H32" s="54"/>
      <c r="I32" s="55">
        <f t="shared" ref="I32:I34" si="52">(F32-E32)*C32</f>
        <v>-1650.0000000000009</v>
      </c>
      <c r="J32" s="56"/>
      <c r="K32" s="56"/>
      <c r="L32" s="57">
        <f t="shared" ref="L32:L34" si="53">(I32+J32+K32)/C32</f>
        <v>-0.55000000000000027</v>
      </c>
      <c r="M32" s="58">
        <f t="shared" ref="M32:M34" si="54">SUM(I32:K32)</f>
        <v>-1650.0000000000009</v>
      </c>
    </row>
    <row r="33" spans="1:13" s="51" customFormat="1">
      <c r="A33" s="44">
        <v>43242</v>
      </c>
      <c r="B33" s="45" t="s">
        <v>662</v>
      </c>
      <c r="C33" s="45">
        <v>1700</v>
      </c>
      <c r="D33" s="45" t="s">
        <v>12</v>
      </c>
      <c r="E33" s="46">
        <v>5.5</v>
      </c>
      <c r="F33" s="46">
        <v>6.3</v>
      </c>
      <c r="G33" s="46">
        <v>7.5</v>
      </c>
      <c r="H33" s="46">
        <v>8.6999999999999993</v>
      </c>
      <c r="I33" s="47">
        <f t="shared" si="52"/>
        <v>1359.9999999999998</v>
      </c>
      <c r="J33" s="48">
        <f t="shared" ref="J33:J34" si="55">(G33-F33)*C33</f>
        <v>2040.0000000000002</v>
      </c>
      <c r="K33" s="48">
        <f t="shared" ref="K33:K34" si="56">(H33-G33)*C33</f>
        <v>2039.9999999999989</v>
      </c>
      <c r="L33" s="49">
        <f t="shared" si="53"/>
        <v>3.1999999999999993</v>
      </c>
      <c r="M33" s="50">
        <f t="shared" si="54"/>
        <v>5439.9999999999991</v>
      </c>
    </row>
    <row r="34" spans="1:13" s="51" customFormat="1">
      <c r="A34" s="44">
        <v>43242</v>
      </c>
      <c r="B34" s="45" t="s">
        <v>661</v>
      </c>
      <c r="C34" s="45">
        <v>1000</v>
      </c>
      <c r="D34" s="45" t="s">
        <v>12</v>
      </c>
      <c r="E34" s="46">
        <v>17.399999999999999</v>
      </c>
      <c r="F34" s="46">
        <v>18.55</v>
      </c>
      <c r="G34" s="46">
        <v>19.899999999999999</v>
      </c>
      <c r="H34" s="46">
        <v>21.15</v>
      </c>
      <c r="I34" s="47">
        <f t="shared" si="52"/>
        <v>1150.000000000002</v>
      </c>
      <c r="J34" s="48">
        <f t="shared" si="55"/>
        <v>1349.999999999998</v>
      </c>
      <c r="K34" s="48">
        <f t="shared" si="56"/>
        <v>1250</v>
      </c>
      <c r="L34" s="49">
        <f t="shared" si="53"/>
        <v>3.75</v>
      </c>
      <c r="M34" s="50">
        <f t="shared" si="54"/>
        <v>3750</v>
      </c>
    </row>
    <row r="35" spans="1:13" s="51" customFormat="1">
      <c r="A35" s="44">
        <v>43241</v>
      </c>
      <c r="B35" s="45" t="s">
        <v>660</v>
      </c>
      <c r="C35" s="45">
        <v>2250</v>
      </c>
      <c r="D35" s="45" t="s">
        <v>12</v>
      </c>
      <c r="E35" s="46">
        <v>4</v>
      </c>
      <c r="F35" s="46">
        <v>4.45</v>
      </c>
      <c r="G35" s="46">
        <v>5.05</v>
      </c>
      <c r="H35" s="46">
        <v>5.65</v>
      </c>
      <c r="I35" s="47">
        <f t="shared" ref="I35:I37" si="57">(F35-E35)*C35</f>
        <v>1012.5000000000005</v>
      </c>
      <c r="J35" s="48">
        <f t="shared" ref="J35" si="58">(G35-F35)*C35</f>
        <v>1349.9999999999991</v>
      </c>
      <c r="K35" s="48">
        <f t="shared" ref="K35" si="59">(H35-G35)*C35</f>
        <v>1350.0000000000011</v>
      </c>
      <c r="L35" s="49">
        <f t="shared" ref="L35:L37" si="60">(I35+J35+K35)/C35</f>
        <v>1.6500000000000004</v>
      </c>
      <c r="M35" s="50">
        <f t="shared" ref="M35:M37" si="61">SUM(I35:K35)</f>
        <v>3712.5000000000009</v>
      </c>
    </row>
    <row r="36" spans="1:13" s="59" customFormat="1">
      <c r="A36" s="52">
        <v>43241</v>
      </c>
      <c r="B36" s="53" t="s">
        <v>659</v>
      </c>
      <c r="C36" s="53">
        <v>3500</v>
      </c>
      <c r="D36" s="53" t="s">
        <v>12</v>
      </c>
      <c r="E36" s="54">
        <v>2.2999999999999998</v>
      </c>
      <c r="F36" s="54">
        <v>2.75</v>
      </c>
      <c r="G36" s="54"/>
      <c r="H36" s="54"/>
      <c r="I36" s="55">
        <f t="shared" si="57"/>
        <v>1575.0000000000007</v>
      </c>
      <c r="J36" s="56"/>
      <c r="K36" s="56"/>
      <c r="L36" s="57">
        <f t="shared" si="60"/>
        <v>0.45000000000000018</v>
      </c>
      <c r="M36" s="58">
        <f t="shared" si="61"/>
        <v>1575.0000000000007</v>
      </c>
    </row>
    <row r="37" spans="1:13" s="59" customFormat="1">
      <c r="A37" s="52">
        <v>43241</v>
      </c>
      <c r="B37" s="53" t="s">
        <v>658</v>
      </c>
      <c r="C37" s="53">
        <v>4000</v>
      </c>
      <c r="D37" s="53" t="s">
        <v>12</v>
      </c>
      <c r="E37" s="54">
        <v>1.85</v>
      </c>
      <c r="F37" s="54">
        <v>1.3</v>
      </c>
      <c r="G37" s="54"/>
      <c r="H37" s="54"/>
      <c r="I37" s="55">
        <f t="shared" si="57"/>
        <v>-2200</v>
      </c>
      <c r="J37" s="56"/>
      <c r="K37" s="56"/>
      <c r="L37" s="57">
        <f t="shared" si="60"/>
        <v>-0.55000000000000004</v>
      </c>
      <c r="M37" s="58">
        <f t="shared" si="61"/>
        <v>-2200</v>
      </c>
    </row>
    <row r="38" spans="1:13" s="59" customFormat="1">
      <c r="A38" s="52">
        <v>43238</v>
      </c>
      <c r="B38" s="53" t="s">
        <v>657</v>
      </c>
      <c r="C38" s="53">
        <v>1300</v>
      </c>
      <c r="D38" s="53" t="s">
        <v>12</v>
      </c>
      <c r="E38" s="54">
        <v>5.7</v>
      </c>
      <c r="F38" s="54">
        <v>6.8</v>
      </c>
      <c r="G38" s="54">
        <v>8.0500000000000007</v>
      </c>
      <c r="H38" s="54"/>
      <c r="I38" s="55">
        <f t="shared" ref="I38:I39" si="62">(F38-E38)*C38</f>
        <v>1429.9999999999995</v>
      </c>
      <c r="J38" s="56">
        <f t="shared" ref="J38:J39" si="63">(G38-F38)*C38</f>
        <v>1625.0000000000011</v>
      </c>
      <c r="K38" s="56"/>
      <c r="L38" s="57">
        <f t="shared" ref="L38:L39" si="64">(I38+J38+K38)/C38</f>
        <v>2.3500000000000005</v>
      </c>
      <c r="M38" s="58">
        <f t="shared" ref="M38:M39" si="65">SUM(I38:K38)</f>
        <v>3055.0000000000009</v>
      </c>
    </row>
    <row r="39" spans="1:13" s="51" customFormat="1">
      <c r="A39" s="44">
        <v>43238</v>
      </c>
      <c r="B39" s="45" t="s">
        <v>656</v>
      </c>
      <c r="C39" s="45">
        <v>4500</v>
      </c>
      <c r="D39" s="45" t="s">
        <v>12</v>
      </c>
      <c r="E39" s="46">
        <v>2.95</v>
      </c>
      <c r="F39" s="46">
        <v>3.35</v>
      </c>
      <c r="G39" s="46">
        <v>3.9</v>
      </c>
      <c r="H39" s="46">
        <v>4.45</v>
      </c>
      <c r="I39" s="47">
        <f t="shared" si="62"/>
        <v>1799.9999999999995</v>
      </c>
      <c r="J39" s="48">
        <f t="shared" si="63"/>
        <v>2474.9999999999991</v>
      </c>
      <c r="K39" s="48">
        <f t="shared" ref="K39" si="66">(H39-G39)*C39</f>
        <v>2475.0000000000014</v>
      </c>
      <c r="L39" s="49">
        <f t="shared" si="64"/>
        <v>1.5</v>
      </c>
      <c r="M39" s="50">
        <f t="shared" si="65"/>
        <v>6750</v>
      </c>
    </row>
    <row r="40" spans="1:13" s="59" customFormat="1">
      <c r="A40" s="52">
        <v>43237</v>
      </c>
      <c r="B40" s="53" t="s">
        <v>655</v>
      </c>
      <c r="C40" s="53">
        <v>1000</v>
      </c>
      <c r="D40" s="53" t="s">
        <v>12</v>
      </c>
      <c r="E40" s="54">
        <v>12.65</v>
      </c>
      <c r="F40" s="54">
        <v>13.85</v>
      </c>
      <c r="G40" s="54">
        <v>15.2</v>
      </c>
      <c r="H40" s="54"/>
      <c r="I40" s="55">
        <f t="shared" ref="I40:I42" si="67">(F40-E40)*C40</f>
        <v>1199.9999999999993</v>
      </c>
      <c r="J40" s="56">
        <f t="shared" ref="J40:J42" si="68">(G40-F40)*C40</f>
        <v>1349.9999999999995</v>
      </c>
      <c r="K40" s="56"/>
      <c r="L40" s="57">
        <f t="shared" ref="L40:L42" si="69">(I40+J40+K40)/C40</f>
        <v>2.5499999999999989</v>
      </c>
      <c r="M40" s="58">
        <f t="shared" ref="M40:M42" si="70">SUM(I40:K40)</f>
        <v>2549.9999999999991</v>
      </c>
    </row>
    <row r="41" spans="1:13" s="59" customFormat="1">
      <c r="A41" s="52">
        <v>43237</v>
      </c>
      <c r="B41" s="53" t="s">
        <v>654</v>
      </c>
      <c r="C41" s="53">
        <v>2667</v>
      </c>
      <c r="D41" s="53" t="s">
        <v>12</v>
      </c>
      <c r="E41" s="54">
        <v>6</v>
      </c>
      <c r="F41" s="54">
        <v>7</v>
      </c>
      <c r="G41" s="54">
        <v>8.25</v>
      </c>
      <c r="H41" s="54"/>
      <c r="I41" s="55">
        <f t="shared" si="67"/>
        <v>2667</v>
      </c>
      <c r="J41" s="56">
        <f t="shared" si="68"/>
        <v>3333.75</v>
      </c>
      <c r="K41" s="56"/>
      <c r="L41" s="57">
        <f t="shared" si="69"/>
        <v>2.25</v>
      </c>
      <c r="M41" s="58">
        <f t="shared" si="70"/>
        <v>6000.75</v>
      </c>
    </row>
    <row r="42" spans="1:13" s="59" customFormat="1">
      <c r="A42" s="52">
        <v>43237</v>
      </c>
      <c r="B42" s="53" t="s">
        <v>650</v>
      </c>
      <c r="C42" s="53">
        <v>1000</v>
      </c>
      <c r="D42" s="53" t="s">
        <v>12</v>
      </c>
      <c r="E42" s="54">
        <v>11.25</v>
      </c>
      <c r="F42" s="54">
        <v>12.45</v>
      </c>
      <c r="G42" s="54">
        <v>13.85</v>
      </c>
      <c r="H42" s="54"/>
      <c r="I42" s="55">
        <f t="shared" si="67"/>
        <v>1199.9999999999993</v>
      </c>
      <c r="J42" s="56">
        <f t="shared" si="68"/>
        <v>1400.0000000000005</v>
      </c>
      <c r="K42" s="56"/>
      <c r="L42" s="57">
        <f t="shared" si="69"/>
        <v>2.6</v>
      </c>
      <c r="M42" s="58">
        <f t="shared" si="70"/>
        <v>2600</v>
      </c>
    </row>
    <row r="43" spans="1:13" s="59" customFormat="1">
      <c r="A43" s="52">
        <v>43236</v>
      </c>
      <c r="B43" s="60" t="s">
        <v>654</v>
      </c>
      <c r="C43" s="53">
        <v>2667</v>
      </c>
      <c r="D43" s="53" t="s">
        <v>12</v>
      </c>
      <c r="E43" s="54">
        <v>5.3</v>
      </c>
      <c r="F43" s="54">
        <v>5.7</v>
      </c>
      <c r="G43" s="54">
        <v>6.25</v>
      </c>
      <c r="H43" s="54"/>
      <c r="I43" s="55">
        <f t="shared" ref="I43:I44" si="71">(F43-E43)*C43</f>
        <v>1066.8000000000009</v>
      </c>
      <c r="J43" s="56">
        <f t="shared" ref="J43" si="72">(G43-F43)*C43</f>
        <v>1466.8499999999995</v>
      </c>
      <c r="K43" s="56"/>
      <c r="L43" s="57">
        <f t="shared" ref="L43:L44" si="73">(I43+J43+K43)/C43</f>
        <v>0.95000000000000018</v>
      </c>
      <c r="M43" s="58">
        <f t="shared" ref="M43:M44" si="74">SUM(I43:K43)</f>
        <v>2533.6500000000005</v>
      </c>
    </row>
    <row r="44" spans="1:13" s="59" customFormat="1">
      <c r="A44" s="52">
        <v>43236</v>
      </c>
      <c r="B44" s="60" t="s">
        <v>653</v>
      </c>
      <c r="C44" s="53">
        <v>4000</v>
      </c>
      <c r="D44" s="53" t="s">
        <v>12</v>
      </c>
      <c r="E44" s="54">
        <v>2.2999999999999998</v>
      </c>
      <c r="F44" s="54">
        <v>2.7</v>
      </c>
      <c r="G44" s="54"/>
      <c r="H44" s="54"/>
      <c r="I44" s="55">
        <f t="shared" si="71"/>
        <v>1600.0000000000014</v>
      </c>
      <c r="J44" s="56"/>
      <c r="K44" s="56"/>
      <c r="L44" s="57">
        <f t="shared" si="73"/>
        <v>0.40000000000000036</v>
      </c>
      <c r="M44" s="58">
        <f t="shared" si="74"/>
        <v>1600.0000000000014</v>
      </c>
    </row>
    <row r="45" spans="1:13" s="59" customFormat="1">
      <c r="A45" s="52">
        <v>43234</v>
      </c>
      <c r="B45" s="53" t="s">
        <v>652</v>
      </c>
      <c r="C45" s="53">
        <v>750</v>
      </c>
      <c r="D45" s="53" t="s">
        <v>12</v>
      </c>
      <c r="E45" s="54">
        <v>17</v>
      </c>
      <c r="F45" s="54">
        <v>18.3</v>
      </c>
      <c r="G45" s="54"/>
      <c r="H45" s="54"/>
      <c r="I45" s="55">
        <f t="shared" ref="I45:I47" si="75">(F45-E45)*C45</f>
        <v>975.00000000000057</v>
      </c>
      <c r="J45" s="56"/>
      <c r="K45" s="56"/>
      <c r="L45" s="57">
        <f t="shared" ref="L45:L47" si="76">(I45+J45+K45)/C45</f>
        <v>1.3000000000000007</v>
      </c>
      <c r="M45" s="58">
        <f t="shared" ref="M45:M47" si="77">SUM(I45:K45)</f>
        <v>975.00000000000057</v>
      </c>
    </row>
    <row r="46" spans="1:13" s="59" customFormat="1">
      <c r="A46" s="52">
        <v>43234</v>
      </c>
      <c r="B46" s="53" t="s">
        <v>651</v>
      </c>
      <c r="C46" s="53">
        <v>1000</v>
      </c>
      <c r="D46" s="53" t="s">
        <v>12</v>
      </c>
      <c r="E46" s="54">
        <v>31.8</v>
      </c>
      <c r="F46" s="54">
        <v>33.049999999999997</v>
      </c>
      <c r="G46" s="54"/>
      <c r="H46" s="54"/>
      <c r="I46" s="55">
        <f t="shared" si="75"/>
        <v>1249.9999999999964</v>
      </c>
      <c r="J46" s="56"/>
      <c r="K46" s="56"/>
      <c r="L46" s="57">
        <f t="shared" si="76"/>
        <v>1.2499999999999964</v>
      </c>
      <c r="M46" s="58">
        <f t="shared" si="77"/>
        <v>1249.9999999999964</v>
      </c>
    </row>
    <row r="47" spans="1:13" s="51" customFormat="1">
      <c r="A47" s="44">
        <v>43234</v>
      </c>
      <c r="B47" s="45" t="s">
        <v>650</v>
      </c>
      <c r="C47" s="45">
        <v>1000</v>
      </c>
      <c r="D47" s="45" t="s">
        <v>12</v>
      </c>
      <c r="E47" s="46">
        <v>10</v>
      </c>
      <c r="F47" s="46">
        <v>11.15</v>
      </c>
      <c r="G47" s="46">
        <v>12.45</v>
      </c>
      <c r="H47" s="46">
        <v>13.6</v>
      </c>
      <c r="I47" s="47">
        <f t="shared" si="75"/>
        <v>1150.0000000000005</v>
      </c>
      <c r="J47" s="48">
        <f t="shared" ref="J47" si="78">(G47-F47)*C47</f>
        <v>1299.9999999999989</v>
      </c>
      <c r="K47" s="48">
        <f t="shared" ref="K47" si="79">(H47-G47)*C47</f>
        <v>1150.0000000000005</v>
      </c>
      <c r="L47" s="49">
        <f t="shared" si="76"/>
        <v>3.5999999999999996</v>
      </c>
      <c r="M47" s="50">
        <f t="shared" si="77"/>
        <v>3599.9999999999995</v>
      </c>
    </row>
    <row r="48" spans="1:13" s="59" customFormat="1">
      <c r="A48" s="52">
        <v>43231</v>
      </c>
      <c r="B48" s="60" t="s">
        <v>649</v>
      </c>
      <c r="C48" s="53">
        <v>3200</v>
      </c>
      <c r="D48" s="53" t="s">
        <v>12</v>
      </c>
      <c r="E48" s="54">
        <v>6.4</v>
      </c>
      <c r="F48" s="54">
        <v>6.8</v>
      </c>
      <c r="G48" s="54">
        <v>7.35</v>
      </c>
      <c r="H48" s="54"/>
      <c r="I48" s="55">
        <f t="shared" ref="I48" si="80">(F48-E48)*C48</f>
        <v>1279.9999999999982</v>
      </c>
      <c r="J48" s="56">
        <f t="shared" ref="J48" si="81">(G48-F48)*C48</f>
        <v>1759.9999999999995</v>
      </c>
      <c r="K48" s="56"/>
      <c r="L48" s="57">
        <f t="shared" ref="L48" si="82">(I48+J48+K48)/C48</f>
        <v>0.94999999999999929</v>
      </c>
      <c r="M48" s="58">
        <f t="shared" ref="M48" si="83">SUM(I48:K48)</f>
        <v>3039.9999999999977</v>
      </c>
    </row>
    <row r="49" spans="1:13" s="59" customFormat="1">
      <c r="A49" s="52">
        <v>43230</v>
      </c>
      <c r="B49" s="60" t="s">
        <v>648</v>
      </c>
      <c r="C49" s="53">
        <v>900</v>
      </c>
      <c r="D49" s="53" t="s">
        <v>12</v>
      </c>
      <c r="E49" s="54">
        <v>18</v>
      </c>
      <c r="F49" s="54">
        <v>20</v>
      </c>
      <c r="G49" s="54"/>
      <c r="H49" s="54"/>
      <c r="I49" s="55">
        <f t="shared" ref="I49" si="84">(F49-E49)*C49</f>
        <v>1800</v>
      </c>
      <c r="J49" s="56"/>
      <c r="K49" s="56"/>
      <c r="L49" s="57">
        <f t="shared" ref="L49" si="85">(I49+J49+K49)/C49</f>
        <v>2</v>
      </c>
      <c r="M49" s="58">
        <f t="shared" ref="M49" si="86">SUM(I49:K49)</f>
        <v>1800</v>
      </c>
    </row>
    <row r="50" spans="1:13" s="59" customFormat="1">
      <c r="A50" s="52">
        <v>43229</v>
      </c>
      <c r="B50" s="60" t="s">
        <v>647</v>
      </c>
      <c r="C50" s="53">
        <v>9000</v>
      </c>
      <c r="D50" s="53" t="s">
        <v>12</v>
      </c>
      <c r="E50" s="54">
        <v>2.25</v>
      </c>
      <c r="F50" s="54">
        <v>2.5</v>
      </c>
      <c r="G50" s="54"/>
      <c r="H50" s="54"/>
      <c r="I50" s="55">
        <f t="shared" ref="I50:I51" si="87">(F50-E50)*C50</f>
        <v>2250</v>
      </c>
      <c r="J50" s="56"/>
      <c r="K50" s="56"/>
      <c r="L50" s="57">
        <f t="shared" ref="L50:L51" si="88">(I50+J50+K50)/C50</f>
        <v>0.25</v>
      </c>
      <c r="M50" s="58">
        <f t="shared" ref="M50:M51" si="89">SUM(I50:K50)</f>
        <v>2250</v>
      </c>
    </row>
    <row r="51" spans="1:13" s="59" customFormat="1">
      <c r="A51" s="52">
        <v>43229</v>
      </c>
      <c r="B51" s="60" t="s">
        <v>646</v>
      </c>
      <c r="C51" s="53">
        <v>6000</v>
      </c>
      <c r="D51" s="53" t="s">
        <v>12</v>
      </c>
      <c r="E51" s="54">
        <v>1.4</v>
      </c>
      <c r="F51" s="54">
        <v>1.5</v>
      </c>
      <c r="G51" s="54"/>
      <c r="H51" s="54"/>
      <c r="I51" s="55">
        <f t="shared" si="87"/>
        <v>600.00000000000057</v>
      </c>
      <c r="J51" s="56"/>
      <c r="K51" s="56"/>
      <c r="L51" s="57">
        <f t="shared" si="88"/>
        <v>0.10000000000000009</v>
      </c>
      <c r="M51" s="58">
        <f t="shared" si="89"/>
        <v>600.00000000000057</v>
      </c>
    </row>
    <row r="52" spans="1:13" s="51" customFormat="1">
      <c r="A52" s="44">
        <v>43229</v>
      </c>
      <c r="B52" s="45" t="s">
        <v>645</v>
      </c>
      <c r="C52" s="45">
        <v>1000</v>
      </c>
      <c r="D52" s="45" t="s">
        <v>12</v>
      </c>
      <c r="E52" s="46">
        <v>17.3</v>
      </c>
      <c r="F52" s="46">
        <v>18.45</v>
      </c>
      <c r="G52" s="46">
        <v>19.7</v>
      </c>
      <c r="H52" s="46">
        <v>20.95</v>
      </c>
      <c r="I52" s="47">
        <f t="shared" ref="I52" si="90">(F52-E52)*C52</f>
        <v>1149.9999999999986</v>
      </c>
      <c r="J52" s="48">
        <f t="shared" ref="J52" si="91">(G52-F52)*C52</f>
        <v>1250</v>
      </c>
      <c r="K52" s="48">
        <f t="shared" ref="K52" si="92">(H52-G52)*C52</f>
        <v>1250</v>
      </c>
      <c r="L52" s="49">
        <f t="shared" ref="L52" si="93">(I52+J52+K52)/C52</f>
        <v>3.6499999999999986</v>
      </c>
      <c r="M52" s="50">
        <f t="shared" ref="M52" si="94">SUM(I52:K52)</f>
        <v>3649.9999999999986</v>
      </c>
    </row>
    <row r="53" spans="1:13" s="59" customFormat="1">
      <c r="A53" s="52">
        <v>43228</v>
      </c>
      <c r="B53" s="60" t="s">
        <v>644</v>
      </c>
      <c r="C53" s="53">
        <v>10000</v>
      </c>
      <c r="D53" s="53" t="s">
        <v>12</v>
      </c>
      <c r="E53" s="54">
        <v>1.45</v>
      </c>
      <c r="F53" s="54">
        <v>1.75</v>
      </c>
      <c r="G53" s="54">
        <v>2.2000000000000002</v>
      </c>
      <c r="H53" s="54"/>
      <c r="I53" s="55">
        <f t="shared" ref="I53:I54" si="95">(F53-E53)*C53</f>
        <v>3000.0000000000005</v>
      </c>
      <c r="J53" s="56">
        <f t="shared" ref="J53:J54" si="96">(G53-F53)*C53</f>
        <v>4500.0000000000018</v>
      </c>
      <c r="K53" s="56"/>
      <c r="L53" s="57">
        <f t="shared" ref="L53:L54" si="97">(I53+J53+K53)/C53</f>
        <v>0.75000000000000022</v>
      </c>
      <c r="M53" s="58">
        <f t="shared" ref="M53:M54" si="98">SUM(I53:K53)</f>
        <v>7500.0000000000018</v>
      </c>
    </row>
    <row r="54" spans="1:13" s="59" customFormat="1">
      <c r="A54" s="52">
        <v>43228</v>
      </c>
      <c r="B54" s="60" t="s">
        <v>643</v>
      </c>
      <c r="C54" s="53">
        <v>4000</v>
      </c>
      <c r="D54" s="53" t="s">
        <v>12</v>
      </c>
      <c r="E54" s="54">
        <v>1.75</v>
      </c>
      <c r="F54" s="54">
        <v>2.15</v>
      </c>
      <c r="G54" s="54">
        <v>2.6</v>
      </c>
      <c r="H54" s="54"/>
      <c r="I54" s="55">
        <f t="shared" si="95"/>
        <v>1599.9999999999995</v>
      </c>
      <c r="J54" s="56">
        <f t="shared" si="96"/>
        <v>1800.0000000000007</v>
      </c>
      <c r="K54" s="56"/>
      <c r="L54" s="57">
        <f t="shared" si="97"/>
        <v>0.85</v>
      </c>
      <c r="M54" s="58">
        <f t="shared" si="98"/>
        <v>3400</v>
      </c>
    </row>
    <row r="55" spans="1:13" s="51" customFormat="1">
      <c r="A55" s="44">
        <v>43227</v>
      </c>
      <c r="B55" s="45" t="s">
        <v>642</v>
      </c>
      <c r="C55" s="45">
        <v>2250</v>
      </c>
      <c r="D55" s="45" t="s">
        <v>12</v>
      </c>
      <c r="E55" s="46">
        <v>7.65</v>
      </c>
      <c r="F55" s="46">
        <v>8.15</v>
      </c>
      <c r="G55" s="46">
        <v>8.9</v>
      </c>
      <c r="H55" s="46">
        <v>9.65</v>
      </c>
      <c r="I55" s="47">
        <f t="shared" ref="I55:I57" si="99">(F55-E55)*C55</f>
        <v>1125</v>
      </c>
      <c r="J55" s="48">
        <f t="shared" ref="J55:J56" si="100">(G55-F55)*C55</f>
        <v>1687.5</v>
      </c>
      <c r="K55" s="48">
        <f t="shared" ref="K55:K56" si="101">(H55-G55)*C55</f>
        <v>1687.5</v>
      </c>
      <c r="L55" s="49">
        <f t="shared" ref="L55:L57" si="102">(I55+J55+K55)/C55</f>
        <v>2</v>
      </c>
      <c r="M55" s="50">
        <f t="shared" ref="M55:M57" si="103">SUM(I55:K55)</f>
        <v>4500</v>
      </c>
    </row>
    <row r="56" spans="1:13" s="51" customFormat="1">
      <c r="A56" s="44">
        <v>43227</v>
      </c>
      <c r="B56" s="45" t="s">
        <v>641</v>
      </c>
      <c r="C56" s="45">
        <v>1600</v>
      </c>
      <c r="D56" s="45" t="s">
        <v>12</v>
      </c>
      <c r="E56" s="46">
        <v>11.1</v>
      </c>
      <c r="F56" s="46">
        <v>12</v>
      </c>
      <c r="G56" s="46">
        <v>13.2</v>
      </c>
      <c r="H56" s="46">
        <v>14.4</v>
      </c>
      <c r="I56" s="47">
        <f t="shared" si="99"/>
        <v>1440.0000000000005</v>
      </c>
      <c r="J56" s="48">
        <f t="shared" si="100"/>
        <v>1919.9999999999989</v>
      </c>
      <c r="K56" s="48">
        <f t="shared" si="101"/>
        <v>1920.0000000000018</v>
      </c>
      <c r="L56" s="49">
        <f t="shared" si="102"/>
        <v>3.3000000000000007</v>
      </c>
      <c r="M56" s="50">
        <f t="shared" si="103"/>
        <v>5280.0000000000009</v>
      </c>
    </row>
    <row r="57" spans="1:13" s="59" customFormat="1">
      <c r="A57" s="52">
        <v>43227</v>
      </c>
      <c r="B57" s="53" t="s">
        <v>640</v>
      </c>
      <c r="C57" s="53">
        <v>800</v>
      </c>
      <c r="D57" s="53" t="s">
        <v>12</v>
      </c>
      <c r="E57" s="54">
        <v>19</v>
      </c>
      <c r="F57" s="54">
        <v>19.7</v>
      </c>
      <c r="G57" s="54"/>
      <c r="H57" s="54"/>
      <c r="I57" s="55">
        <f t="shared" si="99"/>
        <v>559.99999999999943</v>
      </c>
      <c r="J57" s="56"/>
      <c r="K57" s="56"/>
      <c r="L57" s="57">
        <f t="shared" si="102"/>
        <v>0.69999999999999929</v>
      </c>
      <c r="M57" s="58">
        <f t="shared" si="103"/>
        <v>559.99999999999943</v>
      </c>
    </row>
    <row r="58" spans="1:13" s="59" customFormat="1">
      <c r="A58" s="52">
        <v>43224</v>
      </c>
      <c r="B58" s="60" t="s">
        <v>639</v>
      </c>
      <c r="C58" s="53">
        <v>700</v>
      </c>
      <c r="D58" s="53" t="s">
        <v>12</v>
      </c>
      <c r="E58" s="54">
        <v>26</v>
      </c>
      <c r="F58" s="54">
        <v>28.2</v>
      </c>
      <c r="G58" s="54">
        <v>30.7</v>
      </c>
      <c r="H58" s="54"/>
      <c r="I58" s="55">
        <f t="shared" ref="I58:I59" si="104">(F58-E58)*C58</f>
        <v>1539.9999999999995</v>
      </c>
      <c r="J58" s="56">
        <f t="shared" ref="J58:J59" si="105">(G58-F58)*C58</f>
        <v>1750</v>
      </c>
      <c r="K58" s="56"/>
      <c r="L58" s="57">
        <f t="shared" ref="L58:L59" si="106">(I58+J58+K58)/C58</f>
        <v>4.6999999999999993</v>
      </c>
      <c r="M58" s="58">
        <f t="shared" ref="M58:M59" si="107">SUM(I58:K58)</f>
        <v>3289.9999999999995</v>
      </c>
    </row>
    <row r="59" spans="1:13" s="59" customFormat="1">
      <c r="A59" s="52">
        <v>43224</v>
      </c>
      <c r="B59" s="60" t="s">
        <v>638</v>
      </c>
      <c r="C59" s="53">
        <v>1300</v>
      </c>
      <c r="D59" s="53" t="s">
        <v>12</v>
      </c>
      <c r="E59" s="54">
        <v>12.8</v>
      </c>
      <c r="F59" s="54">
        <v>13.8</v>
      </c>
      <c r="G59" s="54">
        <v>15.05</v>
      </c>
      <c r="H59" s="54"/>
      <c r="I59" s="55">
        <f t="shared" si="104"/>
        <v>1300</v>
      </c>
      <c r="J59" s="56">
        <f t="shared" si="105"/>
        <v>1625</v>
      </c>
      <c r="K59" s="56"/>
      <c r="L59" s="57">
        <f t="shared" si="106"/>
        <v>2.25</v>
      </c>
      <c r="M59" s="58">
        <f t="shared" si="107"/>
        <v>2925</v>
      </c>
    </row>
    <row r="60" spans="1:13" s="59" customFormat="1">
      <c r="A60" s="52">
        <v>43223</v>
      </c>
      <c r="B60" s="60" t="s">
        <v>637</v>
      </c>
      <c r="C60" s="53">
        <v>2400</v>
      </c>
      <c r="D60" s="53" t="s">
        <v>12</v>
      </c>
      <c r="E60" s="54">
        <v>6.5</v>
      </c>
      <c r="F60" s="54">
        <v>6.95</v>
      </c>
      <c r="G60" s="54"/>
      <c r="H60" s="54"/>
      <c r="I60" s="55">
        <f t="shared" ref="I60:I61" si="108">(F60-E60)*C60</f>
        <v>1080.0000000000005</v>
      </c>
      <c r="J60" s="56"/>
      <c r="K60" s="56"/>
      <c r="L60" s="57">
        <f t="shared" ref="L60:L61" si="109">(I60+J60+K60)/C60</f>
        <v>0.45000000000000018</v>
      </c>
      <c r="M60" s="58">
        <f t="shared" ref="M60:M61" si="110">SUM(I60:K60)</f>
        <v>1080.0000000000005</v>
      </c>
    </row>
    <row r="61" spans="1:13" s="59" customFormat="1">
      <c r="A61" s="52">
        <v>43223</v>
      </c>
      <c r="B61" s="60" t="s">
        <v>636</v>
      </c>
      <c r="C61" s="53">
        <v>900</v>
      </c>
      <c r="D61" s="53" t="s">
        <v>12</v>
      </c>
      <c r="E61" s="54">
        <v>19.5</v>
      </c>
      <c r="F61" s="54">
        <v>21</v>
      </c>
      <c r="G61" s="54"/>
      <c r="H61" s="54"/>
      <c r="I61" s="55">
        <f t="shared" si="108"/>
        <v>1350</v>
      </c>
      <c r="J61" s="56"/>
      <c r="K61" s="56"/>
      <c r="L61" s="57">
        <f t="shared" si="109"/>
        <v>1.5</v>
      </c>
      <c r="M61" s="58">
        <f t="shared" si="110"/>
        <v>1350</v>
      </c>
    </row>
    <row r="62" spans="1:13" s="59" customFormat="1">
      <c r="A62" s="52">
        <v>43222</v>
      </c>
      <c r="B62" s="60" t="s">
        <v>606</v>
      </c>
      <c r="C62" s="53">
        <v>2667</v>
      </c>
      <c r="D62" s="53" t="s">
        <v>12</v>
      </c>
      <c r="E62" s="54">
        <v>9.9</v>
      </c>
      <c r="F62" s="54">
        <v>10.35</v>
      </c>
      <c r="G62" s="54">
        <v>10.9</v>
      </c>
      <c r="H62" s="54"/>
      <c r="I62" s="55">
        <f t="shared" ref="I62:I64" si="111">(F62-E62)*C62</f>
        <v>1200.149999999998</v>
      </c>
      <c r="J62" s="56">
        <f t="shared" ref="J62:J64" si="112">(G62-F62)*C62</f>
        <v>1466.850000000002</v>
      </c>
      <c r="K62" s="56"/>
      <c r="L62" s="57">
        <f t="shared" ref="L62:L64" si="113">(I62+J62+K62)/C62</f>
        <v>1</v>
      </c>
      <c r="M62" s="58">
        <f t="shared" ref="M62:M64" si="114">SUM(I62:K62)</f>
        <v>2667</v>
      </c>
    </row>
    <row r="63" spans="1:13" s="59" customFormat="1">
      <c r="A63" s="52">
        <v>43222</v>
      </c>
      <c r="B63" s="60" t="s">
        <v>635</v>
      </c>
      <c r="C63" s="53">
        <v>1000</v>
      </c>
      <c r="D63" s="53" t="s">
        <v>12</v>
      </c>
      <c r="E63" s="54">
        <v>16.350000000000001</v>
      </c>
      <c r="F63" s="54">
        <v>15.1</v>
      </c>
      <c r="G63" s="54"/>
      <c r="H63" s="54"/>
      <c r="I63" s="55">
        <f t="shared" si="111"/>
        <v>-1250.0000000000018</v>
      </c>
      <c r="J63" s="56"/>
      <c r="K63" s="56"/>
      <c r="L63" s="57">
        <f t="shared" si="113"/>
        <v>-1.2500000000000018</v>
      </c>
      <c r="M63" s="58">
        <f t="shared" si="114"/>
        <v>-1250.0000000000018</v>
      </c>
    </row>
    <row r="64" spans="1:13" s="59" customFormat="1">
      <c r="A64" s="52">
        <v>43222</v>
      </c>
      <c r="B64" s="60" t="s">
        <v>634</v>
      </c>
      <c r="C64" s="53">
        <v>800</v>
      </c>
      <c r="D64" s="53" t="s">
        <v>12</v>
      </c>
      <c r="E64" s="54">
        <v>22</v>
      </c>
      <c r="F64" s="54">
        <v>24</v>
      </c>
      <c r="G64" s="54">
        <v>26.25</v>
      </c>
      <c r="H64" s="54"/>
      <c r="I64" s="55">
        <f t="shared" si="111"/>
        <v>1600</v>
      </c>
      <c r="J64" s="56">
        <f t="shared" si="112"/>
        <v>1800</v>
      </c>
      <c r="K64" s="56"/>
      <c r="L64" s="57">
        <f t="shared" si="113"/>
        <v>4.25</v>
      </c>
      <c r="M64" s="58">
        <f t="shared" si="114"/>
        <v>3400</v>
      </c>
    </row>
    <row r="65" spans="1:13" ht="15.75">
      <c r="A65" s="67"/>
      <c r="B65" s="66"/>
      <c r="C65" s="66"/>
      <c r="D65" s="66"/>
      <c r="E65" s="66"/>
      <c r="F65" s="66"/>
      <c r="G65" s="66"/>
      <c r="H65" s="66"/>
      <c r="I65" s="68"/>
      <c r="J65" s="68"/>
      <c r="K65" s="68"/>
      <c r="L65" s="69"/>
      <c r="M65" s="66"/>
    </row>
    <row r="66" spans="1:13" s="51" customFormat="1">
      <c r="A66" s="44">
        <v>43220</v>
      </c>
      <c r="B66" s="45" t="s">
        <v>633</v>
      </c>
      <c r="C66" s="45">
        <v>600</v>
      </c>
      <c r="D66" s="45" t="s">
        <v>12</v>
      </c>
      <c r="E66" s="46">
        <v>25.5</v>
      </c>
      <c r="F66" s="46">
        <v>27.5</v>
      </c>
      <c r="G66" s="46">
        <v>29.75</v>
      </c>
      <c r="H66" s="46">
        <v>32</v>
      </c>
      <c r="I66" s="47">
        <f t="shared" ref="I66" si="115">(F66-E66)*C66</f>
        <v>1200</v>
      </c>
      <c r="J66" s="48">
        <f t="shared" ref="J66" si="116">(G66-F66)*C66</f>
        <v>1350</v>
      </c>
      <c r="K66" s="48">
        <f t="shared" ref="K66" si="117">(H66-G66)*C66</f>
        <v>1350</v>
      </c>
      <c r="L66" s="49">
        <f t="shared" ref="L66" si="118">(I66+J66+K66)/C66</f>
        <v>6.5</v>
      </c>
      <c r="M66" s="50">
        <f t="shared" ref="M66" si="119">SUM(I66:K66)</f>
        <v>3900</v>
      </c>
    </row>
    <row r="67" spans="1:13" s="59" customFormat="1">
      <c r="A67" s="52">
        <v>43216</v>
      </c>
      <c r="B67" s="60" t="s">
        <v>631</v>
      </c>
      <c r="C67" s="53">
        <v>13200</v>
      </c>
      <c r="D67" s="53" t="s">
        <v>12</v>
      </c>
      <c r="E67" s="54">
        <v>1</v>
      </c>
      <c r="F67" s="54">
        <v>1.1000000000000001</v>
      </c>
      <c r="G67" s="54"/>
      <c r="H67" s="54"/>
      <c r="I67" s="55">
        <f t="shared" ref="I67" si="120">(F67-E67)*C67</f>
        <v>1320.0000000000011</v>
      </c>
      <c r="J67" s="56"/>
      <c r="K67" s="56"/>
      <c r="L67" s="57">
        <f t="shared" ref="L67" si="121">(I67+J67+K67)/C67</f>
        <v>0.10000000000000009</v>
      </c>
      <c r="M67" s="58">
        <f t="shared" ref="M67" si="122">SUM(I67:K67)</f>
        <v>1320.0000000000011</v>
      </c>
    </row>
    <row r="68" spans="1:13" s="59" customFormat="1">
      <c r="A68" s="52">
        <v>43215</v>
      </c>
      <c r="B68" s="60" t="s">
        <v>630</v>
      </c>
      <c r="C68" s="53">
        <v>4500</v>
      </c>
      <c r="D68" s="53" t="s">
        <v>12</v>
      </c>
      <c r="E68" s="54">
        <v>0.7</v>
      </c>
      <c r="F68" s="54">
        <v>1.1000000000000001</v>
      </c>
      <c r="G68" s="54">
        <v>1.65</v>
      </c>
      <c r="H68" s="54"/>
      <c r="I68" s="55">
        <f t="shared" ref="I68" si="123">(F68-E68)*C68</f>
        <v>1800.0000000000007</v>
      </c>
      <c r="J68" s="56">
        <f t="shared" ref="J68" si="124">(G68-F68)*C68</f>
        <v>2474.9999999999991</v>
      </c>
      <c r="K68" s="56"/>
      <c r="L68" s="57">
        <f t="shared" ref="L68" si="125">(I68+J68+K68)/C68</f>
        <v>0.95</v>
      </c>
      <c r="M68" s="58">
        <f t="shared" ref="M68" si="126">SUM(I68:K68)</f>
        <v>4275</v>
      </c>
    </row>
    <row r="69" spans="1:13" s="59" customFormat="1">
      <c r="A69" s="52">
        <v>43214</v>
      </c>
      <c r="B69" s="60" t="s">
        <v>632</v>
      </c>
      <c r="C69" s="53">
        <v>10000</v>
      </c>
      <c r="D69" s="53" t="s">
        <v>12</v>
      </c>
      <c r="E69" s="54">
        <v>1.75</v>
      </c>
      <c r="F69" s="54">
        <v>2.0499999999999998</v>
      </c>
      <c r="G69" s="54">
        <v>2.5</v>
      </c>
      <c r="H69" s="54"/>
      <c r="I69" s="55">
        <f t="shared" ref="I69" si="127">(F69-E69)*C69</f>
        <v>2999.9999999999982</v>
      </c>
      <c r="J69" s="56">
        <f t="shared" ref="J69" si="128">(G69-F69)*C69</f>
        <v>4500.0000000000018</v>
      </c>
      <c r="K69" s="56"/>
      <c r="L69" s="57">
        <f t="shared" ref="L69" si="129">(I69+J69+K69)/C69</f>
        <v>0.75</v>
      </c>
      <c r="M69" s="58">
        <f t="shared" ref="M69" si="130">SUM(I69:K69)</f>
        <v>7500</v>
      </c>
    </row>
    <row r="70" spans="1:13" s="59" customFormat="1" ht="14.25" customHeight="1">
      <c r="A70" s="52">
        <v>43214</v>
      </c>
      <c r="B70" s="60" t="s">
        <v>588</v>
      </c>
      <c r="C70" s="53">
        <v>2400</v>
      </c>
      <c r="D70" s="53" t="s">
        <v>12</v>
      </c>
      <c r="E70" s="54">
        <v>2.6</v>
      </c>
      <c r="F70" s="54">
        <v>3.05</v>
      </c>
      <c r="G70" s="54"/>
      <c r="H70" s="54"/>
      <c r="I70" s="55">
        <f t="shared" ref="I70:I71" si="131">(F70-E70)*C70</f>
        <v>1079.9999999999993</v>
      </c>
      <c r="J70" s="56"/>
      <c r="K70" s="56"/>
      <c r="L70" s="57">
        <f t="shared" ref="L70:L71" si="132">(I70+J70+K70)/C70</f>
        <v>0.44999999999999973</v>
      </c>
      <c r="M70" s="58">
        <f t="shared" ref="M70:M71" si="133">SUM(I70:K70)</f>
        <v>1079.9999999999993</v>
      </c>
    </row>
    <row r="71" spans="1:13" s="59" customFormat="1" ht="14.25" customHeight="1">
      <c r="A71" s="52">
        <v>43214</v>
      </c>
      <c r="B71" s="60" t="s">
        <v>629</v>
      </c>
      <c r="C71" s="53">
        <v>4000</v>
      </c>
      <c r="D71" s="53" t="s">
        <v>12</v>
      </c>
      <c r="E71" s="54">
        <v>3.25</v>
      </c>
      <c r="F71" s="54">
        <v>3.45</v>
      </c>
      <c r="G71" s="54"/>
      <c r="H71" s="54"/>
      <c r="I71" s="55">
        <f t="shared" si="131"/>
        <v>800.00000000000068</v>
      </c>
      <c r="J71" s="56"/>
      <c r="K71" s="56"/>
      <c r="L71" s="57">
        <f t="shared" si="132"/>
        <v>0.20000000000000018</v>
      </c>
      <c r="M71" s="58">
        <f t="shared" si="133"/>
        <v>800.00000000000068</v>
      </c>
    </row>
    <row r="72" spans="1:13" s="59" customFormat="1" ht="14.25" customHeight="1">
      <c r="A72" s="52">
        <v>43213</v>
      </c>
      <c r="B72" s="60" t="s">
        <v>628</v>
      </c>
      <c r="C72" s="53">
        <v>1800</v>
      </c>
      <c r="D72" s="53" t="s">
        <v>12</v>
      </c>
      <c r="E72" s="54">
        <v>10.4</v>
      </c>
      <c r="F72" s="54">
        <v>11.5</v>
      </c>
      <c r="G72" s="54"/>
      <c r="H72" s="54"/>
      <c r="I72" s="55">
        <f t="shared" ref="I72" si="134">(F72-E72)*C72</f>
        <v>1979.9999999999993</v>
      </c>
      <c r="J72" s="56"/>
      <c r="K72" s="56"/>
      <c r="L72" s="57">
        <f t="shared" ref="L72" si="135">(I72+J72+K72)/C72</f>
        <v>1.0999999999999996</v>
      </c>
      <c r="M72" s="58">
        <f t="shared" ref="M72" si="136">SUM(I72:K72)</f>
        <v>1979.9999999999993</v>
      </c>
    </row>
    <row r="73" spans="1:13" s="51" customFormat="1">
      <c r="A73" s="44">
        <v>43213</v>
      </c>
      <c r="B73" s="45" t="s">
        <v>627</v>
      </c>
      <c r="C73" s="45">
        <v>600</v>
      </c>
      <c r="D73" s="45" t="s">
        <v>12</v>
      </c>
      <c r="E73" s="46">
        <v>8.4</v>
      </c>
      <c r="F73" s="46">
        <v>10.35</v>
      </c>
      <c r="G73" s="46">
        <v>12.6</v>
      </c>
      <c r="H73" s="46">
        <v>14.85</v>
      </c>
      <c r="I73" s="47">
        <f t="shared" ref="I73" si="137">(F73-E73)*C73</f>
        <v>1169.9999999999995</v>
      </c>
      <c r="J73" s="48">
        <f t="shared" ref="J73" si="138">(G73-F73)*C73</f>
        <v>1350</v>
      </c>
      <c r="K73" s="48">
        <f t="shared" ref="K73" si="139">(H73-G73)*C73</f>
        <v>1350</v>
      </c>
      <c r="L73" s="49">
        <f t="shared" ref="L73" si="140">(I73+J73+K73)/C73</f>
        <v>6.4499999999999993</v>
      </c>
      <c r="M73" s="50">
        <f t="shared" ref="M73" si="141">SUM(I73:K73)</f>
        <v>3869.9999999999995</v>
      </c>
    </row>
    <row r="74" spans="1:13" s="51" customFormat="1">
      <c r="A74" s="44">
        <v>43210</v>
      </c>
      <c r="B74" s="45" t="s">
        <v>626</v>
      </c>
      <c r="C74" s="45">
        <v>12000</v>
      </c>
      <c r="D74" s="45" t="s">
        <v>12</v>
      </c>
      <c r="E74" s="46">
        <v>0.5</v>
      </c>
      <c r="F74" s="46">
        <v>0.8</v>
      </c>
      <c r="G74" s="46">
        <v>1.25</v>
      </c>
      <c r="H74" s="46">
        <v>1.7</v>
      </c>
      <c r="I74" s="47">
        <f t="shared" ref="I74" si="142">(F74-E74)*C74</f>
        <v>3600.0000000000005</v>
      </c>
      <c r="J74" s="48">
        <f t="shared" ref="J74" si="143">(G74-F74)*C74</f>
        <v>5399.9999999999991</v>
      </c>
      <c r="K74" s="48">
        <f t="shared" ref="K74" si="144">(H74-G74)*C74</f>
        <v>5399.9999999999991</v>
      </c>
      <c r="L74" s="49">
        <f t="shared" ref="L74" si="145">(I74+J74+K74)/C74</f>
        <v>1.2</v>
      </c>
      <c r="M74" s="50">
        <f t="shared" ref="M74" si="146">SUM(I74:K74)</f>
        <v>14400</v>
      </c>
    </row>
    <row r="75" spans="1:13" s="59" customFormat="1" ht="14.25" customHeight="1">
      <c r="A75" s="52">
        <v>43209</v>
      </c>
      <c r="B75" s="60" t="s">
        <v>625</v>
      </c>
      <c r="C75" s="53">
        <v>4000</v>
      </c>
      <c r="D75" s="53" t="s">
        <v>12</v>
      </c>
      <c r="E75" s="54">
        <v>1.25</v>
      </c>
      <c r="F75" s="54">
        <v>1.65</v>
      </c>
      <c r="G75" s="54"/>
      <c r="H75" s="54"/>
      <c r="I75" s="55">
        <f t="shared" ref="I75" si="147">(F75-E75)*C75</f>
        <v>1599.9999999999995</v>
      </c>
      <c r="J75" s="56"/>
      <c r="K75" s="56"/>
      <c r="L75" s="57">
        <f t="shared" ref="L75" si="148">(I75+J75+K75)/C75</f>
        <v>0.39999999999999991</v>
      </c>
      <c r="M75" s="58">
        <f t="shared" ref="M75" si="149">SUM(I75:K75)</f>
        <v>1599.9999999999995</v>
      </c>
    </row>
    <row r="76" spans="1:13" s="59" customFormat="1" ht="14.25" customHeight="1">
      <c r="A76" s="52">
        <v>43208</v>
      </c>
      <c r="B76" s="60" t="s">
        <v>624</v>
      </c>
      <c r="C76" s="53">
        <v>750</v>
      </c>
      <c r="D76" s="53" t="s">
        <v>12</v>
      </c>
      <c r="E76" s="54">
        <v>19</v>
      </c>
      <c r="F76" s="54">
        <v>21</v>
      </c>
      <c r="G76" s="54"/>
      <c r="H76" s="54"/>
      <c r="I76" s="55">
        <f t="shared" ref="I76" si="150">(F76-E76)*C76</f>
        <v>1500</v>
      </c>
      <c r="J76" s="56"/>
      <c r="K76" s="56"/>
      <c r="L76" s="57">
        <f t="shared" ref="L76" si="151">(I76+J76+K76)/C76</f>
        <v>2</v>
      </c>
      <c r="M76" s="58">
        <f t="shared" ref="M76" si="152">SUM(I76:K76)</f>
        <v>1500</v>
      </c>
    </row>
    <row r="77" spans="1:13" s="59" customFormat="1" ht="14.25" customHeight="1">
      <c r="A77" s="52">
        <v>43207</v>
      </c>
      <c r="B77" s="60" t="s">
        <v>623</v>
      </c>
      <c r="C77" s="53">
        <v>600</v>
      </c>
      <c r="D77" s="53" t="s">
        <v>12</v>
      </c>
      <c r="E77" s="54">
        <v>10.5</v>
      </c>
      <c r="F77" s="54">
        <v>7.8</v>
      </c>
      <c r="G77" s="54"/>
      <c r="H77" s="54"/>
      <c r="I77" s="55">
        <f t="shared" ref="I77:I79" si="153">(F77-E77)*C77</f>
        <v>-1620</v>
      </c>
      <c r="J77" s="56"/>
      <c r="K77" s="56"/>
      <c r="L77" s="57">
        <f t="shared" ref="L77:L79" si="154">(I77+J77+K77)/C77</f>
        <v>-2.7</v>
      </c>
      <c r="M77" s="58">
        <f t="shared" ref="M77:M79" si="155">SUM(I77:K77)</f>
        <v>-1620</v>
      </c>
    </row>
    <row r="78" spans="1:13" s="59" customFormat="1">
      <c r="A78" s="52">
        <v>43207</v>
      </c>
      <c r="B78" s="60" t="s">
        <v>613</v>
      </c>
      <c r="C78" s="53">
        <v>6000</v>
      </c>
      <c r="D78" s="53" t="s">
        <v>12</v>
      </c>
      <c r="E78" s="54">
        <v>0.8</v>
      </c>
      <c r="F78" s="54">
        <v>1.1499999999999999</v>
      </c>
      <c r="G78" s="54"/>
      <c r="H78" s="54"/>
      <c r="I78" s="55">
        <f t="shared" si="153"/>
        <v>2099.9999999999991</v>
      </c>
      <c r="J78" s="56"/>
      <c r="K78" s="56"/>
      <c r="L78" s="57">
        <f t="shared" si="154"/>
        <v>0.34999999999999987</v>
      </c>
      <c r="M78" s="58">
        <f t="shared" si="155"/>
        <v>2099.9999999999991</v>
      </c>
    </row>
    <row r="79" spans="1:13" s="59" customFormat="1">
      <c r="A79" s="52">
        <v>43207</v>
      </c>
      <c r="B79" s="60" t="s">
        <v>622</v>
      </c>
      <c r="C79" s="53">
        <v>1100</v>
      </c>
      <c r="D79" s="53" t="s">
        <v>12</v>
      </c>
      <c r="E79" s="54">
        <v>11.5</v>
      </c>
      <c r="F79" s="54">
        <v>10.25</v>
      </c>
      <c r="G79" s="54"/>
      <c r="H79" s="54"/>
      <c r="I79" s="55">
        <f t="shared" si="153"/>
        <v>-1375</v>
      </c>
      <c r="J79" s="56"/>
      <c r="K79" s="56"/>
      <c r="L79" s="57">
        <f t="shared" si="154"/>
        <v>-1.25</v>
      </c>
      <c r="M79" s="58">
        <f t="shared" si="155"/>
        <v>-1375</v>
      </c>
    </row>
    <row r="80" spans="1:13" s="59" customFormat="1">
      <c r="A80" s="52">
        <v>43206</v>
      </c>
      <c r="B80" s="60" t="s">
        <v>621</v>
      </c>
      <c r="C80" s="53">
        <v>6000</v>
      </c>
      <c r="D80" s="53" t="s">
        <v>12</v>
      </c>
      <c r="E80" s="54">
        <v>2.2000000000000002</v>
      </c>
      <c r="F80" s="54">
        <v>2.65</v>
      </c>
      <c r="G80" s="54"/>
      <c r="H80" s="54"/>
      <c r="I80" s="55">
        <f t="shared" ref="I80:I81" si="156">(F80-E80)*C80</f>
        <v>2699.9999999999982</v>
      </c>
      <c r="J80" s="56"/>
      <c r="K80" s="56"/>
      <c r="L80" s="57">
        <f t="shared" ref="L80:L81" si="157">(I80+J80+K80)/C80</f>
        <v>0.44999999999999968</v>
      </c>
      <c r="M80" s="58">
        <f t="shared" ref="M80:M81" si="158">SUM(I80:K80)</f>
        <v>2699.9999999999982</v>
      </c>
    </row>
    <row r="81" spans="1:13" s="59" customFormat="1">
      <c r="A81" s="52">
        <v>43206</v>
      </c>
      <c r="B81" s="60" t="s">
        <v>620</v>
      </c>
      <c r="C81" s="53">
        <v>3000</v>
      </c>
      <c r="D81" s="53" t="s">
        <v>12</v>
      </c>
      <c r="E81" s="54">
        <v>7.45</v>
      </c>
      <c r="F81" s="54">
        <v>7.9</v>
      </c>
      <c r="G81" s="54"/>
      <c r="H81" s="54"/>
      <c r="I81" s="55">
        <f t="shared" si="156"/>
        <v>1350.0000000000005</v>
      </c>
      <c r="J81" s="56"/>
      <c r="K81" s="56"/>
      <c r="L81" s="57">
        <f t="shared" si="157"/>
        <v>0.45000000000000018</v>
      </c>
      <c r="M81" s="58">
        <f t="shared" si="158"/>
        <v>1350.0000000000005</v>
      </c>
    </row>
    <row r="82" spans="1:13" s="59" customFormat="1">
      <c r="A82" s="52">
        <v>43203</v>
      </c>
      <c r="B82" s="60" t="s">
        <v>619</v>
      </c>
      <c r="C82" s="53">
        <v>5000</v>
      </c>
      <c r="D82" s="53" t="s">
        <v>12</v>
      </c>
      <c r="E82" s="54">
        <v>3</v>
      </c>
      <c r="F82" s="54">
        <v>2.2999999999999998</v>
      </c>
      <c r="G82" s="54"/>
      <c r="H82" s="54"/>
      <c r="I82" s="55">
        <f t="shared" ref="I82:I84" si="159">(F82-E82)*C82</f>
        <v>-3500.0000000000009</v>
      </c>
      <c r="J82" s="56"/>
      <c r="K82" s="56"/>
      <c r="L82" s="57">
        <f t="shared" ref="L82:L84" si="160">(I82+J82+K82)/C82</f>
        <v>-0.70000000000000018</v>
      </c>
      <c r="M82" s="58">
        <f t="shared" ref="M82:M84" si="161">SUM(I82:K82)</f>
        <v>-3500.0000000000009</v>
      </c>
    </row>
    <row r="83" spans="1:13" s="59" customFormat="1">
      <c r="A83" s="52">
        <v>43203</v>
      </c>
      <c r="B83" s="60" t="s">
        <v>618</v>
      </c>
      <c r="C83" s="53">
        <v>1100</v>
      </c>
      <c r="D83" s="53" t="s">
        <v>12</v>
      </c>
      <c r="E83" s="54">
        <v>11.25</v>
      </c>
      <c r="F83" s="54">
        <v>10</v>
      </c>
      <c r="G83" s="54"/>
      <c r="H83" s="54"/>
      <c r="I83" s="55">
        <f t="shared" si="159"/>
        <v>-1375</v>
      </c>
      <c r="J83" s="56"/>
      <c r="K83" s="56"/>
      <c r="L83" s="57">
        <f t="shared" si="160"/>
        <v>-1.25</v>
      </c>
      <c r="M83" s="58">
        <f t="shared" si="161"/>
        <v>-1375</v>
      </c>
    </row>
    <row r="84" spans="1:13" s="59" customFormat="1">
      <c r="A84" s="52">
        <v>43203</v>
      </c>
      <c r="B84" s="60" t="s">
        <v>617</v>
      </c>
      <c r="C84" s="53">
        <v>12000</v>
      </c>
      <c r="D84" s="53" t="s">
        <v>12</v>
      </c>
      <c r="E84" s="54">
        <v>0.9</v>
      </c>
      <c r="F84" s="54">
        <v>1.3</v>
      </c>
      <c r="G84" s="54"/>
      <c r="H84" s="54"/>
      <c r="I84" s="55">
        <f t="shared" si="159"/>
        <v>4800</v>
      </c>
      <c r="J84" s="56"/>
      <c r="K84" s="56"/>
      <c r="L84" s="57">
        <f t="shared" si="160"/>
        <v>0.4</v>
      </c>
      <c r="M84" s="58">
        <f t="shared" si="161"/>
        <v>4800</v>
      </c>
    </row>
    <row r="85" spans="1:13" s="59" customFormat="1">
      <c r="A85" s="52">
        <v>43202</v>
      </c>
      <c r="B85" s="60" t="s">
        <v>616</v>
      </c>
      <c r="C85" s="53">
        <v>800</v>
      </c>
      <c r="D85" s="53" t="s">
        <v>12</v>
      </c>
      <c r="E85" s="54">
        <v>13</v>
      </c>
      <c r="F85" s="54">
        <v>15</v>
      </c>
      <c r="G85" s="54"/>
      <c r="H85" s="54"/>
      <c r="I85" s="55">
        <f t="shared" ref="I85:I86" si="162">(F85-E85)*C85</f>
        <v>1600</v>
      </c>
      <c r="J85" s="56"/>
      <c r="K85" s="56"/>
      <c r="L85" s="57">
        <f t="shared" ref="L85:L86" si="163">(I85+J85+K85)/C85</f>
        <v>2</v>
      </c>
      <c r="M85" s="58">
        <f t="shared" ref="M85:M86" si="164">SUM(I85:K85)</f>
        <v>1600</v>
      </c>
    </row>
    <row r="86" spans="1:13" s="59" customFormat="1">
      <c r="A86" s="52">
        <v>43202</v>
      </c>
      <c r="B86" s="60" t="s">
        <v>615</v>
      </c>
      <c r="C86" s="53">
        <v>1500</v>
      </c>
      <c r="D86" s="53" t="s">
        <v>12</v>
      </c>
      <c r="E86" s="54">
        <v>20.100000000000001</v>
      </c>
      <c r="F86" s="54">
        <v>21.3</v>
      </c>
      <c r="G86" s="54"/>
      <c r="H86" s="54"/>
      <c r="I86" s="55">
        <f t="shared" si="162"/>
        <v>1799.9999999999989</v>
      </c>
      <c r="J86" s="56"/>
      <c r="K86" s="56"/>
      <c r="L86" s="57">
        <f t="shared" si="163"/>
        <v>1.1999999999999993</v>
      </c>
      <c r="M86" s="58">
        <f t="shared" si="164"/>
        <v>1799.9999999999989</v>
      </c>
    </row>
    <row r="87" spans="1:13" s="59" customFormat="1">
      <c r="A87" s="52">
        <v>43201</v>
      </c>
      <c r="B87" s="60" t="s">
        <v>614</v>
      </c>
      <c r="C87" s="53">
        <v>3500</v>
      </c>
      <c r="D87" s="53" t="s">
        <v>12</v>
      </c>
      <c r="E87" s="54">
        <v>3.25</v>
      </c>
      <c r="F87" s="54">
        <v>3.7</v>
      </c>
      <c r="G87" s="54"/>
      <c r="H87" s="54"/>
      <c r="I87" s="55">
        <f t="shared" ref="I87" si="165">(F87-E87)*C87</f>
        <v>1575.0000000000007</v>
      </c>
      <c r="J87" s="56"/>
      <c r="K87" s="56"/>
      <c r="L87" s="57">
        <f t="shared" ref="L87" si="166">(I87+J87+K87)/C87</f>
        <v>0.45000000000000018</v>
      </c>
      <c r="M87" s="58">
        <f t="shared" ref="M87" si="167">SUM(I87:K87)</f>
        <v>1575.0000000000007</v>
      </c>
    </row>
    <row r="88" spans="1:13" s="59" customFormat="1">
      <c r="A88" s="52">
        <v>43200</v>
      </c>
      <c r="B88" s="60" t="s">
        <v>613</v>
      </c>
      <c r="C88" s="53">
        <v>6000</v>
      </c>
      <c r="D88" s="53" t="s">
        <v>12</v>
      </c>
      <c r="E88" s="54">
        <v>0.85</v>
      </c>
      <c r="F88" s="54">
        <v>1.25</v>
      </c>
      <c r="G88" s="54"/>
      <c r="H88" s="54"/>
      <c r="I88" s="55">
        <f t="shared" ref="I88:I90" si="168">(F88-E88)*C88</f>
        <v>2400</v>
      </c>
      <c r="J88" s="56"/>
      <c r="K88" s="56"/>
      <c r="L88" s="57">
        <f t="shared" ref="L88:L90" si="169">(I88+J88+K88)/C88</f>
        <v>0.4</v>
      </c>
      <c r="M88" s="58">
        <f t="shared" ref="M88:M90" si="170">SUM(I88:K88)</f>
        <v>2400</v>
      </c>
    </row>
    <row r="89" spans="1:13" s="59" customFormat="1">
      <c r="A89" s="52">
        <v>43200</v>
      </c>
      <c r="B89" s="60" t="s">
        <v>612</v>
      </c>
      <c r="C89" s="53">
        <v>1000</v>
      </c>
      <c r="D89" s="53" t="s">
        <v>12</v>
      </c>
      <c r="E89" s="54">
        <v>8.75</v>
      </c>
      <c r="F89" s="54">
        <v>8.85</v>
      </c>
      <c r="G89" s="54"/>
      <c r="H89" s="54"/>
      <c r="I89" s="55">
        <f t="shared" si="168"/>
        <v>99.999999999999645</v>
      </c>
      <c r="J89" s="56"/>
      <c r="K89" s="56"/>
      <c r="L89" s="57">
        <f t="shared" si="169"/>
        <v>9.9999999999999645E-2</v>
      </c>
      <c r="M89" s="58">
        <f t="shared" si="170"/>
        <v>99.999999999999645</v>
      </c>
    </row>
    <row r="90" spans="1:13" s="59" customFormat="1">
      <c r="A90" s="52">
        <v>43200</v>
      </c>
      <c r="B90" s="60" t="s">
        <v>611</v>
      </c>
      <c r="C90" s="53">
        <v>1700</v>
      </c>
      <c r="D90" s="53" t="s">
        <v>12</v>
      </c>
      <c r="E90" s="54">
        <v>7.5</v>
      </c>
      <c r="F90" s="54">
        <v>8.75</v>
      </c>
      <c r="G90" s="54"/>
      <c r="H90" s="54"/>
      <c r="I90" s="55">
        <f t="shared" si="168"/>
        <v>2125</v>
      </c>
      <c r="J90" s="56"/>
      <c r="K90" s="56"/>
      <c r="L90" s="57">
        <f t="shared" si="169"/>
        <v>1.25</v>
      </c>
      <c r="M90" s="58">
        <f t="shared" si="170"/>
        <v>2125</v>
      </c>
    </row>
    <row r="91" spans="1:13" s="59" customFormat="1">
      <c r="A91" s="52">
        <v>43199</v>
      </c>
      <c r="B91" s="60" t="s">
        <v>610</v>
      </c>
      <c r="C91" s="53">
        <v>3000</v>
      </c>
      <c r="D91" s="53" t="s">
        <v>12</v>
      </c>
      <c r="E91" s="54">
        <v>3.6</v>
      </c>
      <c r="F91" s="54">
        <v>4.05</v>
      </c>
      <c r="G91" s="54">
        <v>4.7</v>
      </c>
      <c r="H91" s="54"/>
      <c r="I91" s="55">
        <f t="shared" ref="I91:I92" si="171">(F91-E91)*C91</f>
        <v>1349.9999999999991</v>
      </c>
      <c r="J91" s="56">
        <f t="shared" ref="J91" si="172">(G91-F91)*C91</f>
        <v>1950.0000000000011</v>
      </c>
      <c r="K91" s="56"/>
      <c r="L91" s="57">
        <f t="shared" ref="L91:L92" si="173">(I91+J91+K91)/C91</f>
        <v>1.1000000000000001</v>
      </c>
      <c r="M91" s="58">
        <f t="shared" ref="M91:M92" si="174">SUM(I91:K91)</f>
        <v>3300</v>
      </c>
    </row>
    <row r="92" spans="1:13" s="59" customFormat="1">
      <c r="A92" s="52">
        <v>43199</v>
      </c>
      <c r="B92" s="60" t="s">
        <v>607</v>
      </c>
      <c r="C92" s="53">
        <v>7500</v>
      </c>
      <c r="D92" s="53" t="s">
        <v>12</v>
      </c>
      <c r="E92" s="54">
        <v>1.75</v>
      </c>
      <c r="F92" s="54">
        <v>2.15</v>
      </c>
      <c r="G92" s="54"/>
      <c r="H92" s="54"/>
      <c r="I92" s="55">
        <f t="shared" si="171"/>
        <v>2999.9999999999995</v>
      </c>
      <c r="J92" s="56"/>
      <c r="K92" s="56"/>
      <c r="L92" s="57">
        <f t="shared" si="173"/>
        <v>0.39999999999999997</v>
      </c>
      <c r="M92" s="58">
        <f t="shared" si="174"/>
        <v>2999.9999999999995</v>
      </c>
    </row>
    <row r="93" spans="1:13" s="59" customFormat="1">
      <c r="A93" s="52">
        <v>43195</v>
      </c>
      <c r="B93" s="60" t="s">
        <v>609</v>
      </c>
      <c r="C93" s="53">
        <v>1061</v>
      </c>
      <c r="D93" s="53" t="s">
        <v>12</v>
      </c>
      <c r="E93" s="54">
        <v>19.600000000000001</v>
      </c>
      <c r="F93" s="54">
        <v>20.8</v>
      </c>
      <c r="G93" s="54">
        <v>22.15</v>
      </c>
      <c r="H93" s="54"/>
      <c r="I93" s="55">
        <f t="shared" ref="I93" si="175">(F93-E93)*C93</f>
        <v>1273.1999999999991</v>
      </c>
      <c r="J93" s="56">
        <f t="shared" ref="J93" si="176">(G93-F93)*C93</f>
        <v>1432.3499999999976</v>
      </c>
      <c r="K93" s="56"/>
      <c r="L93" s="57">
        <f t="shared" ref="L93" si="177">(I93+J93+K93)/C93</f>
        <v>2.5499999999999967</v>
      </c>
      <c r="M93" s="58">
        <f t="shared" ref="M93" si="178">SUM(I93:K93)</f>
        <v>2705.5499999999965</v>
      </c>
    </row>
    <row r="94" spans="1:13" s="59" customFormat="1">
      <c r="A94" s="52">
        <v>43194</v>
      </c>
      <c r="B94" s="60" t="s">
        <v>608</v>
      </c>
      <c r="C94" s="53">
        <v>5500</v>
      </c>
      <c r="D94" s="53" t="s">
        <v>12</v>
      </c>
      <c r="E94" s="54">
        <v>2.2999999999999998</v>
      </c>
      <c r="F94" s="54">
        <v>2.7</v>
      </c>
      <c r="G94" s="54"/>
      <c r="H94" s="54"/>
      <c r="I94" s="55">
        <f t="shared" ref="I94:I95" si="179">(F94-E94)*C94</f>
        <v>2200.0000000000018</v>
      </c>
      <c r="J94" s="56"/>
      <c r="K94" s="56"/>
      <c r="L94" s="57">
        <f t="shared" ref="L94:L95" si="180">(I94+J94+K94)/C94</f>
        <v>0.40000000000000036</v>
      </c>
      <c r="M94" s="58">
        <f t="shared" ref="M94:M95" si="181">SUM(I94:K94)</f>
        <v>2200.0000000000018</v>
      </c>
    </row>
    <row r="95" spans="1:13" s="59" customFormat="1">
      <c r="A95" s="52">
        <v>43194</v>
      </c>
      <c r="B95" s="60" t="s">
        <v>607</v>
      </c>
      <c r="C95" s="53">
        <v>7500</v>
      </c>
      <c r="D95" s="53" t="s">
        <v>12</v>
      </c>
      <c r="E95" s="54">
        <v>1.45</v>
      </c>
      <c r="F95" s="54">
        <v>1.85</v>
      </c>
      <c r="G95" s="54"/>
      <c r="H95" s="54"/>
      <c r="I95" s="55">
        <f t="shared" si="179"/>
        <v>3000.0000000000009</v>
      </c>
      <c r="J95" s="56"/>
      <c r="K95" s="56"/>
      <c r="L95" s="57">
        <f t="shared" si="180"/>
        <v>0.40000000000000013</v>
      </c>
      <c r="M95" s="58">
        <f t="shared" si="181"/>
        <v>3000.0000000000009</v>
      </c>
    </row>
    <row r="96" spans="1:13" s="59" customFormat="1">
      <c r="A96" s="52">
        <v>43193</v>
      </c>
      <c r="B96" s="60" t="s">
        <v>606</v>
      </c>
      <c r="C96" s="53">
        <v>2667</v>
      </c>
      <c r="D96" s="53" t="s">
        <v>12</v>
      </c>
      <c r="E96" s="54">
        <v>8.6999999999999993</v>
      </c>
      <c r="F96" s="54">
        <v>9.15</v>
      </c>
      <c r="G96" s="54">
        <v>9.9</v>
      </c>
      <c r="H96" s="54"/>
      <c r="I96" s="55">
        <f t="shared" ref="I96:I97" si="182">(F96-E96)*C96</f>
        <v>1200.1500000000028</v>
      </c>
      <c r="J96" s="56">
        <f t="shared" ref="J96" si="183">(G96-F96)*C96</f>
        <v>2000.25</v>
      </c>
      <c r="K96" s="56"/>
      <c r="L96" s="57">
        <f t="shared" ref="L96:L97" si="184">(I96+J96+K96)/C96</f>
        <v>1.2000000000000011</v>
      </c>
      <c r="M96" s="58">
        <f t="shared" ref="M96:M97" si="185">SUM(I96:K96)</f>
        <v>3200.4000000000028</v>
      </c>
    </row>
    <row r="97" spans="1:13" s="59" customFormat="1">
      <c r="A97" s="52">
        <v>43193</v>
      </c>
      <c r="B97" s="60" t="s">
        <v>605</v>
      </c>
      <c r="C97" s="53">
        <v>1000</v>
      </c>
      <c r="D97" s="53" t="s">
        <v>12</v>
      </c>
      <c r="E97" s="54">
        <v>13.7</v>
      </c>
      <c r="F97" s="54">
        <v>14.85</v>
      </c>
      <c r="G97" s="54"/>
      <c r="H97" s="54"/>
      <c r="I97" s="55">
        <f t="shared" si="182"/>
        <v>1150.0000000000005</v>
      </c>
      <c r="J97" s="56"/>
      <c r="K97" s="56"/>
      <c r="L97" s="57">
        <f t="shared" si="184"/>
        <v>1.1500000000000004</v>
      </c>
      <c r="M97" s="58">
        <f t="shared" si="185"/>
        <v>1150.0000000000005</v>
      </c>
    </row>
    <row r="98" spans="1:13" ht="15.75">
      <c r="A98" s="63"/>
      <c r="B98" s="62"/>
      <c r="C98" s="62"/>
      <c r="D98" s="62"/>
      <c r="E98" s="62"/>
      <c r="F98" s="62"/>
      <c r="G98" s="62"/>
      <c r="H98" s="62"/>
      <c r="I98" s="64"/>
      <c r="J98" s="64"/>
      <c r="K98" s="64"/>
      <c r="L98" s="65"/>
      <c r="M98" s="62"/>
    </row>
    <row r="99" spans="1:13" s="59" customFormat="1">
      <c r="A99" s="61">
        <v>43187</v>
      </c>
      <c r="B99" s="60" t="s">
        <v>603</v>
      </c>
      <c r="C99" s="53">
        <v>4000</v>
      </c>
      <c r="D99" s="53" t="s">
        <v>12</v>
      </c>
      <c r="E99" s="54">
        <v>3.6</v>
      </c>
      <c r="F99" s="54">
        <v>4</v>
      </c>
      <c r="G99" s="54"/>
      <c r="H99" s="54"/>
      <c r="I99" s="55">
        <f t="shared" ref="I99:I101" si="186">(F99-E99)*C99</f>
        <v>1599.9999999999995</v>
      </c>
      <c r="J99" s="56"/>
      <c r="K99" s="56"/>
      <c r="L99" s="57">
        <f t="shared" ref="L99:L101" si="187">(I99+J99+K99)/C99</f>
        <v>0.39999999999999991</v>
      </c>
      <c r="M99" s="58">
        <f t="shared" ref="M99:M101" si="188">SUM(I99:K99)</f>
        <v>1599.9999999999995</v>
      </c>
    </row>
    <row r="100" spans="1:13" s="59" customFormat="1">
      <c r="A100" s="61">
        <v>43187</v>
      </c>
      <c r="B100" s="60" t="s">
        <v>602</v>
      </c>
      <c r="C100" s="53">
        <v>600</v>
      </c>
      <c r="D100" s="53" t="s">
        <v>12</v>
      </c>
      <c r="E100" s="54">
        <v>2.8</v>
      </c>
      <c r="F100" s="54">
        <v>0.3</v>
      </c>
      <c r="G100" s="54"/>
      <c r="H100" s="54"/>
      <c r="I100" s="55">
        <f t="shared" si="186"/>
        <v>-1500</v>
      </c>
      <c r="J100" s="56"/>
      <c r="K100" s="56"/>
      <c r="L100" s="57">
        <f t="shared" si="187"/>
        <v>-2.5</v>
      </c>
      <c r="M100" s="58">
        <f t="shared" si="188"/>
        <v>-1500</v>
      </c>
    </row>
    <row r="101" spans="1:13" s="59" customFormat="1">
      <c r="A101" s="61">
        <v>43186</v>
      </c>
      <c r="B101" s="60" t="s">
        <v>604</v>
      </c>
      <c r="C101" s="53">
        <v>1000</v>
      </c>
      <c r="D101" s="53" t="s">
        <v>12</v>
      </c>
      <c r="E101" s="54">
        <v>1.5</v>
      </c>
      <c r="F101" s="54">
        <v>0.3</v>
      </c>
      <c r="G101" s="54"/>
      <c r="H101" s="54"/>
      <c r="I101" s="55">
        <f t="shared" si="186"/>
        <v>-1200</v>
      </c>
      <c r="J101" s="56"/>
      <c r="K101" s="56"/>
      <c r="L101" s="57">
        <f t="shared" si="187"/>
        <v>-1.2</v>
      </c>
      <c r="M101" s="58">
        <f t="shared" si="188"/>
        <v>-1200</v>
      </c>
    </row>
    <row r="102" spans="1:13" s="59" customFormat="1">
      <c r="A102" s="61">
        <v>43186</v>
      </c>
      <c r="B102" s="60" t="s">
        <v>599</v>
      </c>
      <c r="C102" s="53">
        <v>5000</v>
      </c>
      <c r="D102" s="53" t="s">
        <v>12</v>
      </c>
      <c r="E102" s="54">
        <v>0.5</v>
      </c>
      <c r="F102" s="54">
        <v>0.9</v>
      </c>
      <c r="G102" s="54"/>
      <c r="H102" s="54"/>
      <c r="I102" s="55">
        <f t="shared" ref="I102:I103" si="189">(F102-E102)*C102</f>
        <v>2000</v>
      </c>
      <c r="J102" s="56"/>
      <c r="K102" s="56"/>
      <c r="L102" s="57">
        <f t="shared" ref="L102:L103" si="190">(I102+J102+K102)/C102</f>
        <v>0.4</v>
      </c>
      <c r="M102" s="58">
        <f t="shared" ref="M102:M103" si="191">SUM(I102:K102)</f>
        <v>2000</v>
      </c>
    </row>
    <row r="103" spans="1:13" s="59" customFormat="1">
      <c r="A103" s="61">
        <v>43186</v>
      </c>
      <c r="B103" s="60" t="s">
        <v>601</v>
      </c>
      <c r="C103" s="53">
        <v>650</v>
      </c>
      <c r="D103" s="53" t="s">
        <v>12</v>
      </c>
      <c r="E103" s="54">
        <v>4.5</v>
      </c>
      <c r="F103" s="54">
        <v>2</v>
      </c>
      <c r="G103" s="54"/>
      <c r="H103" s="54"/>
      <c r="I103" s="55">
        <f t="shared" si="189"/>
        <v>-1625</v>
      </c>
      <c r="J103" s="56"/>
      <c r="K103" s="56"/>
      <c r="L103" s="57">
        <f t="shared" si="190"/>
        <v>-2.5</v>
      </c>
      <c r="M103" s="58">
        <f t="shared" si="191"/>
        <v>-1625</v>
      </c>
    </row>
    <row r="104" spans="1:13" s="59" customFormat="1">
      <c r="A104" s="44">
        <v>43185</v>
      </c>
      <c r="B104" s="60" t="s">
        <v>600</v>
      </c>
      <c r="C104" s="53">
        <v>7500</v>
      </c>
      <c r="D104" s="53" t="s">
        <v>12</v>
      </c>
      <c r="E104" s="54">
        <v>0.25</v>
      </c>
      <c r="F104" s="54">
        <v>0.35</v>
      </c>
      <c r="G104" s="54"/>
      <c r="H104" s="54"/>
      <c r="I104" s="55">
        <f t="shared" ref="I104" si="192">(F104-E104)*C104</f>
        <v>749.99999999999989</v>
      </c>
      <c r="J104" s="56"/>
      <c r="K104" s="56"/>
      <c r="L104" s="57">
        <f t="shared" ref="L104" si="193">(I104+J104+K104)/C104</f>
        <v>9.9999999999999992E-2</v>
      </c>
      <c r="M104" s="58">
        <f t="shared" ref="M104" si="194">SUM(I104:K104)</f>
        <v>749.99999999999989</v>
      </c>
    </row>
    <row r="105" spans="1:13" s="51" customFormat="1">
      <c r="A105" s="44">
        <v>43185</v>
      </c>
      <c r="B105" s="45" t="s">
        <v>599</v>
      </c>
      <c r="C105" s="45">
        <v>5000</v>
      </c>
      <c r="D105" s="45" t="s">
        <v>12</v>
      </c>
      <c r="E105" s="46">
        <v>2.4</v>
      </c>
      <c r="F105" s="46">
        <v>2.8</v>
      </c>
      <c r="G105" s="46">
        <v>3.35</v>
      </c>
      <c r="H105" s="46">
        <v>3.85</v>
      </c>
      <c r="I105" s="47">
        <f t="shared" ref="I105" si="195">(F105-E105)*C105</f>
        <v>1999.9999999999995</v>
      </c>
      <c r="J105" s="48">
        <f t="shared" ref="J105" si="196">(G105-F105)*C105</f>
        <v>2750.0000000000014</v>
      </c>
      <c r="K105" s="48">
        <f t="shared" ref="K105" si="197">(H105-G105)*C105</f>
        <v>2500</v>
      </c>
      <c r="L105" s="49">
        <f t="shared" ref="L105" si="198">(I105+J105+K105)/C105</f>
        <v>1.4500000000000002</v>
      </c>
      <c r="M105" s="50">
        <f t="shared" ref="M105" si="199">SUM(I105:K105)</f>
        <v>7250.0000000000009</v>
      </c>
    </row>
    <row r="106" spans="1:13" s="59" customFormat="1">
      <c r="A106" s="52">
        <v>43182</v>
      </c>
      <c r="B106" s="60" t="s">
        <v>593</v>
      </c>
      <c r="C106" s="53">
        <v>9000</v>
      </c>
      <c r="D106" s="53" t="s">
        <v>12</v>
      </c>
      <c r="E106" s="54">
        <v>0.75</v>
      </c>
      <c r="F106" s="54">
        <v>1.1499999999999999</v>
      </c>
      <c r="G106" s="54"/>
      <c r="H106" s="54"/>
      <c r="I106" s="55">
        <f t="shared" ref="I106" si="200">(F106-E106)*C106</f>
        <v>3599.9999999999991</v>
      </c>
      <c r="J106" s="56"/>
      <c r="K106" s="56"/>
      <c r="L106" s="57">
        <f t="shared" ref="L106" si="201">(I106+J106+K106)/C106</f>
        <v>0.39999999999999991</v>
      </c>
      <c r="M106" s="58">
        <f t="shared" ref="M106" si="202">SUM(I106:K106)</f>
        <v>3599.9999999999991</v>
      </c>
    </row>
    <row r="107" spans="1:13" s="59" customFormat="1">
      <c r="A107" s="52">
        <v>43181</v>
      </c>
      <c r="B107" s="60" t="s">
        <v>592</v>
      </c>
      <c r="C107" s="53">
        <v>6000</v>
      </c>
      <c r="D107" s="53" t="s">
        <v>12</v>
      </c>
      <c r="E107" s="54">
        <v>1.1499999999999999</v>
      </c>
      <c r="F107" s="54">
        <v>1.6</v>
      </c>
      <c r="G107" s="54"/>
      <c r="H107" s="54"/>
      <c r="I107" s="55">
        <f t="shared" ref="I107:I108" si="203">(F107-E107)*C107</f>
        <v>2700.0000000000009</v>
      </c>
      <c r="J107" s="56"/>
      <c r="K107" s="56"/>
      <c r="L107" s="57">
        <f t="shared" ref="L107:L108" si="204">(I107+J107+K107)/C107</f>
        <v>0.45000000000000018</v>
      </c>
      <c r="M107" s="58">
        <f t="shared" ref="M107:M108" si="205">SUM(I107:K107)</f>
        <v>2700.0000000000009</v>
      </c>
    </row>
    <row r="108" spans="1:13" s="59" customFormat="1">
      <c r="A108" s="52">
        <v>43181</v>
      </c>
      <c r="B108" s="60" t="s">
        <v>584</v>
      </c>
      <c r="C108" s="53">
        <v>7000</v>
      </c>
      <c r="D108" s="53" t="s">
        <v>12</v>
      </c>
      <c r="E108" s="54">
        <v>0.45</v>
      </c>
      <c r="F108" s="54">
        <v>0.85</v>
      </c>
      <c r="G108" s="54">
        <v>1.4</v>
      </c>
      <c r="H108" s="54"/>
      <c r="I108" s="55">
        <f t="shared" si="203"/>
        <v>2799.9999999999995</v>
      </c>
      <c r="J108" s="56">
        <f t="shared" ref="J108" si="206">(G108-F108)*C108</f>
        <v>3849.9999999999995</v>
      </c>
      <c r="K108" s="56"/>
      <c r="L108" s="57">
        <f t="shared" si="204"/>
        <v>0.94999999999999984</v>
      </c>
      <c r="M108" s="58">
        <f t="shared" si="205"/>
        <v>6649.9999999999991</v>
      </c>
    </row>
    <row r="109" spans="1:13" s="51" customFormat="1">
      <c r="A109" s="44">
        <v>43178</v>
      </c>
      <c r="B109" s="45" t="s">
        <v>598</v>
      </c>
      <c r="C109" s="45">
        <v>1700</v>
      </c>
      <c r="D109" s="45" t="s">
        <v>12</v>
      </c>
      <c r="E109" s="46">
        <v>4.25</v>
      </c>
      <c r="F109" s="46">
        <v>5.25</v>
      </c>
      <c r="G109" s="46">
        <v>6.5</v>
      </c>
      <c r="H109" s="46">
        <v>7.75</v>
      </c>
      <c r="I109" s="47">
        <f t="shared" ref="I109:I110" si="207">(F109-E109)*C109</f>
        <v>1700</v>
      </c>
      <c r="J109" s="48">
        <f t="shared" ref="J109:J110" si="208">(G109-F109)*C109</f>
        <v>2125</v>
      </c>
      <c r="K109" s="48">
        <f t="shared" ref="K109:K110" si="209">(H109-G109)*C109</f>
        <v>2125</v>
      </c>
      <c r="L109" s="49">
        <f t="shared" ref="L109:L110" si="210">(I109+J109+K109)/C109</f>
        <v>3.5</v>
      </c>
      <c r="M109" s="50">
        <f t="shared" ref="M109:M110" si="211">SUM(I109:K109)</f>
        <v>5950</v>
      </c>
    </row>
    <row r="110" spans="1:13" s="51" customFormat="1">
      <c r="A110" s="44">
        <v>43178</v>
      </c>
      <c r="B110" s="45" t="s">
        <v>597</v>
      </c>
      <c r="C110" s="45">
        <v>200</v>
      </c>
      <c r="D110" s="45" t="s">
        <v>12</v>
      </c>
      <c r="E110" s="46">
        <v>52</v>
      </c>
      <c r="F110" s="46">
        <v>58</v>
      </c>
      <c r="G110" s="46">
        <v>65.5</v>
      </c>
      <c r="H110" s="46">
        <v>73</v>
      </c>
      <c r="I110" s="47">
        <f t="shared" si="207"/>
        <v>1200</v>
      </c>
      <c r="J110" s="48">
        <f t="shared" si="208"/>
        <v>1500</v>
      </c>
      <c r="K110" s="48">
        <f t="shared" si="209"/>
        <v>1500</v>
      </c>
      <c r="L110" s="49">
        <f t="shared" si="210"/>
        <v>21</v>
      </c>
      <c r="M110" s="50">
        <f t="shared" si="211"/>
        <v>4200</v>
      </c>
    </row>
    <row r="111" spans="1:13" s="59" customFormat="1">
      <c r="A111" s="52">
        <v>43175</v>
      </c>
      <c r="B111" s="60" t="s">
        <v>596</v>
      </c>
      <c r="C111" s="53">
        <v>4000</v>
      </c>
      <c r="D111" s="53" t="s">
        <v>12</v>
      </c>
      <c r="E111" s="54">
        <v>0.7</v>
      </c>
      <c r="F111" s="54">
        <v>1.05</v>
      </c>
      <c r="G111" s="54">
        <v>1.5</v>
      </c>
      <c r="H111" s="54"/>
      <c r="I111" s="55">
        <f t="shared" ref="I111" si="212">(F111-E111)*C111</f>
        <v>1400.0000000000005</v>
      </c>
      <c r="J111" s="56">
        <f t="shared" ref="J111" si="213">(G111-F111)*C111</f>
        <v>1799.9999999999998</v>
      </c>
      <c r="K111" s="56"/>
      <c r="L111" s="57">
        <f t="shared" ref="L111" si="214">(I111+J111+K111)/C111</f>
        <v>0.8</v>
      </c>
      <c r="M111" s="58">
        <f t="shared" ref="M111" si="215">SUM(I111:K111)</f>
        <v>3200</v>
      </c>
    </row>
    <row r="112" spans="1:13" s="59" customFormat="1">
      <c r="A112" s="52">
        <v>43172</v>
      </c>
      <c r="B112" s="60" t="s">
        <v>595</v>
      </c>
      <c r="C112" s="53">
        <v>300</v>
      </c>
      <c r="D112" s="53" t="s">
        <v>12</v>
      </c>
      <c r="E112" s="54">
        <v>9.75</v>
      </c>
      <c r="F112" s="54">
        <v>5.5</v>
      </c>
      <c r="G112" s="54"/>
      <c r="H112" s="54"/>
      <c r="I112" s="55">
        <f t="shared" ref="I112" si="216">(F112-E112)*C112</f>
        <v>-1275</v>
      </c>
      <c r="J112" s="56"/>
      <c r="K112" s="56"/>
      <c r="L112" s="57">
        <f t="shared" ref="L112" si="217">(I112+J112+K112)/C112</f>
        <v>-4.25</v>
      </c>
      <c r="M112" s="58">
        <f t="shared" ref="M112" si="218">SUM(I112:K112)</f>
        <v>-1275</v>
      </c>
    </row>
    <row r="113" spans="1:13" s="59" customFormat="1">
      <c r="A113" s="52">
        <v>43168</v>
      </c>
      <c r="B113" s="60" t="s">
        <v>594</v>
      </c>
      <c r="C113" s="53">
        <v>3750</v>
      </c>
      <c r="D113" s="53" t="s">
        <v>12</v>
      </c>
      <c r="E113" s="54">
        <v>2.1</v>
      </c>
      <c r="F113" s="54">
        <v>2.65</v>
      </c>
      <c r="G113" s="54"/>
      <c r="H113" s="54"/>
      <c r="I113" s="55">
        <f t="shared" ref="I113" si="219">(F113-E113)*C113</f>
        <v>2062.4999999999995</v>
      </c>
      <c r="J113" s="56"/>
      <c r="K113" s="56"/>
      <c r="L113" s="57">
        <f t="shared" ref="L113" si="220">(I113+J113+K113)/C113</f>
        <v>0.54999999999999993</v>
      </c>
      <c r="M113" s="58">
        <f t="shared" ref="M113" si="221">SUM(I113:K113)</f>
        <v>2062.4999999999995</v>
      </c>
    </row>
    <row r="114" spans="1:13" s="59" customFormat="1">
      <c r="A114" s="52">
        <v>43167</v>
      </c>
      <c r="B114" s="60" t="s">
        <v>591</v>
      </c>
      <c r="C114" s="53">
        <v>750</v>
      </c>
      <c r="D114" s="53" t="s">
        <v>12</v>
      </c>
      <c r="E114" s="54">
        <v>18</v>
      </c>
      <c r="F114" s="54">
        <v>15.5</v>
      </c>
      <c r="G114" s="54"/>
      <c r="H114" s="54"/>
      <c r="I114" s="55">
        <f t="shared" ref="I114:I116" si="222">(F114-E114)*C114</f>
        <v>-1875</v>
      </c>
      <c r="J114" s="56"/>
      <c r="K114" s="56"/>
      <c r="L114" s="57">
        <f t="shared" ref="L114:L116" si="223">(I114+J114+K114)/C114</f>
        <v>-2.5</v>
      </c>
      <c r="M114" s="58">
        <f t="shared" ref="M114:M116" si="224">SUM(I114:K114)</f>
        <v>-1875</v>
      </c>
    </row>
    <row r="115" spans="1:13" s="59" customFormat="1">
      <c r="A115" s="52">
        <v>43167</v>
      </c>
      <c r="B115" s="60" t="s">
        <v>590</v>
      </c>
      <c r="C115" s="53">
        <v>5000</v>
      </c>
      <c r="D115" s="53" t="s">
        <v>12</v>
      </c>
      <c r="E115" s="54">
        <v>7.5</v>
      </c>
      <c r="F115" s="54">
        <v>8.25</v>
      </c>
      <c r="G115" s="54"/>
      <c r="H115" s="54"/>
      <c r="I115" s="55">
        <f t="shared" si="222"/>
        <v>3750</v>
      </c>
      <c r="J115" s="56"/>
      <c r="K115" s="56"/>
      <c r="L115" s="57">
        <f t="shared" si="223"/>
        <v>0.75</v>
      </c>
      <c r="M115" s="58">
        <f t="shared" si="224"/>
        <v>3750</v>
      </c>
    </row>
    <row r="116" spans="1:13" s="59" customFormat="1">
      <c r="A116" s="52">
        <v>43167</v>
      </c>
      <c r="B116" s="60" t="s">
        <v>589</v>
      </c>
      <c r="C116" s="53">
        <v>1300</v>
      </c>
      <c r="D116" s="53" t="s">
        <v>12</v>
      </c>
      <c r="E116" s="54">
        <v>14.75</v>
      </c>
      <c r="F116" s="54">
        <v>15.95</v>
      </c>
      <c r="G116" s="54"/>
      <c r="H116" s="54"/>
      <c r="I116" s="55">
        <f t="shared" si="222"/>
        <v>1559.9999999999991</v>
      </c>
      <c r="J116" s="56"/>
      <c r="K116" s="56"/>
      <c r="L116" s="57">
        <f t="shared" si="223"/>
        <v>1.1999999999999993</v>
      </c>
      <c r="M116" s="58">
        <f t="shared" si="224"/>
        <v>1559.9999999999991</v>
      </c>
    </row>
    <row r="117" spans="1:13" s="59" customFormat="1">
      <c r="A117" s="52">
        <v>43166</v>
      </c>
      <c r="B117" s="60" t="s">
        <v>588</v>
      </c>
      <c r="C117" s="53">
        <v>2400</v>
      </c>
      <c r="D117" s="53" t="s">
        <v>12</v>
      </c>
      <c r="E117" s="54">
        <v>2.25</v>
      </c>
      <c r="F117" s="54">
        <v>1.9</v>
      </c>
      <c r="G117" s="54"/>
      <c r="H117" s="54"/>
      <c r="I117" s="55">
        <f t="shared" ref="I117" si="225">(F117-E117)*C117</f>
        <v>-840.00000000000023</v>
      </c>
      <c r="J117" s="56"/>
      <c r="K117" s="56"/>
      <c r="L117" s="57">
        <f t="shared" ref="L117" si="226">(I117+J117+K117)/C117</f>
        <v>-0.35000000000000009</v>
      </c>
      <c r="M117" s="58">
        <f t="shared" ref="M117" si="227">SUM(I117:K117)</f>
        <v>-840.00000000000023</v>
      </c>
    </row>
    <row r="118" spans="1:13" s="59" customFormat="1">
      <c r="A118" s="52">
        <v>43166</v>
      </c>
      <c r="B118" s="60" t="s">
        <v>587</v>
      </c>
      <c r="C118" s="53">
        <v>1500</v>
      </c>
      <c r="D118" s="53" t="s">
        <v>12</v>
      </c>
      <c r="E118" s="54">
        <v>11.5</v>
      </c>
      <c r="F118" s="54">
        <v>10.25</v>
      </c>
      <c r="G118" s="54"/>
      <c r="H118" s="54"/>
      <c r="I118" s="55">
        <f t="shared" ref="I118" si="228">(F118-E118)*C118</f>
        <v>-1875</v>
      </c>
      <c r="J118" s="56"/>
      <c r="K118" s="56"/>
      <c r="L118" s="57">
        <f t="shared" ref="L118" si="229">(I118+J118+K118)/C118</f>
        <v>-1.25</v>
      </c>
      <c r="M118" s="58">
        <f t="shared" ref="M118" si="230">SUM(I118:K118)</f>
        <v>-1875</v>
      </c>
    </row>
    <row r="119" spans="1:13" s="59" customFormat="1">
      <c r="A119" s="44">
        <v>43165</v>
      </c>
      <c r="B119" s="53" t="s">
        <v>586</v>
      </c>
      <c r="C119" s="53">
        <v>10000</v>
      </c>
      <c r="D119" s="53" t="s">
        <v>12</v>
      </c>
      <c r="E119" s="54">
        <v>2.1</v>
      </c>
      <c r="F119" s="54">
        <v>2.5499999999999998</v>
      </c>
      <c r="G119" s="54">
        <v>3.15</v>
      </c>
      <c r="H119" s="54"/>
      <c r="I119" s="55">
        <f t="shared" ref="I119:I120" si="231">(F119-E119)*C119</f>
        <v>4499.9999999999973</v>
      </c>
      <c r="J119" s="56">
        <f t="shared" ref="J119:J120" si="232">(G119-F119)*C119</f>
        <v>6000.0000000000009</v>
      </c>
      <c r="K119" s="56"/>
      <c r="L119" s="57">
        <f t="shared" ref="L119:L120" si="233">(I119+J119+K119)/C119</f>
        <v>1.0499999999999998</v>
      </c>
      <c r="M119" s="58">
        <f t="shared" ref="M119:M120" si="234">SUM(I119:K119)</f>
        <v>10499.999999999998</v>
      </c>
    </row>
    <row r="120" spans="1:13" s="51" customFormat="1">
      <c r="A120" s="44">
        <v>43165</v>
      </c>
      <c r="B120" s="45" t="s">
        <v>552</v>
      </c>
      <c r="C120" s="45">
        <v>1500</v>
      </c>
      <c r="D120" s="45" t="s">
        <v>12</v>
      </c>
      <c r="E120" s="46">
        <v>17.5</v>
      </c>
      <c r="F120" s="46">
        <v>18.75</v>
      </c>
      <c r="G120" s="46">
        <v>20.25</v>
      </c>
      <c r="H120" s="46">
        <v>21.5</v>
      </c>
      <c r="I120" s="47">
        <f t="shared" si="231"/>
        <v>1875</v>
      </c>
      <c r="J120" s="48">
        <f t="shared" si="232"/>
        <v>2250</v>
      </c>
      <c r="K120" s="48">
        <f t="shared" ref="K120" si="235">(H120-G120)*C120</f>
        <v>1875</v>
      </c>
      <c r="L120" s="49">
        <f t="shared" si="233"/>
        <v>4</v>
      </c>
      <c r="M120" s="50">
        <f t="shared" si="234"/>
        <v>6000</v>
      </c>
    </row>
    <row r="121" spans="1:13" s="59" customFormat="1">
      <c r="A121" s="52">
        <v>43164</v>
      </c>
      <c r="B121" s="60" t="s">
        <v>585</v>
      </c>
      <c r="C121" s="53">
        <v>4000</v>
      </c>
      <c r="D121" s="53" t="s">
        <v>12</v>
      </c>
      <c r="E121" s="54">
        <v>6.65</v>
      </c>
      <c r="F121" s="54">
        <v>6</v>
      </c>
      <c r="G121" s="54"/>
      <c r="H121" s="54"/>
      <c r="I121" s="55">
        <f t="shared" ref="I121" si="236">(F121-E121)*C121</f>
        <v>-2600.0000000000014</v>
      </c>
      <c r="J121" s="56"/>
      <c r="K121" s="56"/>
      <c r="L121" s="57">
        <f t="shared" ref="L121" si="237">(I121+J121+K121)/C121</f>
        <v>-0.65000000000000036</v>
      </c>
      <c r="M121" s="58">
        <f t="shared" ref="M121" si="238">SUM(I121:K121)</f>
        <v>-2600.0000000000014</v>
      </c>
    </row>
    <row r="122" spans="1:13" s="59" customFormat="1">
      <c r="A122" s="52">
        <v>43160</v>
      </c>
      <c r="B122" s="53" t="s">
        <v>584</v>
      </c>
      <c r="C122" s="53">
        <v>7000</v>
      </c>
      <c r="D122" s="53" t="s">
        <v>12</v>
      </c>
      <c r="E122" s="54">
        <v>4.3</v>
      </c>
      <c r="F122" s="54">
        <v>4.75</v>
      </c>
      <c r="G122" s="54"/>
      <c r="H122" s="54"/>
      <c r="I122" s="55">
        <f t="shared" ref="I122" si="239">(F122-E122)*C122</f>
        <v>3150.0000000000014</v>
      </c>
      <c r="J122" s="56"/>
      <c r="K122" s="56"/>
      <c r="L122" s="57">
        <f t="shared" ref="L122" si="240">(I122+J122+K122)/C122</f>
        <v>0.45000000000000018</v>
      </c>
      <c r="M122" s="58">
        <f t="shared" ref="M122" si="241">SUM(I122:K122)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88" customFormat="1" ht="18" customHeight="1">
      <c r="A1" s="86" t="s">
        <v>543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88" customFormat="1" ht="50.25" customHeight="1" thickBot="1">
      <c r="A2" s="89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2" customFormat="1">
      <c r="A3" s="90" t="s">
        <v>0</v>
      </c>
      <c r="B3" s="92" t="s">
        <v>1</v>
      </c>
      <c r="C3" s="92" t="s">
        <v>542</v>
      </c>
      <c r="D3" s="94" t="s">
        <v>544</v>
      </c>
      <c r="E3" s="94" t="s">
        <v>545</v>
      </c>
      <c r="F3" s="85" t="s">
        <v>2</v>
      </c>
      <c r="G3" s="85"/>
      <c r="H3" s="85"/>
      <c r="I3" s="85" t="s">
        <v>3</v>
      </c>
      <c r="J3" s="85"/>
      <c r="K3" s="85"/>
      <c r="L3" s="1" t="s">
        <v>4</v>
      </c>
    </row>
    <row r="4" spans="1:12" s="2" customFormat="1" ht="15.75" thickBot="1">
      <c r="A4" s="91"/>
      <c r="B4" s="93"/>
      <c r="C4" s="93"/>
      <c r="D4" s="95"/>
      <c r="E4" s="95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sqref="A1:XFD1"/>
    </sheetView>
  </sheetViews>
  <sheetFormatPr defaultRowHeight="15"/>
  <sheetData>
    <row r="1" spans="1:13" s="51" customFormat="1">
      <c r="A1" s="44">
        <v>43137</v>
      </c>
      <c r="B1" s="45" t="s">
        <v>583</v>
      </c>
      <c r="C1" s="45">
        <v>1500</v>
      </c>
      <c r="D1" s="45" t="s">
        <v>12</v>
      </c>
      <c r="E1" s="46">
        <v>22.55</v>
      </c>
      <c r="F1" s="46">
        <v>23.9</v>
      </c>
      <c r="G1" s="46">
        <v>25.4</v>
      </c>
      <c r="H1" s="46">
        <v>26.9</v>
      </c>
      <c r="I1" s="47">
        <f t="shared" ref="I1" si="0">(F1-E1)*C1</f>
        <v>2024.9999999999968</v>
      </c>
      <c r="J1" s="48">
        <f t="shared" ref="J1" si="1">(G1-F1)*C1</f>
        <v>2250</v>
      </c>
      <c r="K1" s="48">
        <f t="shared" ref="K1" si="2">(H1-G1)*C1</f>
        <v>2250</v>
      </c>
      <c r="L1" s="49">
        <f t="shared" ref="L1" si="3">(I1+J1+K1)/C1</f>
        <v>4.3499999999999979</v>
      </c>
      <c r="M1" s="50">
        <f t="shared" ref="M1" si="4">SUM(I1:K1)</f>
        <v>6524.9999999999964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OPTIONS</vt:lpstr>
      <vt:lpstr>STOCK OPTION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2018-06-11T10:45:55Z</dcterms:modified>
</cp:coreProperties>
</file>