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Sheet2" sheetId="3" r:id="rId1"/>
    <sheet name="STOCK FUTURES " sheetId="1" r:id="rId2"/>
    <sheet name="Sheet1" sheetId="2" r:id="rId3"/>
  </sheets>
  <definedNames>
    <definedName name="_xlnm._FilterDatabase" localSheetId="1" hidden="1">'STOCK FUTURES '!$A$5:$M$4264</definedName>
  </definedNames>
  <calcPr calcId="124519"/>
</workbook>
</file>

<file path=xl/calcChain.xml><?xml version="1.0" encoding="utf-8"?>
<calcChain xmlns="http://schemas.openxmlformats.org/spreadsheetml/2006/main">
  <c r="I7" i="3"/>
  <c r="L7" s="1"/>
  <c r="M7" s="1"/>
  <c r="I6"/>
  <c r="L6" s="1"/>
  <c r="M6" s="1"/>
  <c r="I5"/>
  <c r="L5" s="1"/>
  <c r="M5" s="1"/>
  <c r="I11"/>
  <c r="L11" s="1"/>
  <c r="M11" s="1"/>
  <c r="L10"/>
  <c r="M10" s="1"/>
  <c r="I10"/>
  <c r="L8"/>
  <c r="M8" s="1"/>
  <c r="I8"/>
  <c r="K9"/>
  <c r="J9"/>
  <c r="I9"/>
  <c r="J12"/>
  <c r="I12"/>
  <c r="I14"/>
  <c r="L14" s="1"/>
  <c r="M14" s="1"/>
  <c r="I13"/>
  <c r="L13" s="1"/>
  <c r="M13" s="1"/>
  <c r="I18"/>
  <c r="L18" s="1"/>
  <c r="M18" s="1"/>
  <c r="I16"/>
  <c r="L16" s="1"/>
  <c r="M16" s="1"/>
  <c r="I15"/>
  <c r="L15" s="1"/>
  <c r="M15" s="1"/>
  <c r="K17"/>
  <c r="J17"/>
  <c r="I17"/>
  <c r="I21"/>
  <c r="L21" s="1"/>
  <c r="M21" s="1"/>
  <c r="I20"/>
  <c r="L20" s="1"/>
  <c r="M20" s="1"/>
  <c r="I19"/>
  <c r="L19" s="1"/>
  <c r="M19" s="1"/>
  <c r="I24"/>
  <c r="J23"/>
  <c r="I23"/>
  <c r="I22"/>
  <c r="L22" s="1"/>
  <c r="M22" s="1"/>
  <c r="J27"/>
  <c r="I27"/>
  <c r="J26"/>
  <c r="I26"/>
  <c r="I25"/>
  <c r="J32"/>
  <c r="I32"/>
  <c r="I29"/>
  <c r="L29" s="1"/>
  <c r="M29" s="1"/>
  <c r="I28"/>
  <c r="L28" s="1"/>
  <c r="M28" s="1"/>
  <c r="I33"/>
  <c r="L33" s="1"/>
  <c r="M33" s="1"/>
  <c r="I31"/>
  <c r="L31" s="1"/>
  <c r="M31" s="1"/>
  <c r="I30"/>
  <c r="J34"/>
  <c r="I34"/>
  <c r="K35"/>
  <c r="J35"/>
  <c r="I35"/>
  <c r="I36"/>
  <c r="L36" s="1"/>
  <c r="M36" s="1"/>
  <c r="K37"/>
  <c r="J37"/>
  <c r="I37"/>
  <c r="K38"/>
  <c r="J38"/>
  <c r="I38"/>
  <c r="J39"/>
  <c r="I39"/>
  <c r="K40"/>
  <c r="J40"/>
  <c r="I40"/>
  <c r="I44"/>
  <c r="L44" s="1"/>
  <c r="M44" s="1"/>
  <c r="L43"/>
  <c r="M43" s="1"/>
  <c r="I43"/>
  <c r="K42"/>
  <c r="J42"/>
  <c r="I42"/>
  <c r="I49"/>
  <c r="L49" s="1"/>
  <c r="M49" s="1"/>
  <c r="I47"/>
  <c r="L47" s="1"/>
  <c r="M47" s="1"/>
  <c r="I46"/>
  <c r="L46" s="1"/>
  <c r="M46" s="1"/>
  <c r="I45"/>
  <c r="L45" s="1"/>
  <c r="M45" s="1"/>
  <c r="I48"/>
  <c r="L48" s="1"/>
  <c r="M48" s="1"/>
  <c r="K50"/>
  <c r="J50"/>
  <c r="I50"/>
  <c r="I56"/>
  <c r="L56" s="1"/>
  <c r="M56" s="1"/>
  <c r="J55"/>
  <c r="I55"/>
  <c r="I57"/>
  <c r="J58"/>
  <c r="I58"/>
  <c r="J59"/>
  <c r="I59"/>
  <c r="I60"/>
  <c r="L60" s="1"/>
  <c r="M60" s="1"/>
  <c r="I61"/>
  <c r="L61" s="1"/>
  <c r="M61" s="1"/>
  <c r="K62"/>
  <c r="J62"/>
  <c r="I62"/>
  <c r="I63"/>
  <c r="L63" s="1"/>
  <c r="M63" s="1"/>
  <c r="I51"/>
  <c r="L51" s="1"/>
  <c r="M51" s="1"/>
  <c r="K52"/>
  <c r="J52"/>
  <c r="I52"/>
  <c r="K53"/>
  <c r="J53"/>
  <c r="I53"/>
  <c r="I54"/>
  <c r="L54" s="1"/>
  <c r="M54" s="1"/>
  <c r="I66"/>
  <c r="L66" s="1"/>
  <c r="M66" s="1"/>
  <c r="I65"/>
  <c r="L65" s="1"/>
  <c r="M65" s="1"/>
  <c r="I64"/>
  <c r="L64" s="1"/>
  <c r="M64" s="1"/>
  <c r="I69"/>
  <c r="L69" s="1"/>
  <c r="M69" s="1"/>
  <c r="I68"/>
  <c r="L68" s="1"/>
  <c r="M68" s="1"/>
  <c r="I67"/>
  <c r="L67" s="1"/>
  <c r="M67" s="1"/>
  <c r="K70"/>
  <c r="J70"/>
  <c r="I70"/>
  <c r="K71"/>
  <c r="J71"/>
  <c r="I71"/>
  <c r="L9" l="1"/>
  <c r="M9" s="1"/>
  <c r="L12"/>
  <c r="M12" s="1"/>
  <c r="L32"/>
  <c r="M32" s="1"/>
  <c r="L17"/>
  <c r="M17" s="1"/>
  <c r="L34"/>
  <c r="M34" s="1"/>
  <c r="L26"/>
  <c r="M26" s="1"/>
  <c r="L23"/>
  <c r="M23" s="1"/>
  <c r="L24"/>
  <c r="M24" s="1"/>
  <c r="L27"/>
  <c r="M27" s="1"/>
  <c r="L25"/>
  <c r="M25" s="1"/>
  <c r="L30"/>
  <c r="M30" s="1"/>
  <c r="L35"/>
  <c r="M35" s="1"/>
  <c r="L37"/>
  <c r="M37" s="1"/>
  <c r="L38"/>
  <c r="M38" s="1"/>
  <c r="L39"/>
  <c r="M39" s="1"/>
  <c r="L40"/>
  <c r="M40" s="1"/>
  <c r="L42"/>
  <c r="M42" s="1"/>
  <c r="L50"/>
  <c r="M50" s="1"/>
  <c r="L71"/>
  <c r="M71" s="1"/>
  <c r="L55"/>
  <c r="M55" s="1"/>
  <c r="L57"/>
  <c r="M57" s="1"/>
  <c r="L58"/>
  <c r="M58" s="1"/>
  <c r="L59"/>
  <c r="M59" s="1"/>
  <c r="L62"/>
  <c r="M62" s="1"/>
  <c r="L52"/>
  <c r="M52" s="1"/>
  <c r="L53"/>
  <c r="M53" s="1"/>
  <c r="L70"/>
  <c r="M70" s="1"/>
  <c r="I73"/>
  <c r="L73" s="1"/>
  <c r="M73" s="1"/>
  <c r="J72"/>
  <c r="I72"/>
  <c r="I75"/>
  <c r="L75" s="1"/>
  <c r="M75" s="1"/>
  <c r="I74"/>
  <c r="L74" s="1"/>
  <c r="M74" s="1"/>
  <c r="I77"/>
  <c r="I76"/>
  <c r="L76" s="1"/>
  <c r="M76" s="1"/>
  <c r="L72" l="1"/>
  <c r="M72" s="1"/>
  <c r="J77"/>
  <c r="L77" l="1"/>
  <c r="M77" s="1"/>
  <c r="K6" i="1" l="1"/>
  <c r="J6"/>
  <c r="I6"/>
  <c r="I12"/>
  <c r="K8"/>
  <c r="J8"/>
  <c r="I8"/>
  <c r="K7"/>
  <c r="J7"/>
  <c r="I7"/>
  <c r="K9"/>
  <c r="J9"/>
  <c r="I9"/>
  <c r="J10"/>
  <c r="I10"/>
  <c r="K12"/>
  <c r="J12"/>
  <c r="K11"/>
  <c r="J11"/>
  <c r="I11"/>
  <c r="K13"/>
  <c r="J13"/>
  <c r="I13"/>
  <c r="K14"/>
  <c r="J14"/>
  <c r="I14"/>
  <c r="K15"/>
  <c r="J15"/>
  <c r="I15"/>
  <c r="J18"/>
  <c r="K18"/>
  <c r="I18"/>
  <c r="I17"/>
  <c r="K16"/>
  <c r="J16"/>
  <c r="I16"/>
  <c r="J22"/>
  <c r="J23"/>
  <c r="J24"/>
  <c r="J25"/>
  <c r="J26"/>
  <c r="J27"/>
  <c r="J30"/>
  <c r="J34"/>
  <c r="J36"/>
  <c r="J37"/>
  <c r="J46"/>
  <c r="J47"/>
  <c r="J49"/>
  <c r="J51"/>
  <c r="J52"/>
  <c r="J53"/>
  <c r="J55"/>
  <c r="J56"/>
  <c r="J57"/>
  <c r="J62"/>
  <c r="J63"/>
  <c r="J64"/>
  <c r="J65"/>
  <c r="J66"/>
  <c r="J67"/>
  <c r="J69"/>
  <c r="J72"/>
  <c r="J81"/>
  <c r="J82"/>
  <c r="J85"/>
  <c r="J86"/>
  <c r="J88"/>
  <c r="J92"/>
  <c r="J93"/>
  <c r="J97"/>
  <c r="J98"/>
  <c r="J99"/>
  <c r="J103"/>
  <c r="J104"/>
  <c r="J108"/>
  <c r="J109"/>
  <c r="J110"/>
  <c r="J111"/>
  <c r="J112"/>
  <c r="J115"/>
  <c r="J116"/>
  <c r="J117"/>
  <c r="J120"/>
  <c r="J121"/>
  <c r="J122"/>
  <c r="J133"/>
  <c r="J134"/>
  <c r="J135"/>
  <c r="J136"/>
  <c r="J137"/>
  <c r="J141"/>
  <c r="J142"/>
  <c r="J147"/>
  <c r="J149"/>
  <c r="J152"/>
  <c r="J153"/>
  <c r="J164"/>
  <c r="J165"/>
  <c r="J168"/>
  <c r="J169"/>
  <c r="J170"/>
  <c r="J172"/>
  <c r="J175"/>
  <c r="J176"/>
  <c r="J177"/>
  <c r="J179"/>
  <c r="J180"/>
  <c r="J181"/>
  <c r="J182"/>
  <c r="J183"/>
  <c r="J184"/>
  <c r="J187"/>
  <c r="J188"/>
  <c r="J189"/>
  <c r="J190"/>
  <c r="J191"/>
  <c r="J192"/>
  <c r="J193"/>
  <c r="J202"/>
  <c r="J203"/>
  <c r="J204"/>
  <c r="J205"/>
  <c r="J207"/>
  <c r="J208"/>
  <c r="J209"/>
  <c r="J210"/>
  <c r="J211"/>
  <c r="J213"/>
  <c r="J214"/>
  <c r="J215"/>
  <c r="J216"/>
  <c r="J219"/>
  <c r="J221"/>
  <c r="J223"/>
  <c r="J227"/>
  <c r="J228"/>
  <c r="J230"/>
  <c r="J233"/>
  <c r="J234"/>
  <c r="J235"/>
  <c r="J236"/>
  <c r="J237"/>
  <c r="J238"/>
  <c r="J239"/>
  <c r="J243"/>
  <c r="J245"/>
  <c r="J246"/>
  <c r="J248"/>
  <c r="J249"/>
  <c r="J252"/>
  <c r="J253"/>
  <c r="J254"/>
  <c r="J255"/>
  <c r="J258"/>
  <c r="J259"/>
  <c r="J260"/>
  <c r="J261"/>
  <c r="J263"/>
  <c r="J273"/>
  <c r="J277"/>
  <c r="J278"/>
  <c r="J280"/>
  <c r="J282"/>
  <c r="J283"/>
  <c r="J284"/>
  <c r="J288"/>
  <c r="J289"/>
  <c r="J291"/>
  <c r="J292"/>
  <c r="J297"/>
  <c r="J300"/>
  <c r="J304"/>
  <c r="J305"/>
  <c r="J306"/>
  <c r="J308"/>
  <c r="J309"/>
  <c r="J310"/>
  <c r="J321"/>
  <c r="J322"/>
  <c r="J325"/>
  <c r="J326"/>
  <c r="J327"/>
  <c r="J331"/>
  <c r="J332"/>
  <c r="J333"/>
  <c r="J335"/>
  <c r="J336"/>
  <c r="J337"/>
  <c r="J338"/>
  <c r="J339"/>
  <c r="J340"/>
  <c r="J341"/>
  <c r="J342"/>
  <c r="J345"/>
  <c r="J346"/>
  <c r="J348"/>
  <c r="J349"/>
  <c r="J351"/>
  <c r="J352"/>
  <c r="J355"/>
  <c r="J356"/>
  <c r="J357"/>
  <c r="J358"/>
  <c r="J359"/>
  <c r="J361"/>
  <c r="J362"/>
  <c r="J363"/>
  <c r="J366"/>
  <c r="J367"/>
  <c r="J369"/>
  <c r="J370"/>
  <c r="J371"/>
  <c r="J376"/>
  <c r="J378"/>
  <c r="J379"/>
  <c r="J380"/>
  <c r="J382"/>
  <c r="J383"/>
  <c r="J385"/>
  <c r="J386"/>
  <c r="J389"/>
  <c r="J390"/>
  <c r="J392"/>
  <c r="J393"/>
  <c r="J394"/>
  <c r="J397"/>
  <c r="J398"/>
  <c r="J403"/>
  <c r="J407"/>
  <c r="J408"/>
  <c r="J409"/>
  <c r="J410"/>
  <c r="J411"/>
  <c r="J412"/>
  <c r="J414"/>
  <c r="J415"/>
  <c r="J416"/>
  <c r="J417"/>
  <c r="J418"/>
  <c r="J420"/>
  <c r="J421"/>
  <c r="J422"/>
  <c r="J423"/>
  <c r="J424"/>
  <c r="J425"/>
  <c r="J428"/>
  <c r="J429"/>
  <c r="J430"/>
  <c r="J432"/>
  <c r="J433"/>
  <c r="J434"/>
  <c r="J436"/>
  <c r="J437"/>
  <c r="J439"/>
  <c r="J440"/>
  <c r="J441"/>
  <c r="J442"/>
  <c r="J445"/>
  <c r="J446"/>
  <c r="J447"/>
  <c r="J451"/>
  <c r="J452"/>
  <c r="J456"/>
  <c r="J459"/>
  <c r="J460"/>
  <c r="J463"/>
  <c r="J464"/>
  <c r="J465"/>
  <c r="J467"/>
  <c r="J468"/>
  <c r="J469"/>
  <c r="J471"/>
  <c r="J472"/>
  <c r="J474"/>
  <c r="J475"/>
  <c r="J476"/>
  <c r="J477"/>
  <c r="J478"/>
  <c r="J479"/>
  <c r="J480"/>
  <c r="J484"/>
  <c r="J485"/>
  <c r="J487"/>
  <c r="J492"/>
  <c r="J493"/>
  <c r="J497"/>
  <c r="J498"/>
  <c r="J499"/>
  <c r="J501"/>
  <c r="J502"/>
  <c r="J505"/>
  <c r="J506"/>
  <c r="J507"/>
  <c r="J508"/>
  <c r="J511"/>
  <c r="J513"/>
  <c r="J514"/>
  <c r="J516"/>
  <c r="J517"/>
  <c r="J519"/>
  <c r="J520"/>
  <c r="J521"/>
  <c r="J524"/>
  <c r="J525"/>
  <c r="J530"/>
  <c r="J531"/>
  <c r="J532"/>
  <c r="J535"/>
  <c r="J537"/>
  <c r="J538"/>
  <c r="J542"/>
  <c r="J543"/>
  <c r="J544"/>
  <c r="J547"/>
  <c r="J552"/>
  <c r="J553"/>
  <c r="J556"/>
  <c r="J557"/>
  <c r="J561"/>
  <c r="J562"/>
  <c r="J563"/>
  <c r="J567"/>
  <c r="J568"/>
  <c r="J570"/>
  <c r="J571"/>
  <c r="J573"/>
  <c r="J577"/>
  <c r="J578"/>
  <c r="J584"/>
  <c r="J590"/>
  <c r="J591"/>
  <c r="J592"/>
  <c r="J595"/>
  <c r="J596"/>
  <c r="J599"/>
  <c r="J600"/>
  <c r="J601"/>
  <c r="J602"/>
  <c r="J605"/>
  <c r="J606"/>
  <c r="J607"/>
  <c r="J609"/>
  <c r="J610"/>
  <c r="J611"/>
  <c r="J612"/>
  <c r="J613"/>
  <c r="J614"/>
  <c r="J615"/>
  <c r="J616"/>
  <c r="J617"/>
  <c r="J621"/>
  <c r="J622"/>
  <c r="J623"/>
  <c r="J624"/>
  <c r="J625"/>
  <c r="J626"/>
  <c r="J631"/>
  <c r="J632"/>
  <c r="J634"/>
  <c r="J635"/>
  <c r="J636"/>
  <c r="J638"/>
  <c r="J639"/>
  <c r="J640"/>
  <c r="J642"/>
  <c r="J643"/>
  <c r="J644"/>
  <c r="J646"/>
  <c r="J648"/>
  <c r="J651"/>
  <c r="J652"/>
  <c r="J656"/>
  <c r="J659"/>
  <c r="J661"/>
  <c r="J662"/>
  <c r="J663"/>
  <c r="J664"/>
  <c r="J669"/>
  <c r="J2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19"/>
  <c r="L18" l="1"/>
  <c r="L9"/>
  <c r="L6"/>
  <c r="L7"/>
  <c r="L8"/>
  <c r="L10"/>
  <c r="L11"/>
  <c r="L12"/>
  <c r="L13"/>
  <c r="L14"/>
  <c r="L15"/>
  <c r="L16"/>
  <c r="L17"/>
  <c r="L23"/>
  <c r="L19" l="1"/>
  <c r="L20"/>
  <c r="L21"/>
  <c r="L22"/>
  <c r="K25" l="1"/>
  <c r="L25" s="1"/>
  <c r="L29"/>
  <c r="L40"/>
  <c r="K49"/>
  <c r="L49" s="1"/>
  <c r="K26"/>
  <c r="K32"/>
  <c r="K31"/>
  <c r="K30"/>
  <c r="K34"/>
  <c r="K35"/>
  <c r="L41"/>
  <c r="L39"/>
  <c r="K37"/>
  <c r="K36"/>
  <c r="K45"/>
  <c r="L45" s="1"/>
  <c r="K44"/>
  <c r="K43"/>
  <c r="K42"/>
  <c r="K50"/>
  <c r="K48"/>
  <c r="K47"/>
  <c r="K46"/>
  <c r="K55"/>
  <c r="L55" s="1"/>
  <c r="K53"/>
  <c r="K52"/>
  <c r="K51"/>
  <c r="K61"/>
  <c r="K60"/>
  <c r="K59"/>
  <c r="K58"/>
  <c r="K57"/>
  <c r="K56"/>
  <c r="K66"/>
  <c r="K65"/>
  <c r="K64"/>
  <c r="K63"/>
  <c r="K62"/>
  <c r="K68"/>
  <c r="K67"/>
  <c r="K74"/>
  <c r="K73"/>
  <c r="K72"/>
  <c r="K71"/>
  <c r="K80"/>
  <c r="K77"/>
  <c r="K79"/>
  <c r="K78"/>
  <c r="L84"/>
  <c r="K82"/>
  <c r="K81"/>
  <c r="K88"/>
  <c r="K86"/>
  <c r="K85"/>
  <c r="K87"/>
  <c r="K91"/>
  <c r="K90"/>
  <c r="K89"/>
  <c r="K96"/>
  <c r="K95"/>
  <c r="K94"/>
  <c r="K93"/>
  <c r="K92"/>
  <c r="K102"/>
  <c r="K101"/>
  <c r="K100"/>
  <c r="K99"/>
  <c r="L107"/>
  <c r="L106"/>
  <c r="L105"/>
  <c r="K114"/>
  <c r="K110"/>
  <c r="K113"/>
  <c r="K112"/>
  <c r="K111"/>
  <c r="L119"/>
  <c r="L24" l="1"/>
  <c r="L33"/>
  <c r="L27"/>
  <c r="L28"/>
  <c r="L32"/>
  <c r="L26"/>
  <c r="L31"/>
  <c r="L30"/>
  <c r="L34"/>
  <c r="L35"/>
  <c r="L38"/>
  <c r="L37"/>
  <c r="L36"/>
  <c r="L44"/>
  <c r="L43"/>
  <c r="L42"/>
  <c r="L50"/>
  <c r="L48"/>
  <c r="L47"/>
  <c r="L46"/>
  <c r="L54"/>
  <c r="L53"/>
  <c r="L52"/>
  <c r="L51"/>
  <c r="L61"/>
  <c r="L60"/>
  <c r="L59"/>
  <c r="L58"/>
  <c r="L57"/>
  <c r="L56"/>
  <c r="L69"/>
  <c r="L66"/>
  <c r="L65"/>
  <c r="L64"/>
  <c r="L63"/>
  <c r="L62"/>
  <c r="L70"/>
  <c r="L68"/>
  <c r="L67"/>
  <c r="L74"/>
  <c r="L73"/>
  <c r="L72"/>
  <c r="L71"/>
  <c r="L79"/>
  <c r="L80"/>
  <c r="L77"/>
  <c r="L78"/>
  <c r="L88"/>
  <c r="L82"/>
  <c r="L83"/>
  <c r="L81"/>
  <c r="L90"/>
  <c r="L86"/>
  <c r="L85"/>
  <c r="L87"/>
  <c r="L91"/>
  <c r="L89"/>
  <c r="L96"/>
  <c r="L95"/>
  <c r="L94"/>
  <c r="L93"/>
  <c r="L92"/>
  <c r="L104"/>
  <c r="L97"/>
  <c r="L102"/>
  <c r="L101"/>
  <c r="L100"/>
  <c r="L99"/>
  <c r="L98"/>
  <c r="L103"/>
  <c r="L109"/>
  <c r="L108"/>
  <c r="L115"/>
  <c r="L114"/>
  <c r="L110"/>
  <c r="L113"/>
  <c r="L112"/>
  <c r="L111"/>
  <c r="L118"/>
  <c r="L117"/>
  <c r="L116"/>
  <c r="K121" l="1"/>
  <c r="K120"/>
  <c r="K126"/>
  <c r="K125"/>
  <c r="K124"/>
  <c r="K123"/>
  <c r="K129"/>
  <c r="K128"/>
  <c r="K127"/>
  <c r="K130"/>
  <c r="K131"/>
  <c r="K132"/>
  <c r="K134"/>
  <c r="K133"/>
  <c r="K140"/>
  <c r="K139"/>
  <c r="K138"/>
  <c r="K137"/>
  <c r="K136"/>
  <c r="K135"/>
  <c r="K146"/>
  <c r="K145"/>
  <c r="K144"/>
  <c r="K142"/>
  <c r="K141"/>
  <c r="K148"/>
  <c r="K147"/>
  <c r="K157"/>
  <c r="K156"/>
  <c r="L155"/>
  <c r="K154"/>
  <c r="K163"/>
  <c r="K162"/>
  <c r="K161"/>
  <c r="K160"/>
  <c r="K159"/>
  <c r="K158"/>
  <c r="L167"/>
  <c r="L166"/>
  <c r="K164"/>
  <c r="K170"/>
  <c r="K174"/>
  <c r="K173"/>
  <c r="K172"/>
  <c r="K176"/>
  <c r="K178"/>
  <c r="K177"/>
  <c r="K175"/>
  <c r="L186"/>
  <c r="L185"/>
  <c r="K179"/>
  <c r="K181"/>
  <c r="K180"/>
  <c r="K189"/>
  <c r="K188"/>
  <c r="K187"/>
  <c r="K194"/>
  <c r="K193"/>
  <c r="K192"/>
  <c r="K198"/>
  <c r="K197"/>
  <c r="K196"/>
  <c r="K195"/>
  <c r="K201"/>
  <c r="K200"/>
  <c r="K199"/>
  <c r="K204"/>
  <c r="K203"/>
  <c r="K202"/>
  <c r="L212"/>
  <c r="K210"/>
  <c r="K209"/>
  <c r="K208"/>
  <c r="K207"/>
  <c r="L218"/>
  <c r="K214"/>
  <c r="K213"/>
  <c r="K220"/>
  <c r="K221"/>
  <c r="K224"/>
  <c r="K226"/>
  <c r="K225"/>
  <c r="K227"/>
  <c r="K231"/>
  <c r="K232"/>
  <c r="K230"/>
  <c r="K234"/>
  <c r="K233"/>
  <c r="K238"/>
  <c r="K237"/>
  <c r="K236"/>
  <c r="K235"/>
  <c r="L241"/>
  <c r="L240"/>
  <c r="K249"/>
  <c r="K250"/>
  <c r="K251"/>
  <c r="K253"/>
  <c r="K252"/>
  <c r="K256"/>
  <c r="K257"/>
  <c r="K255"/>
  <c r="K254"/>
  <c r="K259"/>
  <c r="K258"/>
  <c r="K262"/>
  <c r="K261"/>
  <c r="K260"/>
  <c r="K265"/>
  <c r="K263"/>
  <c r="K264"/>
  <c r="K266"/>
  <c r="K267"/>
  <c r="K268"/>
  <c r="K270"/>
  <c r="K269"/>
  <c r="K272"/>
  <c r="K271"/>
  <c r="K275"/>
  <c r="K276"/>
  <c r="K273"/>
  <c r="K274"/>
  <c r="K277"/>
  <c r="K278"/>
  <c r="K279"/>
  <c r="K280"/>
  <c r="L287"/>
  <c r="L286"/>
  <c r="L285"/>
  <c r="K283"/>
  <c r="K282"/>
  <c r="K290"/>
  <c r="K288"/>
  <c r="K289"/>
  <c r="L124" l="1"/>
  <c r="L125"/>
  <c r="L131"/>
  <c r="L130"/>
  <c r="L121"/>
  <c r="L122"/>
  <c r="L120"/>
  <c r="L126"/>
  <c r="L123"/>
  <c r="L129"/>
  <c r="L128"/>
  <c r="L127"/>
  <c r="L139"/>
  <c r="L132"/>
  <c r="L134"/>
  <c r="L133"/>
  <c r="L140"/>
  <c r="L138"/>
  <c r="L137"/>
  <c r="L136"/>
  <c r="L135"/>
  <c r="L146"/>
  <c r="L145"/>
  <c r="L142"/>
  <c r="L143"/>
  <c r="L144"/>
  <c r="L141"/>
  <c r="L148"/>
  <c r="L147"/>
  <c r="L151"/>
  <c r="L150"/>
  <c r="L149"/>
  <c r="L153"/>
  <c r="L152"/>
  <c r="L157"/>
  <c r="L156"/>
  <c r="L160"/>
  <c r="L154"/>
  <c r="L163"/>
  <c r="L162"/>
  <c r="L161"/>
  <c r="L159"/>
  <c r="L158"/>
  <c r="L165"/>
  <c r="L164"/>
  <c r="L169"/>
  <c r="L168"/>
  <c r="L171"/>
  <c r="L170"/>
  <c r="L174"/>
  <c r="L173"/>
  <c r="L172"/>
  <c r="L183"/>
  <c r="L184"/>
  <c r="L176"/>
  <c r="L178"/>
  <c r="L177"/>
  <c r="L175"/>
  <c r="L179"/>
  <c r="L182"/>
  <c r="L181"/>
  <c r="L180"/>
  <c r="L191"/>
  <c r="L189"/>
  <c r="L190"/>
  <c r="L188"/>
  <c r="L187"/>
  <c r="L194"/>
  <c r="L193"/>
  <c r="L192"/>
  <c r="L219"/>
  <c r="L198"/>
  <c r="L197"/>
  <c r="L196"/>
  <c r="L195"/>
  <c r="L201"/>
  <c r="L200"/>
  <c r="L199"/>
  <c r="L206"/>
  <c r="L205"/>
  <c r="L204"/>
  <c r="L203"/>
  <c r="L202"/>
  <c r="L211"/>
  <c r="L210"/>
  <c r="L209"/>
  <c r="L208"/>
  <c r="L207"/>
  <c r="L217"/>
  <c r="L216"/>
  <c r="L215"/>
  <c r="L214"/>
  <c r="L213"/>
  <c r="L220"/>
  <c r="L221"/>
  <c r="L222"/>
  <c r="L223"/>
  <c r="L224"/>
  <c r="L226"/>
  <c r="L225"/>
  <c r="L229"/>
  <c r="L227"/>
  <c r="L228"/>
  <c r="L231"/>
  <c r="L232"/>
  <c r="L230"/>
  <c r="L234"/>
  <c r="L233"/>
  <c r="L238"/>
  <c r="L237"/>
  <c r="L236"/>
  <c r="L235"/>
  <c r="L239"/>
  <c r="L242"/>
  <c r="L243"/>
  <c r="L244"/>
  <c r="L250"/>
  <c r="L247"/>
  <c r="L246"/>
  <c r="L245"/>
  <c r="L249"/>
  <c r="L248"/>
  <c r="L265"/>
  <c r="L251"/>
  <c r="L253"/>
  <c r="L252"/>
  <c r="L256"/>
  <c r="L257"/>
  <c r="L255"/>
  <c r="L254"/>
  <c r="L259"/>
  <c r="L258"/>
  <c r="L262"/>
  <c r="L261"/>
  <c r="L260"/>
  <c r="L263"/>
  <c r="L264"/>
  <c r="L266"/>
  <c r="L267"/>
  <c r="L268"/>
  <c r="L270"/>
  <c r="L269"/>
  <c r="L272"/>
  <c r="L271"/>
  <c r="L275"/>
  <c r="L276"/>
  <c r="L273"/>
  <c r="L274"/>
  <c r="L277"/>
  <c r="L279"/>
  <c r="L278"/>
  <c r="L288"/>
  <c r="L283"/>
  <c r="L281"/>
  <c r="L280"/>
  <c r="L284"/>
  <c r="L282"/>
  <c r="L290"/>
  <c r="L289"/>
  <c r="K296" l="1"/>
  <c r="K295"/>
  <c r="K294"/>
  <c r="K293"/>
  <c r="K291"/>
  <c r="K299"/>
  <c r="K298"/>
  <c r="K297"/>
  <c r="K303"/>
  <c r="K302"/>
  <c r="K301"/>
  <c r="K300"/>
  <c r="K307"/>
  <c r="K304"/>
  <c r="K306"/>
  <c r="K305"/>
  <c r="K311"/>
  <c r="K310"/>
  <c r="K312"/>
  <c r="K309"/>
  <c r="K308"/>
  <c r="K316"/>
  <c r="K315"/>
  <c r="K314"/>
  <c r="K313"/>
  <c r="K320"/>
  <c r="K319"/>
  <c r="K318"/>
  <c r="K317"/>
  <c r="K321"/>
  <c r="K324"/>
  <c r="K323"/>
  <c r="K326"/>
  <c r="K325"/>
  <c r="L330"/>
  <c r="L329"/>
  <c r="K331"/>
  <c r="K333"/>
  <c r="K332"/>
  <c r="K334"/>
  <c r="K339"/>
  <c r="K338"/>
  <c r="K337"/>
  <c r="K336"/>
  <c r="K335"/>
  <c r="K344"/>
  <c r="K343"/>
  <c r="K342"/>
  <c r="K341"/>
  <c r="K347"/>
  <c r="K346"/>
  <c r="K345"/>
  <c r="K348"/>
  <c r="L354"/>
  <c r="K355"/>
  <c r="K356"/>
  <c r="K358"/>
  <c r="K365"/>
  <c r="K364"/>
  <c r="K363"/>
  <c r="K362"/>
  <c r="K361"/>
  <c r="K368"/>
  <c r="K367"/>
  <c r="K366"/>
  <c r="K371"/>
  <c r="K370"/>
  <c r="K369"/>
  <c r="L375"/>
  <c r="L374"/>
  <c r="L373"/>
  <c r="K377"/>
  <c r="K376"/>
  <c r="L384"/>
  <c r="L388"/>
  <c r="L387"/>
  <c r="L391"/>
  <c r="L396"/>
  <c r="L395"/>
  <c r="L402"/>
  <c r="L401"/>
  <c r="L400"/>
  <c r="L404"/>
  <c r="L406"/>
  <c r="L426"/>
  <c r="L444"/>
  <c r="L450"/>
  <c r="L449"/>
  <c r="L455"/>
  <c r="L454"/>
  <c r="L458"/>
  <c r="L462"/>
  <c r="L460"/>
  <c r="L461"/>
  <c r="K480"/>
  <c r="L482"/>
  <c r="L481"/>
  <c r="K486"/>
  <c r="K485"/>
  <c r="L483"/>
  <c r="K491"/>
  <c r="K490"/>
  <c r="K489"/>
  <c r="K488"/>
  <c r="K487"/>
  <c r="K496"/>
  <c r="K495"/>
  <c r="K494"/>
  <c r="K492"/>
  <c r="K493"/>
  <c r="K500"/>
  <c r="K499"/>
  <c r="K498"/>
  <c r="K497"/>
  <c r="K503"/>
  <c r="K504"/>
  <c r="K501"/>
  <c r="K502"/>
  <c r="K505"/>
  <c r="K510"/>
  <c r="K509"/>
  <c r="K508"/>
  <c r="K506"/>
  <c r="K513"/>
  <c r="K515"/>
  <c r="K518"/>
  <c r="K517"/>
  <c r="K516"/>
  <c r="K522"/>
  <c r="K519"/>
  <c r="K524"/>
  <c r="K529"/>
  <c r="K525"/>
  <c r="K530"/>
  <c r="K528"/>
  <c r="K526"/>
  <c r="K527"/>
  <c r="K531"/>
  <c r="K534"/>
  <c r="K533"/>
  <c r="K532"/>
  <c r="K535"/>
  <c r="K536"/>
  <c r="K541"/>
  <c r="K540"/>
  <c r="K537"/>
  <c r="K539"/>
  <c r="K546"/>
  <c r="K545"/>
  <c r="K544"/>
  <c r="K543"/>
  <c r="K542"/>
  <c r="K551"/>
  <c r="K550"/>
  <c r="K549"/>
  <c r="K548"/>
  <c r="L555"/>
  <c r="K552"/>
  <c r="K560"/>
  <c r="K559"/>
  <c r="K561"/>
  <c r="K558"/>
  <c r="K557"/>
  <c r="K556"/>
  <c r="K566"/>
  <c r="K564"/>
  <c r="K565"/>
  <c r="K562"/>
  <c r="K569"/>
  <c r="K568"/>
  <c r="K567"/>
  <c r="K563"/>
  <c r="K570"/>
  <c r="L576"/>
  <c r="L575"/>
  <c r="K584"/>
  <c r="L583"/>
  <c r="L582"/>
  <c r="L581"/>
  <c r="L580"/>
  <c r="L579"/>
  <c r="K577"/>
  <c r="K586"/>
  <c r="K585"/>
  <c r="K589"/>
  <c r="K588"/>
  <c r="K590"/>
  <c r="K587"/>
  <c r="K594"/>
  <c r="K593"/>
  <c r="K592"/>
  <c r="K591"/>
  <c r="L598"/>
  <c r="K596"/>
  <c r="K595"/>
  <c r="K600"/>
  <c r="L604"/>
  <c r="K608"/>
  <c r="K607"/>
  <c r="K606"/>
  <c r="K605"/>
  <c r="K610"/>
  <c r="K609"/>
  <c r="K613"/>
  <c r="K612"/>
  <c r="K617"/>
  <c r="K614"/>
  <c r="K620"/>
  <c r="K619"/>
  <c r="K618"/>
  <c r="K623"/>
  <c r="K622"/>
  <c r="K621"/>
  <c r="K630"/>
  <c r="K629"/>
  <c r="K625"/>
  <c r="K627"/>
  <c r="L628"/>
  <c r="K633"/>
  <c r="K632"/>
  <c r="K631"/>
  <c r="K635"/>
  <c r="K634"/>
  <c r="K637"/>
  <c r="K638"/>
  <c r="K643"/>
  <c r="K642"/>
  <c r="L647"/>
  <c r="K648"/>
  <c r="K650"/>
  <c r="K649"/>
  <c r="K654"/>
  <c r="K655"/>
  <c r="K652"/>
  <c r="K651"/>
  <c r="K653"/>
  <c r="L658"/>
  <c r="K656"/>
  <c r="L668"/>
  <c r="L667"/>
  <c r="L666"/>
  <c r="K662"/>
  <c r="K661"/>
  <c r="K670"/>
  <c r="L296" l="1"/>
  <c r="L295"/>
  <c r="L294"/>
  <c r="L292"/>
  <c r="L293"/>
  <c r="L291"/>
  <c r="L307"/>
  <c r="L299"/>
  <c r="L298"/>
  <c r="L297"/>
  <c r="L303"/>
  <c r="L302"/>
  <c r="L301"/>
  <c r="L300"/>
  <c r="L312"/>
  <c r="L304"/>
  <c r="L306"/>
  <c r="L305"/>
  <c r="L311"/>
  <c r="L310"/>
  <c r="L309"/>
  <c r="L308"/>
  <c r="L316"/>
  <c r="L315"/>
  <c r="L314"/>
  <c r="L313"/>
  <c r="L320"/>
  <c r="L319"/>
  <c r="L318"/>
  <c r="L317"/>
  <c r="L322"/>
  <c r="L321"/>
  <c r="L324"/>
  <c r="L323"/>
  <c r="L326"/>
  <c r="L325"/>
  <c r="L328"/>
  <c r="L327"/>
  <c r="L332"/>
  <c r="L331"/>
  <c r="L333"/>
  <c r="L334"/>
  <c r="L340"/>
  <c r="L339"/>
  <c r="L338"/>
  <c r="L337"/>
  <c r="L336"/>
  <c r="L335"/>
  <c r="L344"/>
  <c r="L343"/>
  <c r="L342"/>
  <c r="L341"/>
  <c r="L347"/>
  <c r="L346"/>
  <c r="L345"/>
  <c r="L350"/>
  <c r="L349"/>
  <c r="L348"/>
  <c r="L353"/>
  <c r="L352"/>
  <c r="L351"/>
  <c r="L357"/>
  <c r="L355"/>
  <c r="L356"/>
  <c r="L360"/>
  <c r="L359"/>
  <c r="L358"/>
  <c r="L365"/>
  <c r="L364"/>
  <c r="L363"/>
  <c r="L362"/>
  <c r="L361"/>
  <c r="L368"/>
  <c r="L367"/>
  <c r="L366"/>
  <c r="L371"/>
  <c r="L370"/>
  <c r="L369"/>
  <c r="L372"/>
  <c r="L377"/>
  <c r="L376"/>
  <c r="L381"/>
  <c r="L380"/>
  <c r="L379"/>
  <c r="L378"/>
  <c r="L383"/>
  <c r="L382"/>
  <c r="L385"/>
  <c r="L386"/>
  <c r="L390"/>
  <c r="L389"/>
  <c r="L393"/>
  <c r="L394"/>
  <c r="L392"/>
  <c r="L420"/>
  <c r="L415"/>
  <c r="L417"/>
  <c r="L407"/>
  <c r="L408"/>
  <c r="L399"/>
  <c r="L398"/>
  <c r="L397"/>
  <c r="L403"/>
  <c r="L405"/>
  <c r="L410"/>
  <c r="L409"/>
  <c r="L412"/>
  <c r="L411"/>
  <c r="L413"/>
  <c r="L418"/>
  <c r="L419"/>
  <c r="L416"/>
  <c r="L414"/>
  <c r="L428"/>
  <c r="L424"/>
  <c r="L423"/>
  <c r="L422"/>
  <c r="L421"/>
  <c r="L432"/>
  <c r="L427"/>
  <c r="L425"/>
  <c r="L431"/>
  <c r="L430"/>
  <c r="L429"/>
  <c r="L435"/>
  <c r="L434"/>
  <c r="L433"/>
  <c r="L438"/>
  <c r="L436"/>
  <c r="L437"/>
  <c r="L443"/>
  <c r="L440"/>
  <c r="L439"/>
  <c r="L442"/>
  <c r="L441"/>
  <c r="L446"/>
  <c r="L445"/>
  <c r="L448"/>
  <c r="L447"/>
  <c r="L456"/>
  <c r="L453"/>
  <c r="L452"/>
  <c r="L451"/>
  <c r="L457"/>
  <c r="L459"/>
  <c r="L465"/>
  <c r="L466"/>
  <c r="L464"/>
  <c r="L463"/>
  <c r="L468"/>
  <c r="L472"/>
  <c r="L467"/>
  <c r="L470"/>
  <c r="L469"/>
  <c r="L473"/>
  <c r="L471"/>
  <c r="L478"/>
  <c r="L477"/>
  <c r="L476"/>
  <c r="L475"/>
  <c r="L474"/>
  <c r="L480"/>
  <c r="L479"/>
  <c r="L486"/>
  <c r="L485"/>
  <c r="L484"/>
  <c r="L491"/>
  <c r="L490"/>
  <c r="L489"/>
  <c r="L488"/>
  <c r="L487"/>
  <c r="L496"/>
  <c r="L495"/>
  <c r="L494"/>
  <c r="L492"/>
  <c r="L493"/>
  <c r="L500"/>
  <c r="L499"/>
  <c r="L498"/>
  <c r="L497"/>
  <c r="L503"/>
  <c r="L504"/>
  <c r="L501"/>
  <c r="L511"/>
  <c r="L502"/>
  <c r="L510"/>
  <c r="L509"/>
  <c r="L508"/>
  <c r="L507"/>
  <c r="L506"/>
  <c r="L505"/>
  <c r="L512"/>
  <c r="L513"/>
  <c r="L515"/>
  <c r="L514"/>
  <c r="L518"/>
  <c r="L517"/>
  <c r="L516"/>
  <c r="L523"/>
  <c r="L522"/>
  <c r="L521"/>
  <c r="L520"/>
  <c r="L519"/>
  <c r="L524"/>
  <c r="L529"/>
  <c r="L547"/>
  <c r="L530"/>
  <c r="L525"/>
  <c r="L528"/>
  <c r="L526"/>
  <c r="L527"/>
  <c r="L531"/>
  <c r="L534"/>
  <c r="L533"/>
  <c r="L532"/>
  <c r="L541"/>
  <c r="L535"/>
  <c r="L536"/>
  <c r="L540"/>
  <c r="L537"/>
  <c r="L538"/>
  <c r="L539"/>
  <c r="L546"/>
  <c r="L545"/>
  <c r="L544"/>
  <c r="L543"/>
  <c r="L542"/>
  <c r="L551"/>
  <c r="L550"/>
  <c r="L549"/>
  <c r="L548"/>
  <c r="L552"/>
  <c r="L554"/>
  <c r="L553"/>
  <c r="L561"/>
  <c r="L560"/>
  <c r="L559"/>
  <c r="L558"/>
  <c r="L557"/>
  <c r="L556"/>
  <c r="L566"/>
  <c r="L564"/>
  <c r="L565"/>
  <c r="L562"/>
  <c r="L590"/>
  <c r="L563"/>
  <c r="L569"/>
  <c r="L568"/>
  <c r="L567"/>
  <c r="L572"/>
  <c r="L570"/>
  <c r="L571"/>
  <c r="L574"/>
  <c r="L573"/>
  <c r="L584"/>
  <c r="L578"/>
  <c r="L577"/>
  <c r="L586"/>
  <c r="L585"/>
  <c r="L589"/>
  <c r="L588"/>
  <c r="L587"/>
  <c r="L594"/>
  <c r="L593"/>
  <c r="L592"/>
  <c r="L591"/>
  <c r="L596"/>
  <c r="L595"/>
  <c r="L597"/>
  <c r="L617"/>
  <c r="L600"/>
  <c r="L599"/>
  <c r="L602"/>
  <c r="L603"/>
  <c r="L601"/>
  <c r="L608"/>
  <c r="L607"/>
  <c r="L606"/>
  <c r="L605"/>
  <c r="L609"/>
  <c r="L610"/>
  <c r="L611"/>
  <c r="L613"/>
  <c r="L612"/>
  <c r="L616"/>
  <c r="L615"/>
  <c r="L614"/>
  <c r="L620"/>
  <c r="L619"/>
  <c r="L618"/>
  <c r="L624"/>
  <c r="L623"/>
  <c r="L622"/>
  <c r="L621"/>
  <c r="L630"/>
  <c r="L629"/>
  <c r="L625"/>
  <c r="L627"/>
  <c r="L626"/>
  <c r="L633"/>
  <c r="L632"/>
  <c r="L631"/>
  <c r="L635"/>
  <c r="L634"/>
  <c r="L637"/>
  <c r="L636"/>
  <c r="L641"/>
  <c r="L640"/>
  <c r="L638"/>
  <c r="L639"/>
  <c r="L646"/>
  <c r="L643"/>
  <c r="L642"/>
  <c r="L645"/>
  <c r="L644"/>
  <c r="L650"/>
  <c r="L649"/>
  <c r="L648"/>
  <c r="L654"/>
  <c r="L655"/>
  <c r="L656"/>
  <c r="L652"/>
  <c r="L651"/>
  <c r="L653"/>
  <c r="L657"/>
  <c r="L660"/>
  <c r="L659"/>
  <c r="L665"/>
  <c r="L664"/>
  <c r="L663"/>
  <c r="L662"/>
  <c r="L661"/>
  <c r="L671"/>
  <c r="L669"/>
  <c r="L670"/>
  <c r="M2778" l="1"/>
  <c r="M2777"/>
</calcChain>
</file>

<file path=xl/sharedStrings.xml><?xml version="1.0" encoding="utf-8"?>
<sst xmlns="http://schemas.openxmlformats.org/spreadsheetml/2006/main" count="2185" uniqueCount="418">
  <si>
    <t>STOCK FUTURES TRACKSHEET</t>
  </si>
  <si>
    <t>DATE</t>
  </si>
  <si>
    <t>SCRIP NAME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</si>
  <si>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</si>
  <si>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</si>
  <si>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</si>
  <si>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</si>
  <si>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</si>
  <si>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</si>
  <si>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</si>
  <si>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</si>
  <si>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</si>
  <si>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</si>
  <si>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</si>
  <si>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</si>
  <si>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</si>
  <si>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</si>
  <si>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</si>
  <si>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</si>
  <si>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</si>
  <si>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</si>
  <si>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</si>
  <si>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</si>
  <si>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</si>
  <si>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</si>
  <si>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</si>
  <si>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</si>
  <si>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</si>
  <si>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</si>
  <si>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</si>
  <si>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</si>
  <si>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</si>
  <si>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</si>
  <si>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</si>
  <si>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</si>
  <si>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</si>
  <si>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</si>
  <si>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</si>
  <si>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</si>
  <si>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</si>
  <si>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</si>
  <si>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</si>
  <si>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</si>
  <si>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</si>
  <si>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</si>
  <si>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</si>
  <si>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</si>
  <si>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</si>
  <si>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</si>
  <si>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</si>
  <si>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</si>
  <si>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</si>
  <si>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</si>
  <si>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>PROFIT SUMMARY</t>
  </si>
  <si>
    <t>TOTAL CALLS</t>
  </si>
  <si>
    <t>PROFIT CALLS</t>
  </si>
  <si>
    <t xml:space="preserve">SL </t>
  </si>
  <si>
    <t>COST</t>
  </si>
  <si>
    <t>TOTALL PROFIT -</t>
  </si>
  <si>
    <t>MONTLY PROFIT SUMMARY</t>
  </si>
  <si>
    <t>TOTAL CALLS-</t>
  </si>
  <si>
    <t>TOTALL PROFIT -128500/-</t>
  </si>
  <si>
    <t>PROFIT CALLS-14</t>
  </si>
  <si>
    <t>SL -1</t>
  </si>
  <si>
    <t>COST TO COST-0</t>
  </si>
  <si>
    <t>WEEKLY CASH-PROFIT SUMMARY-</t>
  </si>
  <si>
    <t>DAILY CASH-PROFIT SUMMARY</t>
  </si>
  <si>
    <t>TOTALL PROFIT -13600</t>
  </si>
  <si>
    <t>TOTAL CALLS-4</t>
  </si>
  <si>
    <t>PROFIT CALLS-03</t>
  </si>
  <si>
    <t>SL -01</t>
  </si>
  <si>
    <t>COST-0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</si>
  <si>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</si>
  <si>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</si>
  <si>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</si>
  <si>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</si>
  <si>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</si>
  <si>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</si>
  <si>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</si>
  <si>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</si>
  <si>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</si>
  <si>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</si>
  <si>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</si>
  <si>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</si>
  <si>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</si>
  <si>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</si>
  <si>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</si>
  <si>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</si>
  <si>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</si>
  <si>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</si>
  <si>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</si>
  <si>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</si>
  <si>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</si>
  <si>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</si>
  <si>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</si>
  <si>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</si>
  <si>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</si>
  <si>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</si>
  <si>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</si>
  <si>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</si>
  <si>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</si>
  <si>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</si>
  <si>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</si>
  <si>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</si>
  <si>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</si>
  <si>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</si>
  <si>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</si>
  <si>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</si>
  <si>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</si>
  <si>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</si>
  <si>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</si>
  <si>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</si>
  <si>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</si>
  <si>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</si>
  <si>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</si>
  <si>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</si>
  <si>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</si>
  <si>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</si>
  <si>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</si>
  <si>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</si>
  <si>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</si>
  <si>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</si>
  <si>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</si>
  <si>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</si>
  <si>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</si>
  <si>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</si>
  <si>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</si>
  <si>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</si>
  <si>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</si>
  <si>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</si>
  <si>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</si>
  <si>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</si>
  <si>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</si>
  <si>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</si>
  <si>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</si>
  <si>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</si>
  <si>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</si>
  <si>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</si>
  <si>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</si>
  <si>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</si>
  <si>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</si>
  <si>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</si>
  <si>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</si>
  <si>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</si>
  <si>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</si>
  <si>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</si>
  <si>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</si>
  <si>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</si>
  <si>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</si>
  <si>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</si>
  <si>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</si>
  <si>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</si>
  <si>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</si>
  <si>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</si>
  <si>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</si>
  <si>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</si>
  <si>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</si>
  <si>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</si>
  <si>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</si>
  <si>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</si>
  <si>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</si>
  <si>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</si>
  <si>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</si>
  <si>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</si>
  <si>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</si>
  <si>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</si>
  <si>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</si>
  <si>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</si>
  <si>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</si>
  <si>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</si>
  <si>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</si>
  <si>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</si>
  <si>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</si>
  <si>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</si>
  <si>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</si>
  <si>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</si>
  <si>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</si>
  <si>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</si>
  <si>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</si>
  <si>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</si>
  <si>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</si>
  <si>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</si>
  <si>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</si>
  <si>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</si>
  <si>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</si>
  <si>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</si>
  <si>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</si>
  <si>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</si>
  <si>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</si>
  <si>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</si>
  <si>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</si>
  <si>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</si>
  <si>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</si>
  <si>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</si>
  <si>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</si>
  <si>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</si>
  <si>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</si>
  <si>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</si>
  <si>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</si>
  <si>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</si>
  <si>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</si>
  <si>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</si>
  <si>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</si>
  <si>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</si>
  <si>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</si>
  <si>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</si>
  <si>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</si>
  <si>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</si>
  <si>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</si>
  <si>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</si>
  <si>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</si>
  <si>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</si>
  <si>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</si>
  <si>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</si>
  <si>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</si>
  <si>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</si>
  <si>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</si>
  <si>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</si>
  <si>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</si>
  <si>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</si>
  <si>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</si>
  <si>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</si>
  <si>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</si>
  <si>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</si>
  <si>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</si>
  <si>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</si>
  <si>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</si>
  <si>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</si>
  <si>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</si>
  <si>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</si>
  <si>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</si>
  <si>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</si>
  <si>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</si>
  <si>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</si>
  <si>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</si>
  <si>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</si>
  <si>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</si>
  <si>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</si>
  <si>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</si>
  <si>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</si>
  <si>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</si>
  <si>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</si>
  <si>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</si>
  <si>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</si>
  <si>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</si>
  <si>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</si>
  <si>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</si>
  <si>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</si>
  <si>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</si>
  <si>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</si>
  <si>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</si>
  <si>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</si>
  <si>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</si>
  <si>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</si>
  <si>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</si>
  <si>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</si>
  <si>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</si>
  <si>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</si>
  <si>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</si>
  <si>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</si>
  <si>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</si>
  <si>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</si>
  <si>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</si>
  <si>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</si>
  <si>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</si>
  <si>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</si>
  <si>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</si>
  <si>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</si>
  <si>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</si>
  <si>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</si>
  <si>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</si>
  <si>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</si>
  <si>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</si>
  <si>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</si>
  <si>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</si>
  <si>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</si>
  <si>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</si>
  <si>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</si>
  <si>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</si>
  <si>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</si>
  <si>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</si>
  <si>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</si>
  <si>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</si>
  <si>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</si>
  <si>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</si>
  <si>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</si>
  <si>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</si>
  <si>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</si>
  <si>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</si>
  <si>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</si>
  <si>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</si>
  <si>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</si>
  <si>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</si>
  <si>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</si>
  <si>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</si>
  <si>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</si>
  <si>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</si>
  <si>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</si>
  <si>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</si>
  <si>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</si>
  <si>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</si>
  <si>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</si>
  <si>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</si>
  <si>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</si>
  <si>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</si>
  <si>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</si>
  <si>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</si>
  <si>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</si>
  <si>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</si>
  <si>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</si>
  <si>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</si>
  <si>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</si>
  <si>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</si>
  <si>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</si>
  <si>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</si>
  <si>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</si>
  <si>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</si>
  <si>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</si>
  <si>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</si>
  <si>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</si>
  <si>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</si>
  <si>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</si>
  <si>
    <t xml:space="preserve">ASHOKLEY </t>
  </si>
  <si>
    <t>5 Feb 2018</t>
  </si>
  <si>
    <t>6 Feb 2018</t>
  </si>
  <si>
    <t>7 Feb 2018</t>
  </si>
  <si>
    <t>8 Feb 2018</t>
  </si>
  <si>
    <t>9 Feb 2018</t>
  </si>
  <si>
    <t xml:space="preserve">SAIL </t>
  </si>
  <si>
    <t>12 Feb 2018</t>
  </si>
  <si>
    <t xml:space="preserve">TATACHEM </t>
  </si>
  <si>
    <t>14 Feb 2018</t>
  </si>
  <si>
    <t>15 Feb 2018</t>
  </si>
  <si>
    <t>16 Feb 2018</t>
  </si>
  <si>
    <t>HINDZINC</t>
  </si>
  <si>
    <t>RATE</t>
  </si>
  <si>
    <t>RECO.</t>
  </si>
  <si>
    <t>DCBBANK</t>
  </si>
  <si>
    <t>DALMIA</t>
  </si>
  <si>
    <t>19 Feb 2018</t>
  </si>
  <si>
    <t>PNB</t>
  </si>
  <si>
    <t>20 Feb 2018</t>
  </si>
  <si>
    <t>21 Feb 2018</t>
  </si>
  <si>
    <t>22 Feb 2018</t>
  </si>
  <si>
    <t>23 Feb 2018</t>
  </si>
  <si>
    <t>ALBK</t>
  </si>
  <si>
    <t>TORNTPHARM</t>
  </si>
  <si>
    <t>26 Feb 2018</t>
  </si>
  <si>
    <t>CIPLA</t>
  </si>
  <si>
    <t>27 Feb 2018</t>
  </si>
  <si>
    <t>RELINFRA</t>
  </si>
  <si>
    <t>CASTROL</t>
  </si>
  <si>
    <t>28 Feb 2018</t>
  </si>
  <si>
    <t>MFSL</t>
  </si>
  <si>
    <t>ULTRATECH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</si>
  <si>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</si>
  <si>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</si>
  <si>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</si>
  <si>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</si>
  <si>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</si>
  <si>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</si>
  <si>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</si>
  <si>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</si>
  <si>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 xml:space="preserve">    </t>
  </si>
  <si>
    <t>CHOLA</t>
  </si>
  <si>
    <t>IOC</t>
  </si>
  <si>
    <t>ADANIENT</t>
  </si>
  <si>
    <t>MINDTREE</t>
  </si>
  <si>
    <t>JUBLFOOD</t>
  </si>
  <si>
    <t>FORTIS</t>
  </si>
  <si>
    <t>PRODUCT : STOCK FUTURE</t>
  </si>
  <si>
    <t>BEML</t>
  </si>
  <si>
    <t>TATACOMM</t>
  </si>
  <si>
    <t>TITAN</t>
  </si>
  <si>
    <t>JETAIRWAYS</t>
  </si>
  <si>
    <t>HUL</t>
  </si>
  <si>
    <t>JSWSTEEL</t>
  </si>
  <si>
    <t>KOTAKBANK</t>
  </si>
  <si>
    <t>RELCAPITAL</t>
  </si>
  <si>
    <t>HCL</t>
  </si>
  <si>
    <t>TECHM</t>
  </si>
  <si>
    <t>NATIONALUM</t>
  </si>
  <si>
    <t>BIOCON</t>
  </si>
  <si>
    <t>CAPF</t>
  </si>
  <si>
    <t>UBL</t>
  </si>
  <si>
    <t>TATAMOTORS</t>
  </si>
  <si>
    <t>IBUL</t>
  </si>
  <si>
    <t>SUNPHARMA</t>
  </si>
  <si>
    <t>SBIN</t>
  </si>
  <si>
    <t>MRPL</t>
  </si>
  <si>
    <t xml:space="preserve">IBUL </t>
  </si>
  <si>
    <t>ONGC</t>
  </si>
  <si>
    <t>INDUSINDBK</t>
  </si>
  <si>
    <t>BAJAJ-AUTO</t>
  </si>
  <si>
    <t>CANBK</t>
  </si>
  <si>
    <t>SREI</t>
  </si>
  <si>
    <t>ENGINERSIN</t>
  </si>
  <si>
    <t>GSFC</t>
  </si>
  <si>
    <t>INDIANB</t>
  </si>
  <si>
    <t>MNMFIN</t>
  </si>
  <si>
    <t>CANFINHOME</t>
  </si>
  <si>
    <t>ASHOKLEY</t>
  </si>
  <si>
    <t>CGPOWER</t>
  </si>
  <si>
    <t>DABUR</t>
  </si>
  <si>
    <t>AJANTPHARM</t>
  </si>
  <si>
    <t>MANAPPURAM</t>
  </si>
  <si>
    <t>UNIONBANK</t>
  </si>
  <si>
    <t>TVSMOTOR</t>
  </si>
  <si>
    <t>APOLLOTYRE</t>
  </si>
  <si>
    <t>ZEEL</t>
  </si>
  <si>
    <t>HAVELLS</t>
  </si>
  <si>
    <t>AIRTEL</t>
  </si>
  <si>
    <t>IRB</t>
  </si>
  <si>
    <t>MGL</t>
  </si>
  <si>
    <t>SRF</t>
  </si>
  <si>
    <t>BALRAMCHIN</t>
  </si>
  <si>
    <t>DISHTV</t>
  </si>
  <si>
    <t>TATAELXSI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</si>
</sst>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[$-409]d\-mmm\-yyyy;@"/>
  </numFmts>
  <fonts count="26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left" vertical="center"/>
    </xf>
    <xf numFmtId="2" fontId="12" fillId="6" borderId="0" xfId="0" applyNumberFormat="1" applyFont="1" applyFill="1" applyBorder="1" applyAlignment="1">
      <alignment horizontal="left" vertical="center"/>
    </xf>
    <xf numFmtId="2" fontId="12" fillId="6" borderId="10" xfId="0" applyNumberFormat="1" applyFont="1" applyFill="1" applyBorder="1" applyAlignment="1">
      <alignment horizontal="left" vertical="center"/>
    </xf>
    <xf numFmtId="49" fontId="0" fillId="7" borderId="9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0" fontId="0" fillId="7" borderId="0" xfId="0" applyFill="1"/>
    <xf numFmtId="0" fontId="19" fillId="8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164" fontId="21" fillId="9" borderId="13" xfId="0" applyNumberFormat="1" applyFont="1" applyFill="1" applyBorder="1" applyAlignment="1">
      <alignment horizontal="center"/>
    </xf>
    <xf numFmtId="0" fontId="21" fillId="9" borderId="13" xfId="0" applyFont="1" applyFill="1" applyBorder="1" applyAlignment="1">
      <alignment horizontal="center"/>
    </xf>
    <xf numFmtId="168" fontId="22" fillId="9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8" fontId="0" fillId="10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24" fillId="0" borderId="13" xfId="1" applyNumberFormat="1" applyFont="1" applyFill="1" applyBorder="1" applyAlignment="1">
      <alignment horizontal="center"/>
    </xf>
    <xf numFmtId="0" fontId="0" fillId="0" borderId="0" xfId="0" applyFont="1"/>
    <xf numFmtId="16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7" fillId="0" borderId="13" xfId="0" applyNumberFormat="1" applyFont="1" applyFill="1" applyBorder="1" applyAlignment="1">
      <alignment horizontal="center"/>
    </xf>
    <xf numFmtId="168" fontId="9" fillId="10" borderId="13" xfId="0" applyNumberFormat="1" applyFont="1" applyFill="1" applyBorder="1" applyAlignment="1">
      <alignment horizontal="center"/>
    </xf>
    <xf numFmtId="168" fontId="25" fillId="0" borderId="13" xfId="1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64" fontId="21" fillId="11" borderId="13" xfId="0" applyNumberFormat="1" applyFont="1" applyFill="1" applyBorder="1" applyAlignment="1">
      <alignment horizontal="center"/>
    </xf>
    <xf numFmtId="0" fontId="21" fillId="11" borderId="13" xfId="0" applyFont="1" applyFill="1" applyBorder="1" applyAlignment="1">
      <alignment horizontal="center"/>
    </xf>
    <xf numFmtId="167" fontId="21" fillId="11" borderId="14" xfId="0" applyNumberFormat="1" applyFont="1" applyFill="1" applyBorder="1" applyAlignment="1">
      <alignment horizontal="center"/>
    </xf>
    <xf numFmtId="167" fontId="21" fillId="11" borderId="15" xfId="0" applyNumberFormat="1" applyFont="1" applyFill="1" applyBorder="1" applyAlignment="1">
      <alignment horizontal="center"/>
    </xf>
    <xf numFmtId="167" fontId="21" fillId="11" borderId="16" xfId="0" applyNumberFormat="1" applyFont="1" applyFill="1" applyBorder="1" applyAlignment="1">
      <alignment horizontal="center"/>
    </xf>
    <xf numFmtId="168" fontId="22" fillId="11" borderId="13" xfId="0" applyNumberFormat="1" applyFont="1" applyFill="1" applyBorder="1" applyAlignment="1">
      <alignment horizontal="center"/>
    </xf>
    <xf numFmtId="167" fontId="21" fillId="9" borderId="14" xfId="0" applyNumberFormat="1" applyFont="1" applyFill="1" applyBorder="1" applyAlignment="1">
      <alignment horizontal="center"/>
    </xf>
    <xf numFmtId="167" fontId="21" fillId="9" borderId="15" xfId="0" applyNumberFormat="1" applyFont="1" applyFill="1" applyBorder="1" applyAlignment="1">
      <alignment horizontal="center"/>
    </xf>
    <xf numFmtId="167" fontId="21" fillId="9" borderId="16" xfId="0" applyNumberFormat="1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6" fillId="8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1733550</xdr:colOff>
      <xdr:row>1</xdr:row>
      <xdr:rowOff>612127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58127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7"/>
  <sheetViews>
    <sheetView tabSelected="1" workbookViewId="0">
      <selection activeCell="C7" sqref="C7"/>
    </sheetView>
  </sheetViews>
  <sheetFormatPr defaultRowHeight="1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>
      <c r="A1" s="83" t="s">
        <v>363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21">
      <c r="A2" s="84" t="s">
        <v>370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5.75">
      <c r="A3" s="86" t="s">
        <v>355</v>
      </c>
      <c r="B3" s="87"/>
      <c r="C3" s="88">
        <v>50000</v>
      </c>
      <c r="D3" s="89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356</v>
      </c>
      <c r="C4" s="55" t="s">
        <v>357</v>
      </c>
      <c r="D4" s="55" t="s">
        <v>358</v>
      </c>
      <c r="E4" s="55" t="s">
        <v>335</v>
      </c>
      <c r="F4" s="55" t="s">
        <v>359</v>
      </c>
      <c r="G4" s="55" t="s">
        <v>8</v>
      </c>
      <c r="H4" s="55" t="s">
        <v>9</v>
      </c>
      <c r="I4" s="80" t="s">
        <v>360</v>
      </c>
      <c r="J4" s="81"/>
      <c r="K4" s="82"/>
      <c r="L4" s="56" t="s">
        <v>361</v>
      </c>
      <c r="M4" s="55" t="s">
        <v>362</v>
      </c>
    </row>
    <row r="5" spans="1:13" s="63" customFormat="1" ht="15.75" customHeight="1">
      <c r="A5" s="57">
        <v>43210</v>
      </c>
      <c r="B5" s="58" t="s">
        <v>417</v>
      </c>
      <c r="C5" s="59">
        <v>800</v>
      </c>
      <c r="D5" s="58" t="s">
        <v>15</v>
      </c>
      <c r="E5" s="58">
        <v>1122.8499999999999</v>
      </c>
      <c r="F5" s="58">
        <v>1131.55</v>
      </c>
      <c r="G5" s="73"/>
      <c r="H5" s="73"/>
      <c r="I5" s="60">
        <f t="shared" ref="I5:I7" si="0">(IF(D5="SHORT",E5-F5,IF(D5="LONG",F5-E5)))*C5</f>
        <v>-6960.0000000000364</v>
      </c>
      <c r="J5" s="61"/>
      <c r="K5" s="61"/>
      <c r="L5" s="61">
        <f t="shared" ref="L5:L7" si="1">(J5+I5+K5)/C5</f>
        <v>-8.7000000000000455</v>
      </c>
      <c r="M5" s="62">
        <f t="shared" ref="M5:M7" si="2">L5*C5</f>
        <v>-6960.0000000000364</v>
      </c>
    </row>
    <row r="6" spans="1:13" s="63" customFormat="1" ht="15.75" customHeight="1">
      <c r="A6" s="57">
        <v>43210</v>
      </c>
      <c r="B6" s="58" t="s">
        <v>416</v>
      </c>
      <c r="C6" s="59">
        <v>7000</v>
      </c>
      <c r="D6" s="58" t="s">
        <v>15</v>
      </c>
      <c r="E6" s="58">
        <v>77.599999999999994</v>
      </c>
      <c r="F6" s="58">
        <v>77.099999999999994</v>
      </c>
      <c r="G6" s="73"/>
      <c r="H6" s="73"/>
      <c r="I6" s="60">
        <f t="shared" si="0"/>
        <v>3500</v>
      </c>
      <c r="J6" s="61"/>
      <c r="K6" s="61"/>
      <c r="L6" s="61">
        <f t="shared" si="1"/>
        <v>0.5</v>
      </c>
      <c r="M6" s="62">
        <f t="shared" si="2"/>
        <v>3500</v>
      </c>
    </row>
    <row r="7" spans="1:13" s="63" customFormat="1" ht="15.75" customHeight="1">
      <c r="A7" s="57">
        <v>43210</v>
      </c>
      <c r="B7" s="58" t="s">
        <v>415</v>
      </c>
      <c r="C7" s="59">
        <v>3500</v>
      </c>
      <c r="D7" s="58" t="s">
        <v>14</v>
      </c>
      <c r="E7" s="58">
        <v>68.099999999999994</v>
      </c>
      <c r="F7" s="58">
        <v>68.55</v>
      </c>
      <c r="G7" s="73"/>
      <c r="H7" s="73"/>
      <c r="I7" s="60">
        <f t="shared" si="0"/>
        <v>1575.00000000001</v>
      </c>
      <c r="J7" s="61"/>
      <c r="K7" s="61"/>
      <c r="L7" s="61">
        <f t="shared" si="1"/>
        <v>0.45000000000000284</v>
      </c>
      <c r="M7" s="62">
        <f t="shared" si="2"/>
        <v>1575.00000000001</v>
      </c>
    </row>
    <row r="8" spans="1:13" s="63" customFormat="1" ht="15.75" customHeight="1">
      <c r="A8" s="57">
        <v>43209</v>
      </c>
      <c r="B8" s="58" t="s">
        <v>412</v>
      </c>
      <c r="C8" s="59">
        <v>2500</v>
      </c>
      <c r="D8" s="58" t="s">
        <v>15</v>
      </c>
      <c r="E8" s="58">
        <v>269.89999999999998</v>
      </c>
      <c r="F8" s="58">
        <v>265.60000000000002</v>
      </c>
      <c r="G8" s="73"/>
      <c r="H8" s="73"/>
      <c r="I8" s="60">
        <f t="shared" ref="I8" si="3">(IF(D8="SHORT",E8-F8,IF(D8="LONG",F8-E8)))*C8</f>
        <v>10749.999999999887</v>
      </c>
      <c r="J8" s="61"/>
      <c r="K8" s="61"/>
      <c r="L8" s="61">
        <f t="shared" ref="L8" si="4">(J8+I8+K8)/C8</f>
        <v>4.2999999999999545</v>
      </c>
      <c r="M8" s="62">
        <f t="shared" ref="M8" si="5">L8*C8</f>
        <v>10749.999999999887</v>
      </c>
    </row>
    <row r="9" spans="1:13" s="32" customFormat="1">
      <c r="A9" s="70">
        <v>43209</v>
      </c>
      <c r="B9" s="71" t="s">
        <v>397</v>
      </c>
      <c r="C9" s="72">
        <v>4500</v>
      </c>
      <c r="D9" s="71" t="s">
        <v>14</v>
      </c>
      <c r="E9" s="71">
        <v>127.5</v>
      </c>
      <c r="F9" s="71">
        <v>128.25</v>
      </c>
      <c r="G9" s="66">
        <v>129.25</v>
      </c>
      <c r="H9" s="66">
        <v>130.19999999999999</v>
      </c>
      <c r="I9" s="68">
        <f t="shared" ref="I9:I11" si="6">(IF(D9="SHORT",E9-F9,IF(D9="LONG",F9-E9)))*C9</f>
        <v>3375</v>
      </c>
      <c r="J9" s="67">
        <f t="shared" ref="J9" si="7">(IF(D9="SHORT",IF(G9="",0,F9-G9),IF(D9="LONG",IF(G9="",0,G9-F9))))*C9</f>
        <v>4500</v>
      </c>
      <c r="K9" s="67">
        <f t="shared" ref="K9" si="8">(IF(D9="SHORT",IF(H9="",0,G9-H9),IF(D9="LONG",IF(H9="",0,(H9-G9)))))*C9</f>
        <v>4274.9999999999491</v>
      </c>
      <c r="L9" s="67">
        <f t="shared" ref="L9:L11" si="9">(J9+I9+K9)/C9</f>
        <v>2.6999999999999886</v>
      </c>
      <c r="M9" s="69">
        <f t="shared" ref="M9:M11" si="10">L9*C9</f>
        <v>12149.999999999949</v>
      </c>
    </row>
    <row r="10" spans="1:13" s="63" customFormat="1" ht="15.75" customHeight="1">
      <c r="A10" s="57">
        <v>43208</v>
      </c>
      <c r="B10" s="58" t="s">
        <v>413</v>
      </c>
      <c r="C10" s="59">
        <v>600</v>
      </c>
      <c r="D10" s="58" t="s">
        <v>14</v>
      </c>
      <c r="E10" s="58">
        <v>901.8</v>
      </c>
      <c r="F10" s="58">
        <v>907.25</v>
      </c>
      <c r="G10" s="73"/>
      <c r="H10" s="73"/>
      <c r="I10" s="60">
        <f t="shared" si="6"/>
        <v>3270.0000000000273</v>
      </c>
      <c r="J10" s="61"/>
      <c r="K10" s="61"/>
      <c r="L10" s="61">
        <f t="shared" si="9"/>
        <v>5.4500000000000455</v>
      </c>
      <c r="M10" s="62">
        <f t="shared" si="10"/>
        <v>3270.0000000000273</v>
      </c>
    </row>
    <row r="11" spans="1:13" s="63" customFormat="1" ht="15.75" customHeight="1">
      <c r="A11" s="57">
        <v>43208</v>
      </c>
      <c r="B11" s="58" t="s">
        <v>414</v>
      </c>
      <c r="C11" s="59">
        <v>250</v>
      </c>
      <c r="D11" s="58" t="s">
        <v>15</v>
      </c>
      <c r="E11" s="58">
        <v>2160.6</v>
      </c>
      <c r="F11" s="58">
        <v>2181.15</v>
      </c>
      <c r="G11" s="73"/>
      <c r="H11" s="73"/>
      <c r="I11" s="60">
        <f t="shared" si="6"/>
        <v>-5137.5000000000455</v>
      </c>
      <c r="J11" s="61"/>
      <c r="K11" s="61"/>
      <c r="L11" s="61">
        <f t="shared" si="9"/>
        <v>-20.550000000000182</v>
      </c>
      <c r="M11" s="62">
        <f t="shared" si="10"/>
        <v>-5137.5000000000455</v>
      </c>
    </row>
    <row r="12" spans="1:13" s="63" customFormat="1" ht="15.75" customHeight="1">
      <c r="A12" s="57">
        <v>43208</v>
      </c>
      <c r="B12" s="58" t="s">
        <v>411</v>
      </c>
      <c r="C12" s="59">
        <v>1700</v>
      </c>
      <c r="D12" s="58" t="s">
        <v>14</v>
      </c>
      <c r="E12" s="58">
        <v>385.95</v>
      </c>
      <c r="F12" s="58">
        <v>388.3</v>
      </c>
      <c r="G12" s="73">
        <v>391.2</v>
      </c>
      <c r="H12" s="73"/>
      <c r="I12" s="60">
        <f t="shared" ref="I12" si="11">(IF(D12="SHORT",E12-F12,IF(D12="LONG",F12-E12)))*C12</f>
        <v>3995.0000000000387</v>
      </c>
      <c r="J12" s="61">
        <f t="shared" ref="J12" si="12">(IF(D12="SHORT",IF(G12="",0,F12-G12),IF(D12="LONG",IF(G12="",0,G12-F12))))*C12</f>
        <v>4929.9999999999618</v>
      </c>
      <c r="K12" s="61"/>
      <c r="L12" s="61">
        <f t="shared" ref="L12" si="13">(J12+I12+K12)/C12</f>
        <v>5.25</v>
      </c>
      <c r="M12" s="62">
        <f t="shared" ref="M12" si="14">L12*C12</f>
        <v>8925</v>
      </c>
    </row>
    <row r="13" spans="1:13" s="63" customFormat="1" ht="15.75" customHeight="1">
      <c r="A13" s="57">
        <v>43207</v>
      </c>
      <c r="B13" s="58" t="s">
        <v>397</v>
      </c>
      <c r="C13" s="59">
        <v>4500</v>
      </c>
      <c r="D13" s="58" t="s">
        <v>15</v>
      </c>
      <c r="E13" s="58">
        <v>128.80000000000001</v>
      </c>
      <c r="F13" s="58">
        <v>128.1</v>
      </c>
      <c r="G13" s="73"/>
      <c r="H13" s="73"/>
      <c r="I13" s="60">
        <f t="shared" ref="I13:I14" si="15">(IF(D13="SHORT",E13-F13,IF(D13="LONG",F13-E13)))*C13</f>
        <v>3150.0000000000769</v>
      </c>
      <c r="J13" s="61"/>
      <c r="K13" s="61"/>
      <c r="L13" s="61">
        <f t="shared" ref="L13:L14" si="16">(J13+I13+K13)/C13</f>
        <v>0.70000000000001705</v>
      </c>
      <c r="M13" s="62">
        <f t="shared" ref="M13:M14" si="17">L13*C13</f>
        <v>3150.0000000000769</v>
      </c>
    </row>
    <row r="14" spans="1:13" s="63" customFormat="1" ht="15.75" customHeight="1">
      <c r="A14" s="57">
        <v>43207</v>
      </c>
      <c r="B14" s="58" t="s">
        <v>410</v>
      </c>
      <c r="C14" s="59">
        <v>2000</v>
      </c>
      <c r="D14" s="58" t="s">
        <v>15</v>
      </c>
      <c r="E14" s="58">
        <v>547.70000000000005</v>
      </c>
      <c r="F14" s="58">
        <v>552.9</v>
      </c>
      <c r="G14" s="73"/>
      <c r="H14" s="73"/>
      <c r="I14" s="60">
        <f t="shared" si="15"/>
        <v>-10399.999999999864</v>
      </c>
      <c r="J14" s="61"/>
      <c r="K14" s="61"/>
      <c r="L14" s="61">
        <f t="shared" si="16"/>
        <v>-5.1999999999999318</v>
      </c>
      <c r="M14" s="62">
        <f t="shared" si="17"/>
        <v>-10399.999999999864</v>
      </c>
    </row>
    <row r="15" spans="1:13" s="63" customFormat="1" ht="15.75" customHeight="1">
      <c r="A15" s="57">
        <v>43206</v>
      </c>
      <c r="B15" s="58" t="s">
        <v>408</v>
      </c>
      <c r="C15" s="59">
        <v>3000</v>
      </c>
      <c r="D15" s="58" t="s">
        <v>14</v>
      </c>
      <c r="E15" s="58">
        <v>296.89999999999998</v>
      </c>
      <c r="F15" s="58">
        <v>298.75</v>
      </c>
      <c r="G15" s="73"/>
      <c r="H15" s="73"/>
      <c r="I15" s="60">
        <f t="shared" ref="I15:I16" si="18">(IF(D15="SHORT",E15-F15,IF(D15="LONG",F15-E15)))*C15</f>
        <v>5550.0000000000682</v>
      </c>
      <c r="J15" s="61"/>
      <c r="K15" s="61"/>
      <c r="L15" s="61">
        <f t="shared" ref="L15:L16" si="19">(J15+I15+K15)/C15</f>
        <v>1.8500000000000227</v>
      </c>
      <c r="M15" s="62">
        <f t="shared" ref="M15:M16" si="20">L15*C15</f>
        <v>5550.0000000000682</v>
      </c>
    </row>
    <row r="16" spans="1:13" s="63" customFormat="1" ht="15.75" customHeight="1">
      <c r="A16" s="57">
        <v>43206</v>
      </c>
      <c r="B16" s="58" t="s">
        <v>397</v>
      </c>
      <c r="C16" s="59">
        <v>4500</v>
      </c>
      <c r="D16" s="58" t="s">
        <v>14</v>
      </c>
      <c r="E16" s="58">
        <v>129</v>
      </c>
      <c r="F16" s="58">
        <v>129.25</v>
      </c>
      <c r="G16" s="73"/>
      <c r="H16" s="73"/>
      <c r="I16" s="60">
        <f t="shared" si="18"/>
        <v>1125</v>
      </c>
      <c r="J16" s="61"/>
      <c r="K16" s="61"/>
      <c r="L16" s="61">
        <f t="shared" si="19"/>
        <v>0.25</v>
      </c>
      <c r="M16" s="62">
        <f t="shared" si="20"/>
        <v>1125</v>
      </c>
    </row>
    <row r="17" spans="1:13" s="32" customFormat="1">
      <c r="A17" s="70">
        <v>43206</v>
      </c>
      <c r="B17" s="71" t="s">
        <v>407</v>
      </c>
      <c r="C17" s="72">
        <v>1000</v>
      </c>
      <c r="D17" s="71" t="s">
        <v>14</v>
      </c>
      <c r="E17" s="71">
        <v>662</v>
      </c>
      <c r="F17" s="71">
        <v>665.9</v>
      </c>
      <c r="G17" s="66">
        <v>671</v>
      </c>
      <c r="H17" s="66">
        <v>676</v>
      </c>
      <c r="I17" s="68">
        <f t="shared" ref="I17:I18" si="21">(IF(D17="SHORT",E17-F17,IF(D17="LONG",F17-E17)))*C17</f>
        <v>3899.9999999999773</v>
      </c>
      <c r="J17" s="67">
        <f t="shared" ref="J17" si="22">(IF(D17="SHORT",IF(G17="",0,F17-G17),IF(D17="LONG",IF(G17="",0,G17-F17))))*C17</f>
        <v>5100.0000000000227</v>
      </c>
      <c r="K17" s="67">
        <f t="shared" ref="K17" si="23">(IF(D17="SHORT",IF(H17="",0,G17-H17),IF(D17="LONG",IF(H17="",0,(H17-G17)))))*C17</f>
        <v>5000</v>
      </c>
      <c r="L17" s="67">
        <f t="shared" ref="L17:L18" si="24">(J17+I17+K17)/C17</f>
        <v>14</v>
      </c>
      <c r="M17" s="69">
        <f t="shared" ref="M17:M18" si="25">L17*C17</f>
        <v>14000</v>
      </c>
    </row>
    <row r="18" spans="1:13" s="63" customFormat="1" ht="15.75" customHeight="1">
      <c r="A18" s="57">
        <v>43203</v>
      </c>
      <c r="B18" s="58" t="s">
        <v>409</v>
      </c>
      <c r="C18" s="59">
        <v>1300</v>
      </c>
      <c r="D18" s="58" t="s">
        <v>14</v>
      </c>
      <c r="E18" s="58">
        <v>576.5</v>
      </c>
      <c r="F18" s="58">
        <v>579.95000000000005</v>
      </c>
      <c r="G18" s="73"/>
      <c r="H18" s="73"/>
      <c r="I18" s="60">
        <f t="shared" si="21"/>
        <v>4485.0000000000591</v>
      </c>
      <c r="J18" s="61"/>
      <c r="K18" s="61"/>
      <c r="L18" s="61">
        <f t="shared" si="24"/>
        <v>3.4500000000000455</v>
      </c>
      <c r="M18" s="62">
        <f t="shared" si="25"/>
        <v>4485.0000000000591</v>
      </c>
    </row>
    <row r="19" spans="1:13" s="63" customFormat="1" ht="15.75" customHeight="1">
      <c r="A19" s="57">
        <v>43203</v>
      </c>
      <c r="B19" s="58" t="s">
        <v>371</v>
      </c>
      <c r="C19" s="59">
        <v>600</v>
      </c>
      <c r="D19" s="58" t="s">
        <v>15</v>
      </c>
      <c r="E19" s="58">
        <v>1140</v>
      </c>
      <c r="F19" s="58">
        <v>1137</v>
      </c>
      <c r="G19" s="73"/>
      <c r="H19" s="73"/>
      <c r="I19" s="60">
        <f t="shared" ref="I19:I21" si="26">(IF(D19="SHORT",E19-F19,IF(D19="LONG",F19-E19)))*C19</f>
        <v>1800</v>
      </c>
      <c r="J19" s="61"/>
      <c r="K19" s="61"/>
      <c r="L19" s="61">
        <f t="shared" ref="L19:L21" si="27">(J19+I19+K19)/C19</f>
        <v>3</v>
      </c>
      <c r="M19" s="62">
        <f t="shared" ref="M19:M21" si="28">L19*C19</f>
        <v>1800</v>
      </c>
    </row>
    <row r="20" spans="1:13" s="63" customFormat="1" ht="15.75" customHeight="1">
      <c r="A20" s="57">
        <v>43203</v>
      </c>
      <c r="B20" s="58" t="s">
        <v>115</v>
      </c>
      <c r="C20" s="59">
        <v>5000</v>
      </c>
      <c r="D20" s="58" t="s">
        <v>14</v>
      </c>
      <c r="E20" s="58">
        <v>211.3</v>
      </c>
      <c r="F20" s="58">
        <v>209.25</v>
      </c>
      <c r="G20" s="73"/>
      <c r="H20" s="73"/>
      <c r="I20" s="60">
        <f t="shared" si="26"/>
        <v>-10250.000000000056</v>
      </c>
      <c r="J20" s="61"/>
      <c r="K20" s="61"/>
      <c r="L20" s="61">
        <f t="shared" si="27"/>
        <v>-2.0500000000000114</v>
      </c>
      <c r="M20" s="62">
        <f t="shared" si="28"/>
        <v>-10250.000000000056</v>
      </c>
    </row>
    <row r="21" spans="1:13" s="63" customFormat="1" ht="15.75" customHeight="1">
      <c r="A21" s="57">
        <v>43203</v>
      </c>
      <c r="B21" s="58" t="s">
        <v>406</v>
      </c>
      <c r="C21" s="59">
        <v>4000</v>
      </c>
      <c r="D21" s="58" t="s">
        <v>14</v>
      </c>
      <c r="E21" s="58">
        <v>100.05</v>
      </c>
      <c r="F21" s="58">
        <v>100.7</v>
      </c>
      <c r="G21" s="73"/>
      <c r="H21" s="73"/>
      <c r="I21" s="60">
        <f t="shared" si="26"/>
        <v>2600.0000000000227</v>
      </c>
      <c r="J21" s="61"/>
      <c r="K21" s="61"/>
      <c r="L21" s="61">
        <f t="shared" si="27"/>
        <v>0.65000000000000568</v>
      </c>
      <c r="M21" s="62">
        <f t="shared" si="28"/>
        <v>2600.0000000000227</v>
      </c>
    </row>
    <row r="22" spans="1:13" s="63" customFormat="1" ht="15.75" customHeight="1">
      <c r="A22" s="57">
        <v>43202</v>
      </c>
      <c r="B22" s="58" t="s">
        <v>391</v>
      </c>
      <c r="C22" s="59">
        <v>3750</v>
      </c>
      <c r="D22" s="58" t="s">
        <v>15</v>
      </c>
      <c r="E22" s="58">
        <v>181.85</v>
      </c>
      <c r="F22" s="58">
        <v>182.9</v>
      </c>
      <c r="G22" s="73"/>
      <c r="H22" s="73"/>
      <c r="I22" s="60">
        <f t="shared" ref="I22:I24" si="29">(IF(D22="SHORT",E22-F22,IF(D22="LONG",F22-E22)))*C22</f>
        <v>-3937.5000000000427</v>
      </c>
      <c r="J22" s="61"/>
      <c r="K22" s="61"/>
      <c r="L22" s="61">
        <f t="shared" ref="L22:L24" si="30">(J22+I22+K22)/C22</f>
        <v>-1.0500000000000114</v>
      </c>
      <c r="M22" s="62">
        <f t="shared" ref="M22:M24" si="31">L22*C22</f>
        <v>-3937.5000000000427</v>
      </c>
    </row>
    <row r="23" spans="1:13" s="63" customFormat="1" ht="15.75" customHeight="1">
      <c r="A23" s="57">
        <v>43202</v>
      </c>
      <c r="B23" s="58" t="s">
        <v>374</v>
      </c>
      <c r="C23" s="59">
        <v>1200</v>
      </c>
      <c r="D23" s="58" t="s">
        <v>14</v>
      </c>
      <c r="E23" s="58">
        <v>623.79999999999995</v>
      </c>
      <c r="F23" s="58">
        <v>627.5</v>
      </c>
      <c r="G23" s="73">
        <v>632.25</v>
      </c>
      <c r="H23" s="73"/>
      <c r="I23" s="60">
        <f t="shared" si="29"/>
        <v>4440.0000000000546</v>
      </c>
      <c r="J23" s="61">
        <f t="shared" ref="J23" si="32">(IF(D23="SHORT",IF(G23="",0,F23-G23),IF(D23="LONG",IF(G23="",0,G23-F23))))*C23</f>
        <v>5700</v>
      </c>
      <c r="K23" s="61"/>
      <c r="L23" s="61">
        <f t="shared" si="30"/>
        <v>8.4500000000000455</v>
      </c>
      <c r="M23" s="62">
        <f t="shared" si="31"/>
        <v>10140.000000000055</v>
      </c>
    </row>
    <row r="24" spans="1:13" s="63" customFormat="1" ht="15.75" customHeight="1">
      <c r="A24" s="57">
        <v>43202</v>
      </c>
      <c r="B24" s="58" t="s">
        <v>405</v>
      </c>
      <c r="C24" s="59">
        <v>6000</v>
      </c>
      <c r="D24" s="58" t="s">
        <v>14</v>
      </c>
      <c r="E24" s="58">
        <v>121.7</v>
      </c>
      <c r="F24" s="58">
        <v>122.45</v>
      </c>
      <c r="G24" s="73"/>
      <c r="H24" s="73"/>
      <c r="I24" s="60">
        <f t="shared" si="29"/>
        <v>4500</v>
      </c>
      <c r="J24" s="61"/>
      <c r="K24" s="61"/>
      <c r="L24" s="61">
        <f t="shared" si="30"/>
        <v>0.75</v>
      </c>
      <c r="M24" s="62">
        <f t="shared" si="31"/>
        <v>4500</v>
      </c>
    </row>
    <row r="25" spans="1:13" s="63" customFormat="1">
      <c r="A25" s="57">
        <v>43201</v>
      </c>
      <c r="B25" s="58" t="s">
        <v>404</v>
      </c>
      <c r="C25" s="59">
        <v>500</v>
      </c>
      <c r="D25" s="58" t="s">
        <v>15</v>
      </c>
      <c r="E25" s="58">
        <v>1385.5</v>
      </c>
      <c r="F25" s="58">
        <v>1379</v>
      </c>
      <c r="G25" s="73"/>
      <c r="H25" s="73"/>
      <c r="I25" s="60">
        <f t="shared" ref="I25:I27" si="33">(IF(D25="SHORT",E25-F25,IF(D25="LONG",F25-E25)))*C25</f>
        <v>3250</v>
      </c>
      <c r="J25" s="61"/>
      <c r="K25" s="61"/>
      <c r="L25" s="61">
        <f t="shared" ref="L25:L27" si="34">(J25+I25+K25)/C25</f>
        <v>6.5</v>
      </c>
      <c r="M25" s="62">
        <f t="shared" ref="M25:M27" si="35">L25*C25</f>
        <v>3250</v>
      </c>
    </row>
    <row r="26" spans="1:13" s="63" customFormat="1" ht="15.75" customHeight="1">
      <c r="A26" s="57">
        <v>43201</v>
      </c>
      <c r="B26" s="58" t="s">
        <v>403</v>
      </c>
      <c r="C26" s="59">
        <v>2500</v>
      </c>
      <c r="D26" s="58" t="s">
        <v>14</v>
      </c>
      <c r="E26" s="58">
        <v>340.45</v>
      </c>
      <c r="F26" s="58">
        <v>342.5</v>
      </c>
      <c r="G26" s="73">
        <v>345.1</v>
      </c>
      <c r="H26" s="73"/>
      <c r="I26" s="60">
        <f t="shared" si="33"/>
        <v>5125.0000000000282</v>
      </c>
      <c r="J26" s="61">
        <f t="shared" ref="J26:J27" si="36">(IF(D26="SHORT",IF(G26="",0,F26-G26),IF(D26="LONG",IF(G26="",0,G26-F26))))*C26</f>
        <v>6500.0000000000564</v>
      </c>
      <c r="K26" s="61"/>
      <c r="L26" s="61">
        <f t="shared" si="34"/>
        <v>4.6500000000000332</v>
      </c>
      <c r="M26" s="62">
        <f t="shared" si="35"/>
        <v>11625.000000000084</v>
      </c>
    </row>
    <row r="27" spans="1:13" s="63" customFormat="1">
      <c r="A27" s="57">
        <v>43200</v>
      </c>
      <c r="B27" s="58" t="s">
        <v>373</v>
      </c>
      <c r="C27" s="59">
        <v>1500</v>
      </c>
      <c r="D27" s="58" t="s">
        <v>14</v>
      </c>
      <c r="E27" s="58">
        <v>964.6</v>
      </c>
      <c r="F27" s="58">
        <v>971.35</v>
      </c>
      <c r="G27" s="73">
        <v>980.6</v>
      </c>
      <c r="H27" s="73"/>
      <c r="I27" s="60">
        <f t="shared" si="33"/>
        <v>10125</v>
      </c>
      <c r="J27" s="61">
        <f t="shared" si="36"/>
        <v>13875</v>
      </c>
      <c r="K27" s="61"/>
      <c r="L27" s="61">
        <f t="shared" si="34"/>
        <v>16</v>
      </c>
      <c r="M27" s="62">
        <f t="shared" si="35"/>
        <v>24000</v>
      </c>
    </row>
    <row r="28" spans="1:13" s="63" customFormat="1">
      <c r="A28" s="57">
        <v>43200</v>
      </c>
      <c r="B28" s="58" t="s">
        <v>402</v>
      </c>
      <c r="C28" s="59">
        <v>12000</v>
      </c>
      <c r="D28" s="58" t="s">
        <v>15</v>
      </c>
      <c r="E28" s="58">
        <v>81</v>
      </c>
      <c r="F28" s="58">
        <v>81.8</v>
      </c>
      <c r="G28" s="73"/>
      <c r="H28" s="73"/>
      <c r="I28" s="60">
        <f t="shared" ref="I28:I29" si="37">(IF(D28="SHORT",E28-F28,IF(D28="LONG",F28-E28)))*C28</f>
        <v>-9599.9999999999654</v>
      </c>
      <c r="J28" s="61"/>
      <c r="K28" s="61"/>
      <c r="L28" s="61">
        <f t="shared" ref="L28:L29" si="38">(J28+I28+K28)/C28</f>
        <v>-0.79999999999999716</v>
      </c>
      <c r="M28" s="62">
        <f t="shared" ref="M28:M29" si="39">L28*C28</f>
        <v>-9599.9999999999654</v>
      </c>
    </row>
    <row r="29" spans="1:13" s="63" customFormat="1">
      <c r="A29" s="57">
        <v>43200</v>
      </c>
      <c r="B29" s="58" t="s">
        <v>373</v>
      </c>
      <c r="C29" s="59">
        <v>1500</v>
      </c>
      <c r="D29" s="58" t="s">
        <v>14</v>
      </c>
      <c r="E29" s="58">
        <v>966</v>
      </c>
      <c r="F29" s="58">
        <v>958.6</v>
      </c>
      <c r="G29" s="73"/>
      <c r="H29" s="73"/>
      <c r="I29" s="60">
        <f t="shared" si="37"/>
        <v>-11099.999999999965</v>
      </c>
      <c r="J29" s="61"/>
      <c r="K29" s="61"/>
      <c r="L29" s="61">
        <f t="shared" si="38"/>
        <v>-7.3999999999999773</v>
      </c>
      <c r="M29" s="62">
        <f t="shared" si="39"/>
        <v>-11099.999999999965</v>
      </c>
    </row>
    <row r="30" spans="1:13" s="63" customFormat="1">
      <c r="A30" s="57">
        <v>43199</v>
      </c>
      <c r="B30" s="58" t="s">
        <v>379</v>
      </c>
      <c r="C30" s="59">
        <v>700</v>
      </c>
      <c r="D30" s="58" t="s">
        <v>14</v>
      </c>
      <c r="E30" s="58">
        <v>958.2</v>
      </c>
      <c r="F30" s="58">
        <v>957</v>
      </c>
      <c r="G30" s="73"/>
      <c r="H30" s="73"/>
      <c r="I30" s="60">
        <f t="shared" ref="I30:I33" si="40">(IF(D30="SHORT",E30-F30,IF(D30="LONG",F30-E30)))*C30</f>
        <v>-840.00000000003183</v>
      </c>
      <c r="J30" s="61"/>
      <c r="K30" s="61"/>
      <c r="L30" s="61">
        <f t="shared" ref="L30:L33" si="41">(J30+I30+K30)/C30</f>
        <v>-1.2000000000000455</v>
      </c>
      <c r="M30" s="62">
        <f t="shared" ref="M30:M33" si="42">L30*C30</f>
        <v>-840.00000000003183</v>
      </c>
    </row>
    <row r="31" spans="1:13" s="63" customFormat="1">
      <c r="A31" s="57">
        <v>43199</v>
      </c>
      <c r="B31" s="58" t="s">
        <v>401</v>
      </c>
      <c r="C31" s="59">
        <v>7000</v>
      </c>
      <c r="D31" s="58" t="s">
        <v>15</v>
      </c>
      <c r="E31" s="58">
        <v>146.80000000000001</v>
      </c>
      <c r="F31" s="58">
        <v>146.69999999999999</v>
      </c>
      <c r="G31" s="73"/>
      <c r="H31" s="73"/>
      <c r="I31" s="60">
        <f t="shared" si="40"/>
        <v>700.00000000015916</v>
      </c>
      <c r="J31" s="61"/>
      <c r="K31" s="61"/>
      <c r="L31" s="61">
        <f t="shared" si="41"/>
        <v>0.10000000000002274</v>
      </c>
      <c r="M31" s="62">
        <f t="shared" si="42"/>
        <v>700.00000000015916</v>
      </c>
    </row>
    <row r="32" spans="1:13" s="63" customFormat="1">
      <c r="A32" s="57">
        <v>43199</v>
      </c>
      <c r="B32" s="58" t="s">
        <v>400</v>
      </c>
      <c r="C32" s="59">
        <v>1250</v>
      </c>
      <c r="D32" s="58" t="s">
        <v>15</v>
      </c>
      <c r="E32" s="58">
        <v>455</v>
      </c>
      <c r="F32" s="58">
        <v>452.3</v>
      </c>
      <c r="G32" s="73">
        <v>448.85</v>
      </c>
      <c r="H32" s="73"/>
      <c r="I32" s="60">
        <f t="shared" si="40"/>
        <v>3374.9999999999859</v>
      </c>
      <c r="J32" s="61">
        <f t="shared" ref="J32" si="43">(IF(D32="SHORT",IF(G32="",0,F32-G32),IF(D32="LONG",IF(G32="",0,G32-F32))))*C32</f>
        <v>4312.4999999999854</v>
      </c>
      <c r="K32" s="61"/>
      <c r="L32" s="61">
        <f t="shared" si="41"/>
        <v>6.1499999999999764</v>
      </c>
      <c r="M32" s="62">
        <f t="shared" si="42"/>
        <v>7687.4999999999709</v>
      </c>
    </row>
    <row r="33" spans="1:13" s="63" customFormat="1">
      <c r="A33" s="57">
        <v>43199</v>
      </c>
      <c r="B33" s="58" t="s">
        <v>393</v>
      </c>
      <c r="C33" s="59">
        <v>250</v>
      </c>
      <c r="D33" s="58" t="s">
        <v>14</v>
      </c>
      <c r="E33" s="58">
        <v>2810.25</v>
      </c>
      <c r="F33" s="58">
        <v>2783.55</v>
      </c>
      <c r="G33" s="73"/>
      <c r="H33" s="73"/>
      <c r="I33" s="60">
        <f t="shared" si="40"/>
        <v>-6674.9999999999545</v>
      </c>
      <c r="J33" s="61"/>
      <c r="K33" s="61"/>
      <c r="L33" s="61">
        <f t="shared" si="41"/>
        <v>-26.699999999999818</v>
      </c>
      <c r="M33" s="62">
        <f t="shared" si="42"/>
        <v>-6674.9999999999545</v>
      </c>
    </row>
    <row r="34" spans="1:13" s="63" customFormat="1">
      <c r="A34" s="57">
        <v>43195</v>
      </c>
      <c r="B34" s="58" t="s">
        <v>376</v>
      </c>
      <c r="C34" s="59">
        <v>3000</v>
      </c>
      <c r="D34" s="58" t="s">
        <v>14</v>
      </c>
      <c r="E34" s="58">
        <v>306.39999999999998</v>
      </c>
      <c r="F34" s="58">
        <v>308.2</v>
      </c>
      <c r="G34" s="73">
        <v>310.55</v>
      </c>
      <c r="H34" s="73"/>
      <c r="I34" s="60">
        <f t="shared" ref="I34" si="44">(IF(D34="SHORT",E34-F34,IF(D34="LONG",F34-E34)))*C34</f>
        <v>5400.0000000000346</v>
      </c>
      <c r="J34" s="61">
        <f t="shared" ref="J34" si="45">(IF(D34="SHORT",IF(G34="",0,F34-G34),IF(D34="LONG",IF(G34="",0,G34-F34))))*C34</f>
        <v>7050.0000000000682</v>
      </c>
      <c r="K34" s="61"/>
      <c r="L34" s="61">
        <f t="shared" ref="L34" si="46">(J34+I34+K34)/C34</f>
        <v>4.1500000000000341</v>
      </c>
      <c r="M34" s="62">
        <f t="shared" ref="M34" si="47">L34*C34</f>
        <v>12450.000000000102</v>
      </c>
    </row>
    <row r="35" spans="1:13" s="32" customFormat="1">
      <c r="A35" s="70">
        <v>43195</v>
      </c>
      <c r="B35" s="71" t="s">
        <v>399</v>
      </c>
      <c r="C35" s="72">
        <v>1250</v>
      </c>
      <c r="D35" s="71" t="s">
        <v>14</v>
      </c>
      <c r="E35" s="71">
        <v>480.5</v>
      </c>
      <c r="F35" s="71">
        <v>483.35</v>
      </c>
      <c r="G35" s="66">
        <v>487</v>
      </c>
      <c r="H35" s="66">
        <v>490.7</v>
      </c>
      <c r="I35" s="68">
        <f t="shared" ref="I35" si="48">(IF(D35="SHORT",E35-F35,IF(D35="LONG",F35-E35)))*C35</f>
        <v>3562.5000000000282</v>
      </c>
      <c r="J35" s="67">
        <f t="shared" ref="J35" si="49">(IF(D35="SHORT",IF(G35="",0,F35-G35),IF(D35="LONG",IF(G35="",0,G35-F35))))*C35</f>
        <v>4562.4999999999718</v>
      </c>
      <c r="K35" s="67">
        <f t="shared" ref="K35" si="50">(IF(D35="SHORT",IF(H35="",0,G35-H35),IF(D35="LONG",IF(H35="",0,(H35-G35)))))*C35</f>
        <v>4624.9999999999854</v>
      </c>
      <c r="L35" s="67">
        <f t="shared" ref="L35" si="51">(J35+I35+K35)/C35</f>
        <v>10.199999999999989</v>
      </c>
      <c r="M35" s="69">
        <f t="shared" ref="M35" si="52">L35*C35</f>
        <v>12749.999999999985</v>
      </c>
    </row>
    <row r="36" spans="1:13" s="63" customFormat="1">
      <c r="A36" s="57">
        <v>43194</v>
      </c>
      <c r="B36" s="58" t="s">
        <v>398</v>
      </c>
      <c r="C36" s="59">
        <v>2000</v>
      </c>
      <c r="D36" s="58" t="s">
        <v>14</v>
      </c>
      <c r="E36" s="58">
        <v>313.55</v>
      </c>
      <c r="F36" s="58">
        <v>310.60000000000002</v>
      </c>
      <c r="G36" s="73"/>
      <c r="H36" s="73"/>
      <c r="I36" s="60">
        <f t="shared" ref="I36" si="53">(IF(D36="SHORT",E36-F36,IF(D36="LONG",F36-E36)))*C36</f>
        <v>-5899.9999999999773</v>
      </c>
      <c r="J36" s="61"/>
      <c r="K36" s="61"/>
      <c r="L36" s="61">
        <f t="shared" ref="L36" si="54">(J36+I36+K36)/C36</f>
        <v>-2.9499999999999886</v>
      </c>
      <c r="M36" s="62">
        <f t="shared" ref="M36" si="55">L36*C36</f>
        <v>-5899.9999999999773</v>
      </c>
    </row>
    <row r="37" spans="1:13" s="32" customFormat="1">
      <c r="A37" s="70">
        <v>43194</v>
      </c>
      <c r="B37" s="71" t="s">
        <v>371</v>
      </c>
      <c r="C37" s="72">
        <v>600</v>
      </c>
      <c r="D37" s="71" t="s">
        <v>15</v>
      </c>
      <c r="E37" s="71">
        <v>1129.0999999999999</v>
      </c>
      <c r="F37" s="71">
        <v>1122.9000000000001</v>
      </c>
      <c r="G37" s="66">
        <v>1114.45</v>
      </c>
      <c r="H37" s="66">
        <v>1106.0999999999999</v>
      </c>
      <c r="I37" s="68">
        <f t="shared" ref="I37" si="56">(IF(D37="SHORT",E37-F37,IF(D37="LONG",F37-E37)))*C37</f>
        <v>3719.9999999998909</v>
      </c>
      <c r="J37" s="67">
        <f t="shared" ref="J37" si="57">(IF(D37="SHORT",IF(G37="",0,F37-G37),IF(D37="LONG",IF(G37="",0,G37-F37))))*C37</f>
        <v>5070.0000000000273</v>
      </c>
      <c r="K37" s="67">
        <f t="shared" ref="K37" si="58">(IF(D37="SHORT",IF(H37="",0,G37-H37),IF(D37="LONG",IF(H37="",0,(H37-G37)))))*C37</f>
        <v>5010.0000000000819</v>
      </c>
      <c r="L37" s="67">
        <f t="shared" ref="L37" si="59">(J37+I37+K37)/C37</f>
        <v>23</v>
      </c>
      <c r="M37" s="69">
        <f t="shared" ref="M37" si="60">L37*C37</f>
        <v>13800</v>
      </c>
    </row>
    <row r="38" spans="1:13" s="32" customFormat="1">
      <c r="A38" s="70">
        <v>43194</v>
      </c>
      <c r="B38" s="71" t="s">
        <v>397</v>
      </c>
      <c r="C38" s="72">
        <v>4500</v>
      </c>
      <c r="D38" s="71" t="s">
        <v>15</v>
      </c>
      <c r="E38" s="71">
        <v>124.6</v>
      </c>
      <c r="F38" s="71">
        <v>123.85</v>
      </c>
      <c r="G38" s="66">
        <v>122.9</v>
      </c>
      <c r="H38" s="66">
        <v>121.95</v>
      </c>
      <c r="I38" s="68">
        <f t="shared" ref="I38" si="61">(IF(D38="SHORT",E38-F38,IF(D38="LONG",F38-E38)))*C38</f>
        <v>3375</v>
      </c>
      <c r="J38" s="67">
        <f t="shared" ref="J38" si="62">(IF(D38="SHORT",IF(G38="",0,F38-G38),IF(D38="LONG",IF(G38="",0,G38-F38))))*C38</f>
        <v>4274.9999999999491</v>
      </c>
      <c r="K38" s="67">
        <f t="shared" ref="K38" si="63">(IF(D38="SHORT",IF(H38="",0,G38-H38),IF(D38="LONG",IF(H38="",0,(H38-G38)))))*C38</f>
        <v>4275.0000000000127</v>
      </c>
      <c r="L38" s="67">
        <f t="shared" ref="L38" si="64">(J38+I38+K38)/C38</f>
        <v>2.6499999999999915</v>
      </c>
      <c r="M38" s="69">
        <f t="shared" ref="M38" si="65">L38*C38</f>
        <v>11924.999999999962</v>
      </c>
    </row>
    <row r="39" spans="1:13" s="63" customFormat="1">
      <c r="A39" s="57">
        <v>43193</v>
      </c>
      <c r="B39" s="58" t="s">
        <v>396</v>
      </c>
      <c r="C39" s="59">
        <v>3500</v>
      </c>
      <c r="D39" s="58" t="s">
        <v>14</v>
      </c>
      <c r="E39" s="58">
        <v>162.65</v>
      </c>
      <c r="F39" s="58">
        <v>163.6</v>
      </c>
      <c r="G39" s="73">
        <v>164.85</v>
      </c>
      <c r="H39" s="73"/>
      <c r="I39" s="60">
        <f t="shared" ref="I39" si="66">(IF(D39="SHORT",E39-F39,IF(D39="LONG",F39-E39)))*C39</f>
        <v>3324.99999999996</v>
      </c>
      <c r="J39" s="61">
        <f t="shared" ref="J39" si="67">(IF(D39="SHORT",IF(G39="",0,F39-G39),IF(D39="LONG",IF(G39="",0,G39-F39))))*C39</f>
        <v>4375</v>
      </c>
      <c r="K39" s="61"/>
      <c r="L39" s="61">
        <f t="shared" ref="L39" si="68">(J39+I39+K39)/C39</f>
        <v>2.1999999999999886</v>
      </c>
      <c r="M39" s="62">
        <f t="shared" ref="M39" si="69">L39*C39</f>
        <v>7699.99999999996</v>
      </c>
    </row>
    <row r="40" spans="1:13" s="32" customFormat="1">
      <c r="A40" s="70">
        <v>43193</v>
      </c>
      <c r="B40" s="71" t="s">
        <v>395</v>
      </c>
      <c r="C40" s="72">
        <v>5000</v>
      </c>
      <c r="D40" s="71" t="s">
        <v>14</v>
      </c>
      <c r="E40" s="71">
        <v>76.900000000000006</v>
      </c>
      <c r="F40" s="71">
        <v>77.349999999999994</v>
      </c>
      <c r="G40" s="66">
        <v>77.95</v>
      </c>
      <c r="H40" s="66">
        <v>78.55</v>
      </c>
      <c r="I40" s="68">
        <f t="shared" ref="I40" si="70">(IF(D40="SHORT",E40-F40,IF(D40="LONG",F40-E40)))*C40</f>
        <v>2249.9999999999432</v>
      </c>
      <c r="J40" s="67">
        <f t="shared" ref="J40" si="71">(IF(D40="SHORT",IF(G40="",0,F40-G40),IF(D40="LONG",IF(G40="",0,G40-F40))))*C40</f>
        <v>3000.0000000000427</v>
      </c>
      <c r="K40" s="67">
        <f t="shared" ref="K40" si="72">(IF(D40="SHORT",IF(H40="",0,G40-H40),IF(D40="LONG",IF(H40="",0,(H40-G40)))))*C40</f>
        <v>2999.9999999999718</v>
      </c>
      <c r="L40" s="67">
        <f t="shared" ref="L40" si="73">(J40+I40+K40)/C40</f>
        <v>1.6499999999999913</v>
      </c>
      <c r="M40" s="69">
        <f t="shared" ref="M40" si="74">L40*C40</f>
        <v>8249.9999999999563</v>
      </c>
    </row>
    <row r="41" spans="1:13" ht="15.75">
      <c r="A41" s="74"/>
      <c r="B41" s="75"/>
      <c r="C41" s="75"/>
      <c r="D41" s="75"/>
      <c r="E41" s="75"/>
      <c r="F41" s="75"/>
      <c r="G41" s="75"/>
      <c r="H41" s="75"/>
      <c r="I41" s="76"/>
      <c r="J41" s="77"/>
      <c r="K41" s="78"/>
      <c r="L41" s="79"/>
      <c r="M41" s="75"/>
    </row>
    <row r="42" spans="1:13" s="32" customFormat="1">
      <c r="A42" s="70">
        <v>43187</v>
      </c>
      <c r="B42" s="71" t="s">
        <v>386</v>
      </c>
      <c r="C42" s="72">
        <v>400</v>
      </c>
      <c r="D42" s="71" t="s">
        <v>15</v>
      </c>
      <c r="E42" s="71">
        <v>1251</v>
      </c>
      <c r="F42" s="71">
        <v>1244.75</v>
      </c>
      <c r="G42" s="66">
        <v>1235.4000000000001</v>
      </c>
      <c r="H42" s="66">
        <v>1226.0999999999999</v>
      </c>
      <c r="I42" s="68">
        <f t="shared" ref="I42:I44" si="75">(IF(D42="SHORT",E42-F42,IF(D42="LONG",F42-E42)))*C42</f>
        <v>2500</v>
      </c>
      <c r="J42" s="67">
        <f t="shared" ref="J42" si="76">(IF(D42="SHORT",IF(G42="",0,F42-G42),IF(D42="LONG",IF(G42="",0,G42-F42))))*C42</f>
        <v>3739.9999999999636</v>
      </c>
      <c r="K42" s="67">
        <f t="shared" ref="K42" si="77">(IF(D42="SHORT",IF(H42="",0,G42-H42),IF(D42="LONG",IF(H42="",0,(H42-G42)))))*C42</f>
        <v>3720.0000000000728</v>
      </c>
      <c r="L42" s="67">
        <f t="shared" ref="L42:L44" si="78">(J42+I42+K42)/C42</f>
        <v>24.900000000000091</v>
      </c>
      <c r="M42" s="69">
        <f t="shared" ref="M42:M44" si="79">L42*C42</f>
        <v>9960.0000000000364</v>
      </c>
    </row>
    <row r="43" spans="1:13" s="63" customFormat="1">
      <c r="A43" s="57">
        <v>43187</v>
      </c>
      <c r="B43" s="58" t="s">
        <v>394</v>
      </c>
      <c r="C43" s="59">
        <v>1600</v>
      </c>
      <c r="D43" s="58" t="s">
        <v>15</v>
      </c>
      <c r="E43" s="58">
        <v>266.5</v>
      </c>
      <c r="F43" s="58">
        <v>269.05</v>
      </c>
      <c r="G43" s="58"/>
      <c r="H43" s="58"/>
      <c r="I43" s="60">
        <f t="shared" si="75"/>
        <v>-4080.0000000000182</v>
      </c>
      <c r="J43" s="61"/>
      <c r="K43" s="61"/>
      <c r="L43" s="61">
        <f t="shared" si="78"/>
        <v>-2.5500000000000114</v>
      </c>
      <c r="M43" s="62">
        <f t="shared" si="79"/>
        <v>-4080.0000000000182</v>
      </c>
    </row>
    <row r="44" spans="1:13" s="63" customFormat="1">
      <c r="A44" s="57">
        <v>43187</v>
      </c>
      <c r="B44" s="58" t="s">
        <v>393</v>
      </c>
      <c r="C44" s="59">
        <v>250</v>
      </c>
      <c r="D44" s="58" t="s">
        <v>14</v>
      </c>
      <c r="E44" s="58">
        <v>2787.05</v>
      </c>
      <c r="F44" s="58">
        <v>2760.55</v>
      </c>
      <c r="G44" s="58"/>
      <c r="H44" s="58"/>
      <c r="I44" s="60">
        <f t="shared" si="75"/>
        <v>-6625</v>
      </c>
      <c r="J44" s="61"/>
      <c r="K44" s="61"/>
      <c r="L44" s="61">
        <f t="shared" si="78"/>
        <v>-26.5</v>
      </c>
      <c r="M44" s="62">
        <f t="shared" si="79"/>
        <v>-6625</v>
      </c>
    </row>
    <row r="45" spans="1:13" s="63" customFormat="1">
      <c r="A45" s="57">
        <v>43186</v>
      </c>
      <c r="B45" s="58" t="s">
        <v>392</v>
      </c>
      <c r="C45" s="59">
        <v>300</v>
      </c>
      <c r="D45" s="58" t="s">
        <v>14</v>
      </c>
      <c r="E45" s="58">
        <v>1773.5</v>
      </c>
      <c r="F45" s="58">
        <v>1783.25</v>
      </c>
      <c r="G45" s="58"/>
      <c r="H45" s="58"/>
      <c r="I45" s="60">
        <f t="shared" ref="I45:I47" si="80">(IF(D45="SHORT",E45-F45,IF(D45="LONG",F45-E45)))*C45</f>
        <v>2925</v>
      </c>
      <c r="J45" s="61"/>
      <c r="K45" s="61"/>
      <c r="L45" s="61">
        <f t="shared" ref="L45:L47" si="81">(J45+I45+K45)/C45</f>
        <v>9.75</v>
      </c>
      <c r="M45" s="62">
        <f t="shared" ref="M45:M47" si="82">L45*C45</f>
        <v>2925</v>
      </c>
    </row>
    <row r="46" spans="1:13" s="63" customFormat="1">
      <c r="A46" s="57">
        <v>43186</v>
      </c>
      <c r="B46" s="58" t="s">
        <v>391</v>
      </c>
      <c r="C46" s="59">
        <v>3750</v>
      </c>
      <c r="D46" s="58" t="s">
        <v>15</v>
      </c>
      <c r="E46" s="58">
        <v>178.5</v>
      </c>
      <c r="F46" s="58">
        <v>177.4</v>
      </c>
      <c r="G46" s="58"/>
      <c r="H46" s="58"/>
      <c r="I46" s="60">
        <f t="shared" si="80"/>
        <v>4124.9999999999791</v>
      </c>
      <c r="J46" s="61"/>
      <c r="K46" s="61"/>
      <c r="L46" s="61">
        <f t="shared" si="81"/>
        <v>1.0999999999999943</v>
      </c>
      <c r="M46" s="62">
        <f t="shared" si="82"/>
        <v>4124.9999999999791</v>
      </c>
    </row>
    <row r="47" spans="1:13" s="63" customFormat="1">
      <c r="A47" s="57">
        <v>43186</v>
      </c>
      <c r="B47" s="58" t="s">
        <v>187</v>
      </c>
      <c r="C47" s="59">
        <v>4950</v>
      </c>
      <c r="D47" s="58" t="s">
        <v>14</v>
      </c>
      <c r="E47" s="58">
        <v>143.44999999999999</v>
      </c>
      <c r="F47" s="58">
        <v>143.80000000000001</v>
      </c>
      <c r="G47" s="58"/>
      <c r="H47" s="58"/>
      <c r="I47" s="60">
        <f t="shared" si="80"/>
        <v>1732.5000000001125</v>
      </c>
      <c r="J47" s="61"/>
      <c r="K47" s="61"/>
      <c r="L47" s="61">
        <f t="shared" si="81"/>
        <v>0.35000000000002274</v>
      </c>
      <c r="M47" s="62">
        <f t="shared" si="82"/>
        <v>1732.5000000001125</v>
      </c>
    </row>
    <row r="48" spans="1:13" s="63" customFormat="1">
      <c r="A48" s="57">
        <v>43185</v>
      </c>
      <c r="B48" s="58" t="s">
        <v>390</v>
      </c>
      <c r="C48" s="59">
        <v>400</v>
      </c>
      <c r="D48" s="58" t="s">
        <v>15</v>
      </c>
      <c r="E48" s="58">
        <v>1204.3</v>
      </c>
      <c r="F48" s="58">
        <v>1219</v>
      </c>
      <c r="G48" s="58"/>
      <c r="H48" s="58"/>
      <c r="I48" s="60">
        <f t="shared" ref="I48" si="83">(IF(D48="SHORT",E48-F48,IF(D48="LONG",F48-E48)))*C48</f>
        <v>-5880.0000000000182</v>
      </c>
      <c r="J48" s="61"/>
      <c r="K48" s="61"/>
      <c r="L48" s="61">
        <f t="shared" ref="L48" si="84">(J48+I48+K48)/C48</f>
        <v>-14.700000000000045</v>
      </c>
      <c r="M48" s="62">
        <f t="shared" ref="M48" si="85">L48*C48</f>
        <v>-5880.0000000000182</v>
      </c>
    </row>
    <row r="49" spans="1:13" s="63" customFormat="1">
      <c r="A49" s="57">
        <v>43185</v>
      </c>
      <c r="B49" s="58" t="s">
        <v>380</v>
      </c>
      <c r="C49" s="59">
        <v>1200</v>
      </c>
      <c r="D49" s="58" t="s">
        <v>14</v>
      </c>
      <c r="E49" s="58">
        <v>624.4</v>
      </c>
      <c r="F49" s="58">
        <v>628.1</v>
      </c>
      <c r="G49" s="58"/>
      <c r="H49" s="58"/>
      <c r="I49" s="60">
        <f t="shared" ref="I49" si="86">(IF(D49="SHORT",E49-F49,IF(D49="LONG",F49-E49)))*C49</f>
        <v>4440.0000000000546</v>
      </c>
      <c r="J49" s="61"/>
      <c r="K49" s="61"/>
      <c r="L49" s="61">
        <f t="shared" ref="L49" si="87">(J49+I49+K49)/C49</f>
        <v>3.7000000000000455</v>
      </c>
      <c r="M49" s="62">
        <f t="shared" ref="M49" si="88">L49*C49</f>
        <v>4440.0000000000546</v>
      </c>
    </row>
    <row r="50" spans="1:13" s="32" customFormat="1">
      <c r="A50" s="70">
        <v>43185</v>
      </c>
      <c r="B50" s="71" t="s">
        <v>373</v>
      </c>
      <c r="C50" s="72">
        <v>1500</v>
      </c>
      <c r="D50" s="71" t="s">
        <v>14</v>
      </c>
      <c r="E50" s="71">
        <v>913.45</v>
      </c>
      <c r="F50" s="71">
        <v>918.45</v>
      </c>
      <c r="G50" s="66">
        <v>925.4</v>
      </c>
      <c r="H50" s="66">
        <v>932.3</v>
      </c>
      <c r="I50" s="68">
        <f t="shared" ref="I50" si="89">(IF(D50="SHORT",E50-F50,IF(D50="LONG",F50-E50)))*C50</f>
        <v>7500</v>
      </c>
      <c r="J50" s="67">
        <f t="shared" ref="J50" si="90">(IF(D50="SHORT",IF(G50="",0,F50-G50),IF(D50="LONG",IF(G50="",0,G50-F50))))*C50</f>
        <v>10424.999999999898</v>
      </c>
      <c r="K50" s="67">
        <f t="shared" ref="K50" si="91">(IF(D50="SHORT",IF(H50="",0,G50-H50),IF(D50="LONG",IF(H50="",0,(H50-G50)))))*C50</f>
        <v>10349.999999999965</v>
      </c>
      <c r="L50" s="67">
        <f t="shared" ref="L50" si="92">(J50+I50+K50)/C50</f>
        <v>18.849999999999909</v>
      </c>
      <c r="M50" s="69">
        <f t="shared" ref="M50" si="93">L50*C50</f>
        <v>28274.999999999862</v>
      </c>
    </row>
    <row r="51" spans="1:13" s="63" customFormat="1">
      <c r="A51" s="57">
        <v>43182</v>
      </c>
      <c r="B51" s="58" t="s">
        <v>380</v>
      </c>
      <c r="C51" s="59">
        <v>1200</v>
      </c>
      <c r="D51" s="58" t="s">
        <v>15</v>
      </c>
      <c r="E51" s="58">
        <v>619.15</v>
      </c>
      <c r="F51" s="58">
        <v>615.75</v>
      </c>
      <c r="G51" s="58"/>
      <c r="H51" s="58"/>
      <c r="I51" s="60">
        <f t="shared" ref="I51" si="94">(IF(D51="SHORT",E51-F51,IF(D51="LONG",F51-E51)))*C51</f>
        <v>4079.9999999999727</v>
      </c>
      <c r="J51" s="61"/>
      <c r="K51" s="61"/>
      <c r="L51" s="61">
        <f t="shared" ref="L51" si="95">(J51+I51+K51)/C51</f>
        <v>3.3999999999999773</v>
      </c>
      <c r="M51" s="62">
        <f t="shared" ref="M51" si="96">L51*C51</f>
        <v>4079.9999999999727</v>
      </c>
    </row>
    <row r="52" spans="1:13" s="32" customFormat="1">
      <c r="A52" s="70">
        <v>43182</v>
      </c>
      <c r="B52" s="71" t="s">
        <v>379</v>
      </c>
      <c r="C52" s="72">
        <v>700</v>
      </c>
      <c r="D52" s="71" t="s">
        <v>14</v>
      </c>
      <c r="E52" s="71">
        <v>937.1</v>
      </c>
      <c r="F52" s="71">
        <v>942.2</v>
      </c>
      <c r="G52" s="66">
        <v>948.8</v>
      </c>
      <c r="H52" s="66">
        <v>955.45</v>
      </c>
      <c r="I52" s="68">
        <f t="shared" ref="I52" si="97">(IF(D52="SHORT",E52-F52,IF(D52="LONG",F52-E52)))*C52</f>
        <v>3570.0000000000159</v>
      </c>
      <c r="J52" s="67">
        <f t="shared" ref="J52" si="98">(IF(D52="SHORT",IF(G52="",0,F52-G52),IF(D52="LONG",IF(G52="",0,G52-F52))))*C52</f>
        <v>4619.9999999999363</v>
      </c>
      <c r="K52" s="67">
        <f t="shared" ref="K52" si="99">(IF(D52="SHORT",IF(H52="",0,G52-H52),IF(D52="LONG",IF(H52="",0,(H52-G52)))))*C52</f>
        <v>4655.0000000000637</v>
      </c>
      <c r="L52" s="67">
        <f t="shared" ref="L52" si="100">(J52+I52+K52)/C52</f>
        <v>18.350000000000023</v>
      </c>
      <c r="M52" s="69">
        <f t="shared" ref="M52" si="101">L52*C52</f>
        <v>12845.000000000016</v>
      </c>
    </row>
    <row r="53" spans="1:13" s="32" customFormat="1">
      <c r="A53" s="70">
        <v>43181</v>
      </c>
      <c r="B53" s="71" t="s">
        <v>378</v>
      </c>
      <c r="C53" s="72">
        <v>750</v>
      </c>
      <c r="D53" s="71" t="s">
        <v>15</v>
      </c>
      <c r="E53" s="71">
        <v>428.35</v>
      </c>
      <c r="F53" s="71">
        <v>426</v>
      </c>
      <c r="G53" s="66">
        <v>423.05</v>
      </c>
      <c r="H53" s="66">
        <v>420.05</v>
      </c>
      <c r="I53" s="68">
        <f t="shared" ref="I53" si="102">(IF(D53="SHORT",E53-F53,IF(D53="LONG",F53-E53)))*C53</f>
        <v>1762.5000000000171</v>
      </c>
      <c r="J53" s="67">
        <f t="shared" ref="J53" si="103">(IF(D53="SHORT",IF(G53="",0,F53-G53),IF(D53="LONG",IF(G53="",0,G53-F53))))*C53</f>
        <v>2212.4999999999914</v>
      </c>
      <c r="K53" s="67">
        <f t="shared" ref="K53" si="104">(IF(D53="SHORT",IF(H53="",0,G53-H53),IF(D53="LONG",IF(H53="",0,(H53-G53)))))*C53</f>
        <v>2250</v>
      </c>
      <c r="L53" s="67">
        <f t="shared" ref="L53" si="105">(J53+I53+K53)/C53</f>
        <v>8.3000000000000114</v>
      </c>
      <c r="M53" s="69">
        <f t="shared" ref="M53" si="106">L53*C53</f>
        <v>6225.0000000000082</v>
      </c>
    </row>
    <row r="54" spans="1:13" s="63" customFormat="1">
      <c r="A54" s="57">
        <v>43181</v>
      </c>
      <c r="B54" s="58" t="s">
        <v>377</v>
      </c>
      <c r="C54" s="59">
        <v>800</v>
      </c>
      <c r="D54" s="58" t="s">
        <v>14</v>
      </c>
      <c r="E54" s="58">
        <v>1055.5999999999999</v>
      </c>
      <c r="F54" s="58">
        <v>1061.4000000000001</v>
      </c>
      <c r="G54" s="58"/>
      <c r="H54" s="58"/>
      <c r="I54" s="60">
        <f t="shared" ref="I54" si="107">(IF(D54="SHORT",E54-F54,IF(D54="LONG",F54-E54)))*C54</f>
        <v>4640.0000000001455</v>
      </c>
      <c r="J54" s="61"/>
      <c r="K54" s="61"/>
      <c r="L54" s="61">
        <f t="shared" ref="L54" si="108">(J54+I54+K54)/C54</f>
        <v>5.8000000000001819</v>
      </c>
      <c r="M54" s="62">
        <f t="shared" ref="M54" si="109">L54*C54</f>
        <v>4640.0000000001455</v>
      </c>
    </row>
    <row r="55" spans="1:13" s="63" customFormat="1">
      <c r="A55" s="57">
        <v>43180</v>
      </c>
      <c r="B55" s="58" t="s">
        <v>389</v>
      </c>
      <c r="C55" s="59">
        <v>4500</v>
      </c>
      <c r="D55" s="58" t="s">
        <v>14</v>
      </c>
      <c r="E55" s="58">
        <v>113.4</v>
      </c>
      <c r="F55" s="58">
        <v>114.05</v>
      </c>
      <c r="G55" s="73">
        <v>114.9</v>
      </c>
      <c r="H55" s="73"/>
      <c r="I55" s="60">
        <f t="shared" ref="I55:I56" si="110">(IF(D55="SHORT",E55-F55,IF(D55="LONG",F55-E55)))*C55</f>
        <v>2924.9999999999618</v>
      </c>
      <c r="J55" s="61">
        <f t="shared" ref="J55" si="111">(IF(D55="SHORT",IF(G55="",0,F55-G55),IF(D55="LONG",IF(G55="",0,G55-F55))))*C55</f>
        <v>3825.0000000000382</v>
      </c>
      <c r="K55" s="61"/>
      <c r="L55" s="61">
        <f t="shared" ref="L55:L56" si="112">(J55+I55+K55)/C55</f>
        <v>1.5</v>
      </c>
      <c r="M55" s="62">
        <f t="shared" ref="M55:M56" si="113">L55*C55</f>
        <v>6750</v>
      </c>
    </row>
    <row r="56" spans="1:13" s="63" customFormat="1">
      <c r="A56" s="57">
        <v>43180</v>
      </c>
      <c r="B56" s="58" t="s">
        <v>388</v>
      </c>
      <c r="C56" s="59">
        <v>3000</v>
      </c>
      <c r="D56" s="58" t="s">
        <v>14</v>
      </c>
      <c r="E56" s="58">
        <v>250.6</v>
      </c>
      <c r="F56" s="58">
        <v>251.95</v>
      </c>
      <c r="G56" s="73"/>
      <c r="H56" s="73"/>
      <c r="I56" s="60">
        <f t="shared" si="110"/>
        <v>4049.9999999999827</v>
      </c>
      <c r="J56" s="61"/>
      <c r="K56" s="61"/>
      <c r="L56" s="61">
        <f t="shared" si="112"/>
        <v>1.3499999999999943</v>
      </c>
      <c r="M56" s="62">
        <f t="shared" si="113"/>
        <v>4049.9999999999827</v>
      </c>
    </row>
    <row r="57" spans="1:13" s="63" customFormat="1">
      <c r="A57" s="57">
        <v>43178</v>
      </c>
      <c r="B57" s="58" t="s">
        <v>387</v>
      </c>
      <c r="C57" s="59">
        <v>1100</v>
      </c>
      <c r="D57" s="58" t="s">
        <v>15</v>
      </c>
      <c r="E57" s="58">
        <v>499.5</v>
      </c>
      <c r="F57" s="58">
        <v>497.25</v>
      </c>
      <c r="G57" s="73"/>
      <c r="H57" s="73"/>
      <c r="I57" s="60">
        <f t="shared" ref="I57" si="114">(IF(D57="SHORT",E57-F57,IF(D57="LONG",F57-E57)))*C57</f>
        <v>2475</v>
      </c>
      <c r="J57" s="61"/>
      <c r="K57" s="61"/>
      <c r="L57" s="61">
        <f t="shared" ref="L57" si="115">(J57+I57+K57)/C57</f>
        <v>2.25</v>
      </c>
      <c r="M57" s="62">
        <f t="shared" ref="M57" si="116">L57*C57</f>
        <v>2475</v>
      </c>
    </row>
    <row r="58" spans="1:13" s="63" customFormat="1">
      <c r="A58" s="57">
        <v>43175</v>
      </c>
      <c r="B58" s="58" t="s">
        <v>386</v>
      </c>
      <c r="C58" s="59">
        <v>400</v>
      </c>
      <c r="D58" s="58" t="s">
        <v>15</v>
      </c>
      <c r="E58" s="58">
        <v>1228.4000000000001</v>
      </c>
      <c r="F58" s="58">
        <v>1222.25</v>
      </c>
      <c r="G58" s="73">
        <v>1213.7</v>
      </c>
      <c r="H58" s="73"/>
      <c r="I58" s="60">
        <f t="shared" ref="I58" si="117">(IF(D58="SHORT",E58-F58,IF(D58="LONG",F58-E58)))*C58</f>
        <v>2460.0000000000364</v>
      </c>
      <c r="J58" s="61">
        <f t="shared" ref="J58" si="118">(IF(D58="SHORT",IF(G58="",0,F58-G58),IF(D58="LONG",IF(G58="",0,G58-F58))))*C58</f>
        <v>3419.9999999999818</v>
      </c>
      <c r="K58" s="61"/>
      <c r="L58" s="61">
        <f t="shared" ref="L58" si="119">(J58+I58+K58)/C58</f>
        <v>14.700000000000045</v>
      </c>
      <c r="M58" s="62">
        <f t="shared" ref="M58" si="120">L58*C58</f>
        <v>5880.0000000000182</v>
      </c>
    </row>
    <row r="59" spans="1:13" s="63" customFormat="1">
      <c r="A59" s="57">
        <v>43174</v>
      </c>
      <c r="B59" s="58" t="s">
        <v>384</v>
      </c>
      <c r="C59" s="59">
        <v>700</v>
      </c>
      <c r="D59" s="58" t="s">
        <v>14</v>
      </c>
      <c r="E59" s="58">
        <v>1025</v>
      </c>
      <c r="F59" s="58">
        <v>1031</v>
      </c>
      <c r="G59" s="73">
        <v>1037.3499999999999</v>
      </c>
      <c r="H59" s="73"/>
      <c r="I59" s="60">
        <f t="shared" ref="I59" si="121">(IF(D59="SHORT",E59-F59,IF(D59="LONG",F59-E59)))*C59</f>
        <v>4200</v>
      </c>
      <c r="J59" s="61">
        <f t="shared" ref="J59" si="122">(IF(D59="SHORT",IF(G59="",0,F59-G59),IF(D59="LONG",IF(G59="",0,G59-F59))))*C59</f>
        <v>4444.9999999999363</v>
      </c>
      <c r="K59" s="61"/>
      <c r="L59" s="61">
        <f t="shared" ref="L59" si="123">(J59+I59+K59)/C59</f>
        <v>12.349999999999909</v>
      </c>
      <c r="M59" s="62">
        <f t="shared" ref="M59" si="124">L59*C59</f>
        <v>8644.9999999999363</v>
      </c>
    </row>
    <row r="60" spans="1:13" s="63" customFormat="1">
      <c r="A60" s="57">
        <v>43174</v>
      </c>
      <c r="B60" s="58" t="s">
        <v>385</v>
      </c>
      <c r="C60" s="59">
        <v>1500</v>
      </c>
      <c r="D60" s="58" t="s">
        <v>15</v>
      </c>
      <c r="E60" s="58">
        <v>355.1</v>
      </c>
      <c r="F60" s="58">
        <v>353.85</v>
      </c>
      <c r="G60" s="58"/>
      <c r="H60" s="58"/>
      <c r="I60" s="60">
        <f t="shared" ref="I60" si="125">(IF(D60="SHORT",E60-F60,IF(D60="LONG",F60-E60)))*C60</f>
        <v>1875</v>
      </c>
      <c r="J60" s="61"/>
      <c r="K60" s="61"/>
      <c r="L60" s="61">
        <f t="shared" ref="L60" si="126">(J60+I60+K60)/C60</f>
        <v>1.25</v>
      </c>
      <c r="M60" s="62">
        <f t="shared" ref="M60" si="127">L60*C60</f>
        <v>1875</v>
      </c>
    </row>
    <row r="61" spans="1:13" s="63" customFormat="1">
      <c r="A61" s="57">
        <v>43173</v>
      </c>
      <c r="B61" s="58" t="s">
        <v>383</v>
      </c>
      <c r="C61" s="59">
        <v>800</v>
      </c>
      <c r="D61" s="58" t="s">
        <v>15</v>
      </c>
      <c r="E61" s="58">
        <v>651.79999999999995</v>
      </c>
      <c r="F61" s="58">
        <v>648.54999999999995</v>
      </c>
      <c r="G61" s="58"/>
      <c r="H61" s="58"/>
      <c r="I61" s="60">
        <f t="shared" ref="I61" si="128">(IF(D61="SHORT",E61-F61,IF(D61="LONG",F61-E61)))*C61</f>
        <v>2600</v>
      </c>
      <c r="J61" s="61"/>
      <c r="K61" s="61"/>
      <c r="L61" s="61">
        <f t="shared" ref="L61" si="129">(J61+I61+K61)/C61</f>
        <v>3.25</v>
      </c>
      <c r="M61" s="62">
        <f t="shared" ref="M61" si="130">L61*C61</f>
        <v>2600</v>
      </c>
    </row>
    <row r="62" spans="1:13" s="32" customFormat="1">
      <c r="A62" s="70">
        <v>43172</v>
      </c>
      <c r="B62" s="71" t="s">
        <v>382</v>
      </c>
      <c r="C62" s="72">
        <v>1800</v>
      </c>
      <c r="D62" s="71" t="s">
        <v>14</v>
      </c>
      <c r="E62" s="71">
        <v>599.15</v>
      </c>
      <c r="F62" s="71">
        <v>602.25</v>
      </c>
      <c r="G62" s="66">
        <v>606</v>
      </c>
      <c r="H62" s="66">
        <v>609.95000000000005</v>
      </c>
      <c r="I62" s="68">
        <f t="shared" ref="I62" si="131">(IF(D62="SHORT",E62-F62,IF(D62="LONG",F62-E62)))*C62</f>
        <v>5580.0000000000409</v>
      </c>
      <c r="J62" s="67">
        <f t="shared" ref="J62" si="132">(IF(D62="SHORT",IF(G62="",0,F62-G62),IF(D62="LONG",IF(G62="",0,G62-F62))))*C62</f>
        <v>6750</v>
      </c>
      <c r="K62" s="67">
        <f t="shared" ref="K62" si="133">(IF(D62="SHORT",IF(H62="",0,G62-H62),IF(D62="LONG",IF(H62="",0,(H62-G62)))))*C62</f>
        <v>7110.0000000000819</v>
      </c>
      <c r="L62" s="67">
        <f t="shared" ref="L62" si="134">(J62+I62+K62)/C62</f>
        <v>10.800000000000068</v>
      </c>
      <c r="M62" s="69">
        <f t="shared" ref="M62" si="135">L62*C62</f>
        <v>19440.000000000124</v>
      </c>
    </row>
    <row r="63" spans="1:13" s="63" customFormat="1">
      <c r="A63" s="57">
        <v>43172</v>
      </c>
      <c r="B63" s="58" t="s">
        <v>381</v>
      </c>
      <c r="C63" s="59">
        <v>8000</v>
      </c>
      <c r="D63" s="58" t="s">
        <v>14</v>
      </c>
      <c r="E63" s="58">
        <v>64</v>
      </c>
      <c r="F63" s="58">
        <v>64.400000000000006</v>
      </c>
      <c r="G63" s="58"/>
      <c r="H63" s="58"/>
      <c r="I63" s="60">
        <f t="shared" ref="I63" si="136">(IF(D63="SHORT",E63-F63,IF(D63="LONG",F63-E63)))*C63</f>
        <v>3200.0000000000455</v>
      </c>
      <c r="J63" s="61"/>
      <c r="K63" s="61"/>
      <c r="L63" s="61">
        <f t="shared" ref="L63" si="137">(J63+I63+K63)/C63</f>
        <v>0.40000000000000568</v>
      </c>
      <c r="M63" s="62">
        <f t="shared" ref="M63" si="138">L63*C63</f>
        <v>3200.0000000000455</v>
      </c>
    </row>
    <row r="64" spans="1:13" s="63" customFormat="1">
      <c r="A64" s="57">
        <v>43168</v>
      </c>
      <c r="B64" s="58" t="s">
        <v>376</v>
      </c>
      <c r="C64" s="59">
        <v>3000</v>
      </c>
      <c r="D64" s="58" t="s">
        <v>14</v>
      </c>
      <c r="E64" s="58">
        <v>292.8</v>
      </c>
      <c r="F64" s="58">
        <v>290.2</v>
      </c>
      <c r="G64" s="58"/>
      <c r="H64" s="58"/>
      <c r="I64" s="60">
        <f t="shared" ref="I64:I66" si="139">(IF(D64="SHORT",E64-F64,IF(D64="LONG",F64-E64)))*C64</f>
        <v>-7800.0000000000682</v>
      </c>
      <c r="J64" s="61"/>
      <c r="K64" s="61"/>
      <c r="L64" s="61">
        <f t="shared" ref="L64:L66" si="140">(J64+I64+K64)/C64</f>
        <v>-2.6000000000000227</v>
      </c>
      <c r="M64" s="62">
        <f t="shared" ref="M64:M66" si="141">L64*C64</f>
        <v>-7800.0000000000682</v>
      </c>
    </row>
    <row r="65" spans="1:13" s="63" customFormat="1">
      <c r="A65" s="57">
        <v>43168</v>
      </c>
      <c r="B65" s="58" t="s">
        <v>375</v>
      </c>
      <c r="C65" s="59">
        <v>600</v>
      </c>
      <c r="D65" s="58" t="s">
        <v>15</v>
      </c>
      <c r="E65" s="58">
        <v>1293.9000000000001</v>
      </c>
      <c r="F65" s="58">
        <v>1297.2</v>
      </c>
      <c r="G65" s="58"/>
      <c r="H65" s="58"/>
      <c r="I65" s="60">
        <f t="shared" si="139"/>
        <v>-1979.9999999999727</v>
      </c>
      <c r="J65" s="61"/>
      <c r="K65" s="61"/>
      <c r="L65" s="61">
        <f t="shared" si="140"/>
        <v>-3.2999999999999545</v>
      </c>
      <c r="M65" s="62">
        <f t="shared" si="141"/>
        <v>-1979.9999999999727</v>
      </c>
    </row>
    <row r="66" spans="1:13" s="63" customFormat="1">
      <c r="A66" s="57">
        <v>43168</v>
      </c>
      <c r="B66" s="58" t="s">
        <v>374</v>
      </c>
      <c r="C66" s="59">
        <v>1200</v>
      </c>
      <c r="D66" s="58" t="s">
        <v>14</v>
      </c>
      <c r="E66" s="58">
        <v>707.3</v>
      </c>
      <c r="F66" s="58">
        <v>700.9</v>
      </c>
      <c r="G66" s="58"/>
      <c r="H66" s="58"/>
      <c r="I66" s="60">
        <f t="shared" si="139"/>
        <v>-7679.9999999999727</v>
      </c>
      <c r="J66" s="61"/>
      <c r="K66" s="61"/>
      <c r="L66" s="61">
        <f t="shared" si="140"/>
        <v>-6.3999999999999773</v>
      </c>
      <c r="M66" s="62">
        <f t="shared" si="141"/>
        <v>-7679.9999999999727</v>
      </c>
    </row>
    <row r="67" spans="1:13" s="63" customFormat="1">
      <c r="A67" s="57">
        <v>43167</v>
      </c>
      <c r="B67" s="58" t="s">
        <v>373</v>
      </c>
      <c r="C67" s="59">
        <v>1500</v>
      </c>
      <c r="D67" s="58" t="s">
        <v>14</v>
      </c>
      <c r="E67" s="58">
        <v>819.25</v>
      </c>
      <c r="F67" s="58">
        <v>829.25</v>
      </c>
      <c r="G67" s="58"/>
      <c r="H67" s="58"/>
      <c r="I67" s="60">
        <f t="shared" ref="I67:I69" si="142">(IF(D67="SHORT",E67-F67,IF(D67="LONG",F67-E67)))*C67</f>
        <v>15000</v>
      </c>
      <c r="J67" s="61"/>
      <c r="K67" s="61"/>
      <c r="L67" s="61">
        <f t="shared" ref="L67:L69" si="143">(J67+I67+K67)/C67</f>
        <v>10</v>
      </c>
      <c r="M67" s="62">
        <f t="shared" ref="M67:M69" si="144">L67*C67</f>
        <v>15000</v>
      </c>
    </row>
    <row r="68" spans="1:13" s="63" customFormat="1">
      <c r="A68" s="57">
        <v>43167</v>
      </c>
      <c r="B68" s="58" t="s">
        <v>372</v>
      </c>
      <c r="C68" s="59">
        <v>800</v>
      </c>
      <c r="D68" s="58" t="s">
        <v>15</v>
      </c>
      <c r="E68" s="58">
        <v>614.35</v>
      </c>
      <c r="F68" s="58">
        <v>619.85</v>
      </c>
      <c r="G68" s="58"/>
      <c r="H68" s="58"/>
      <c r="I68" s="60">
        <f t="shared" si="142"/>
        <v>-4400</v>
      </c>
      <c r="J68" s="61"/>
      <c r="K68" s="61"/>
      <c r="L68" s="61">
        <f t="shared" si="143"/>
        <v>-5.5</v>
      </c>
      <c r="M68" s="62">
        <f t="shared" si="144"/>
        <v>-4400</v>
      </c>
    </row>
    <row r="69" spans="1:13" s="63" customFormat="1">
      <c r="A69" s="57">
        <v>43167</v>
      </c>
      <c r="B69" s="58" t="s">
        <v>369</v>
      </c>
      <c r="C69" s="59">
        <v>3500</v>
      </c>
      <c r="D69" s="58" t="s">
        <v>14</v>
      </c>
      <c r="E69" s="58">
        <v>151.4</v>
      </c>
      <c r="F69" s="58">
        <v>150.15</v>
      </c>
      <c r="G69" s="58"/>
      <c r="H69" s="58"/>
      <c r="I69" s="60">
        <f t="shared" si="142"/>
        <v>-4375</v>
      </c>
      <c r="J69" s="61"/>
      <c r="K69" s="61"/>
      <c r="L69" s="61">
        <f t="shared" si="143"/>
        <v>-1.25</v>
      </c>
      <c r="M69" s="62">
        <f t="shared" si="144"/>
        <v>-4375</v>
      </c>
    </row>
    <row r="70" spans="1:13" s="32" customFormat="1">
      <c r="A70" s="64">
        <v>43139</v>
      </c>
      <c r="B70" s="65" t="s">
        <v>371</v>
      </c>
      <c r="C70" s="65">
        <v>300</v>
      </c>
      <c r="D70" s="65" t="s">
        <v>15</v>
      </c>
      <c r="E70" s="66">
        <v>1203.75</v>
      </c>
      <c r="F70" s="66">
        <v>1193.8</v>
      </c>
      <c r="G70" s="66">
        <v>1183.05</v>
      </c>
      <c r="H70" s="66">
        <v>1172</v>
      </c>
      <c r="I70" s="68">
        <f t="shared" ref="I70" si="145">(IF(D70="SHORT",E70-F70,IF(D70="LONG",F70-E70)))*C70</f>
        <v>2985.0000000000136</v>
      </c>
      <c r="J70" s="67">
        <f t="shared" ref="J70" si="146">(IF(D70="SHORT",IF(G70="",0,F70-G70),IF(D70="LONG",IF(G70="",0,G70-F70))))*C70</f>
        <v>3225</v>
      </c>
      <c r="K70" s="67">
        <f t="shared" ref="K70" si="147">(IF(D70="SHORT",IF(H70="",0,G70-H70),IF(D70="LONG",IF(H70="",0,(H70-G70)))))*C70</f>
        <v>3314.9999999999864</v>
      </c>
      <c r="L70" s="67">
        <f t="shared" ref="L70" si="148">(J70+I70+K70)/C70</f>
        <v>31.75</v>
      </c>
      <c r="M70" s="69">
        <f t="shared" ref="M70" si="149">L70*C70</f>
        <v>9525</v>
      </c>
    </row>
    <row r="71" spans="1:13" s="32" customFormat="1">
      <c r="A71" s="64">
        <v>43138</v>
      </c>
      <c r="B71" s="65" t="s">
        <v>369</v>
      </c>
      <c r="C71" s="65">
        <v>3500</v>
      </c>
      <c r="D71" s="65" t="s">
        <v>15</v>
      </c>
      <c r="E71" s="66">
        <v>158.35</v>
      </c>
      <c r="F71" s="66">
        <v>156.94999999999999</v>
      </c>
      <c r="G71" s="66">
        <v>155.25</v>
      </c>
      <c r="H71" s="66">
        <v>153.55000000000001</v>
      </c>
      <c r="I71" s="68">
        <f t="shared" ref="I71" si="150">(IF(D71="SHORT",E71-F71,IF(D71="LONG",F71-E71)))*C71</f>
        <v>4900.00000000002</v>
      </c>
      <c r="J71" s="67">
        <f t="shared" ref="J71" si="151">(IF(D71="SHORT",IF(G71="",0,F71-G71),IF(D71="LONG",IF(G71="",0,G71-F71))))*C71</f>
        <v>5949.99999999996</v>
      </c>
      <c r="K71" s="67">
        <f t="shared" ref="K71" si="152">(IF(D71="SHORT",IF(H71="",0,G71-H71),IF(D71="LONG",IF(H71="",0,(H71-G71)))))*C71</f>
        <v>5949.99999999996</v>
      </c>
      <c r="L71" s="67">
        <f t="shared" ref="L71" si="153">(J71+I71+K71)/C71</f>
        <v>4.7999999999999829</v>
      </c>
      <c r="M71" s="69">
        <f t="shared" ref="M71" si="154">L71*C71</f>
        <v>16799.999999999942</v>
      </c>
    </row>
    <row r="72" spans="1:13" s="63" customFormat="1">
      <c r="A72" s="57">
        <v>43165</v>
      </c>
      <c r="B72" s="58" t="s">
        <v>367</v>
      </c>
      <c r="C72" s="59">
        <v>1200</v>
      </c>
      <c r="D72" s="58" t="s">
        <v>15</v>
      </c>
      <c r="E72" s="58">
        <v>840.15</v>
      </c>
      <c r="F72" s="58">
        <v>833.3</v>
      </c>
      <c r="G72" s="58">
        <v>825.5</v>
      </c>
      <c r="H72" s="58"/>
      <c r="I72" s="60">
        <f t="shared" ref="I72:I73" si="155">(IF(D72="SHORT",E72-F72,IF(D72="LONG",F72-E72)))*C72</f>
        <v>8220.0000000000273</v>
      </c>
      <c r="J72" s="61">
        <f t="shared" ref="J72" si="156">(IF(D72="SHORT",IF(G72="",0,F72-G72),IF(D72="LONG",IF(G72="",0,G72-F72))))*C72</f>
        <v>9359.9999999999454</v>
      </c>
      <c r="K72" s="61"/>
      <c r="L72" s="61">
        <f t="shared" ref="L72:L73" si="157">(J72+I72+K72)/C72</f>
        <v>14.649999999999975</v>
      </c>
      <c r="M72" s="62">
        <f t="shared" ref="M72:M73" si="158">L72*C72</f>
        <v>17579.999999999971</v>
      </c>
    </row>
    <row r="73" spans="1:13" s="63" customFormat="1">
      <c r="A73" s="57">
        <v>43164</v>
      </c>
      <c r="B73" s="58" t="s">
        <v>368</v>
      </c>
      <c r="C73" s="59">
        <v>500</v>
      </c>
      <c r="D73" s="58" t="s">
        <v>14</v>
      </c>
      <c r="E73" s="58">
        <v>2004.4</v>
      </c>
      <c r="F73" s="58">
        <v>2022.5</v>
      </c>
      <c r="G73" s="58"/>
      <c r="H73" s="58"/>
      <c r="I73" s="60">
        <f t="shared" si="155"/>
        <v>9049.9999999999545</v>
      </c>
      <c r="J73" s="61"/>
      <c r="K73" s="61"/>
      <c r="L73" s="61">
        <f t="shared" si="157"/>
        <v>18.099999999999909</v>
      </c>
      <c r="M73" s="62">
        <f t="shared" si="158"/>
        <v>9049.9999999999545</v>
      </c>
    </row>
    <row r="74" spans="1:13" s="63" customFormat="1">
      <c r="A74" s="57">
        <v>43164</v>
      </c>
      <c r="B74" s="58" t="s">
        <v>366</v>
      </c>
      <c r="C74" s="59">
        <v>4000</v>
      </c>
      <c r="D74" s="58" t="s">
        <v>15</v>
      </c>
      <c r="E74" s="58">
        <v>200.75</v>
      </c>
      <c r="F74" s="58">
        <v>198.75</v>
      </c>
      <c r="G74" s="58"/>
      <c r="H74" s="58"/>
      <c r="I74" s="60">
        <f t="shared" ref="I74:I75" si="159">(IF(D74="SHORT",E74-F74,IF(D74="LONG",F74-E74)))*C74</f>
        <v>8000</v>
      </c>
      <c r="J74" s="61"/>
      <c r="K74" s="61"/>
      <c r="L74" s="61">
        <f t="shared" ref="L74:L75" si="160">(J74+I74+K74)/C74</f>
        <v>2</v>
      </c>
      <c r="M74" s="62">
        <f t="shared" ref="M74:M75" si="161">L74*C74</f>
        <v>8000</v>
      </c>
    </row>
    <row r="75" spans="1:13" s="63" customFormat="1">
      <c r="A75" s="57">
        <v>43164</v>
      </c>
      <c r="B75" s="58" t="s">
        <v>365</v>
      </c>
      <c r="C75" s="59">
        <v>1800</v>
      </c>
      <c r="D75" s="58" t="s">
        <v>15</v>
      </c>
      <c r="E75" s="58">
        <v>374.8</v>
      </c>
      <c r="F75" s="58">
        <v>378.05</v>
      </c>
      <c r="G75" s="58"/>
      <c r="H75" s="58"/>
      <c r="I75" s="60">
        <f t="shared" si="159"/>
        <v>-5850</v>
      </c>
      <c r="J75" s="61"/>
      <c r="K75" s="61"/>
      <c r="L75" s="61">
        <f t="shared" si="160"/>
        <v>-3.25</v>
      </c>
      <c r="M75" s="62">
        <f t="shared" si="161"/>
        <v>-5850</v>
      </c>
    </row>
    <row r="76" spans="1:13" s="63" customFormat="1">
      <c r="A76" s="57">
        <v>43164</v>
      </c>
      <c r="B76" s="58" t="s">
        <v>364</v>
      </c>
      <c r="C76" s="59">
        <v>500</v>
      </c>
      <c r="D76" s="58" t="s">
        <v>14</v>
      </c>
      <c r="E76" s="58">
        <v>1458</v>
      </c>
      <c r="F76" s="58">
        <v>1445.5</v>
      </c>
      <c r="G76" s="58"/>
      <c r="H76" s="58"/>
      <c r="I76" s="60">
        <f t="shared" ref="I76:I77" si="162">(IF(D76="SHORT",E76-F76,IF(D76="LONG",F76-E76)))*C76</f>
        <v>-6250</v>
      </c>
      <c r="J76" s="61"/>
      <c r="K76" s="61"/>
      <c r="L76" s="61">
        <f t="shared" ref="L76:L77" si="163">(J76+I76+K76)/C76</f>
        <v>-12.5</v>
      </c>
      <c r="M76" s="62">
        <f t="shared" ref="M76:M77" si="164">L76*C76</f>
        <v>-6250</v>
      </c>
    </row>
    <row r="77" spans="1:13" s="63" customFormat="1">
      <c r="A77" s="57">
        <v>43160</v>
      </c>
      <c r="B77" s="58" t="s">
        <v>354</v>
      </c>
      <c r="C77" s="59">
        <v>200</v>
      </c>
      <c r="D77" s="58" t="s">
        <v>15</v>
      </c>
      <c r="E77" s="58">
        <v>4164</v>
      </c>
      <c r="F77" s="58">
        <v>4127</v>
      </c>
      <c r="G77" s="58">
        <v>4082</v>
      </c>
      <c r="H77" s="58"/>
      <c r="I77" s="60">
        <f t="shared" si="162"/>
        <v>7400</v>
      </c>
      <c r="J77" s="61">
        <f t="shared" ref="J77" si="165">(IF(D77="SHORT",IF(G77="",0,F77-G77),IF(D77="LONG",IF(G77="",0,G77-F77))))*C77</f>
        <v>9000</v>
      </c>
      <c r="K77" s="61"/>
      <c r="L77" s="61">
        <f t="shared" si="163"/>
        <v>82</v>
      </c>
      <c r="M77" s="62">
        <f t="shared" si="164"/>
        <v>16400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77"/>
  <sheetViews>
    <sheetView workbookViewId="0">
      <selection activeCell="A6" sqref="A6"/>
    </sheetView>
  </sheetViews>
  <sheetFormatPr defaultColWidth="15.28515625" defaultRowHeight="1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14.85546875" style="3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2" ht="65.2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1:12" s="1" customFormat="1">
      <c r="A3" s="96" t="s">
        <v>1</v>
      </c>
      <c r="B3" s="98" t="s">
        <v>2</v>
      </c>
      <c r="C3" s="98" t="s">
        <v>336</v>
      </c>
      <c r="D3" s="100" t="s">
        <v>3</v>
      </c>
      <c r="E3" s="100" t="s">
        <v>335</v>
      </c>
      <c r="F3" s="102" t="s">
        <v>4</v>
      </c>
      <c r="G3" s="102"/>
      <c r="H3" s="102"/>
      <c r="I3" s="102" t="s">
        <v>5</v>
      </c>
      <c r="J3" s="102"/>
      <c r="K3" s="102"/>
      <c r="L3" s="33" t="s">
        <v>6</v>
      </c>
    </row>
    <row r="4" spans="1:12" s="1" customFormat="1" ht="15.75" thickBot="1">
      <c r="A4" s="97"/>
      <c r="B4" s="99"/>
      <c r="C4" s="99"/>
      <c r="D4" s="101"/>
      <c r="E4" s="101"/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13</v>
      </c>
    </row>
    <row r="5" spans="1:12" s="1" customFormat="1" ht="15.7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>
      <c r="A6" s="2" t="s">
        <v>352</v>
      </c>
      <c r="B6" s="3" t="s">
        <v>354</v>
      </c>
      <c r="C6" s="4" t="s">
        <v>15</v>
      </c>
      <c r="D6" s="5">
        <v>200</v>
      </c>
      <c r="E6" s="5">
        <v>4164</v>
      </c>
      <c r="F6" s="4">
        <v>4154.8500000000004</v>
      </c>
      <c r="G6" s="4"/>
      <c r="H6" s="4"/>
      <c r="I6" s="6">
        <f t="shared" ref="I6" si="0">(IF(C6="SHORT",E6-F6,IF(C6="LONG", F6-E6)))*D6</f>
        <v>1829.9999999999272</v>
      </c>
      <c r="J6" s="4">
        <f t="shared" ref="J6" si="1">(IF(C6="SHORT",IF(G6="",0,F6-G6),IF(C6="LONG",IF(G6="",0,(G6-F6)))))*D6</f>
        <v>0</v>
      </c>
      <c r="K6" s="4">
        <f t="shared" ref="K6" si="2">(IF(C6="SHORT",IF(H6="",0,G6-H6),IF(C6="LONG",IF(H6="",0,(H6-G6)))))*D6</f>
        <v>0</v>
      </c>
      <c r="L6" s="7">
        <f t="shared" ref="L6" si="3">SUM(K6+J6+I6)</f>
        <v>1829.9999999999272</v>
      </c>
    </row>
    <row r="7" spans="1:12">
      <c r="A7" s="2" t="s">
        <v>349</v>
      </c>
      <c r="B7" s="3" t="s">
        <v>353</v>
      </c>
      <c r="C7" s="4" t="s">
        <v>15</v>
      </c>
      <c r="D7" s="5">
        <v>1000</v>
      </c>
      <c r="E7" s="5">
        <v>498.3</v>
      </c>
      <c r="F7" s="4">
        <v>494.1</v>
      </c>
      <c r="G7" s="4"/>
      <c r="H7" s="4"/>
      <c r="I7" s="6">
        <f t="shared" ref="I7:I8" si="4">(IF(C7="SHORT",E7-F7,IF(C7="LONG", F7-E7)))*D7</f>
        <v>4199.9999999999891</v>
      </c>
      <c r="J7" s="4">
        <f t="shared" ref="J7:J8" si="5">(IF(C7="SHORT",IF(G7="",0,F7-G7),IF(C7="LONG",IF(G7="",0,(G7-F7)))))*D7</f>
        <v>0</v>
      </c>
      <c r="K7" s="4">
        <f t="shared" ref="K7:K8" si="6">(IF(C7="SHORT",IF(H7="",0,G7-H7),IF(C7="LONG",IF(H7="",0,(H7-G7)))))*D7</f>
        <v>0</v>
      </c>
      <c r="L7" s="7">
        <f t="shared" ref="L7:L8" si="7">SUM(K7+J7+I7)</f>
        <v>4199.9999999999891</v>
      </c>
    </row>
    <row r="8" spans="1:12">
      <c r="A8" s="2" t="s">
        <v>349</v>
      </c>
      <c r="B8" s="3" t="s">
        <v>19</v>
      </c>
      <c r="C8" s="4" t="s">
        <v>14</v>
      </c>
      <c r="D8" s="5">
        <v>1200</v>
      </c>
      <c r="E8" s="5">
        <v>730.3</v>
      </c>
      <c r="F8" s="4">
        <v>736.25</v>
      </c>
      <c r="G8" s="4"/>
      <c r="H8" s="4"/>
      <c r="I8" s="6">
        <f t="shared" si="4"/>
        <v>7140.0000000000546</v>
      </c>
      <c r="J8" s="4">
        <f t="shared" si="5"/>
        <v>0</v>
      </c>
      <c r="K8" s="4">
        <f t="shared" si="6"/>
        <v>0</v>
      </c>
      <c r="L8" s="7">
        <f t="shared" si="7"/>
        <v>7140.0000000000546</v>
      </c>
    </row>
    <row r="9" spans="1:12">
      <c r="A9" s="2" t="s">
        <v>349</v>
      </c>
      <c r="B9" s="3" t="s">
        <v>351</v>
      </c>
      <c r="C9" s="4" t="s">
        <v>14</v>
      </c>
      <c r="D9" s="5">
        <v>2800</v>
      </c>
      <c r="E9" s="5">
        <v>202</v>
      </c>
      <c r="F9" s="4">
        <v>202.3</v>
      </c>
      <c r="G9" s="4"/>
      <c r="H9" s="4"/>
      <c r="I9" s="6">
        <f t="shared" ref="I9" si="8">(IF(C9="SHORT",E9-F9,IF(C9="LONG", F9-E9)))*D9</f>
        <v>840.00000000003183</v>
      </c>
      <c r="J9" s="4">
        <f t="shared" ref="J9" si="9">(IF(C9="SHORT",IF(G9="",0,F9-G9),IF(C9="LONG",IF(G9="",0,(G9-F9)))))*D9</f>
        <v>0</v>
      </c>
      <c r="K9" s="4">
        <f t="shared" ref="K9" si="10">(IF(C9="SHORT",IF(H9="",0,G9-H9),IF(C9="LONG",IF(H9="",0,(H9-G9)))))*D9</f>
        <v>0</v>
      </c>
      <c r="L9" s="7">
        <f t="shared" ref="L9" si="11">SUM(K9+J9+I9)</f>
        <v>840.00000000003183</v>
      </c>
    </row>
    <row r="10" spans="1:12">
      <c r="A10" s="2" t="s">
        <v>349</v>
      </c>
      <c r="B10" s="3" t="s">
        <v>350</v>
      </c>
      <c r="C10" s="4" t="s">
        <v>15</v>
      </c>
      <c r="D10" s="5">
        <v>1300</v>
      </c>
      <c r="E10" s="5">
        <v>465.05</v>
      </c>
      <c r="F10" s="4">
        <v>461.1</v>
      </c>
      <c r="G10" s="4">
        <v>456.85</v>
      </c>
      <c r="H10" s="4"/>
      <c r="I10" s="6">
        <f t="shared" ref="I10" si="12">(IF(C10="SHORT",E10-F10,IF(C10="LONG", F10-E10)))*D10</f>
        <v>5134.9999999999854</v>
      </c>
      <c r="J10" s="4">
        <f>(IF(C10="SHORT",IF(G10="",0,F10-G10),IF(C10="LONG",IF(G10="",0,(G10-F10)))))*D10</f>
        <v>5525</v>
      </c>
      <c r="K10" s="4"/>
      <c r="L10" s="7">
        <f t="shared" ref="L10" si="13">SUM(K10+J10+I10)</f>
        <v>10659.999999999985</v>
      </c>
    </row>
    <row r="11" spans="1:12">
      <c r="A11" s="2" t="s">
        <v>347</v>
      </c>
      <c r="B11" s="3" t="s">
        <v>74</v>
      </c>
      <c r="C11" s="4" t="s">
        <v>14</v>
      </c>
      <c r="D11" s="5">
        <v>1750</v>
      </c>
      <c r="E11" s="5">
        <v>325.89999999999998</v>
      </c>
      <c r="F11" s="4">
        <v>328.95</v>
      </c>
      <c r="G11" s="4"/>
      <c r="H11" s="4"/>
      <c r="I11" s="6">
        <f t="shared" ref="I11" si="14">(IF(C11="SHORT",E11-F11,IF(C11="LONG", F11-E11)))*D11</f>
        <v>5337.50000000002</v>
      </c>
      <c r="J11" s="4">
        <f t="shared" ref="J11:J12" si="15">(IF(C11="SHORT",IF(G11="",0,F11-G11),IF(C11="LONG",IF(G11="",0,(G11-F11)))))*D11</f>
        <v>0</v>
      </c>
      <c r="K11" s="4">
        <f t="shared" ref="K11:K12" si="16">(IF(C11="SHORT",IF(H11="",0,G11-H11),IF(C11="LONG",IF(H11="",0,(H11-G11)))))*D11</f>
        <v>0</v>
      </c>
      <c r="L11" s="7">
        <f t="shared" ref="L11:L12" si="17">SUM(K11+J11+I11)</f>
        <v>5337.50000000002</v>
      </c>
    </row>
    <row r="12" spans="1:12">
      <c r="A12" s="2" t="s">
        <v>347</v>
      </c>
      <c r="B12" s="3" t="s">
        <v>348</v>
      </c>
      <c r="C12" s="4" t="s">
        <v>14</v>
      </c>
      <c r="D12" s="5">
        <v>1000</v>
      </c>
      <c r="E12" s="5">
        <v>599.04999999999995</v>
      </c>
      <c r="F12" s="4">
        <v>594.04999999999995</v>
      </c>
      <c r="G12" s="4"/>
      <c r="H12" s="4"/>
      <c r="I12" s="6">
        <f>(IF(C12="SHORT",E12-F12,IF(C12="LONG", F12-E12)))*D12</f>
        <v>-5000</v>
      </c>
      <c r="J12" s="4">
        <f t="shared" si="15"/>
        <v>0</v>
      </c>
      <c r="K12" s="4">
        <f t="shared" si="16"/>
        <v>0</v>
      </c>
      <c r="L12" s="7">
        <f t="shared" si="17"/>
        <v>-5000</v>
      </c>
    </row>
    <row r="13" spans="1:12">
      <c r="A13" s="2" t="s">
        <v>344</v>
      </c>
      <c r="B13" s="3" t="s">
        <v>346</v>
      </c>
      <c r="C13" s="4" t="s">
        <v>14</v>
      </c>
      <c r="D13" s="5">
        <v>500</v>
      </c>
      <c r="E13" s="5">
        <v>1342</v>
      </c>
      <c r="F13" s="4">
        <v>1348.95</v>
      </c>
      <c r="G13" s="4"/>
      <c r="H13" s="4"/>
      <c r="I13" s="6">
        <f t="shared" ref="I13" si="18">(IF(C13="SHORT",E13-F13,IF(C13="LONG", F13-E13)))*D13</f>
        <v>3475.0000000000227</v>
      </c>
      <c r="J13" s="4">
        <f t="shared" ref="J13" si="19">(IF(C13="SHORT",IF(G13="",0,F13-G13),IF(C13="LONG",IF(G13="",0,(G13-F13)))))*D13</f>
        <v>0</v>
      </c>
      <c r="K13" s="4">
        <f t="shared" ref="K13" si="20">(IF(C13="SHORT",IF(H13="",0,G13-H13),IF(C13="LONG",IF(H13="",0,(H13-G13)))))*D13</f>
        <v>0</v>
      </c>
      <c r="L13" s="7">
        <f t="shared" ref="L13" si="21">SUM(K13+J13+I13)</f>
        <v>3475.0000000000227</v>
      </c>
    </row>
    <row r="14" spans="1:12">
      <c r="A14" s="2" t="s">
        <v>344</v>
      </c>
      <c r="B14" s="3" t="s">
        <v>345</v>
      </c>
      <c r="C14" s="4" t="s">
        <v>14</v>
      </c>
      <c r="D14" s="5">
        <v>10000</v>
      </c>
      <c r="E14" s="5">
        <v>52.4</v>
      </c>
      <c r="F14" s="4">
        <v>52.95</v>
      </c>
      <c r="G14" s="4"/>
      <c r="H14" s="4"/>
      <c r="I14" s="6">
        <f t="shared" ref="I14" si="22">(IF(C14="SHORT",E14-F14,IF(C14="LONG", F14-E14)))*D14</f>
        <v>5500.0000000000427</v>
      </c>
      <c r="J14" s="4">
        <f t="shared" ref="J14" si="23">(IF(C14="SHORT",IF(G14="",0,F14-G14),IF(C14="LONG",IF(G14="",0,(G14-F14)))))*D14</f>
        <v>0</v>
      </c>
      <c r="K14" s="4">
        <f t="shared" ref="K14" si="24">(IF(C14="SHORT",IF(H14="",0,G14-H14),IF(C14="LONG",IF(H14="",0,(H14-G14)))))*D14</f>
        <v>0</v>
      </c>
      <c r="L14" s="7">
        <f t="shared" ref="L14" si="25">SUM(K14+J14+I14)</f>
        <v>5500.0000000000427</v>
      </c>
    </row>
    <row r="15" spans="1:12">
      <c r="A15" s="2" t="s">
        <v>343</v>
      </c>
      <c r="B15" s="3" t="s">
        <v>80</v>
      </c>
      <c r="C15" s="4" t="s">
        <v>14</v>
      </c>
      <c r="D15" s="5">
        <v>1000</v>
      </c>
      <c r="E15" s="5">
        <v>975</v>
      </c>
      <c r="F15" s="4">
        <v>983</v>
      </c>
      <c r="G15" s="4"/>
      <c r="H15" s="4"/>
      <c r="I15" s="6">
        <f t="shared" ref="I15" si="26">(IF(C15="SHORT",E15-F15,IF(C15="LONG", F15-E15)))*D15</f>
        <v>8000</v>
      </c>
      <c r="J15" s="4">
        <f t="shared" ref="J15" si="27">(IF(C15="SHORT",IF(G15="",0,F15-G15),IF(C15="LONG",IF(G15="",0,(G15-F15)))))*D15</f>
        <v>0</v>
      </c>
      <c r="K15" s="4">
        <f t="shared" ref="K15" si="28">(IF(C15="SHORT",IF(H15="",0,G15-H15),IF(C15="LONG",IF(H15="",0,(H15-G15)))))*D15</f>
        <v>0</v>
      </c>
      <c r="L15" s="7">
        <f t="shared" ref="L15" si="29">SUM(K15+J15+I15)</f>
        <v>8000</v>
      </c>
    </row>
    <row r="16" spans="1:12">
      <c r="A16" s="2" t="s">
        <v>342</v>
      </c>
      <c r="B16" s="3" t="s">
        <v>289</v>
      </c>
      <c r="C16" s="4" t="s">
        <v>15</v>
      </c>
      <c r="D16" s="5">
        <v>9000</v>
      </c>
      <c r="E16" s="5">
        <v>49.5</v>
      </c>
      <c r="F16" s="4">
        <v>48.95</v>
      </c>
      <c r="G16" s="4"/>
      <c r="H16" s="4"/>
      <c r="I16" s="6">
        <f t="shared" ref="I16:I18" si="30">(IF(C16="SHORT",E16-F16,IF(C16="LONG", F16-E16)))*D16</f>
        <v>4949.9999999999745</v>
      </c>
      <c r="J16" s="4">
        <f t="shared" ref="J16" si="31">(IF(C16="SHORT",IF(G16="",0,F16-G16),IF(C16="LONG",IF(G16="",0,(G16-F16)))))*D16</f>
        <v>0</v>
      </c>
      <c r="K16" s="4">
        <f t="shared" ref="K16:K18" si="32">(IF(C16="SHORT",IF(H16="",0,G16-H16),IF(C16="LONG",IF(H16="",0,(H16-G16)))))*D16</f>
        <v>0</v>
      </c>
      <c r="L16" s="7">
        <f t="shared" ref="L16:L18" si="33">SUM(K16+J16+I16)</f>
        <v>4949.9999999999745</v>
      </c>
    </row>
    <row r="17" spans="1:12">
      <c r="A17" s="2" t="s">
        <v>342</v>
      </c>
      <c r="B17" s="3" t="s">
        <v>162</v>
      </c>
      <c r="C17" s="4" t="s">
        <v>15</v>
      </c>
      <c r="D17" s="5">
        <v>4500</v>
      </c>
      <c r="E17" s="5">
        <v>118.25</v>
      </c>
      <c r="F17" s="4">
        <v>118.5</v>
      </c>
      <c r="G17" s="4"/>
      <c r="H17" s="4"/>
      <c r="I17" s="6">
        <f t="shared" si="30"/>
        <v>-1125</v>
      </c>
      <c r="J17" s="4"/>
      <c r="K17" s="4"/>
      <c r="L17" s="7">
        <f t="shared" si="33"/>
        <v>-1125</v>
      </c>
    </row>
    <row r="18" spans="1:12">
      <c r="A18" s="2" t="s">
        <v>342</v>
      </c>
      <c r="B18" s="3" t="s">
        <v>173</v>
      </c>
      <c r="C18" s="4" t="s">
        <v>15</v>
      </c>
      <c r="D18" s="5">
        <v>1500</v>
      </c>
      <c r="E18" s="5">
        <v>359.4</v>
      </c>
      <c r="F18" s="4">
        <v>356.05</v>
      </c>
      <c r="G18" s="4">
        <v>352.3</v>
      </c>
      <c r="H18" s="4">
        <v>348.8</v>
      </c>
      <c r="I18" s="6">
        <f t="shared" si="30"/>
        <v>5024.9999999999491</v>
      </c>
      <c r="J18" s="4">
        <f>(IF(C18="SHORT",IF(G18="",0,F18-G18),IF(C18="LONG",IF(G18="",0,(G18-F18)))))*D18</f>
        <v>5625</v>
      </c>
      <c r="K18" s="4">
        <f t="shared" si="32"/>
        <v>5250</v>
      </c>
      <c r="L18" s="7">
        <f t="shared" si="33"/>
        <v>15899.999999999949</v>
      </c>
    </row>
    <row r="19" spans="1:12">
      <c r="A19" s="2" t="s">
        <v>341</v>
      </c>
      <c r="B19" s="3" t="s">
        <v>340</v>
      </c>
      <c r="C19" s="4" t="s">
        <v>14</v>
      </c>
      <c r="D19" s="5">
        <v>4000</v>
      </c>
      <c r="E19" s="5">
        <v>117</v>
      </c>
      <c r="F19" s="4">
        <v>115.95</v>
      </c>
      <c r="G19" s="4"/>
      <c r="H19" s="4"/>
      <c r="I19" s="6">
        <f>(IF(C19="SHORT",E19-F19,IF(C19="LONG", F19-E19)))*D19</f>
        <v>-4199.9999999999891</v>
      </c>
      <c r="J19" s="4"/>
      <c r="K19" s="4"/>
      <c r="L19" s="7">
        <f t="shared" ref="L19:L22" si="34">SUM(K19+J19+I19)</f>
        <v>-4199.9999999999891</v>
      </c>
    </row>
    <row r="20" spans="1:12">
      <c r="A20" s="2" t="s">
        <v>341</v>
      </c>
      <c r="B20" s="3" t="s">
        <v>51</v>
      </c>
      <c r="C20" s="4" t="s">
        <v>14</v>
      </c>
      <c r="D20" s="5">
        <v>1061</v>
      </c>
      <c r="E20" s="5">
        <v>656.5</v>
      </c>
      <c r="F20" s="4">
        <v>650.75</v>
      </c>
      <c r="G20" s="4"/>
      <c r="H20" s="4"/>
      <c r="I20" s="6">
        <f t="shared" ref="I20:I85" si="35">(IF(C20="SHORT",E20-F20,IF(C20="LONG", F20-E20)))*D20</f>
        <v>-6100.75</v>
      </c>
      <c r="J20" s="4"/>
      <c r="K20" s="4"/>
      <c r="L20" s="7">
        <f t="shared" si="34"/>
        <v>-6100.75</v>
      </c>
    </row>
    <row r="21" spans="1:12">
      <c r="A21" s="2" t="s">
        <v>339</v>
      </c>
      <c r="B21" s="3" t="s">
        <v>197</v>
      </c>
      <c r="C21" s="4" t="s">
        <v>15</v>
      </c>
      <c r="D21" s="5">
        <v>1100</v>
      </c>
      <c r="E21" s="5">
        <v>879.3</v>
      </c>
      <c r="F21" s="4">
        <v>872.2</v>
      </c>
      <c r="G21" s="4">
        <v>863.95</v>
      </c>
      <c r="H21" s="4"/>
      <c r="I21" s="6">
        <f t="shared" si="35"/>
        <v>7809.9999999999</v>
      </c>
      <c r="J21" s="4">
        <f>(IF(C21="SHORT",IF(G21="",0,F21-G21),IF(C21="LONG",IF(G21="",0,(G21-F21)))))*D21</f>
        <v>9075</v>
      </c>
      <c r="K21" s="4"/>
      <c r="L21" s="7">
        <f t="shared" si="34"/>
        <v>16884.999999999898</v>
      </c>
    </row>
    <row r="22" spans="1:12">
      <c r="A22" s="2" t="s">
        <v>339</v>
      </c>
      <c r="B22" s="3" t="s">
        <v>340</v>
      </c>
      <c r="C22" s="4" t="s">
        <v>15</v>
      </c>
      <c r="D22" s="5">
        <v>4000</v>
      </c>
      <c r="E22" s="5">
        <v>118.25</v>
      </c>
      <c r="F22" s="4">
        <v>117.1</v>
      </c>
      <c r="G22" s="4"/>
      <c r="H22" s="4"/>
      <c r="I22" s="6">
        <f t="shared" si="35"/>
        <v>4600.0000000000227</v>
      </c>
      <c r="J22" s="4">
        <f t="shared" ref="J22:J27" si="36">(IF(C22="SHORT",IF(G22="",0,F22-G22),IF(C22="LONG",IF(G22="",0,(G22-F22)))))*D22</f>
        <v>0</v>
      </c>
      <c r="K22" s="4"/>
      <c r="L22" s="7">
        <f t="shared" si="34"/>
        <v>4600.0000000000227</v>
      </c>
    </row>
    <row r="23" spans="1:12">
      <c r="A23" s="2" t="s">
        <v>333</v>
      </c>
      <c r="B23" s="3" t="s">
        <v>108</v>
      </c>
      <c r="C23" s="4" t="s">
        <v>15</v>
      </c>
      <c r="D23" s="5">
        <v>3800</v>
      </c>
      <c r="E23" s="5">
        <v>134.4</v>
      </c>
      <c r="F23" s="4">
        <v>133.05000000000001</v>
      </c>
      <c r="G23" s="4"/>
      <c r="H23" s="4"/>
      <c r="I23" s="6">
        <f t="shared" si="35"/>
        <v>5129.9999999999782</v>
      </c>
      <c r="J23" s="4">
        <f t="shared" si="36"/>
        <v>0</v>
      </c>
      <c r="K23" s="4"/>
      <c r="L23" s="7">
        <f t="shared" ref="L23" si="37">SUM(K23+J23+I23)</f>
        <v>5129.9999999999782</v>
      </c>
    </row>
    <row r="24" spans="1:12">
      <c r="A24" s="2" t="s">
        <v>333</v>
      </c>
      <c r="B24" s="3" t="s">
        <v>137</v>
      </c>
      <c r="C24" s="4" t="s">
        <v>15</v>
      </c>
      <c r="D24" s="5">
        <v>1600</v>
      </c>
      <c r="E24" s="5">
        <v>362.3</v>
      </c>
      <c r="F24" s="4">
        <v>359</v>
      </c>
      <c r="G24" s="4"/>
      <c r="H24" s="4"/>
      <c r="I24" s="6">
        <f t="shared" si="35"/>
        <v>5280.0000000000182</v>
      </c>
      <c r="J24" s="4">
        <f t="shared" si="36"/>
        <v>0</v>
      </c>
      <c r="K24" s="4"/>
      <c r="L24" s="7">
        <f t="shared" ref="L24:L25" si="38">SUM(K24+J24+I24)</f>
        <v>5280.0000000000182</v>
      </c>
    </row>
    <row r="25" spans="1:12">
      <c r="A25" s="2" t="s">
        <v>333</v>
      </c>
      <c r="B25" s="3" t="s">
        <v>173</v>
      </c>
      <c r="C25" s="4" t="s">
        <v>14</v>
      </c>
      <c r="D25" s="5">
        <v>1500</v>
      </c>
      <c r="E25" s="5">
        <v>364.15</v>
      </c>
      <c r="F25" s="4">
        <v>360.65</v>
      </c>
      <c r="G25" s="4"/>
      <c r="H25" s="4"/>
      <c r="I25" s="6">
        <f t="shared" si="35"/>
        <v>-5250</v>
      </c>
      <c r="J25" s="4">
        <f t="shared" si="36"/>
        <v>0</v>
      </c>
      <c r="K25" s="4">
        <f t="shared" ref="K25" si="39">(IF(C25="SHORT",IF(H25="",0,G25-H25),IF(C25="LONG",IF(H25="",0,(H25-G25)))))*D25</f>
        <v>0</v>
      </c>
      <c r="L25" s="7">
        <f t="shared" si="38"/>
        <v>-5250</v>
      </c>
    </row>
    <row r="26" spans="1:12">
      <c r="A26" s="2" t="s">
        <v>333</v>
      </c>
      <c r="B26" s="3" t="s">
        <v>25</v>
      </c>
      <c r="C26" s="4" t="s">
        <v>15</v>
      </c>
      <c r="D26" s="5">
        <v>6000</v>
      </c>
      <c r="E26" s="5">
        <v>271</v>
      </c>
      <c r="F26" s="4">
        <v>270</v>
      </c>
      <c r="G26" s="4">
        <v>269</v>
      </c>
      <c r="H26" s="4">
        <v>268</v>
      </c>
      <c r="I26" s="6">
        <f t="shared" si="35"/>
        <v>6000</v>
      </c>
      <c r="J26" s="4">
        <f t="shared" si="36"/>
        <v>6000</v>
      </c>
      <c r="K26" s="4">
        <f>(IF(C26="SHORT",IF(H26="",0,G26-H26),IF(C26="LONG",IF(H26="",0,(H26-G26)))))*D26</f>
        <v>6000</v>
      </c>
      <c r="L26" s="7">
        <f t="shared" ref="L26:L34" si="40">SUM(K26+J26+I26)</f>
        <v>18000</v>
      </c>
    </row>
    <row r="27" spans="1:12">
      <c r="A27" s="2" t="s">
        <v>333</v>
      </c>
      <c r="B27" s="3" t="s">
        <v>44</v>
      </c>
      <c r="C27" s="4" t="s">
        <v>14</v>
      </c>
      <c r="D27" s="5">
        <v>5000</v>
      </c>
      <c r="E27" s="5">
        <v>230</v>
      </c>
      <c r="F27" s="4">
        <v>231</v>
      </c>
      <c r="G27" s="4">
        <v>232</v>
      </c>
      <c r="H27" s="4">
        <v>0</v>
      </c>
      <c r="I27" s="6">
        <f t="shared" si="35"/>
        <v>5000</v>
      </c>
      <c r="J27" s="4">
        <f t="shared" si="36"/>
        <v>5000</v>
      </c>
      <c r="K27" s="4">
        <v>0</v>
      </c>
      <c r="L27" s="7">
        <f t="shared" si="40"/>
        <v>10000</v>
      </c>
    </row>
    <row r="28" spans="1:12">
      <c r="A28" s="2" t="s">
        <v>333</v>
      </c>
      <c r="B28" s="3" t="s">
        <v>41</v>
      </c>
      <c r="C28" s="4" t="s">
        <v>14</v>
      </c>
      <c r="D28" s="5">
        <v>5000</v>
      </c>
      <c r="E28" s="5">
        <v>410</v>
      </c>
      <c r="F28" s="4">
        <v>411</v>
      </c>
      <c r="G28" s="4"/>
      <c r="H28" s="4"/>
      <c r="I28" s="6">
        <f t="shared" si="35"/>
        <v>5000</v>
      </c>
      <c r="J28" s="4"/>
      <c r="K28" s="4"/>
      <c r="L28" s="7">
        <f t="shared" si="40"/>
        <v>5000</v>
      </c>
    </row>
    <row r="29" spans="1:12">
      <c r="A29" s="2" t="s">
        <v>332</v>
      </c>
      <c r="B29" s="3" t="s">
        <v>338</v>
      </c>
      <c r="C29" s="4" t="s">
        <v>14</v>
      </c>
      <c r="D29" s="5">
        <v>300</v>
      </c>
      <c r="E29" s="5">
        <v>2915</v>
      </c>
      <c r="F29" s="4">
        <v>2922</v>
      </c>
      <c r="G29" s="4"/>
      <c r="H29" s="4"/>
      <c r="I29" s="6">
        <f t="shared" si="35"/>
        <v>2100</v>
      </c>
      <c r="J29" s="4"/>
      <c r="K29" s="4"/>
      <c r="L29" s="7">
        <f t="shared" ref="L29" si="41">SUM(K29+J29+I29)</f>
        <v>2100</v>
      </c>
    </row>
    <row r="30" spans="1:12">
      <c r="A30" s="2" t="s">
        <v>332</v>
      </c>
      <c r="B30" s="3" t="s">
        <v>150</v>
      </c>
      <c r="C30" s="4" t="s">
        <v>14</v>
      </c>
      <c r="D30" s="5">
        <v>14000</v>
      </c>
      <c r="E30" s="5">
        <v>110.5</v>
      </c>
      <c r="F30" s="4">
        <v>111</v>
      </c>
      <c r="G30" s="4">
        <v>111.5</v>
      </c>
      <c r="H30" s="4">
        <v>112</v>
      </c>
      <c r="I30" s="6">
        <f t="shared" si="35"/>
        <v>7000</v>
      </c>
      <c r="J30" s="4">
        <f>SUM(G30-F30)*D30</f>
        <v>7000</v>
      </c>
      <c r="K30" s="4">
        <f>(IF(C30="SHORT",IF(H30="",0,G30-H30),IF(C30="LONG",IF(H30="",0,(H30-G30)))))*D30</f>
        <v>7000</v>
      </c>
      <c r="L30" s="7">
        <f t="shared" si="40"/>
        <v>21000</v>
      </c>
    </row>
    <row r="31" spans="1:12">
      <c r="A31" s="2" t="s">
        <v>332</v>
      </c>
      <c r="B31" s="3" t="s">
        <v>28</v>
      </c>
      <c r="C31" s="4" t="s">
        <v>14</v>
      </c>
      <c r="D31" s="5">
        <v>6000</v>
      </c>
      <c r="E31" s="5">
        <v>338</v>
      </c>
      <c r="F31" s="4">
        <v>339</v>
      </c>
      <c r="G31" s="4">
        <v>0</v>
      </c>
      <c r="H31" s="4">
        <v>0</v>
      </c>
      <c r="I31" s="6">
        <f t="shared" si="35"/>
        <v>6000</v>
      </c>
      <c r="J31" s="4">
        <v>0</v>
      </c>
      <c r="K31" s="4">
        <f>(IF(C31="SHORT",IF(H31="",0,G31-H31),IF(C31="LONG",IF(H31="",0,(H31-G31)))))*D31</f>
        <v>0</v>
      </c>
      <c r="L31" s="7">
        <f t="shared" si="40"/>
        <v>6000</v>
      </c>
    </row>
    <row r="32" spans="1:12">
      <c r="A32" s="2" t="s">
        <v>332</v>
      </c>
      <c r="B32" s="3" t="s">
        <v>23</v>
      </c>
      <c r="C32" s="4" t="s">
        <v>14</v>
      </c>
      <c r="D32" s="5">
        <v>3000</v>
      </c>
      <c r="E32" s="5">
        <v>390</v>
      </c>
      <c r="F32" s="4">
        <v>387</v>
      </c>
      <c r="G32" s="4">
        <v>0</v>
      </c>
      <c r="H32" s="4">
        <v>0</v>
      </c>
      <c r="I32" s="6">
        <f t="shared" si="35"/>
        <v>-9000</v>
      </c>
      <c r="J32" s="4">
        <v>0</v>
      </c>
      <c r="K32" s="4">
        <f>(IF(C32="SHORT",IF(H32="",0,G32-H32),IF(C32="LONG",IF(H32="",0,(H32-G32)))))*D32</f>
        <v>0</v>
      </c>
      <c r="L32" s="7">
        <f t="shared" si="40"/>
        <v>-9000</v>
      </c>
    </row>
    <row r="33" spans="1:12">
      <c r="A33" s="2" t="s">
        <v>331</v>
      </c>
      <c r="B33" s="3" t="s">
        <v>337</v>
      </c>
      <c r="C33" s="4" t="s">
        <v>14</v>
      </c>
      <c r="D33" s="5">
        <v>4500</v>
      </c>
      <c r="E33" s="5">
        <v>176</v>
      </c>
      <c r="F33" s="4">
        <v>175.65</v>
      </c>
      <c r="G33" s="4"/>
      <c r="H33" s="4"/>
      <c r="I33" s="6">
        <f t="shared" si="35"/>
        <v>-1574.9999999999745</v>
      </c>
      <c r="J33" s="4"/>
      <c r="K33" s="4"/>
      <c r="L33" s="7">
        <f t="shared" ref="L33" si="42">SUM(K33+J33+I33)</f>
        <v>-1574.9999999999745</v>
      </c>
    </row>
    <row r="34" spans="1:12">
      <c r="A34" s="2" t="s">
        <v>331</v>
      </c>
      <c r="B34" s="3" t="s">
        <v>46</v>
      </c>
      <c r="C34" s="4" t="s">
        <v>14</v>
      </c>
      <c r="D34" s="5">
        <v>1600</v>
      </c>
      <c r="E34" s="5">
        <v>1015</v>
      </c>
      <c r="F34" s="4">
        <v>1017</v>
      </c>
      <c r="G34" s="4">
        <v>1019</v>
      </c>
      <c r="H34" s="4">
        <v>1021</v>
      </c>
      <c r="I34" s="6">
        <f t="shared" si="35"/>
        <v>3200</v>
      </c>
      <c r="J34" s="4">
        <f>SUM(G34-F34)*D34</f>
        <v>3200</v>
      </c>
      <c r="K34" s="4">
        <f>(IF(C34="SHORT",IF(H34="",0,G34-H34),IF(C34="LONG",IF(H34="",0,(H34-G34)))))*D34</f>
        <v>3200</v>
      </c>
      <c r="L34" s="7">
        <f t="shared" si="40"/>
        <v>9600</v>
      </c>
    </row>
    <row r="35" spans="1:12">
      <c r="A35" s="2" t="s">
        <v>331</v>
      </c>
      <c r="B35" s="3" t="s">
        <v>43</v>
      </c>
      <c r="C35" s="4" t="s">
        <v>14</v>
      </c>
      <c r="D35" s="5">
        <v>10000</v>
      </c>
      <c r="E35" s="5">
        <v>1299</v>
      </c>
      <c r="F35" s="4">
        <v>1299</v>
      </c>
      <c r="G35" s="4">
        <v>0</v>
      </c>
      <c r="H35" s="4">
        <v>0</v>
      </c>
      <c r="I35" s="6">
        <f t="shared" si="35"/>
        <v>0</v>
      </c>
      <c r="J35" s="4">
        <v>0</v>
      </c>
      <c r="K35" s="4">
        <f t="shared" ref="K35" si="43">(IF(C35="SHORT",IF(H35="",0,G35-H35),IF(C35="LONG",IF(H35="",0,(H35-G35)))))*D35</f>
        <v>0</v>
      </c>
      <c r="L35" s="7">
        <f t="shared" ref="L35" si="44">SUM(K35+J35+I35)</f>
        <v>0</v>
      </c>
    </row>
    <row r="36" spans="1:12">
      <c r="A36" s="2" t="s">
        <v>329</v>
      </c>
      <c r="B36" s="3" t="s">
        <v>38</v>
      </c>
      <c r="C36" s="4" t="s">
        <v>14</v>
      </c>
      <c r="D36" s="5">
        <v>8000</v>
      </c>
      <c r="E36" s="5">
        <v>128.5</v>
      </c>
      <c r="F36" s="4">
        <v>129</v>
      </c>
      <c r="G36" s="4">
        <v>129.5</v>
      </c>
      <c r="H36" s="4">
        <v>130</v>
      </c>
      <c r="I36" s="6">
        <f t="shared" si="35"/>
        <v>4000</v>
      </c>
      <c r="J36" s="4">
        <f>SUM(G36-F36)*D36</f>
        <v>4000</v>
      </c>
      <c r="K36" s="4">
        <f t="shared" ref="K36" si="45">(IF(C36="SHORT",IF(H36="",0,G36-H36),IF(C36="LONG",IF(H36="",0,(H36-G36)))))*D36</f>
        <v>4000</v>
      </c>
      <c r="L36" s="7">
        <f t="shared" ref="L36" si="46">SUM(K36+J36+I36)</f>
        <v>12000</v>
      </c>
    </row>
    <row r="37" spans="1:12">
      <c r="A37" s="2" t="s">
        <v>329</v>
      </c>
      <c r="B37" s="3" t="s">
        <v>330</v>
      </c>
      <c r="C37" s="4" t="s">
        <v>14</v>
      </c>
      <c r="D37" s="5">
        <v>3000</v>
      </c>
      <c r="E37" s="5">
        <v>709</v>
      </c>
      <c r="F37" s="4">
        <v>712</v>
      </c>
      <c r="G37" s="4">
        <v>715</v>
      </c>
      <c r="H37" s="4">
        <v>719</v>
      </c>
      <c r="I37" s="6">
        <f t="shared" si="35"/>
        <v>9000</v>
      </c>
      <c r="J37" s="4">
        <f>SUM(G37-F37)*D37</f>
        <v>9000</v>
      </c>
      <c r="K37" s="4">
        <f t="shared" ref="K37" si="47">(IF(C37="SHORT",IF(H37="",0,G37-H37),IF(C37="LONG",IF(H37="",0,(H37-G37)))))*D37</f>
        <v>12000</v>
      </c>
      <c r="L37" s="7">
        <f t="shared" ref="L37" si="48">SUM(K37+J37+I37)</f>
        <v>30000</v>
      </c>
    </row>
    <row r="38" spans="1:12">
      <c r="A38" s="2" t="s">
        <v>329</v>
      </c>
      <c r="B38" s="3" t="s">
        <v>42</v>
      </c>
      <c r="C38" s="4" t="s">
        <v>14</v>
      </c>
      <c r="D38" s="5">
        <v>10000</v>
      </c>
      <c r="E38" s="5">
        <v>237</v>
      </c>
      <c r="F38" s="4">
        <v>237.5</v>
      </c>
      <c r="G38" s="4">
        <v>0</v>
      </c>
      <c r="H38" s="4">
        <v>719</v>
      </c>
      <c r="I38" s="6">
        <f t="shared" si="35"/>
        <v>5000</v>
      </c>
      <c r="J38" s="4">
        <v>0</v>
      </c>
      <c r="K38" s="4">
        <v>0</v>
      </c>
      <c r="L38" s="7">
        <f t="shared" ref="L38" si="49">SUM(K38+J38+I38)</f>
        <v>5000</v>
      </c>
    </row>
    <row r="39" spans="1:12">
      <c r="A39" s="2" t="s">
        <v>329</v>
      </c>
      <c r="B39" s="3" t="s">
        <v>17</v>
      </c>
      <c r="C39" s="4" t="s">
        <v>14</v>
      </c>
      <c r="D39" s="5">
        <v>2000</v>
      </c>
      <c r="E39" s="5">
        <v>371</v>
      </c>
      <c r="F39" s="4">
        <v>368.5</v>
      </c>
      <c r="G39" s="4">
        <v>0</v>
      </c>
      <c r="H39" s="4">
        <v>0</v>
      </c>
      <c r="I39" s="6">
        <f t="shared" si="35"/>
        <v>-5000</v>
      </c>
      <c r="J39" s="4">
        <v>0</v>
      </c>
      <c r="K39" s="4">
        <v>0</v>
      </c>
      <c r="L39" s="7">
        <f t="shared" ref="L39:L40" si="50">SUM(K39+J39+I39)</f>
        <v>-5000</v>
      </c>
    </row>
    <row r="40" spans="1:12">
      <c r="A40" s="2" t="s">
        <v>329</v>
      </c>
      <c r="B40" s="3" t="s">
        <v>82</v>
      </c>
      <c r="C40" s="4" t="s">
        <v>14</v>
      </c>
      <c r="D40" s="5">
        <v>4000</v>
      </c>
      <c r="E40" s="5">
        <v>212.45</v>
      </c>
      <c r="F40" s="4">
        <v>214.4</v>
      </c>
      <c r="G40" s="4">
        <v>0</v>
      </c>
      <c r="H40" s="4">
        <v>0</v>
      </c>
      <c r="I40" s="6">
        <f t="shared" si="35"/>
        <v>7800.0000000000682</v>
      </c>
      <c r="J40" s="4">
        <v>0</v>
      </c>
      <c r="K40" s="4">
        <v>0</v>
      </c>
      <c r="L40" s="7">
        <f t="shared" si="50"/>
        <v>7800.0000000000682</v>
      </c>
    </row>
    <row r="41" spans="1:12">
      <c r="A41" s="2" t="s">
        <v>329</v>
      </c>
      <c r="B41" s="3" t="s">
        <v>32</v>
      </c>
      <c r="C41" s="4" t="s">
        <v>14</v>
      </c>
      <c r="D41" s="5">
        <v>2000</v>
      </c>
      <c r="E41" s="5">
        <v>610</v>
      </c>
      <c r="F41" s="4">
        <v>607</v>
      </c>
      <c r="G41" s="4">
        <v>0</v>
      </c>
      <c r="H41" s="4">
        <v>0</v>
      </c>
      <c r="I41" s="6">
        <f t="shared" si="35"/>
        <v>-6000</v>
      </c>
      <c r="J41" s="4">
        <v>0</v>
      </c>
      <c r="K41" s="4">
        <v>0</v>
      </c>
      <c r="L41" s="7">
        <f t="shared" ref="L41" si="51">SUM(K41+J41+I41)</f>
        <v>-6000</v>
      </c>
    </row>
    <row r="42" spans="1:12">
      <c r="A42" s="2" t="s">
        <v>327</v>
      </c>
      <c r="B42" s="3" t="s">
        <v>284</v>
      </c>
      <c r="C42" s="4" t="s">
        <v>14</v>
      </c>
      <c r="D42" s="5">
        <v>7000</v>
      </c>
      <c r="E42" s="5">
        <v>163.5</v>
      </c>
      <c r="F42" s="4">
        <v>164.5</v>
      </c>
      <c r="G42" s="4">
        <v>0</v>
      </c>
      <c r="H42" s="4">
        <v>0</v>
      </c>
      <c r="I42" s="6">
        <f t="shared" si="35"/>
        <v>7000</v>
      </c>
      <c r="J42" s="4">
        <v>0</v>
      </c>
      <c r="K42" s="4">
        <f t="shared" ref="K42" si="52">(IF(C42="SHORT",IF(H42="",0,G42-H42),IF(C42="LONG",IF(H42="",0,(H42-G42)))))*D42</f>
        <v>0</v>
      </c>
      <c r="L42" s="7">
        <f t="shared" ref="L42" si="53">SUM(K42+J42+I42)</f>
        <v>7000</v>
      </c>
    </row>
    <row r="43" spans="1:12">
      <c r="A43" s="2" t="s">
        <v>327</v>
      </c>
      <c r="B43" s="3" t="s">
        <v>44</v>
      </c>
      <c r="C43" s="4" t="s">
        <v>14</v>
      </c>
      <c r="D43" s="5">
        <v>5000</v>
      </c>
      <c r="E43" s="5">
        <v>222.3</v>
      </c>
      <c r="F43" s="4">
        <v>223.3</v>
      </c>
      <c r="G43" s="4">
        <v>0</v>
      </c>
      <c r="H43" s="4">
        <v>0</v>
      </c>
      <c r="I43" s="6">
        <f t="shared" si="35"/>
        <v>5000</v>
      </c>
      <c r="J43" s="4">
        <v>0</v>
      </c>
      <c r="K43" s="4">
        <f t="shared" ref="K43" si="54">(IF(C43="SHORT",IF(H43="",0,G43-H43),IF(C43="LONG",IF(H43="",0,(H43-G43)))))*D43</f>
        <v>0</v>
      </c>
      <c r="L43" s="7">
        <f t="shared" ref="L43" si="55">SUM(K43+J43+I43)</f>
        <v>5000</v>
      </c>
    </row>
    <row r="44" spans="1:12">
      <c r="A44" s="2" t="s">
        <v>327</v>
      </c>
      <c r="B44" s="3" t="s">
        <v>328</v>
      </c>
      <c r="C44" s="4" t="s">
        <v>14</v>
      </c>
      <c r="D44" s="5">
        <v>8000</v>
      </c>
      <c r="E44" s="5">
        <v>92.5</v>
      </c>
      <c r="F44" s="4">
        <v>92.5</v>
      </c>
      <c r="G44" s="4">
        <v>0</v>
      </c>
      <c r="H44" s="4">
        <v>0</v>
      </c>
      <c r="I44" s="6">
        <f t="shared" si="35"/>
        <v>0</v>
      </c>
      <c r="J44" s="4">
        <v>0</v>
      </c>
      <c r="K44" s="4">
        <f t="shared" ref="K44" si="56">(IF(C44="SHORT",IF(H44="",0,G44-H44),IF(C44="LONG",IF(H44="",0,(H44-G44)))))*D44</f>
        <v>0</v>
      </c>
      <c r="L44" s="7">
        <f t="shared" ref="L44" si="57">SUM(K44+J44+I44)</f>
        <v>0</v>
      </c>
    </row>
    <row r="45" spans="1:12">
      <c r="A45" s="2" t="s">
        <v>327</v>
      </c>
      <c r="B45" s="3" t="s">
        <v>49</v>
      </c>
      <c r="C45" s="4" t="s">
        <v>14</v>
      </c>
      <c r="D45" s="5">
        <v>4000</v>
      </c>
      <c r="E45" s="5">
        <v>516</v>
      </c>
      <c r="F45" s="4">
        <v>514.5</v>
      </c>
      <c r="G45" s="4">
        <v>0</v>
      </c>
      <c r="H45" s="4">
        <v>0</v>
      </c>
      <c r="I45" s="6">
        <f t="shared" si="35"/>
        <v>-6000</v>
      </c>
      <c r="J45" s="4">
        <v>0</v>
      </c>
      <c r="K45" s="4">
        <f t="shared" ref="K45" si="58">(IF(C45="SHORT",IF(H45="",0,G45-H45),IF(C45="LONG",IF(H45="",0,(H45-G45)))))*D45</f>
        <v>0</v>
      </c>
      <c r="L45" s="7">
        <f t="shared" ref="L45" si="59">SUM(K45+J45+I45)</f>
        <v>-6000</v>
      </c>
    </row>
    <row r="46" spans="1:12">
      <c r="A46" s="2" t="s">
        <v>326</v>
      </c>
      <c r="B46" s="3" t="s">
        <v>21</v>
      </c>
      <c r="C46" s="4" t="s">
        <v>14</v>
      </c>
      <c r="D46" s="5">
        <v>4000</v>
      </c>
      <c r="E46" s="5">
        <v>393</v>
      </c>
      <c r="F46" s="4">
        <v>394</v>
      </c>
      <c r="G46" s="4">
        <v>395</v>
      </c>
      <c r="H46" s="4">
        <v>396</v>
      </c>
      <c r="I46" s="6">
        <f t="shared" si="35"/>
        <v>4000</v>
      </c>
      <c r="J46" s="4">
        <f>SUM(G46-F46)*D46</f>
        <v>4000</v>
      </c>
      <c r="K46" s="4">
        <f t="shared" ref="K46" si="60">(IF(C46="SHORT",IF(H46="",0,G46-H46),IF(C46="LONG",IF(H46="",0,(H46-G46)))))*D46</f>
        <v>4000</v>
      </c>
      <c r="L46" s="7">
        <f t="shared" ref="L46" si="61">SUM(K46+J46+I46)</f>
        <v>12000</v>
      </c>
    </row>
    <row r="47" spans="1:12">
      <c r="A47" s="2" t="s">
        <v>326</v>
      </c>
      <c r="B47" s="3" t="s">
        <v>46</v>
      </c>
      <c r="C47" s="4" t="s">
        <v>14</v>
      </c>
      <c r="D47" s="5">
        <v>2000</v>
      </c>
      <c r="E47" s="5">
        <v>945.15</v>
      </c>
      <c r="F47" s="4">
        <v>948</v>
      </c>
      <c r="G47" s="4">
        <v>952</v>
      </c>
      <c r="H47" s="4">
        <v>956</v>
      </c>
      <c r="I47" s="6">
        <f t="shared" si="35"/>
        <v>5700.0000000000455</v>
      </c>
      <c r="J47" s="4">
        <f>SUM(G47-F47)*D47</f>
        <v>8000</v>
      </c>
      <c r="K47" s="4">
        <f t="shared" ref="K47" si="62">(IF(C47="SHORT",IF(H47="",0,G47-H47),IF(C47="LONG",IF(H47="",0,(H47-G47)))))*D47</f>
        <v>8000</v>
      </c>
      <c r="L47" s="7">
        <f t="shared" ref="L47" si="63">SUM(K47+J47+I47)</f>
        <v>21700.000000000044</v>
      </c>
    </row>
    <row r="48" spans="1:12">
      <c r="A48" s="2" t="s">
        <v>326</v>
      </c>
      <c r="B48" s="3" t="s">
        <v>322</v>
      </c>
      <c r="C48" s="4" t="s">
        <v>14</v>
      </c>
      <c r="D48" s="5">
        <v>14000</v>
      </c>
      <c r="E48" s="5">
        <v>136.16</v>
      </c>
      <c r="F48" s="4">
        <v>136.5</v>
      </c>
      <c r="G48" s="4">
        <v>0</v>
      </c>
      <c r="H48" s="4">
        <v>0</v>
      </c>
      <c r="I48" s="6">
        <f t="shared" si="35"/>
        <v>4760.0000000000473</v>
      </c>
      <c r="J48" s="4">
        <v>0</v>
      </c>
      <c r="K48" s="4">
        <f t="shared" ref="K48:K49" si="64">(IF(C48="SHORT",IF(H48="",0,G48-H48),IF(C48="LONG",IF(H48="",0,(H48-G48)))))*D48</f>
        <v>0</v>
      </c>
      <c r="L48" s="7">
        <f t="shared" ref="L48:L49" si="65">SUM(K48+J48+I48)</f>
        <v>4760.0000000000473</v>
      </c>
    </row>
    <row r="49" spans="1:12">
      <c r="A49" s="2" t="s">
        <v>326</v>
      </c>
      <c r="B49" s="3" t="s">
        <v>334</v>
      </c>
      <c r="C49" s="4" t="s">
        <v>14</v>
      </c>
      <c r="D49" s="5">
        <v>3200</v>
      </c>
      <c r="E49" s="5">
        <v>298.7</v>
      </c>
      <c r="F49" s="4">
        <v>301.2</v>
      </c>
      <c r="G49" s="4">
        <v>303.95</v>
      </c>
      <c r="H49" s="4">
        <v>306.8</v>
      </c>
      <c r="I49" s="6">
        <f t="shared" si="35"/>
        <v>8000</v>
      </c>
      <c r="J49" s="4">
        <f>SUM(G49-F49)*D49</f>
        <v>8800</v>
      </c>
      <c r="K49" s="4">
        <f t="shared" si="64"/>
        <v>9120.0000000000728</v>
      </c>
      <c r="L49" s="7">
        <f t="shared" si="65"/>
        <v>25920.000000000073</v>
      </c>
    </row>
    <row r="50" spans="1:12">
      <c r="A50" s="2" t="s">
        <v>326</v>
      </c>
      <c r="B50" s="3" t="s">
        <v>25</v>
      </c>
      <c r="C50" s="4" t="s">
        <v>14</v>
      </c>
      <c r="D50" s="5">
        <v>6000</v>
      </c>
      <c r="E50" s="5">
        <v>269.5</v>
      </c>
      <c r="F50" s="4">
        <v>270.5</v>
      </c>
      <c r="G50" s="4">
        <v>0</v>
      </c>
      <c r="H50" s="4">
        <v>0</v>
      </c>
      <c r="I50" s="6">
        <f t="shared" si="35"/>
        <v>6000</v>
      </c>
      <c r="J50" s="4">
        <v>0</v>
      </c>
      <c r="K50" s="4">
        <f t="shared" ref="K50" si="66">(IF(C50="SHORT",IF(H50="",0,G50-H50),IF(C50="LONG",IF(H50="",0,(H50-G50)))))*D50</f>
        <v>0</v>
      </c>
      <c r="L50" s="7">
        <f t="shared" ref="L50" si="67">SUM(K50+J50+I50)</f>
        <v>6000</v>
      </c>
    </row>
    <row r="51" spans="1:12">
      <c r="A51" s="2" t="s">
        <v>325</v>
      </c>
      <c r="B51" s="3" t="s">
        <v>322</v>
      </c>
      <c r="C51" s="4" t="s">
        <v>14</v>
      </c>
      <c r="D51" s="5">
        <v>14000</v>
      </c>
      <c r="E51" s="5">
        <v>130.75</v>
      </c>
      <c r="F51" s="4">
        <v>131.25</v>
      </c>
      <c r="G51" s="4">
        <v>132</v>
      </c>
      <c r="H51" s="4">
        <v>133</v>
      </c>
      <c r="I51" s="6">
        <f t="shared" si="35"/>
        <v>7000</v>
      </c>
      <c r="J51" s="4">
        <f>SUM(G51-F51)*D51</f>
        <v>10500</v>
      </c>
      <c r="K51" s="4">
        <f t="shared" ref="K51" si="68">(IF(C51="SHORT",IF(H51="",0,G51-H51),IF(C51="LONG",IF(H51="",0,(H51-G51)))))*D51</f>
        <v>14000</v>
      </c>
      <c r="L51" s="7">
        <f t="shared" ref="L51" si="69">SUM(K51+J51+I51)</f>
        <v>31500</v>
      </c>
    </row>
    <row r="52" spans="1:12">
      <c r="A52" s="2" t="s">
        <v>325</v>
      </c>
      <c r="B52" s="3" t="s">
        <v>107</v>
      </c>
      <c r="C52" s="4" t="s">
        <v>14</v>
      </c>
      <c r="D52" s="5">
        <v>8000</v>
      </c>
      <c r="E52" s="5">
        <v>213.5</v>
      </c>
      <c r="F52" s="4">
        <v>214.25</v>
      </c>
      <c r="G52" s="4">
        <v>215</v>
      </c>
      <c r="H52" s="4">
        <v>216</v>
      </c>
      <c r="I52" s="6">
        <f t="shared" si="35"/>
        <v>6000</v>
      </c>
      <c r="J52" s="4">
        <f>SUM(G52-F52)*D52</f>
        <v>6000</v>
      </c>
      <c r="K52" s="4">
        <f t="shared" ref="K52" si="70">(IF(C52="SHORT",IF(H52="",0,G52-H52),IF(C52="LONG",IF(H52="",0,(H52-G52)))))*D52</f>
        <v>8000</v>
      </c>
      <c r="L52" s="7">
        <f t="shared" ref="L52" si="71">SUM(K52+J52+I52)</f>
        <v>20000</v>
      </c>
    </row>
    <row r="53" spans="1:12">
      <c r="A53" s="2" t="s">
        <v>325</v>
      </c>
      <c r="B53" s="3" t="s">
        <v>322</v>
      </c>
      <c r="C53" s="4" t="s">
        <v>14</v>
      </c>
      <c r="D53" s="5">
        <v>14000</v>
      </c>
      <c r="E53" s="5">
        <v>132</v>
      </c>
      <c r="F53" s="4">
        <v>132.5</v>
      </c>
      <c r="G53" s="4">
        <v>133</v>
      </c>
      <c r="H53" s="4">
        <v>133.5</v>
      </c>
      <c r="I53" s="6">
        <f t="shared" si="35"/>
        <v>7000</v>
      </c>
      <c r="J53" s="4">
        <f>SUM(G53-F53)*D53</f>
        <v>7000</v>
      </c>
      <c r="K53" s="4">
        <f t="shared" ref="K53" si="72">(IF(C53="SHORT",IF(H53="",0,G53-H53),IF(C53="LONG",IF(H53="",0,(H53-G53)))))*D53</f>
        <v>7000</v>
      </c>
      <c r="L53" s="7">
        <f t="shared" ref="L53" si="73">SUM(K53+J53+I53)</f>
        <v>21000</v>
      </c>
    </row>
    <row r="54" spans="1:12">
      <c r="A54" s="2" t="s">
        <v>325</v>
      </c>
      <c r="B54" s="3" t="s">
        <v>92</v>
      </c>
      <c r="C54" s="4" t="s">
        <v>15</v>
      </c>
      <c r="D54" s="5">
        <v>12000</v>
      </c>
      <c r="E54" s="5">
        <v>141.5</v>
      </c>
      <c r="F54" s="4">
        <v>141</v>
      </c>
      <c r="G54" s="4">
        <v>133</v>
      </c>
      <c r="H54" s="4">
        <v>133.5</v>
      </c>
      <c r="I54" s="6">
        <f t="shared" si="35"/>
        <v>6000</v>
      </c>
      <c r="J54" s="4">
        <v>0</v>
      </c>
      <c r="K54" s="4">
        <v>0</v>
      </c>
      <c r="L54" s="7">
        <f t="shared" ref="L54" si="74">SUM(K54+J54+I54)</f>
        <v>6000</v>
      </c>
    </row>
    <row r="55" spans="1:12">
      <c r="A55" s="2" t="s">
        <v>324</v>
      </c>
      <c r="B55" s="3" t="s">
        <v>21</v>
      </c>
      <c r="C55" s="4" t="s">
        <v>14</v>
      </c>
      <c r="D55" s="5">
        <v>4000</v>
      </c>
      <c r="E55" s="5">
        <v>375</v>
      </c>
      <c r="F55" s="4">
        <v>376</v>
      </c>
      <c r="G55" s="4">
        <v>377</v>
      </c>
      <c r="H55" s="4">
        <v>378</v>
      </c>
      <c r="I55" s="6">
        <f t="shared" si="35"/>
        <v>4000</v>
      </c>
      <c r="J55" s="4">
        <f>SUM(G55-F55)*D55</f>
        <v>4000</v>
      </c>
      <c r="K55" s="4">
        <f t="shared" ref="K55" si="75">(IF(C55="SHORT",IF(H55="",0,G55-H55),IF(C55="LONG",IF(H55="",0,(H55-G55)))))*D55</f>
        <v>4000</v>
      </c>
      <c r="L55" s="7">
        <f t="shared" ref="L55" si="76">SUM(K55+J55+I55)</f>
        <v>12000</v>
      </c>
    </row>
    <row r="56" spans="1:12">
      <c r="A56" s="2" t="s">
        <v>324</v>
      </c>
      <c r="B56" s="3" t="s">
        <v>52</v>
      </c>
      <c r="C56" s="4" t="s">
        <v>14</v>
      </c>
      <c r="D56" s="5">
        <v>6000</v>
      </c>
      <c r="E56" s="5">
        <v>283.5</v>
      </c>
      <c r="F56" s="4">
        <v>284.5</v>
      </c>
      <c r="G56" s="4">
        <v>285.5</v>
      </c>
      <c r="H56" s="4">
        <v>286.5</v>
      </c>
      <c r="I56" s="6">
        <f t="shared" si="35"/>
        <v>6000</v>
      </c>
      <c r="J56" s="4">
        <f>SUM(G56-F56)*D56</f>
        <v>6000</v>
      </c>
      <c r="K56" s="4">
        <f t="shared" ref="K56" si="77">(IF(C56="SHORT",IF(H56="",0,G56-H56),IF(C56="LONG",IF(H56="",0,(H56-G56)))))*D56</f>
        <v>6000</v>
      </c>
      <c r="L56" s="7">
        <f t="shared" ref="L56" si="78">SUM(K56+J56+I56)</f>
        <v>18000</v>
      </c>
    </row>
    <row r="57" spans="1:12">
      <c r="A57" s="2" t="s">
        <v>324</v>
      </c>
      <c r="B57" s="3" t="s">
        <v>44</v>
      </c>
      <c r="C57" s="4" t="s">
        <v>14</v>
      </c>
      <c r="D57" s="5">
        <v>5000</v>
      </c>
      <c r="E57" s="5">
        <v>213</v>
      </c>
      <c r="F57" s="4">
        <v>214</v>
      </c>
      <c r="G57" s="4">
        <v>215</v>
      </c>
      <c r="H57" s="4">
        <v>216</v>
      </c>
      <c r="I57" s="6">
        <f t="shared" si="35"/>
        <v>5000</v>
      </c>
      <c r="J57" s="4">
        <f>SUM(G57-F57)*D57</f>
        <v>5000</v>
      </c>
      <c r="K57" s="4">
        <f t="shared" ref="K57" si="79">(IF(C57="SHORT",IF(H57="",0,G57-H57),IF(C57="LONG",IF(H57="",0,(H57-G57)))))*D57</f>
        <v>5000</v>
      </c>
      <c r="L57" s="7">
        <f t="shared" ref="L57" si="80">SUM(K57+J57+I57)</f>
        <v>15000</v>
      </c>
    </row>
    <row r="58" spans="1:12">
      <c r="A58" s="2" t="s">
        <v>324</v>
      </c>
      <c r="B58" s="3" t="s">
        <v>25</v>
      </c>
      <c r="C58" s="4" t="s">
        <v>14</v>
      </c>
      <c r="D58" s="5">
        <v>6000</v>
      </c>
      <c r="E58" s="5">
        <v>243</v>
      </c>
      <c r="F58" s="4">
        <v>244</v>
      </c>
      <c r="G58" s="4">
        <v>0</v>
      </c>
      <c r="H58" s="4">
        <v>0</v>
      </c>
      <c r="I58" s="6">
        <f t="shared" si="35"/>
        <v>6000</v>
      </c>
      <c r="J58" s="4">
        <v>0</v>
      </c>
      <c r="K58" s="4">
        <f t="shared" ref="K58" si="81">(IF(C58="SHORT",IF(H58="",0,G58-H58),IF(C58="LONG",IF(H58="",0,(H58-G58)))))*D58</f>
        <v>0</v>
      </c>
      <c r="L58" s="7">
        <f t="shared" ref="L58" si="82">SUM(K58+J58+I58)</f>
        <v>6000</v>
      </c>
    </row>
    <row r="59" spans="1:12">
      <c r="A59" s="2" t="s">
        <v>324</v>
      </c>
      <c r="B59" s="3" t="s">
        <v>84</v>
      </c>
      <c r="C59" s="4" t="s">
        <v>14</v>
      </c>
      <c r="D59" s="5">
        <v>18000</v>
      </c>
      <c r="E59" s="5">
        <v>111</v>
      </c>
      <c r="F59" s="4">
        <v>111.35</v>
      </c>
      <c r="G59" s="4">
        <v>0</v>
      </c>
      <c r="H59" s="4">
        <v>0</v>
      </c>
      <c r="I59" s="6">
        <f t="shared" si="35"/>
        <v>6299.9999999998981</v>
      </c>
      <c r="J59" s="4">
        <v>0</v>
      </c>
      <c r="K59" s="4">
        <f t="shared" ref="K59" si="83">(IF(C59="SHORT",IF(H59="",0,G59-H59),IF(C59="LONG",IF(H59="",0,(H59-G59)))))*D59</f>
        <v>0</v>
      </c>
      <c r="L59" s="7">
        <f t="shared" ref="L59" si="84">SUM(K59+J59+I59)</f>
        <v>6299.9999999998981</v>
      </c>
    </row>
    <row r="60" spans="1:12">
      <c r="A60" s="2" t="s">
        <v>324</v>
      </c>
      <c r="B60" s="3" t="s">
        <v>322</v>
      </c>
      <c r="C60" s="4" t="s">
        <v>14</v>
      </c>
      <c r="D60" s="5">
        <v>14000</v>
      </c>
      <c r="E60" s="5">
        <v>127.5</v>
      </c>
      <c r="F60" s="4">
        <v>126.7</v>
      </c>
      <c r="G60" s="4">
        <v>0</v>
      </c>
      <c r="H60" s="4">
        <v>0</v>
      </c>
      <c r="I60" s="6">
        <f t="shared" si="35"/>
        <v>-11199.99999999996</v>
      </c>
      <c r="J60" s="4">
        <v>0</v>
      </c>
      <c r="K60" s="4">
        <f t="shared" ref="K60" si="85">(IF(C60="SHORT",IF(H60="",0,G60-H60),IF(C60="LONG",IF(H60="",0,(H60-G60)))))*D60</f>
        <v>0</v>
      </c>
      <c r="L60" s="7">
        <f t="shared" ref="L60" si="86">SUM(K60+J60+I60)</f>
        <v>-11199.99999999996</v>
      </c>
    </row>
    <row r="61" spans="1:12">
      <c r="A61" s="2" t="s">
        <v>324</v>
      </c>
      <c r="B61" s="3" t="s">
        <v>84</v>
      </c>
      <c r="C61" s="4" t="s">
        <v>14</v>
      </c>
      <c r="D61" s="5">
        <v>18000</v>
      </c>
      <c r="E61" s="5">
        <v>116</v>
      </c>
      <c r="F61" s="4">
        <v>115.2</v>
      </c>
      <c r="G61" s="4">
        <v>0</v>
      </c>
      <c r="H61" s="4">
        <v>0</v>
      </c>
      <c r="I61" s="6">
        <f t="shared" si="35"/>
        <v>-14399.999999999949</v>
      </c>
      <c r="J61" s="4">
        <v>0</v>
      </c>
      <c r="K61" s="4">
        <f t="shared" ref="K61" si="87">(IF(C61="SHORT",IF(H61="",0,G61-H61),IF(C61="LONG",IF(H61="",0,(H61-G61)))))*D61</f>
        <v>0</v>
      </c>
      <c r="L61" s="7">
        <f t="shared" ref="L61" si="88">SUM(K61+J61+I61)</f>
        <v>-14399.999999999949</v>
      </c>
    </row>
    <row r="62" spans="1:12">
      <c r="A62" s="2" t="s">
        <v>323</v>
      </c>
      <c r="B62" s="3" t="s">
        <v>25</v>
      </c>
      <c r="C62" s="4" t="s">
        <v>14</v>
      </c>
      <c r="D62" s="5">
        <v>6000</v>
      </c>
      <c r="E62" s="5">
        <v>244</v>
      </c>
      <c r="F62" s="4">
        <v>245</v>
      </c>
      <c r="G62" s="4">
        <v>246</v>
      </c>
      <c r="H62" s="4">
        <v>247</v>
      </c>
      <c r="I62" s="6">
        <f t="shared" si="35"/>
        <v>6000</v>
      </c>
      <c r="J62" s="4">
        <f>SUM(G62-F62)*D62</f>
        <v>6000</v>
      </c>
      <c r="K62" s="4">
        <f t="shared" ref="K62:K63" si="89">(IF(C62="SHORT",IF(H62="",0,G62-H62),IF(C62="LONG",IF(H62="",0,(H62-G62)))))*D62</f>
        <v>6000</v>
      </c>
      <c r="L62" s="7">
        <f t="shared" ref="L62:L63" si="90">SUM(K62+J62+I62)</f>
        <v>18000</v>
      </c>
    </row>
    <row r="63" spans="1:12">
      <c r="A63" s="2" t="s">
        <v>323</v>
      </c>
      <c r="B63" s="3" t="s">
        <v>21</v>
      </c>
      <c r="C63" s="4" t="s">
        <v>14</v>
      </c>
      <c r="D63" s="5">
        <v>4000</v>
      </c>
      <c r="E63" s="5">
        <v>372</v>
      </c>
      <c r="F63" s="4">
        <v>373</v>
      </c>
      <c r="G63" s="4">
        <v>374</v>
      </c>
      <c r="H63" s="4">
        <v>375</v>
      </c>
      <c r="I63" s="6">
        <f t="shared" si="35"/>
        <v>4000</v>
      </c>
      <c r="J63" s="4">
        <f>SUM(G63-F63)*D63</f>
        <v>4000</v>
      </c>
      <c r="K63" s="4">
        <f t="shared" si="89"/>
        <v>4000</v>
      </c>
      <c r="L63" s="7">
        <f t="shared" si="90"/>
        <v>12000</v>
      </c>
    </row>
    <row r="64" spans="1:12">
      <c r="A64" s="2" t="s">
        <v>323</v>
      </c>
      <c r="B64" s="3" t="s">
        <v>107</v>
      </c>
      <c r="C64" s="4" t="s">
        <v>14</v>
      </c>
      <c r="D64" s="5">
        <v>8000</v>
      </c>
      <c r="E64" s="5">
        <v>204</v>
      </c>
      <c r="F64" s="4">
        <v>204.7</v>
      </c>
      <c r="G64" s="4">
        <v>206</v>
      </c>
      <c r="H64" s="4">
        <v>207</v>
      </c>
      <c r="I64" s="6">
        <f t="shared" si="35"/>
        <v>5599.9999999999091</v>
      </c>
      <c r="J64" s="4">
        <f>SUM(G64-F64)*D64</f>
        <v>10400.000000000091</v>
      </c>
      <c r="K64" s="4">
        <f t="shared" ref="K64" si="91">(IF(C64="SHORT",IF(H64="",0,G64-H64),IF(C64="LONG",IF(H64="",0,(H64-G64)))))*D64</f>
        <v>8000</v>
      </c>
      <c r="L64" s="7">
        <f t="shared" ref="L64" si="92">SUM(K64+J64+I64)</f>
        <v>24000</v>
      </c>
    </row>
    <row r="65" spans="1:12">
      <c r="A65" s="2" t="s">
        <v>323</v>
      </c>
      <c r="B65" s="3" t="s">
        <v>84</v>
      </c>
      <c r="C65" s="4" t="s">
        <v>14</v>
      </c>
      <c r="D65" s="5">
        <v>18000</v>
      </c>
      <c r="E65" s="5">
        <v>120</v>
      </c>
      <c r="F65" s="4">
        <v>120.5</v>
      </c>
      <c r="G65" s="4">
        <v>121</v>
      </c>
      <c r="H65" s="4">
        <v>121.5</v>
      </c>
      <c r="I65" s="6">
        <f t="shared" si="35"/>
        <v>9000</v>
      </c>
      <c r="J65" s="4">
        <f>SUM(G65-F65)*D65</f>
        <v>9000</v>
      </c>
      <c r="K65" s="4">
        <f t="shared" ref="K65" si="93">(IF(C65="SHORT",IF(H65="",0,G65-H65),IF(C65="LONG",IF(H65="",0,(H65-G65)))))*D65</f>
        <v>9000</v>
      </c>
      <c r="L65" s="7">
        <f t="shared" ref="L65" si="94">SUM(K65+J65+I65)</f>
        <v>27000</v>
      </c>
    </row>
    <row r="66" spans="1:12">
      <c r="A66" s="2" t="s">
        <v>323</v>
      </c>
      <c r="B66" s="3" t="s">
        <v>322</v>
      </c>
      <c r="C66" s="4" t="s">
        <v>14</v>
      </c>
      <c r="D66" s="5">
        <v>14000</v>
      </c>
      <c r="E66" s="5">
        <v>122</v>
      </c>
      <c r="F66" s="4">
        <v>122.5</v>
      </c>
      <c r="G66" s="4">
        <v>123</v>
      </c>
      <c r="H66" s="4">
        <v>123.5</v>
      </c>
      <c r="I66" s="6">
        <f t="shared" si="35"/>
        <v>7000</v>
      </c>
      <c r="J66" s="4">
        <f>SUM(G66-F66)*D66</f>
        <v>7000</v>
      </c>
      <c r="K66" s="4">
        <f t="shared" ref="K66" si="95">(IF(C66="SHORT",IF(H66="",0,G66-H66),IF(C66="LONG",IF(H66="",0,(H66-G66)))))*D66</f>
        <v>7000</v>
      </c>
      <c r="L66" s="7">
        <f t="shared" ref="L66" si="96">SUM(K66+J66+I66)</f>
        <v>21000</v>
      </c>
    </row>
    <row r="67" spans="1:12">
      <c r="A67" s="2" t="s">
        <v>320</v>
      </c>
      <c r="B67" s="3" t="s">
        <v>46</v>
      </c>
      <c r="C67" s="4" t="s">
        <v>15</v>
      </c>
      <c r="D67" s="5">
        <v>2000</v>
      </c>
      <c r="E67" s="5">
        <v>980</v>
      </c>
      <c r="F67" s="4">
        <v>977</v>
      </c>
      <c r="G67" s="4">
        <v>973</v>
      </c>
      <c r="H67" s="4">
        <v>968</v>
      </c>
      <c r="I67" s="6">
        <f t="shared" si="35"/>
        <v>6000</v>
      </c>
      <c r="J67" s="4">
        <f>SUM(F67-G67)*D67</f>
        <v>8000</v>
      </c>
      <c r="K67" s="4">
        <f t="shared" ref="K67:K68" si="97">(IF(C67="SHORT",IF(H67="",0,G67-H67),IF(C67="LONG",IF(H67="",0,(H67-G67)))))*D67</f>
        <v>10000</v>
      </c>
      <c r="L67" s="7">
        <f t="shared" ref="L67:L69" si="98">SUM(K67+J67+I67)</f>
        <v>24000</v>
      </c>
    </row>
    <row r="68" spans="1:12">
      <c r="A68" s="2" t="s">
        <v>320</v>
      </c>
      <c r="B68" s="3" t="s">
        <v>41</v>
      </c>
      <c r="C68" s="4" t="s">
        <v>14</v>
      </c>
      <c r="D68" s="5">
        <v>5000</v>
      </c>
      <c r="E68" s="5">
        <v>225</v>
      </c>
      <c r="F68" s="4">
        <v>226</v>
      </c>
      <c r="G68" s="4">
        <v>0</v>
      </c>
      <c r="H68" s="4">
        <v>0</v>
      </c>
      <c r="I68" s="6">
        <f t="shared" si="35"/>
        <v>5000</v>
      </c>
      <c r="J68" s="4">
        <v>0</v>
      </c>
      <c r="K68" s="4">
        <f t="shared" si="97"/>
        <v>0</v>
      </c>
      <c r="L68" s="7">
        <f t="shared" si="98"/>
        <v>5000</v>
      </c>
    </row>
    <row r="69" spans="1:12">
      <c r="A69" s="2" t="s">
        <v>320</v>
      </c>
      <c r="B69" s="3" t="s">
        <v>21</v>
      </c>
      <c r="C69" s="4" t="s">
        <v>14</v>
      </c>
      <c r="D69" s="5">
        <v>4000</v>
      </c>
      <c r="E69" s="5">
        <v>389</v>
      </c>
      <c r="F69" s="4">
        <v>390</v>
      </c>
      <c r="G69" s="4">
        <v>391</v>
      </c>
      <c r="H69" s="4">
        <v>0</v>
      </c>
      <c r="I69" s="6">
        <f t="shared" si="35"/>
        <v>4000</v>
      </c>
      <c r="J69" s="4">
        <f>SUM(G69-F69)*D69</f>
        <v>4000</v>
      </c>
      <c r="K69" s="4">
        <v>0</v>
      </c>
      <c r="L69" s="7">
        <f t="shared" si="98"/>
        <v>8000</v>
      </c>
    </row>
    <row r="70" spans="1:12">
      <c r="A70" s="2" t="s">
        <v>320</v>
      </c>
      <c r="B70" s="3" t="s">
        <v>321</v>
      </c>
      <c r="C70" s="4" t="s">
        <v>14</v>
      </c>
      <c r="D70" s="5">
        <v>1000</v>
      </c>
      <c r="E70" s="5">
        <v>1164</v>
      </c>
      <c r="F70" s="4">
        <v>1158</v>
      </c>
      <c r="G70" s="4">
        <v>0</v>
      </c>
      <c r="H70" s="4">
        <v>0</v>
      </c>
      <c r="I70" s="6">
        <f t="shared" si="35"/>
        <v>-6000</v>
      </c>
      <c r="J70" s="4">
        <v>0</v>
      </c>
      <c r="K70" s="4">
        <v>0</v>
      </c>
      <c r="L70" s="7">
        <f t="shared" ref="L70" si="99">SUM(K70+J70+I70)</f>
        <v>-6000</v>
      </c>
    </row>
    <row r="71" spans="1:12">
      <c r="A71" s="2" t="s">
        <v>319</v>
      </c>
      <c r="B71" s="3" t="s">
        <v>28</v>
      </c>
      <c r="C71" s="4" t="s">
        <v>14</v>
      </c>
      <c r="D71" s="5">
        <v>6000</v>
      </c>
      <c r="E71" s="5">
        <v>383.5</v>
      </c>
      <c r="F71" s="4">
        <v>384.5</v>
      </c>
      <c r="G71" s="4">
        <v>0</v>
      </c>
      <c r="H71" s="4">
        <v>0</v>
      </c>
      <c r="I71" s="6">
        <f t="shared" si="35"/>
        <v>6000</v>
      </c>
      <c r="J71" s="4">
        <v>0</v>
      </c>
      <c r="K71" s="4">
        <f t="shared" ref="K71" si="100">(IF(C71="SHORT",IF(H71="",0,G71-H71),IF(C71="LONG",IF(H71="",0,(H71-G71)))))*D71</f>
        <v>0</v>
      </c>
      <c r="L71" s="7">
        <f t="shared" ref="L71" si="101">SUM(K71+J71+I71)</f>
        <v>6000</v>
      </c>
    </row>
    <row r="72" spans="1:12">
      <c r="A72" s="2" t="s">
        <v>319</v>
      </c>
      <c r="B72" s="3" t="s">
        <v>121</v>
      </c>
      <c r="C72" s="4" t="s">
        <v>14</v>
      </c>
      <c r="D72" s="5">
        <v>3000</v>
      </c>
      <c r="E72" s="5">
        <v>425</v>
      </c>
      <c r="F72" s="4">
        <v>427</v>
      </c>
      <c r="G72" s="4">
        <v>429</v>
      </c>
      <c r="H72" s="4">
        <v>431</v>
      </c>
      <c r="I72" s="6">
        <f t="shared" si="35"/>
        <v>6000</v>
      </c>
      <c r="J72" s="4">
        <f>SUM(G72-F72)*D72</f>
        <v>6000</v>
      </c>
      <c r="K72" s="4">
        <f t="shared" ref="K72" si="102">(IF(C72="SHORT",IF(H72="",0,G72-H72),IF(C72="LONG",IF(H72="",0,(H72-G72)))))*D72</f>
        <v>6000</v>
      </c>
      <c r="L72" s="7">
        <f t="shared" ref="L72" si="103">SUM(K72+J72+I72)</f>
        <v>18000</v>
      </c>
    </row>
    <row r="73" spans="1:12">
      <c r="A73" s="2" t="s">
        <v>319</v>
      </c>
      <c r="B73" s="3" t="s">
        <v>44</v>
      </c>
      <c r="C73" s="4" t="s">
        <v>14</v>
      </c>
      <c r="D73" s="5">
        <v>5000</v>
      </c>
      <c r="E73" s="5">
        <v>246</v>
      </c>
      <c r="F73" s="4">
        <v>244.4</v>
      </c>
      <c r="G73" s="4">
        <v>0</v>
      </c>
      <c r="H73" s="4">
        <v>0</v>
      </c>
      <c r="I73" s="6">
        <f t="shared" si="35"/>
        <v>-7999.9999999999718</v>
      </c>
      <c r="J73" s="4">
        <v>0</v>
      </c>
      <c r="K73" s="4">
        <f t="shared" ref="K73" si="104">(IF(C73="SHORT",IF(H73="",0,G73-H73),IF(C73="LONG",IF(H73="",0,(H73-G73)))))*D73</f>
        <v>0</v>
      </c>
      <c r="L73" s="7">
        <f t="shared" ref="L73" si="105">SUM(K73+J73+I73)</f>
        <v>-7999.9999999999718</v>
      </c>
    </row>
    <row r="74" spans="1:12">
      <c r="A74" s="2" t="s">
        <v>319</v>
      </c>
      <c r="B74" s="3" t="s">
        <v>49</v>
      </c>
      <c r="C74" s="4" t="s">
        <v>14</v>
      </c>
      <c r="D74" s="5">
        <v>4000</v>
      </c>
      <c r="E74" s="5">
        <v>530</v>
      </c>
      <c r="F74" s="4">
        <v>528.4</v>
      </c>
      <c r="G74" s="4">
        <v>0</v>
      </c>
      <c r="H74" s="4">
        <v>0</v>
      </c>
      <c r="I74" s="6">
        <f t="shared" si="35"/>
        <v>-6400.0000000000909</v>
      </c>
      <c r="J74" s="4">
        <v>0</v>
      </c>
      <c r="K74" s="4">
        <f t="shared" ref="K74" si="106">(IF(C74="SHORT",IF(H74="",0,G74-H74),IF(C74="LONG",IF(H74="",0,(H74-G74)))))*D74</f>
        <v>0</v>
      </c>
      <c r="L74" s="7">
        <f t="shared" ref="L74" si="107">SUM(K74+J74+I74)</f>
        <v>-6400.0000000000909</v>
      </c>
    </row>
    <row r="75" spans="1:12" s="51" customFormat="1">
      <c r="A75" s="45"/>
      <c r="B75" s="46"/>
      <c r="C75" s="47"/>
      <c r="D75" s="48"/>
      <c r="E75" s="48"/>
      <c r="F75" s="47"/>
      <c r="G75" s="47"/>
      <c r="H75" s="47"/>
      <c r="I75" s="49"/>
      <c r="J75" s="47"/>
      <c r="K75" s="47"/>
      <c r="L75" s="50"/>
    </row>
    <row r="76" spans="1:12" s="51" customFormat="1">
      <c r="A76" s="45"/>
      <c r="B76" s="46"/>
      <c r="C76" s="47"/>
      <c r="D76" s="48"/>
      <c r="E76" s="48"/>
      <c r="F76" s="47"/>
      <c r="G76" s="47"/>
      <c r="H76" s="47"/>
      <c r="I76" s="49"/>
      <c r="J76" s="47"/>
      <c r="K76" s="47"/>
      <c r="L76" s="50"/>
    </row>
    <row r="77" spans="1:12">
      <c r="A77" s="2" t="s">
        <v>299</v>
      </c>
      <c r="B77" s="3" t="s">
        <v>94</v>
      </c>
      <c r="C77" s="4" t="s">
        <v>14</v>
      </c>
      <c r="D77" s="5">
        <v>8000</v>
      </c>
      <c r="E77" s="5">
        <v>217</v>
      </c>
      <c r="F77" s="4">
        <v>217.7</v>
      </c>
      <c r="G77" s="4">
        <v>0</v>
      </c>
      <c r="H77" s="4">
        <v>0</v>
      </c>
      <c r="I77" s="6">
        <f t="shared" si="35"/>
        <v>5599.9999999999091</v>
      </c>
      <c r="J77" s="4">
        <v>0</v>
      </c>
      <c r="K77" s="4">
        <f t="shared" ref="K77" si="108">(IF(C77="SHORT",IF(H77="",0,G77-H77),IF(C77="LONG",IF(H77="",0,(H77-G77)))))*D77</f>
        <v>0</v>
      </c>
      <c r="L77" s="7">
        <f t="shared" ref="L77" si="109">SUM(K77+J77+I77)</f>
        <v>5599.9999999999091</v>
      </c>
    </row>
    <row r="78" spans="1:12">
      <c r="A78" s="2" t="s">
        <v>299</v>
      </c>
      <c r="B78" s="3" t="s">
        <v>41</v>
      </c>
      <c r="C78" s="4" t="s">
        <v>14</v>
      </c>
      <c r="D78" s="5">
        <v>5000</v>
      </c>
      <c r="E78" s="5">
        <v>434.5</v>
      </c>
      <c r="F78" s="4">
        <v>435.5</v>
      </c>
      <c r="G78" s="4">
        <v>0</v>
      </c>
      <c r="H78" s="4">
        <v>0</v>
      </c>
      <c r="I78" s="6">
        <f t="shared" si="35"/>
        <v>5000</v>
      </c>
      <c r="J78" s="4">
        <v>0</v>
      </c>
      <c r="K78" s="4">
        <f t="shared" ref="K78" si="110">(IF(C78="SHORT",IF(H78="",0,G78-H78),IF(C78="LONG",IF(H78="",0,(H78-G78)))))*D78</f>
        <v>0</v>
      </c>
      <c r="L78" s="7">
        <f t="shared" ref="L78" si="111">SUM(K78+J78+I78)</f>
        <v>5000</v>
      </c>
    </row>
    <row r="79" spans="1:12">
      <c r="A79" s="2" t="s">
        <v>299</v>
      </c>
      <c r="B79" s="3" t="s">
        <v>270</v>
      </c>
      <c r="C79" s="4" t="s">
        <v>14</v>
      </c>
      <c r="D79" s="5">
        <v>8000</v>
      </c>
      <c r="E79" s="5">
        <v>177.5</v>
      </c>
      <c r="F79" s="4">
        <v>177.5</v>
      </c>
      <c r="G79" s="4">
        <v>0</v>
      </c>
      <c r="H79" s="4">
        <v>0</v>
      </c>
      <c r="I79" s="6">
        <f t="shared" si="35"/>
        <v>0</v>
      </c>
      <c r="J79" s="4">
        <v>0</v>
      </c>
      <c r="K79" s="4">
        <f t="shared" ref="K79:K80" si="112">(IF(C79="SHORT",IF(H79="",0,G79-H79),IF(C79="LONG",IF(H79="",0,(H79-G79)))))*D79</f>
        <v>0</v>
      </c>
      <c r="L79" s="7">
        <f t="shared" ref="L79:L80" si="113">SUM(K79+J79+I79)</f>
        <v>0</v>
      </c>
    </row>
    <row r="80" spans="1:12">
      <c r="A80" s="2" t="s">
        <v>299</v>
      </c>
      <c r="B80" s="3" t="s">
        <v>142</v>
      </c>
      <c r="C80" s="4" t="s">
        <v>15</v>
      </c>
      <c r="D80" s="5">
        <v>1600</v>
      </c>
      <c r="E80" s="5">
        <v>1050</v>
      </c>
      <c r="F80" s="4">
        <v>1047.2</v>
      </c>
      <c r="G80" s="4">
        <v>0</v>
      </c>
      <c r="H80" s="4">
        <v>0</v>
      </c>
      <c r="I80" s="6">
        <f t="shared" si="35"/>
        <v>4479.9999999999272</v>
      </c>
      <c r="J80" s="4">
        <v>0</v>
      </c>
      <c r="K80" s="4">
        <f t="shared" si="112"/>
        <v>0</v>
      </c>
      <c r="L80" s="7">
        <f t="shared" si="113"/>
        <v>4479.9999999999272</v>
      </c>
    </row>
    <row r="81" spans="1:12">
      <c r="A81" s="2" t="s">
        <v>300</v>
      </c>
      <c r="B81" s="3" t="s">
        <v>107</v>
      </c>
      <c r="C81" s="4" t="s">
        <v>14</v>
      </c>
      <c r="D81" s="5">
        <v>8000</v>
      </c>
      <c r="E81" s="5">
        <v>218</v>
      </c>
      <c r="F81" s="4">
        <v>218.7</v>
      </c>
      <c r="G81" s="4">
        <v>219.5</v>
      </c>
      <c r="H81" s="4">
        <v>220.5</v>
      </c>
      <c r="I81" s="6">
        <f t="shared" si="35"/>
        <v>5599.9999999999091</v>
      </c>
      <c r="J81" s="4">
        <f>SUM(G81-F81)*D81</f>
        <v>6400.0000000000909</v>
      </c>
      <c r="K81" s="4">
        <f t="shared" ref="K81" si="114">(IF(C81="SHORT",IF(H81="",0,G81-H81),IF(C81="LONG",IF(H81="",0,(H81-G81)))))*D81</f>
        <v>8000</v>
      </c>
      <c r="L81" s="7">
        <f t="shared" ref="L81" si="115">SUM(K81+J81+I81)</f>
        <v>20000</v>
      </c>
    </row>
    <row r="82" spans="1:12">
      <c r="A82" s="2" t="s">
        <v>300</v>
      </c>
      <c r="B82" s="3" t="s">
        <v>28</v>
      </c>
      <c r="C82" s="4" t="s">
        <v>14</v>
      </c>
      <c r="D82" s="5">
        <v>6000</v>
      </c>
      <c r="E82" s="5">
        <v>379</v>
      </c>
      <c r="F82" s="4">
        <v>380</v>
      </c>
      <c r="G82" s="4">
        <v>381</v>
      </c>
      <c r="H82" s="4">
        <v>382</v>
      </c>
      <c r="I82" s="6">
        <f t="shared" si="35"/>
        <v>6000</v>
      </c>
      <c r="J82" s="4">
        <f>SUM(G82-F82)*D82</f>
        <v>6000</v>
      </c>
      <c r="K82" s="4">
        <f>(IF(C82="SHORT",IF(H82="",0,G82-H82),IF(C82="LONG",IF(H82="",0,(H82-G82)))))*D82</f>
        <v>6000</v>
      </c>
      <c r="L82" s="7">
        <f t="shared" ref="L82" si="116">SUM(K82+J82+I82)</f>
        <v>18000</v>
      </c>
    </row>
    <row r="83" spans="1:12">
      <c r="A83" s="2" t="s">
        <v>300</v>
      </c>
      <c r="B83" s="3" t="s">
        <v>130</v>
      </c>
      <c r="C83" s="4" t="s">
        <v>14</v>
      </c>
      <c r="D83" s="5">
        <v>6000</v>
      </c>
      <c r="E83" s="5">
        <v>273</v>
      </c>
      <c r="F83" s="4">
        <v>274</v>
      </c>
      <c r="G83" s="4">
        <v>275</v>
      </c>
      <c r="H83" s="4">
        <v>276</v>
      </c>
      <c r="I83" s="6">
        <f t="shared" si="35"/>
        <v>6000</v>
      </c>
      <c r="J83" s="4">
        <v>0</v>
      </c>
      <c r="K83" s="4">
        <v>0</v>
      </c>
      <c r="L83" s="7">
        <f t="shared" ref="L83" si="117">SUM(K83+J83+I83)</f>
        <v>6000</v>
      </c>
    </row>
    <row r="84" spans="1:12">
      <c r="A84" s="2" t="s">
        <v>300</v>
      </c>
      <c r="B84" s="3" t="s">
        <v>107</v>
      </c>
      <c r="C84" s="4" t="s">
        <v>14</v>
      </c>
      <c r="D84" s="5">
        <v>8000</v>
      </c>
      <c r="E84" s="5">
        <v>223.5</v>
      </c>
      <c r="F84" s="4">
        <v>224.3</v>
      </c>
      <c r="G84" s="4">
        <v>0</v>
      </c>
      <c r="H84" s="4">
        <v>0</v>
      </c>
      <c r="I84" s="6">
        <f t="shared" si="35"/>
        <v>6400.0000000000909</v>
      </c>
      <c r="J84" s="4">
        <v>0</v>
      </c>
      <c r="K84" s="4">
        <v>0</v>
      </c>
      <c r="L84" s="7">
        <f t="shared" ref="L84" si="118">SUM(K84+J84+I84)</f>
        <v>6400.0000000000909</v>
      </c>
    </row>
    <row r="85" spans="1:12">
      <c r="A85" s="2" t="s">
        <v>301</v>
      </c>
      <c r="B85" s="3" t="s">
        <v>99</v>
      </c>
      <c r="C85" s="4" t="s">
        <v>14</v>
      </c>
      <c r="D85" s="5">
        <v>1000</v>
      </c>
      <c r="E85" s="5">
        <v>1986</v>
      </c>
      <c r="F85" s="4">
        <v>1990</v>
      </c>
      <c r="G85" s="4">
        <v>1994</v>
      </c>
      <c r="H85" s="4">
        <v>2000</v>
      </c>
      <c r="I85" s="6">
        <f t="shared" si="35"/>
        <v>4000</v>
      </c>
      <c r="J85" s="4">
        <f>SUM(G85-F85)*D85</f>
        <v>4000</v>
      </c>
      <c r="K85" s="4">
        <f t="shared" ref="K85" si="119">(IF(C85="SHORT",IF(H85="",0,G85-H85),IF(C85="LONG",IF(H85="",0,(H85-G85)))))*D85</f>
        <v>6000</v>
      </c>
      <c r="L85" s="7">
        <f t="shared" ref="L85" si="120">SUM(K85+J85+I85)</f>
        <v>14000</v>
      </c>
    </row>
    <row r="86" spans="1:12">
      <c r="A86" s="2" t="s">
        <v>301</v>
      </c>
      <c r="B86" s="3" t="s">
        <v>52</v>
      </c>
      <c r="C86" s="4" t="s">
        <v>14</v>
      </c>
      <c r="D86" s="5">
        <v>6000</v>
      </c>
      <c r="E86" s="5">
        <v>298</v>
      </c>
      <c r="F86" s="4">
        <v>299</v>
      </c>
      <c r="G86" s="4">
        <v>300</v>
      </c>
      <c r="H86" s="4">
        <v>301</v>
      </c>
      <c r="I86" s="6">
        <f t="shared" ref="I86:I149" si="121">(IF(C86="SHORT",E86-F86,IF(C86="LONG", F86-E86)))*D86</f>
        <v>6000</v>
      </c>
      <c r="J86" s="4">
        <f>SUM(G86-F86)*D86</f>
        <v>6000</v>
      </c>
      <c r="K86" s="4">
        <f t="shared" ref="K86" si="122">(IF(C86="SHORT",IF(H86="",0,G86-H86),IF(C86="LONG",IF(H86="",0,(H86-G86)))))*D86</f>
        <v>6000</v>
      </c>
      <c r="L86" s="7">
        <f t="shared" ref="L86" si="123">SUM(K86+J86+I86)</f>
        <v>18000</v>
      </c>
    </row>
    <row r="87" spans="1:12">
      <c r="A87" s="2" t="s">
        <v>301</v>
      </c>
      <c r="B87" s="3" t="s">
        <v>51</v>
      </c>
      <c r="C87" s="4" t="s">
        <v>14</v>
      </c>
      <c r="D87" s="5">
        <v>2400</v>
      </c>
      <c r="E87" s="5">
        <v>788</v>
      </c>
      <c r="F87" s="4">
        <v>784.5</v>
      </c>
      <c r="G87" s="4">
        <v>0</v>
      </c>
      <c r="H87" s="4">
        <v>0</v>
      </c>
      <c r="I87" s="6">
        <f t="shared" si="121"/>
        <v>-8400</v>
      </c>
      <c r="J87" s="4">
        <v>0</v>
      </c>
      <c r="K87" s="4">
        <f t="shared" ref="K87" si="124">(IF(C87="SHORT",IF(H87="",0,G87-H87),IF(C87="LONG",IF(H87="",0,(H87-G87)))))*D87</f>
        <v>0</v>
      </c>
      <c r="L87" s="7">
        <f t="shared" ref="L87" si="125">SUM(K87+J87+I87)</f>
        <v>-8400</v>
      </c>
    </row>
    <row r="88" spans="1:12">
      <c r="A88" s="2" t="s">
        <v>302</v>
      </c>
      <c r="B88" s="3" t="s">
        <v>94</v>
      </c>
      <c r="C88" s="4" t="s">
        <v>14</v>
      </c>
      <c r="D88" s="5">
        <v>8000</v>
      </c>
      <c r="E88" s="5">
        <v>208.8</v>
      </c>
      <c r="F88" s="4">
        <v>209.5</v>
      </c>
      <c r="G88" s="4">
        <v>210.5</v>
      </c>
      <c r="H88" s="4">
        <v>211.5</v>
      </c>
      <c r="I88" s="6">
        <f t="shared" si="121"/>
        <v>5599.9999999999091</v>
      </c>
      <c r="J88" s="4">
        <f>SUM(G88-F88)*D88</f>
        <v>8000</v>
      </c>
      <c r="K88" s="4">
        <f t="shared" ref="K88:K96" si="126">(IF(C88="SHORT",IF(H88="",0,G88-H88),IF(C88="LONG",IF(H88="",0,(H88-G88)))))*D88</f>
        <v>8000</v>
      </c>
      <c r="L88" s="7">
        <f t="shared" ref="L88" si="127">SUM(K88+J88+I88)</f>
        <v>21599.999999999909</v>
      </c>
    </row>
    <row r="89" spans="1:12">
      <c r="A89" s="2" t="s">
        <v>302</v>
      </c>
      <c r="B89" s="3" t="s">
        <v>297</v>
      </c>
      <c r="C89" s="4" t="s">
        <v>14</v>
      </c>
      <c r="D89" s="5">
        <v>8000</v>
      </c>
      <c r="E89" s="5">
        <v>162.6</v>
      </c>
      <c r="F89" s="4">
        <v>163.25</v>
      </c>
      <c r="G89" s="4">
        <v>0</v>
      </c>
      <c r="H89" s="4">
        <v>0</v>
      </c>
      <c r="I89" s="6">
        <f t="shared" si="121"/>
        <v>5200.0000000000455</v>
      </c>
      <c r="J89" s="4">
        <v>0</v>
      </c>
      <c r="K89" s="4">
        <f t="shared" si="126"/>
        <v>0</v>
      </c>
      <c r="L89" s="7">
        <f t="shared" ref="L89" si="128">SUM(K89+J89+I89)</f>
        <v>5200.0000000000455</v>
      </c>
    </row>
    <row r="90" spans="1:12">
      <c r="A90" s="2" t="s">
        <v>302</v>
      </c>
      <c r="B90" s="3" t="s">
        <v>298</v>
      </c>
      <c r="C90" s="4" t="s">
        <v>14</v>
      </c>
      <c r="D90" s="5">
        <v>8000</v>
      </c>
      <c r="E90" s="5">
        <v>448</v>
      </c>
      <c r="F90" s="4">
        <v>446.5</v>
      </c>
      <c r="G90" s="4">
        <v>0</v>
      </c>
      <c r="H90" s="4">
        <v>0</v>
      </c>
      <c r="I90" s="6">
        <f t="shared" si="121"/>
        <v>-12000</v>
      </c>
      <c r="J90" s="4">
        <v>0</v>
      </c>
      <c r="K90" s="4">
        <f t="shared" si="126"/>
        <v>0</v>
      </c>
      <c r="L90" s="7">
        <f t="shared" ref="L90" si="129">SUM(K90+J90+I90)</f>
        <v>-12000</v>
      </c>
    </row>
    <row r="91" spans="1:12">
      <c r="A91" s="2" t="s">
        <v>302</v>
      </c>
      <c r="B91" s="3" t="s">
        <v>39</v>
      </c>
      <c r="C91" s="4" t="s">
        <v>14</v>
      </c>
      <c r="D91" s="5">
        <v>3000</v>
      </c>
      <c r="E91" s="5">
        <v>375</v>
      </c>
      <c r="F91" s="4">
        <v>372</v>
      </c>
      <c r="G91" s="4">
        <v>0</v>
      </c>
      <c r="H91" s="4">
        <v>0</v>
      </c>
      <c r="I91" s="6">
        <f t="shared" si="121"/>
        <v>-9000</v>
      </c>
      <c r="J91" s="4">
        <v>0</v>
      </c>
      <c r="K91" s="4">
        <f t="shared" si="126"/>
        <v>0</v>
      </c>
      <c r="L91" s="7">
        <f t="shared" ref="L91" si="130">SUM(K91+J91+I91)</f>
        <v>-9000</v>
      </c>
    </row>
    <row r="92" spans="1:12">
      <c r="A92" s="2" t="s">
        <v>303</v>
      </c>
      <c r="B92" s="3" t="s">
        <v>107</v>
      </c>
      <c r="C92" s="4" t="s">
        <v>14</v>
      </c>
      <c r="D92" s="5">
        <v>8000</v>
      </c>
      <c r="E92" s="5">
        <v>208.5</v>
      </c>
      <c r="F92" s="4">
        <v>209.25</v>
      </c>
      <c r="G92" s="4">
        <v>210</v>
      </c>
      <c r="H92" s="4">
        <v>211</v>
      </c>
      <c r="I92" s="6">
        <f t="shared" si="121"/>
        <v>6000</v>
      </c>
      <c r="J92" s="4">
        <f>SUM(G92-F92)*D92</f>
        <v>6000</v>
      </c>
      <c r="K92" s="4">
        <f t="shared" si="126"/>
        <v>8000</v>
      </c>
      <c r="L92" s="7">
        <f t="shared" ref="L92" si="131">SUM(K92+J92+I92)</f>
        <v>20000</v>
      </c>
    </row>
    <row r="93" spans="1:12">
      <c r="A93" s="2" t="s">
        <v>303</v>
      </c>
      <c r="B93" s="3" t="s">
        <v>28</v>
      </c>
      <c r="C93" s="4" t="s">
        <v>14</v>
      </c>
      <c r="D93" s="5">
        <v>6000</v>
      </c>
      <c r="E93" s="5">
        <v>384.5</v>
      </c>
      <c r="F93" s="4">
        <v>385.5</v>
      </c>
      <c r="G93" s="4">
        <v>386.5</v>
      </c>
      <c r="H93" s="4">
        <v>387.5</v>
      </c>
      <c r="I93" s="6">
        <f t="shared" si="121"/>
        <v>6000</v>
      </c>
      <c r="J93" s="4">
        <f>SUM(G93-F93)*D93</f>
        <v>6000</v>
      </c>
      <c r="K93" s="4">
        <f t="shared" si="126"/>
        <v>6000</v>
      </c>
      <c r="L93" s="7">
        <f t="shared" ref="L93" si="132">SUM(K93+J93+I93)</f>
        <v>18000</v>
      </c>
    </row>
    <row r="94" spans="1:12">
      <c r="A94" s="2" t="s">
        <v>303</v>
      </c>
      <c r="B94" s="3" t="s">
        <v>296</v>
      </c>
      <c r="C94" s="4" t="s">
        <v>14</v>
      </c>
      <c r="D94" s="5">
        <v>2400</v>
      </c>
      <c r="E94" s="5">
        <v>782</v>
      </c>
      <c r="F94" s="4">
        <v>784</v>
      </c>
      <c r="G94" s="4">
        <v>0</v>
      </c>
      <c r="H94" s="4">
        <v>0</v>
      </c>
      <c r="I94" s="6">
        <f t="shared" si="121"/>
        <v>4800</v>
      </c>
      <c r="J94" s="4">
        <v>0</v>
      </c>
      <c r="K94" s="4">
        <f t="shared" si="126"/>
        <v>0</v>
      </c>
      <c r="L94" s="7">
        <f t="shared" ref="L94" si="133">SUM(K94+J94+I94)</f>
        <v>4800</v>
      </c>
    </row>
    <row r="95" spans="1:12">
      <c r="A95" s="2" t="s">
        <v>303</v>
      </c>
      <c r="B95" s="3" t="s">
        <v>140</v>
      </c>
      <c r="C95" s="4" t="s">
        <v>14</v>
      </c>
      <c r="D95" s="5">
        <v>4000</v>
      </c>
      <c r="E95" s="5">
        <v>402</v>
      </c>
      <c r="F95" s="4">
        <v>400</v>
      </c>
      <c r="G95" s="4">
        <v>0</v>
      </c>
      <c r="H95" s="4">
        <v>0</v>
      </c>
      <c r="I95" s="6">
        <f t="shared" si="121"/>
        <v>-8000</v>
      </c>
      <c r="J95" s="4">
        <v>0</v>
      </c>
      <c r="K95" s="4">
        <f t="shared" si="126"/>
        <v>0</v>
      </c>
      <c r="L95" s="7">
        <f t="shared" ref="L95" si="134">SUM(K95+J95+I95)</f>
        <v>-8000</v>
      </c>
    </row>
    <row r="96" spans="1:12">
      <c r="A96" s="2" t="s">
        <v>303</v>
      </c>
      <c r="B96" s="3" t="s">
        <v>297</v>
      </c>
      <c r="C96" s="4" t="s">
        <v>14</v>
      </c>
      <c r="D96" s="5">
        <v>8000</v>
      </c>
      <c r="E96" s="5">
        <v>153</v>
      </c>
      <c r="F96" s="4">
        <v>152</v>
      </c>
      <c r="G96" s="4">
        <v>0</v>
      </c>
      <c r="H96" s="4">
        <v>0</v>
      </c>
      <c r="I96" s="6">
        <f t="shared" si="121"/>
        <v>-8000</v>
      </c>
      <c r="J96" s="4">
        <v>0</v>
      </c>
      <c r="K96" s="4">
        <f t="shared" si="126"/>
        <v>0</v>
      </c>
      <c r="L96" s="7">
        <f t="shared" ref="L96" si="135">SUM(K96+J96+I96)</f>
        <v>-8000</v>
      </c>
    </row>
    <row r="97" spans="1:12">
      <c r="A97" s="2" t="s">
        <v>304</v>
      </c>
      <c r="B97" s="3" t="s">
        <v>38</v>
      </c>
      <c r="C97" s="4" t="s">
        <v>14</v>
      </c>
      <c r="D97" s="5">
        <v>8000</v>
      </c>
      <c r="E97" s="5">
        <v>143.5</v>
      </c>
      <c r="F97" s="4">
        <v>144.25</v>
      </c>
      <c r="G97" s="4">
        <v>145</v>
      </c>
      <c r="H97" s="4">
        <v>0</v>
      </c>
      <c r="I97" s="6">
        <f t="shared" si="121"/>
        <v>6000</v>
      </c>
      <c r="J97" s="4">
        <f>SUM(G97-F97)*D97</f>
        <v>6000</v>
      </c>
      <c r="K97" s="4">
        <v>0</v>
      </c>
      <c r="L97" s="7">
        <f t="shared" ref="L97" si="136">SUM(K97+J97+I97)</f>
        <v>12000</v>
      </c>
    </row>
    <row r="98" spans="1:12">
      <c r="A98" s="2" t="s">
        <v>304</v>
      </c>
      <c r="B98" s="3" t="s">
        <v>121</v>
      </c>
      <c r="C98" s="4" t="s">
        <v>14</v>
      </c>
      <c r="D98" s="5">
        <v>8000</v>
      </c>
      <c r="E98" s="5">
        <v>440</v>
      </c>
      <c r="F98" s="4">
        <v>442</v>
      </c>
      <c r="G98" s="4">
        <v>444</v>
      </c>
      <c r="H98" s="4">
        <v>0</v>
      </c>
      <c r="I98" s="6">
        <f t="shared" si="121"/>
        <v>16000</v>
      </c>
      <c r="J98" s="4">
        <f>SUM(G98-F98)*D98</f>
        <v>16000</v>
      </c>
      <c r="K98" s="4">
        <v>0</v>
      </c>
      <c r="L98" s="7">
        <f t="shared" ref="L98" si="137">SUM(K98+J98+I98)</f>
        <v>32000</v>
      </c>
    </row>
    <row r="99" spans="1:12">
      <c r="A99" s="2" t="s">
        <v>304</v>
      </c>
      <c r="B99" s="3" t="s">
        <v>49</v>
      </c>
      <c r="C99" s="4" t="s">
        <v>14</v>
      </c>
      <c r="D99" s="5">
        <v>4000</v>
      </c>
      <c r="E99" s="5">
        <v>575</v>
      </c>
      <c r="F99" s="4">
        <v>576</v>
      </c>
      <c r="G99" s="4">
        <v>577</v>
      </c>
      <c r="H99" s="4">
        <v>578</v>
      </c>
      <c r="I99" s="6">
        <f t="shared" si="121"/>
        <v>4000</v>
      </c>
      <c r="J99" s="4">
        <f>SUM(G99-F99)*D99</f>
        <v>4000</v>
      </c>
      <c r="K99" s="4">
        <f>(IF(C99="SHORT",IF(H99="",0,G99-H99),IF(C99="LONG",IF(H99="",0,(H99-G99)))))*D99</f>
        <v>4000</v>
      </c>
      <c r="L99" s="7">
        <f t="shared" ref="L99" si="138">SUM(K99+J99+I99)</f>
        <v>12000</v>
      </c>
    </row>
    <row r="100" spans="1:12">
      <c r="A100" s="2" t="s">
        <v>304</v>
      </c>
      <c r="B100" s="3" t="s">
        <v>290</v>
      </c>
      <c r="C100" s="4" t="s">
        <v>14</v>
      </c>
      <c r="D100" s="5">
        <v>16000</v>
      </c>
      <c r="E100" s="5">
        <v>80.5</v>
      </c>
      <c r="F100" s="4">
        <v>79.8</v>
      </c>
      <c r="G100" s="4">
        <v>0</v>
      </c>
      <c r="H100" s="4">
        <v>0</v>
      </c>
      <c r="I100" s="6">
        <f t="shared" si="121"/>
        <v>-11200.000000000045</v>
      </c>
      <c r="J100" s="4">
        <v>0</v>
      </c>
      <c r="K100" s="4">
        <f>(IF(C100="SHORT",IF(H100="",0,G100-H100),IF(C100="LONG",IF(H100="",0,(H100-G100)))))*D100</f>
        <v>0</v>
      </c>
      <c r="L100" s="7">
        <f t="shared" ref="L100" si="139">SUM(K100+J100+I100)</f>
        <v>-11200.000000000045</v>
      </c>
    </row>
    <row r="101" spans="1:12">
      <c r="A101" s="2" t="s">
        <v>304</v>
      </c>
      <c r="B101" s="3" t="s">
        <v>35</v>
      </c>
      <c r="C101" s="4" t="s">
        <v>14</v>
      </c>
      <c r="D101" s="5">
        <v>12000</v>
      </c>
      <c r="E101" s="5">
        <v>124.2</v>
      </c>
      <c r="F101" s="4">
        <v>123.4</v>
      </c>
      <c r="G101" s="4">
        <v>0</v>
      </c>
      <c r="H101" s="4">
        <v>0</v>
      </c>
      <c r="I101" s="6">
        <f t="shared" si="121"/>
        <v>-9599.9999999999654</v>
      </c>
      <c r="J101" s="4">
        <v>0</v>
      </c>
      <c r="K101" s="4">
        <f>(IF(C101="SHORT",IF(H101="",0,G101-H101),IF(C101="LONG",IF(H101="",0,(H101-G101)))))*D101</f>
        <v>0</v>
      </c>
      <c r="L101" s="7">
        <f t="shared" ref="L101" si="140">SUM(K101+J101+I101)</f>
        <v>-9599.9999999999654</v>
      </c>
    </row>
    <row r="102" spans="1:12">
      <c r="A102" s="2" t="s">
        <v>304</v>
      </c>
      <c r="B102" s="3" t="s">
        <v>295</v>
      </c>
      <c r="C102" s="4" t="s">
        <v>14</v>
      </c>
      <c r="D102" s="5">
        <v>2000</v>
      </c>
      <c r="E102" s="5">
        <v>616</v>
      </c>
      <c r="F102" s="4">
        <v>613</v>
      </c>
      <c r="G102" s="4">
        <v>0</v>
      </c>
      <c r="H102" s="4">
        <v>0</v>
      </c>
      <c r="I102" s="6">
        <f t="shared" si="121"/>
        <v>-6000</v>
      </c>
      <c r="J102" s="4">
        <v>0</v>
      </c>
      <c r="K102" s="4">
        <f>(IF(C102="SHORT",IF(H102="",0,G102-H102),IF(C102="LONG",IF(H102="",0,(H102-G102)))))*D102</f>
        <v>0</v>
      </c>
      <c r="L102" s="7">
        <f t="shared" ref="L102" si="141">SUM(K102+J102+I102)</f>
        <v>-6000</v>
      </c>
    </row>
    <row r="103" spans="1:12">
      <c r="A103" s="2" t="s">
        <v>305</v>
      </c>
      <c r="B103" s="3" t="s">
        <v>38</v>
      </c>
      <c r="C103" s="4" t="s">
        <v>14</v>
      </c>
      <c r="D103" s="5">
        <v>8000</v>
      </c>
      <c r="E103" s="5">
        <v>139</v>
      </c>
      <c r="F103" s="4">
        <v>140</v>
      </c>
      <c r="G103" s="4">
        <v>141</v>
      </c>
      <c r="H103" s="4">
        <v>0</v>
      </c>
      <c r="I103" s="6">
        <f t="shared" si="121"/>
        <v>8000</v>
      </c>
      <c r="J103" s="4">
        <f>SUM(G103-F103)*D103</f>
        <v>8000</v>
      </c>
      <c r="K103" s="4">
        <v>0</v>
      </c>
      <c r="L103" s="7">
        <f t="shared" ref="L103" si="142">SUM(K103+J103+I103)</f>
        <v>16000</v>
      </c>
    </row>
    <row r="104" spans="1:12">
      <c r="A104" s="2" t="s">
        <v>305</v>
      </c>
      <c r="B104" s="3" t="s">
        <v>294</v>
      </c>
      <c r="C104" s="4" t="s">
        <v>14</v>
      </c>
      <c r="D104" s="5">
        <v>1400</v>
      </c>
      <c r="E104" s="5">
        <v>927</v>
      </c>
      <c r="F104" s="4">
        <v>930</v>
      </c>
      <c r="G104" s="4">
        <v>933</v>
      </c>
      <c r="H104" s="4">
        <v>0</v>
      </c>
      <c r="I104" s="6">
        <f t="shared" si="121"/>
        <v>4200</v>
      </c>
      <c r="J104" s="4">
        <f>SUM(G104-F104)*D104</f>
        <v>4200</v>
      </c>
      <c r="K104" s="4">
        <v>0</v>
      </c>
      <c r="L104" s="7">
        <f t="shared" ref="L104" si="143">SUM(K104+J104+I104)</f>
        <v>8400</v>
      </c>
    </row>
    <row r="105" spans="1:12">
      <c r="A105" s="2" t="s">
        <v>306</v>
      </c>
      <c r="B105" s="3" t="s">
        <v>284</v>
      </c>
      <c r="C105" s="4" t="s">
        <v>14</v>
      </c>
      <c r="D105" s="5">
        <v>7000</v>
      </c>
      <c r="E105" s="5">
        <v>185</v>
      </c>
      <c r="F105" s="4">
        <v>185.7</v>
      </c>
      <c r="G105" s="4">
        <v>0</v>
      </c>
      <c r="H105" s="4">
        <v>0</v>
      </c>
      <c r="I105" s="6">
        <f t="shared" si="121"/>
        <v>4899.99999999992</v>
      </c>
      <c r="J105" s="4">
        <v>0</v>
      </c>
      <c r="K105" s="4">
        <v>0</v>
      </c>
      <c r="L105" s="7">
        <f t="shared" ref="L105" si="144">SUM(K105+J105+I105)</f>
        <v>4899.99999999992</v>
      </c>
    </row>
    <row r="106" spans="1:12">
      <c r="A106" s="2" t="s">
        <v>306</v>
      </c>
      <c r="B106" s="3" t="s">
        <v>22</v>
      </c>
      <c r="C106" s="4" t="s">
        <v>14</v>
      </c>
      <c r="D106" s="5">
        <v>800</v>
      </c>
      <c r="E106" s="5">
        <v>1269</v>
      </c>
      <c r="F106" s="4">
        <v>1272</v>
      </c>
      <c r="G106" s="4">
        <v>0</v>
      </c>
      <c r="H106" s="4">
        <v>0</v>
      </c>
      <c r="I106" s="6">
        <f t="shared" si="121"/>
        <v>2400</v>
      </c>
      <c r="J106" s="4">
        <v>0</v>
      </c>
      <c r="K106" s="4">
        <v>0</v>
      </c>
      <c r="L106" s="7">
        <f t="shared" ref="L106" si="145">SUM(K106+J106+I106)</f>
        <v>2400</v>
      </c>
    </row>
    <row r="107" spans="1:12">
      <c r="A107" s="2" t="s">
        <v>306</v>
      </c>
      <c r="B107" s="3" t="s">
        <v>293</v>
      </c>
      <c r="C107" s="4" t="s">
        <v>14</v>
      </c>
      <c r="D107" s="5">
        <v>1400</v>
      </c>
      <c r="E107" s="5">
        <v>962</v>
      </c>
      <c r="F107" s="4">
        <v>964.9</v>
      </c>
      <c r="G107" s="4">
        <v>0</v>
      </c>
      <c r="H107" s="4">
        <v>0</v>
      </c>
      <c r="I107" s="6">
        <f t="shared" si="121"/>
        <v>4059.9999999999682</v>
      </c>
      <c r="J107" s="4">
        <v>0</v>
      </c>
      <c r="K107" s="4">
        <v>0</v>
      </c>
      <c r="L107" s="7">
        <f t="shared" ref="L107" si="146">SUM(K107+J107+I107)</f>
        <v>4059.9999999999682</v>
      </c>
    </row>
    <row r="108" spans="1:12">
      <c r="A108" s="2" t="s">
        <v>306</v>
      </c>
      <c r="B108" s="3" t="s">
        <v>17</v>
      </c>
      <c r="C108" s="4" t="s">
        <v>14</v>
      </c>
      <c r="D108" s="5">
        <v>3200</v>
      </c>
      <c r="E108" s="5">
        <v>386</v>
      </c>
      <c r="F108" s="4">
        <v>387</v>
      </c>
      <c r="G108" s="4">
        <v>388</v>
      </c>
      <c r="H108" s="4">
        <v>0</v>
      </c>
      <c r="I108" s="6">
        <f t="shared" si="121"/>
        <v>3200</v>
      </c>
      <c r="J108" s="4">
        <f>SUM(G108-F108)*D108</f>
        <v>3200</v>
      </c>
      <c r="K108" s="4">
        <v>0</v>
      </c>
      <c r="L108" s="7">
        <f t="shared" ref="L108" si="147">SUM(K108+J108+I108)</f>
        <v>6400</v>
      </c>
    </row>
    <row r="109" spans="1:12">
      <c r="A109" s="2" t="s">
        <v>307</v>
      </c>
      <c r="B109" s="3" t="s">
        <v>46</v>
      </c>
      <c r="C109" s="4" t="s">
        <v>14</v>
      </c>
      <c r="D109" s="5">
        <v>2000</v>
      </c>
      <c r="E109" s="5">
        <v>1055</v>
      </c>
      <c r="F109" s="4">
        <v>1058</v>
      </c>
      <c r="G109" s="4">
        <v>1062</v>
      </c>
      <c r="H109" s="4">
        <v>0</v>
      </c>
      <c r="I109" s="6">
        <f t="shared" si="121"/>
        <v>6000</v>
      </c>
      <c r="J109" s="4">
        <f>SUM(G109-F109)*D109</f>
        <v>8000</v>
      </c>
      <c r="K109" s="4">
        <v>0</v>
      </c>
      <c r="L109" s="7">
        <f t="shared" ref="L109" si="148">SUM(K109+J109+I109)</f>
        <v>14000</v>
      </c>
    </row>
    <row r="110" spans="1:12">
      <c r="A110" s="2" t="s">
        <v>307</v>
      </c>
      <c r="B110" s="3" t="s">
        <v>292</v>
      </c>
      <c r="C110" s="4" t="s">
        <v>14</v>
      </c>
      <c r="D110" s="5">
        <v>20000</v>
      </c>
      <c r="E110" s="5">
        <v>60.1</v>
      </c>
      <c r="F110" s="4">
        <v>60.5</v>
      </c>
      <c r="G110" s="4">
        <v>61</v>
      </c>
      <c r="H110" s="4">
        <v>61.5</v>
      </c>
      <c r="I110" s="6">
        <f t="shared" si="121"/>
        <v>7999.9999999999718</v>
      </c>
      <c r="J110" s="4">
        <f>SUM(G110-F110)*D110</f>
        <v>10000</v>
      </c>
      <c r="K110" s="4">
        <f>(IF(C110="SHORT",IF(H110="",0,G110-H110),IF(C110="LONG",IF(H110="",0,(H110-G110)))))*D110</f>
        <v>10000</v>
      </c>
      <c r="L110" s="7">
        <f t="shared" ref="L110" si="149">SUM(K110+J110+I110)</f>
        <v>27999.999999999971</v>
      </c>
    </row>
    <row r="111" spans="1:12">
      <c r="A111" s="2" t="s">
        <v>307</v>
      </c>
      <c r="B111" s="3" t="s">
        <v>32</v>
      </c>
      <c r="C111" s="4" t="s">
        <v>14</v>
      </c>
      <c r="D111" s="5">
        <v>2400</v>
      </c>
      <c r="E111" s="5">
        <v>627</v>
      </c>
      <c r="F111" s="4">
        <v>629</v>
      </c>
      <c r="G111" s="4">
        <v>631</v>
      </c>
      <c r="H111" s="4">
        <v>633</v>
      </c>
      <c r="I111" s="6">
        <f t="shared" si="121"/>
        <v>4800</v>
      </c>
      <c r="J111" s="4">
        <f t="shared" ref="J111" si="150">SUM(G111-F111)*D111</f>
        <v>4800</v>
      </c>
      <c r="K111" s="4">
        <f>(IF(C111="SHORT",IF(H111="",0,G111-H111),IF(C111="LONG",IF(H111="",0,(H111-G111)))))*D111</f>
        <v>4800</v>
      </c>
      <c r="L111" s="7">
        <f t="shared" ref="L111" si="151">SUM(K111+J111+I111)</f>
        <v>14400</v>
      </c>
    </row>
    <row r="112" spans="1:12">
      <c r="A112" s="2" t="s">
        <v>307</v>
      </c>
      <c r="B112" s="3" t="s">
        <v>150</v>
      </c>
      <c r="C112" s="4" t="s">
        <v>14</v>
      </c>
      <c r="D112" s="5">
        <v>12000</v>
      </c>
      <c r="E112" s="5">
        <v>120</v>
      </c>
      <c r="F112" s="4">
        <v>120.5</v>
      </c>
      <c r="G112" s="4">
        <v>121</v>
      </c>
      <c r="H112" s="4">
        <v>121.5</v>
      </c>
      <c r="I112" s="6">
        <f t="shared" si="121"/>
        <v>6000</v>
      </c>
      <c r="J112" s="4">
        <f t="shared" ref="J112" si="152">SUM(G112-F112)*D112</f>
        <v>6000</v>
      </c>
      <c r="K112" s="4">
        <f>(IF(C112="SHORT",IF(H112="",0,G112-H112),IF(C112="LONG",IF(H112="",0,(H112-G112)))))*D112</f>
        <v>6000</v>
      </c>
      <c r="L112" s="7">
        <f t="shared" ref="L112" si="153">SUM(K112+J112+I112)</f>
        <v>18000</v>
      </c>
    </row>
    <row r="113" spans="1:12">
      <c r="A113" s="2" t="s">
        <v>307</v>
      </c>
      <c r="B113" s="3" t="s">
        <v>28</v>
      </c>
      <c r="C113" s="4" t="s">
        <v>14</v>
      </c>
      <c r="D113" s="5">
        <v>12000</v>
      </c>
      <c r="E113" s="5">
        <v>362.5</v>
      </c>
      <c r="F113" s="4">
        <v>363.5</v>
      </c>
      <c r="G113" s="4">
        <v>0</v>
      </c>
      <c r="H113" s="4">
        <v>0</v>
      </c>
      <c r="I113" s="6">
        <f t="shared" si="121"/>
        <v>12000</v>
      </c>
      <c r="J113" s="4">
        <v>0</v>
      </c>
      <c r="K113" s="4">
        <f>(IF(C113="SHORT",IF(H113="",0,G113-H113),IF(C113="LONG",IF(H113="",0,(H113-G113)))))*D113</f>
        <v>0</v>
      </c>
      <c r="L113" s="7">
        <f t="shared" ref="L113" si="154">SUM(K113+J113+I113)</f>
        <v>12000</v>
      </c>
    </row>
    <row r="114" spans="1:12">
      <c r="A114" s="2" t="s">
        <v>307</v>
      </c>
      <c r="B114" s="3" t="s">
        <v>49</v>
      </c>
      <c r="C114" s="4" t="s">
        <v>14</v>
      </c>
      <c r="D114" s="5">
        <v>4000</v>
      </c>
      <c r="E114" s="5">
        <v>560</v>
      </c>
      <c r="F114" s="4">
        <v>561</v>
      </c>
      <c r="G114" s="4">
        <v>0</v>
      </c>
      <c r="H114" s="4">
        <v>0</v>
      </c>
      <c r="I114" s="6">
        <f t="shared" si="121"/>
        <v>4000</v>
      </c>
      <c r="J114" s="4">
        <v>0</v>
      </c>
      <c r="K114" s="4">
        <f>(IF(C114="SHORT",IF(H114="",0,G114-H114),IF(C114="LONG",IF(H114="",0,(H114-G114)))))*D114</f>
        <v>0</v>
      </c>
      <c r="L114" s="7">
        <f t="shared" ref="L114" si="155">SUM(K114+J114+I114)</f>
        <v>4000</v>
      </c>
    </row>
    <row r="115" spans="1:12">
      <c r="A115" s="2" t="s">
        <v>308</v>
      </c>
      <c r="B115" s="3" t="s">
        <v>107</v>
      </c>
      <c r="C115" s="4" t="s">
        <v>14</v>
      </c>
      <c r="D115" s="5">
        <v>8000</v>
      </c>
      <c r="E115" s="5">
        <v>205.5</v>
      </c>
      <c r="F115" s="4">
        <v>206.25</v>
      </c>
      <c r="G115" s="4">
        <v>207</v>
      </c>
      <c r="H115" s="4">
        <v>0</v>
      </c>
      <c r="I115" s="6">
        <f t="shared" si="121"/>
        <v>6000</v>
      </c>
      <c r="J115" s="4">
        <f t="shared" ref="J115" si="156">SUM(G115-F115)*D115</f>
        <v>6000</v>
      </c>
      <c r="K115" s="4">
        <v>0</v>
      </c>
      <c r="L115" s="7">
        <f t="shared" ref="L115" si="157">SUM(K115+J115+I115)</f>
        <v>12000</v>
      </c>
    </row>
    <row r="116" spans="1:12">
      <c r="A116" s="2" t="s">
        <v>308</v>
      </c>
      <c r="B116" s="3" t="s">
        <v>291</v>
      </c>
      <c r="C116" s="4" t="s">
        <v>14</v>
      </c>
      <c r="D116" s="5">
        <v>600</v>
      </c>
      <c r="E116" s="5">
        <v>2830</v>
      </c>
      <c r="F116" s="4">
        <v>2845</v>
      </c>
      <c r="G116" s="4">
        <v>2855</v>
      </c>
      <c r="H116" s="4">
        <v>0</v>
      </c>
      <c r="I116" s="6">
        <f t="shared" si="121"/>
        <v>9000</v>
      </c>
      <c r="J116" s="4">
        <f t="shared" ref="J116" si="158">SUM(G116-F116)*D116</f>
        <v>6000</v>
      </c>
      <c r="K116" s="4">
        <v>0</v>
      </c>
      <c r="L116" s="7">
        <f t="shared" ref="L116" si="159">SUM(K116+J116+I116)</f>
        <v>15000</v>
      </c>
    </row>
    <row r="117" spans="1:12">
      <c r="A117" s="2" t="s">
        <v>308</v>
      </c>
      <c r="B117" s="3" t="s">
        <v>19</v>
      </c>
      <c r="C117" s="4" t="s">
        <v>15</v>
      </c>
      <c r="D117" s="5">
        <v>2400</v>
      </c>
      <c r="E117" s="5">
        <v>770</v>
      </c>
      <c r="F117" s="4">
        <v>768</v>
      </c>
      <c r="G117" s="4">
        <v>766</v>
      </c>
      <c r="H117" s="4">
        <v>0</v>
      </c>
      <c r="I117" s="6">
        <f t="shared" si="121"/>
        <v>4800</v>
      </c>
      <c r="J117" s="4">
        <f>SUM(F117-G117)*D117</f>
        <v>4800</v>
      </c>
      <c r="K117" s="4">
        <v>0</v>
      </c>
      <c r="L117" s="7">
        <f t="shared" ref="L117" si="160">SUM(K117+J117+I117)</f>
        <v>9600</v>
      </c>
    </row>
    <row r="118" spans="1:12">
      <c r="A118" s="2" t="s">
        <v>308</v>
      </c>
      <c r="B118" s="3" t="s">
        <v>17</v>
      </c>
      <c r="C118" s="4" t="s">
        <v>15</v>
      </c>
      <c r="D118" s="5">
        <v>7000</v>
      </c>
      <c r="E118" s="5">
        <v>381</v>
      </c>
      <c r="F118" s="4">
        <v>382.25</v>
      </c>
      <c r="G118" s="4">
        <v>0</v>
      </c>
      <c r="H118" s="4">
        <v>0</v>
      </c>
      <c r="I118" s="6">
        <f t="shared" si="121"/>
        <v>-8750</v>
      </c>
      <c r="J118" s="4">
        <v>0</v>
      </c>
      <c r="K118" s="4">
        <v>0</v>
      </c>
      <c r="L118" s="7">
        <f t="shared" ref="L118:L119" si="161">SUM(K118+J118+I118)</f>
        <v>-8750</v>
      </c>
    </row>
    <row r="119" spans="1:12">
      <c r="A119" s="2" t="s">
        <v>308</v>
      </c>
      <c r="B119" s="3" t="s">
        <v>84</v>
      </c>
      <c r="C119" s="4" t="s">
        <v>14</v>
      </c>
      <c r="D119" s="5">
        <v>18000</v>
      </c>
      <c r="E119" s="5">
        <v>145.5</v>
      </c>
      <c r="F119" s="4">
        <v>144.80000000000001</v>
      </c>
      <c r="G119" s="4">
        <v>0</v>
      </c>
      <c r="H119" s="4">
        <v>0</v>
      </c>
      <c r="I119" s="6">
        <f t="shared" si="121"/>
        <v>-12599.999999999796</v>
      </c>
      <c r="J119" s="4">
        <v>0</v>
      </c>
      <c r="K119" s="4">
        <v>0</v>
      </c>
      <c r="L119" s="7">
        <f t="shared" si="161"/>
        <v>-12599.999999999796</v>
      </c>
    </row>
    <row r="120" spans="1:12">
      <c r="A120" s="2" t="s">
        <v>309</v>
      </c>
      <c r="B120" s="3" t="s">
        <v>289</v>
      </c>
      <c r="C120" s="4" t="s">
        <v>14</v>
      </c>
      <c r="D120" s="5">
        <v>16000</v>
      </c>
      <c r="E120" s="5">
        <v>66.5</v>
      </c>
      <c r="F120" s="4">
        <v>67</v>
      </c>
      <c r="G120" s="4">
        <v>67.5</v>
      </c>
      <c r="H120" s="4">
        <v>68</v>
      </c>
      <c r="I120" s="6">
        <f t="shared" si="121"/>
        <v>8000</v>
      </c>
      <c r="J120" s="4">
        <f t="shared" ref="J120" si="162">SUM(G120-F120)*D120</f>
        <v>8000</v>
      </c>
      <c r="K120" s="4">
        <f t="shared" ref="K120" si="163">(IF(C120="SHORT",IF(H120="",0,G120-H120),IF(C120="LONG",IF(H120="",0,(H120-G120)))))*D120</f>
        <v>8000</v>
      </c>
      <c r="L120" s="7">
        <f t="shared" ref="L120" si="164">SUM(K120+J120+I120)</f>
        <v>24000</v>
      </c>
    </row>
    <row r="121" spans="1:12">
      <c r="A121" s="2" t="s">
        <v>309</v>
      </c>
      <c r="B121" s="3" t="s">
        <v>290</v>
      </c>
      <c r="C121" s="4" t="s">
        <v>14</v>
      </c>
      <c r="D121" s="5">
        <v>16000</v>
      </c>
      <c r="E121" s="5">
        <v>86.1</v>
      </c>
      <c r="F121" s="4">
        <v>86.5</v>
      </c>
      <c r="G121" s="4">
        <v>87</v>
      </c>
      <c r="H121" s="4">
        <v>88</v>
      </c>
      <c r="I121" s="6">
        <f t="shared" si="121"/>
        <v>6400.0000000000909</v>
      </c>
      <c r="J121" s="4">
        <f t="shared" ref="J121" si="165">SUM(G121-F121)*D121</f>
        <v>8000</v>
      </c>
      <c r="K121" s="4">
        <f>(IF(C121="SHORT",IF(H121="",0,G121-H121),IF(C121="LONG",IF(H121="",0,(H121-G121)))))*D121</f>
        <v>16000</v>
      </c>
      <c r="L121" s="7">
        <f t="shared" ref="L121" si="166">SUM(K121+J121+I121)</f>
        <v>30400.000000000091</v>
      </c>
    </row>
    <row r="122" spans="1:12">
      <c r="A122" s="2" t="s">
        <v>309</v>
      </c>
      <c r="B122" s="3" t="s">
        <v>150</v>
      </c>
      <c r="C122" s="4" t="s">
        <v>14</v>
      </c>
      <c r="D122" s="5">
        <v>12000</v>
      </c>
      <c r="E122" s="5">
        <v>124.5</v>
      </c>
      <c r="F122" s="4">
        <v>125</v>
      </c>
      <c r="G122" s="4">
        <v>125.5</v>
      </c>
      <c r="H122" s="4">
        <v>68</v>
      </c>
      <c r="I122" s="6">
        <f t="shared" si="121"/>
        <v>6000</v>
      </c>
      <c r="J122" s="4">
        <f t="shared" ref="J122" si="167">SUM(G122-F122)*D122</f>
        <v>6000</v>
      </c>
      <c r="K122" s="4">
        <v>0</v>
      </c>
      <c r="L122" s="7">
        <f t="shared" ref="L122" si="168">SUM(K122+J122+I122)</f>
        <v>12000</v>
      </c>
    </row>
    <row r="123" spans="1:12">
      <c r="A123" s="2" t="s">
        <v>310</v>
      </c>
      <c r="B123" s="3" t="s">
        <v>84</v>
      </c>
      <c r="C123" s="4" t="s">
        <v>14</v>
      </c>
      <c r="D123" s="5">
        <v>18000</v>
      </c>
      <c r="E123" s="5">
        <v>138</v>
      </c>
      <c r="F123" s="4">
        <v>138.5</v>
      </c>
      <c r="G123" s="4">
        <v>0</v>
      </c>
      <c r="H123" s="4">
        <v>0</v>
      </c>
      <c r="I123" s="6">
        <f t="shared" si="121"/>
        <v>9000</v>
      </c>
      <c r="J123" s="4">
        <v>0</v>
      </c>
      <c r="K123" s="4">
        <f t="shared" ref="K123" si="169">(IF(C123="SHORT",IF(H123="",0,G123-H123),IF(C123="LONG",IF(H123="",0,(H123-G123)))))*D123</f>
        <v>0</v>
      </c>
      <c r="L123" s="7">
        <f t="shared" ref="L123" si="170">SUM(K123+J123+I123)</f>
        <v>9000</v>
      </c>
    </row>
    <row r="124" spans="1:12">
      <c r="A124" s="2" t="s">
        <v>310</v>
      </c>
      <c r="B124" s="3" t="s">
        <v>41</v>
      </c>
      <c r="C124" s="4" t="s">
        <v>14</v>
      </c>
      <c r="D124" s="5">
        <v>5000</v>
      </c>
      <c r="E124" s="5">
        <v>430</v>
      </c>
      <c r="F124" s="4">
        <v>431</v>
      </c>
      <c r="G124" s="4">
        <v>0</v>
      </c>
      <c r="H124" s="4">
        <v>0</v>
      </c>
      <c r="I124" s="6">
        <f t="shared" si="121"/>
        <v>5000</v>
      </c>
      <c r="J124" s="4">
        <v>0</v>
      </c>
      <c r="K124" s="4">
        <f t="shared" ref="K124" si="171">(IF(C124="SHORT",IF(H124="",0,G124-H124),IF(C124="LONG",IF(H124="",0,(H124-G124)))))*D124</f>
        <v>0</v>
      </c>
      <c r="L124" s="7">
        <f t="shared" ref="L124" si="172">SUM(K124+J124+I124)</f>
        <v>5000</v>
      </c>
    </row>
    <row r="125" spans="1:12">
      <c r="A125" s="2" t="s">
        <v>310</v>
      </c>
      <c r="B125" s="3" t="s">
        <v>162</v>
      </c>
      <c r="C125" s="4" t="s">
        <v>14</v>
      </c>
      <c r="D125" s="5">
        <v>8000</v>
      </c>
      <c r="E125" s="5">
        <v>135</v>
      </c>
      <c r="F125" s="4">
        <v>135.5</v>
      </c>
      <c r="G125" s="4">
        <v>0</v>
      </c>
      <c r="H125" s="4">
        <v>0</v>
      </c>
      <c r="I125" s="6">
        <f t="shared" si="121"/>
        <v>4000</v>
      </c>
      <c r="J125" s="4">
        <v>0</v>
      </c>
      <c r="K125" s="4">
        <f t="shared" ref="K125" si="173">(IF(C125="SHORT",IF(H125="",0,G125-H125),IF(C125="LONG",IF(H125="",0,(H125-G125)))))*D125</f>
        <v>0</v>
      </c>
      <c r="L125" s="7">
        <f t="shared" ref="L125" si="174">SUM(K125+J125+I125)</f>
        <v>4000</v>
      </c>
    </row>
    <row r="126" spans="1:12">
      <c r="A126" s="2" t="s">
        <v>310</v>
      </c>
      <c r="B126" s="3" t="s">
        <v>150</v>
      </c>
      <c r="C126" s="4" t="s">
        <v>14</v>
      </c>
      <c r="D126" s="5">
        <v>12000</v>
      </c>
      <c r="E126" s="5">
        <v>122.25</v>
      </c>
      <c r="F126" s="4">
        <v>121.4</v>
      </c>
      <c r="G126" s="4">
        <v>0</v>
      </c>
      <c r="H126" s="4">
        <v>0</v>
      </c>
      <c r="I126" s="6">
        <f t="shared" si="121"/>
        <v>-10199.999999999931</v>
      </c>
      <c r="J126" s="4">
        <v>0</v>
      </c>
      <c r="K126" s="4">
        <f t="shared" ref="K126" si="175">(IF(C126="SHORT",IF(H126="",0,G126-H126),IF(C126="LONG",IF(H126="",0,(H126-G126)))))*D126</f>
        <v>0</v>
      </c>
      <c r="L126" s="7">
        <f t="shared" ref="L126" si="176">SUM(K126+J126+I126)</f>
        <v>-10199.999999999931</v>
      </c>
    </row>
    <row r="127" spans="1:12">
      <c r="A127" s="2" t="s">
        <v>311</v>
      </c>
      <c r="B127" s="3" t="s">
        <v>17</v>
      </c>
      <c r="C127" s="4" t="s">
        <v>14</v>
      </c>
      <c r="D127" s="5">
        <v>7000</v>
      </c>
      <c r="E127" s="5">
        <v>382</v>
      </c>
      <c r="F127" s="4">
        <v>383</v>
      </c>
      <c r="G127" s="4">
        <v>0</v>
      </c>
      <c r="H127" s="4">
        <v>0</v>
      </c>
      <c r="I127" s="6">
        <f t="shared" si="121"/>
        <v>7000</v>
      </c>
      <c r="J127" s="4">
        <v>0</v>
      </c>
      <c r="K127" s="4">
        <f t="shared" ref="K127" si="177">(IF(C127="SHORT",IF(H127="",0,G127-H127),IF(C127="LONG",IF(H127="",0,(H127-G127)))))*D127</f>
        <v>0</v>
      </c>
      <c r="L127" s="7">
        <f t="shared" ref="L127" si="178">SUM(K127+J127+I127)</f>
        <v>7000</v>
      </c>
    </row>
    <row r="128" spans="1:12">
      <c r="A128" s="2" t="s">
        <v>311</v>
      </c>
      <c r="B128" s="3" t="s">
        <v>281</v>
      </c>
      <c r="C128" s="4" t="s">
        <v>14</v>
      </c>
      <c r="D128" s="5">
        <v>7000</v>
      </c>
      <c r="E128" s="5">
        <v>243</v>
      </c>
      <c r="F128" s="4">
        <v>244</v>
      </c>
      <c r="G128" s="4">
        <v>0</v>
      </c>
      <c r="H128" s="4">
        <v>0</v>
      </c>
      <c r="I128" s="6">
        <f t="shared" si="121"/>
        <v>7000</v>
      </c>
      <c r="J128" s="4">
        <v>0</v>
      </c>
      <c r="K128" s="4">
        <f t="shared" ref="K128" si="179">(IF(C128="SHORT",IF(H128="",0,G128-H128),IF(C128="LONG",IF(H128="",0,(H128-G128)))))*D128</f>
        <v>0</v>
      </c>
      <c r="L128" s="7">
        <f t="shared" ref="L128" si="180">SUM(K128+J128+I128)</f>
        <v>7000</v>
      </c>
    </row>
    <row r="129" spans="1:12">
      <c r="A129" s="2" t="s">
        <v>311</v>
      </c>
      <c r="B129" s="3" t="s">
        <v>44</v>
      </c>
      <c r="C129" s="4" t="s">
        <v>14</v>
      </c>
      <c r="D129" s="5">
        <v>5000</v>
      </c>
      <c r="E129" s="5">
        <v>252</v>
      </c>
      <c r="F129" s="4">
        <v>250.5</v>
      </c>
      <c r="G129" s="4">
        <v>0</v>
      </c>
      <c r="H129" s="4">
        <v>0</v>
      </c>
      <c r="I129" s="6">
        <f t="shared" si="121"/>
        <v>-7500</v>
      </c>
      <c r="J129" s="4">
        <v>0</v>
      </c>
      <c r="K129" s="4">
        <f t="shared" ref="K129" si="181">(IF(C129="SHORT",IF(H129="",0,G129-H129),IF(C129="LONG",IF(H129="",0,(H129-G129)))))*D129</f>
        <v>0</v>
      </c>
      <c r="L129" s="7">
        <f t="shared" ref="L129" si="182">SUM(K129+J129+I129)</f>
        <v>-7500</v>
      </c>
    </row>
    <row r="130" spans="1:12">
      <c r="A130" s="2" t="s">
        <v>312</v>
      </c>
      <c r="B130" s="3" t="s">
        <v>39</v>
      </c>
      <c r="C130" s="4" t="s">
        <v>14</v>
      </c>
      <c r="D130" s="5">
        <v>6000</v>
      </c>
      <c r="E130" s="5">
        <v>365.5</v>
      </c>
      <c r="F130" s="4">
        <v>364</v>
      </c>
      <c r="G130" s="4">
        <v>0</v>
      </c>
      <c r="H130" s="4">
        <v>0</v>
      </c>
      <c r="I130" s="6">
        <f t="shared" si="121"/>
        <v>-9000</v>
      </c>
      <c r="J130" s="4">
        <v>0</v>
      </c>
      <c r="K130" s="4">
        <f t="shared" ref="K130" si="183">(IF(C130="SHORT",IF(H130="",0,G130-H130),IF(C130="LONG",IF(H130="",0,(H130-G130)))))*D130</f>
        <v>0</v>
      </c>
      <c r="L130" s="7">
        <f t="shared" ref="L130" si="184">SUM(K130+J130+I130)</f>
        <v>-9000</v>
      </c>
    </row>
    <row r="131" spans="1:12">
      <c r="A131" s="2" t="s">
        <v>313</v>
      </c>
      <c r="B131" s="3" t="s">
        <v>17</v>
      </c>
      <c r="C131" s="4" t="s">
        <v>14</v>
      </c>
      <c r="D131" s="5">
        <v>7000</v>
      </c>
      <c r="E131" s="5">
        <v>384.5</v>
      </c>
      <c r="F131" s="4">
        <v>385.5</v>
      </c>
      <c r="G131" s="4">
        <v>0</v>
      </c>
      <c r="H131" s="4">
        <v>0</v>
      </c>
      <c r="I131" s="6">
        <f t="shared" si="121"/>
        <v>7000</v>
      </c>
      <c r="J131" s="4">
        <v>0</v>
      </c>
      <c r="K131" s="4">
        <f t="shared" ref="K131" si="185">(IF(C131="SHORT",IF(H131="",0,G131-H131),IF(C131="LONG",IF(H131="",0,(H131-G131)))))*D131</f>
        <v>0</v>
      </c>
      <c r="L131" s="7">
        <f t="shared" ref="L131" si="186">SUM(K131+J131+I131)</f>
        <v>7000</v>
      </c>
    </row>
    <row r="132" spans="1:12">
      <c r="A132" s="2" t="s">
        <v>313</v>
      </c>
      <c r="B132" s="3" t="s">
        <v>249</v>
      </c>
      <c r="C132" s="4" t="s">
        <v>14</v>
      </c>
      <c r="D132" s="5">
        <v>8000</v>
      </c>
      <c r="E132" s="5">
        <v>203</v>
      </c>
      <c r="F132" s="4">
        <v>202</v>
      </c>
      <c r="G132" s="4">
        <v>0</v>
      </c>
      <c r="H132" s="4">
        <v>0</v>
      </c>
      <c r="I132" s="6">
        <f t="shared" si="121"/>
        <v>-8000</v>
      </c>
      <c r="J132" s="4">
        <v>0</v>
      </c>
      <c r="K132" s="4">
        <f t="shared" ref="K132" si="187">(IF(C132="SHORT",IF(H132="",0,G132-H132),IF(C132="LONG",IF(H132="",0,(H132-G132)))))*D132</f>
        <v>0</v>
      </c>
      <c r="L132" s="7">
        <f t="shared" ref="L132" si="188">SUM(K132+J132+I132)</f>
        <v>-8000</v>
      </c>
    </row>
    <row r="133" spans="1:12">
      <c r="A133" s="2" t="s">
        <v>314</v>
      </c>
      <c r="B133" s="3" t="s">
        <v>41</v>
      </c>
      <c r="C133" s="4" t="s">
        <v>14</v>
      </c>
      <c r="D133" s="5">
        <v>5000</v>
      </c>
      <c r="E133" s="5">
        <v>416.5</v>
      </c>
      <c r="F133" s="4">
        <v>417.5</v>
      </c>
      <c r="G133" s="4">
        <v>419</v>
      </c>
      <c r="H133" s="4">
        <v>421</v>
      </c>
      <c r="I133" s="6">
        <f t="shared" si="121"/>
        <v>5000</v>
      </c>
      <c r="J133" s="4">
        <f t="shared" ref="J133" si="189">SUM(G133-F133)*D133</f>
        <v>7500</v>
      </c>
      <c r="K133" s="4">
        <f t="shared" ref="K133" si="190">(IF(C133="SHORT",IF(H133="",0,G133-H133),IF(C133="LONG",IF(H133="",0,(H133-G133)))))*D133</f>
        <v>10000</v>
      </c>
      <c r="L133" s="7">
        <f t="shared" ref="L133" si="191">SUM(K133+J133+I133)</f>
        <v>22500</v>
      </c>
    </row>
    <row r="134" spans="1:12">
      <c r="A134" s="2" t="s">
        <v>314</v>
      </c>
      <c r="B134" s="3" t="s">
        <v>49</v>
      </c>
      <c r="C134" s="4" t="s">
        <v>14</v>
      </c>
      <c r="D134" s="5">
        <v>4000</v>
      </c>
      <c r="E134" s="5">
        <v>569.5</v>
      </c>
      <c r="F134" s="4">
        <v>570.5</v>
      </c>
      <c r="G134" s="4">
        <v>571.5</v>
      </c>
      <c r="H134" s="4">
        <v>573.5</v>
      </c>
      <c r="I134" s="6">
        <f t="shared" si="121"/>
        <v>4000</v>
      </c>
      <c r="J134" s="4">
        <f t="shared" ref="J134" si="192">SUM(G134-F134)*D134</f>
        <v>4000</v>
      </c>
      <c r="K134" s="4">
        <f t="shared" ref="K134" si="193">(IF(C134="SHORT",IF(H134="",0,G134-H134),IF(C134="LONG",IF(H134="",0,(H134-G134)))))*D134</f>
        <v>8000</v>
      </c>
      <c r="L134" s="7">
        <f t="shared" ref="L134" si="194">SUM(K134+J134+I134)</f>
        <v>16000</v>
      </c>
    </row>
    <row r="135" spans="1:12">
      <c r="A135" s="2" t="s">
        <v>315</v>
      </c>
      <c r="B135" s="3" t="s">
        <v>284</v>
      </c>
      <c r="C135" s="4" t="s">
        <v>14</v>
      </c>
      <c r="D135" s="5">
        <v>7000</v>
      </c>
      <c r="E135" s="5">
        <v>190</v>
      </c>
      <c r="F135" s="4">
        <v>191</v>
      </c>
      <c r="G135" s="4">
        <v>192</v>
      </c>
      <c r="H135" s="4">
        <v>193</v>
      </c>
      <c r="I135" s="6">
        <f t="shared" si="121"/>
        <v>7000</v>
      </c>
      <c r="J135" s="4">
        <f t="shared" ref="J135" si="195">SUM(G135-F135)*D135</f>
        <v>7000</v>
      </c>
      <c r="K135" s="4">
        <f t="shared" ref="K135" si="196">(IF(C135="SHORT",IF(H135="",0,G135-H135),IF(C135="LONG",IF(H135="",0,(H135-G135)))))*D135</f>
        <v>7000</v>
      </c>
      <c r="L135" s="7">
        <f t="shared" ref="L135" si="197">SUM(K135+J135+I135)</f>
        <v>21000</v>
      </c>
    </row>
    <row r="136" spans="1:12">
      <c r="A136" s="2" t="s">
        <v>315</v>
      </c>
      <c r="B136" s="3" t="s">
        <v>123</v>
      </c>
      <c r="C136" s="4" t="s">
        <v>14</v>
      </c>
      <c r="D136" s="5">
        <v>7000</v>
      </c>
      <c r="E136" s="5">
        <v>338</v>
      </c>
      <c r="F136" s="4">
        <v>338.7</v>
      </c>
      <c r="G136" s="4">
        <v>340</v>
      </c>
      <c r="H136" s="4">
        <v>341</v>
      </c>
      <c r="I136" s="6">
        <f t="shared" si="121"/>
        <v>4899.99999999992</v>
      </c>
      <c r="J136" s="4">
        <f t="shared" ref="J136:J137" si="198">SUM(G136-F136)*D136</f>
        <v>9100.00000000008</v>
      </c>
      <c r="K136" s="4">
        <f t="shared" ref="K136" si="199">(IF(C136="SHORT",IF(H136="",0,G136-H136),IF(C136="LONG",IF(H136="",0,(H136-G136)))))*D136</f>
        <v>7000</v>
      </c>
      <c r="L136" s="7">
        <f t="shared" ref="L136" si="200">SUM(K136+J136+I136)</f>
        <v>21000</v>
      </c>
    </row>
    <row r="137" spans="1:12">
      <c r="A137" s="2" t="s">
        <v>315</v>
      </c>
      <c r="B137" s="3" t="s">
        <v>52</v>
      </c>
      <c r="C137" s="4" t="s">
        <v>14</v>
      </c>
      <c r="D137" s="5">
        <v>6000</v>
      </c>
      <c r="E137" s="5">
        <v>273</v>
      </c>
      <c r="F137" s="4">
        <v>274</v>
      </c>
      <c r="G137" s="4">
        <v>275</v>
      </c>
      <c r="H137" s="4">
        <v>276</v>
      </c>
      <c r="I137" s="6">
        <f t="shared" si="121"/>
        <v>6000</v>
      </c>
      <c r="J137" s="4">
        <f t="shared" si="198"/>
        <v>6000</v>
      </c>
      <c r="K137" s="4">
        <f t="shared" ref="K137" si="201">(IF(C137="SHORT",IF(H137="",0,G137-H137),IF(C137="LONG",IF(H137="",0,(H137-G137)))))*D137</f>
        <v>6000</v>
      </c>
      <c r="L137" s="7">
        <f t="shared" ref="L137" si="202">SUM(K137+J137+I137)</f>
        <v>18000</v>
      </c>
    </row>
    <row r="138" spans="1:12">
      <c r="A138" s="2" t="s">
        <v>315</v>
      </c>
      <c r="B138" s="3" t="s">
        <v>77</v>
      </c>
      <c r="C138" s="4" t="s">
        <v>14</v>
      </c>
      <c r="D138" s="5">
        <v>6000</v>
      </c>
      <c r="E138" s="5">
        <v>281</v>
      </c>
      <c r="F138" s="4">
        <v>281.7</v>
      </c>
      <c r="G138" s="4">
        <v>0</v>
      </c>
      <c r="H138" s="4">
        <v>0</v>
      </c>
      <c r="I138" s="6">
        <f t="shared" si="121"/>
        <v>4199.9999999999318</v>
      </c>
      <c r="J138" s="4">
        <v>0</v>
      </c>
      <c r="K138" s="4">
        <f t="shared" ref="K138" si="203">(IF(C138="SHORT",IF(H138="",0,G138-H138),IF(C138="LONG",IF(H138="",0,(H138-G138)))))*D138</f>
        <v>0</v>
      </c>
      <c r="L138" s="7">
        <f t="shared" ref="L138" si="204">SUM(K138+J138+I138)</f>
        <v>4199.9999999999318</v>
      </c>
    </row>
    <row r="139" spans="1:12">
      <c r="A139" s="2" t="s">
        <v>315</v>
      </c>
      <c r="B139" s="3" t="s">
        <v>73</v>
      </c>
      <c r="C139" s="4" t="s">
        <v>14</v>
      </c>
      <c r="D139" s="5">
        <v>14000</v>
      </c>
      <c r="E139" s="5">
        <v>104.2</v>
      </c>
      <c r="F139" s="4">
        <v>103.4</v>
      </c>
      <c r="G139" s="4">
        <v>0</v>
      </c>
      <c r="H139" s="4">
        <v>0</v>
      </c>
      <c r="I139" s="6">
        <f t="shared" si="121"/>
        <v>-11199.99999999996</v>
      </c>
      <c r="J139" s="4">
        <v>0</v>
      </c>
      <c r="K139" s="4">
        <f t="shared" ref="K139:K140" si="205">(IF(C139="SHORT",IF(H139="",0,G139-H139),IF(C139="LONG",IF(H139="",0,(H139-G139)))))*D139</f>
        <v>0</v>
      </c>
      <c r="L139" s="7">
        <f t="shared" ref="L139:L140" si="206">SUM(K139+J139+I139)</f>
        <v>-11199.99999999996</v>
      </c>
    </row>
    <row r="140" spans="1:12">
      <c r="A140" s="2" t="s">
        <v>315</v>
      </c>
      <c r="B140" s="3" t="s">
        <v>259</v>
      </c>
      <c r="C140" s="4" t="s">
        <v>14</v>
      </c>
      <c r="D140" s="5">
        <v>7000</v>
      </c>
      <c r="E140" s="5">
        <v>166.5</v>
      </c>
      <c r="F140" s="4">
        <v>165.5</v>
      </c>
      <c r="G140" s="4">
        <v>0</v>
      </c>
      <c r="H140" s="4">
        <v>0</v>
      </c>
      <c r="I140" s="6">
        <f t="shared" si="121"/>
        <v>-7000</v>
      </c>
      <c r="J140" s="4">
        <v>0</v>
      </c>
      <c r="K140" s="4">
        <f t="shared" si="205"/>
        <v>0</v>
      </c>
      <c r="L140" s="7">
        <f t="shared" si="206"/>
        <v>-7000</v>
      </c>
    </row>
    <row r="141" spans="1:12">
      <c r="A141" s="2" t="s">
        <v>316</v>
      </c>
      <c r="B141" s="3" t="s">
        <v>41</v>
      </c>
      <c r="C141" s="4" t="s">
        <v>14</v>
      </c>
      <c r="D141" s="5">
        <v>5000</v>
      </c>
      <c r="E141" s="5">
        <v>408.15</v>
      </c>
      <c r="F141" s="4">
        <v>409</v>
      </c>
      <c r="G141" s="4">
        <v>410</v>
      </c>
      <c r="H141" s="4">
        <v>411</v>
      </c>
      <c r="I141" s="6">
        <f t="shared" si="121"/>
        <v>4250.0000000001137</v>
      </c>
      <c r="J141" s="4">
        <f t="shared" ref="J141" si="207">SUM(G141-F141)*D141</f>
        <v>5000</v>
      </c>
      <c r="K141" s="4">
        <f t="shared" ref="K141" si="208">(IF(C141="SHORT",IF(H141="",0,G141-H141),IF(C141="LONG",IF(H141="",0,(H141-G141)))))*D141</f>
        <v>5000</v>
      </c>
      <c r="L141" s="7">
        <f t="shared" ref="L141" si="209">SUM(K141+J141+I141)</f>
        <v>14250.000000000113</v>
      </c>
    </row>
    <row r="142" spans="1:12">
      <c r="A142" s="2" t="s">
        <v>316</v>
      </c>
      <c r="B142" s="3" t="s">
        <v>284</v>
      </c>
      <c r="C142" s="4" t="s">
        <v>14</v>
      </c>
      <c r="D142" s="5">
        <v>5000</v>
      </c>
      <c r="E142" s="5">
        <v>408.15</v>
      </c>
      <c r="F142" s="4">
        <v>409</v>
      </c>
      <c r="G142" s="4">
        <v>410</v>
      </c>
      <c r="H142" s="4">
        <v>411</v>
      </c>
      <c r="I142" s="6">
        <f t="shared" si="121"/>
        <v>4250.0000000001137</v>
      </c>
      <c r="J142" s="4">
        <f t="shared" ref="J142" si="210">SUM(G142-F142)*D142</f>
        <v>5000</v>
      </c>
      <c r="K142" s="4">
        <f t="shared" ref="K142" si="211">(IF(C142="SHORT",IF(H142="",0,G142-H142),IF(C142="LONG",IF(H142="",0,(H142-G142)))))*D142</f>
        <v>5000</v>
      </c>
      <c r="L142" s="7">
        <f t="shared" ref="L142" si="212">SUM(K142+J142+I142)</f>
        <v>14250.000000000113</v>
      </c>
    </row>
    <row r="143" spans="1:12">
      <c r="A143" s="2" t="s">
        <v>316</v>
      </c>
      <c r="B143" s="3" t="s">
        <v>28</v>
      </c>
      <c r="C143" s="4" t="s">
        <v>14</v>
      </c>
      <c r="D143" s="5">
        <v>6000</v>
      </c>
      <c r="E143" s="5">
        <v>349.5</v>
      </c>
      <c r="F143" s="4">
        <v>350.5</v>
      </c>
      <c r="G143" s="4">
        <v>351.4</v>
      </c>
      <c r="H143" s="4">
        <v>0</v>
      </c>
      <c r="I143" s="6">
        <f t="shared" si="121"/>
        <v>6000</v>
      </c>
      <c r="J143" s="4">
        <v>0</v>
      </c>
      <c r="K143" s="4">
        <v>0</v>
      </c>
      <c r="L143" s="7">
        <f t="shared" ref="L143" si="213">SUM(K143+J143+I143)</f>
        <v>6000</v>
      </c>
    </row>
    <row r="144" spans="1:12">
      <c r="A144" s="2" t="s">
        <v>316</v>
      </c>
      <c r="B144" s="3" t="s">
        <v>52</v>
      </c>
      <c r="C144" s="4" t="s">
        <v>14</v>
      </c>
      <c r="D144" s="5">
        <v>5000</v>
      </c>
      <c r="E144" s="5">
        <v>272</v>
      </c>
      <c r="F144" s="4">
        <v>272</v>
      </c>
      <c r="G144" s="4">
        <v>0</v>
      </c>
      <c r="H144" s="4">
        <v>0</v>
      </c>
      <c r="I144" s="6">
        <f t="shared" si="121"/>
        <v>0</v>
      </c>
      <c r="J144" s="4">
        <v>0</v>
      </c>
      <c r="K144" s="4">
        <f t="shared" ref="K144" si="214">(IF(C144="SHORT",IF(H144="",0,G144-H144),IF(C144="LONG",IF(H144="",0,(H144-G144)))))*D144</f>
        <v>0</v>
      </c>
      <c r="L144" s="7">
        <f t="shared" ref="L144" si="215">SUM(K144+J144+I144)</f>
        <v>0</v>
      </c>
    </row>
    <row r="145" spans="1:12">
      <c r="A145" s="2" t="s">
        <v>316</v>
      </c>
      <c r="B145" s="3" t="s">
        <v>80</v>
      </c>
      <c r="C145" s="4" t="s">
        <v>14</v>
      </c>
      <c r="D145" s="5">
        <v>2000</v>
      </c>
      <c r="E145" s="5">
        <v>1007</v>
      </c>
      <c r="F145" s="4">
        <v>1003</v>
      </c>
      <c r="G145" s="4">
        <v>0</v>
      </c>
      <c r="H145" s="4">
        <v>0</v>
      </c>
      <c r="I145" s="6">
        <f t="shared" si="121"/>
        <v>-8000</v>
      </c>
      <c r="J145" s="4">
        <v>0</v>
      </c>
      <c r="K145" s="4">
        <f t="shared" ref="K145" si="216">(IF(C145="SHORT",IF(H145="",0,G145-H145),IF(C145="LONG",IF(H145="",0,(H145-G145)))))*D145</f>
        <v>0</v>
      </c>
      <c r="L145" s="7">
        <f t="shared" ref="L145" si="217">SUM(K145+J145+I145)</f>
        <v>-8000</v>
      </c>
    </row>
    <row r="146" spans="1:12">
      <c r="A146" s="2" t="s">
        <v>316</v>
      </c>
      <c r="B146" s="3" t="s">
        <v>46</v>
      </c>
      <c r="C146" s="4" t="s">
        <v>14</v>
      </c>
      <c r="D146" s="5">
        <v>2000</v>
      </c>
      <c r="E146" s="5">
        <v>1013.5</v>
      </c>
      <c r="F146" s="4">
        <v>1008.5</v>
      </c>
      <c r="G146" s="4">
        <v>0</v>
      </c>
      <c r="H146" s="4">
        <v>0</v>
      </c>
      <c r="I146" s="6">
        <f t="shared" si="121"/>
        <v>-10000</v>
      </c>
      <c r="J146" s="4">
        <v>0</v>
      </c>
      <c r="K146" s="4">
        <f t="shared" ref="K146" si="218">(IF(C146="SHORT",IF(H146="",0,G146-H146),IF(C146="LONG",IF(H146="",0,(H146-G146)))))*D146</f>
        <v>0</v>
      </c>
      <c r="L146" s="7">
        <f t="shared" ref="L146" si="219">SUM(K146+J146+I146)</f>
        <v>-10000</v>
      </c>
    </row>
    <row r="147" spans="1:12">
      <c r="A147" s="2" t="s">
        <v>317</v>
      </c>
      <c r="B147" s="3" t="s">
        <v>19</v>
      </c>
      <c r="C147" s="4" t="s">
        <v>14</v>
      </c>
      <c r="D147" s="5">
        <v>2400</v>
      </c>
      <c r="E147" s="5">
        <v>753</v>
      </c>
      <c r="F147" s="4">
        <v>757</v>
      </c>
      <c r="G147" s="4">
        <v>760</v>
      </c>
      <c r="H147" s="4">
        <v>763</v>
      </c>
      <c r="I147" s="6">
        <f t="shared" si="121"/>
        <v>9600</v>
      </c>
      <c r="J147" s="4">
        <f t="shared" ref="J147" si="220">SUM(G147-F147)*D147</f>
        <v>7200</v>
      </c>
      <c r="K147" s="4">
        <f t="shared" ref="K147" si="221">(IF(C147="SHORT",IF(H147="",0,G147-H147),IF(C147="LONG",IF(H147="",0,(H147-G147)))))*D147</f>
        <v>7200</v>
      </c>
      <c r="L147" s="7">
        <f t="shared" ref="L147" si="222">SUM(K147+J147+I147)</f>
        <v>24000</v>
      </c>
    </row>
    <row r="148" spans="1:12">
      <c r="A148" s="2" t="s">
        <v>317</v>
      </c>
      <c r="B148" s="3" t="s">
        <v>49</v>
      </c>
      <c r="C148" s="4" t="s">
        <v>14</v>
      </c>
      <c r="D148" s="5">
        <v>4000</v>
      </c>
      <c r="E148" s="5">
        <v>553</v>
      </c>
      <c r="F148" s="4">
        <v>551.20000000000005</v>
      </c>
      <c r="G148" s="4">
        <v>0</v>
      </c>
      <c r="H148" s="4">
        <v>0</v>
      </c>
      <c r="I148" s="6">
        <f t="shared" si="121"/>
        <v>-7199.9999999998181</v>
      </c>
      <c r="J148" s="4">
        <v>0</v>
      </c>
      <c r="K148" s="4">
        <f t="shared" ref="K148" si="223">(IF(C148="SHORT",IF(H148="",0,G148-H148),IF(C148="LONG",IF(H148="",0,(H148-G148)))))*D148</f>
        <v>0</v>
      </c>
      <c r="L148" s="7">
        <f t="shared" ref="L148" si="224">SUM(K148+J148+I148)</f>
        <v>-7199.9999999998181</v>
      </c>
    </row>
    <row r="149" spans="1:12">
      <c r="A149" s="2" t="s">
        <v>318</v>
      </c>
      <c r="B149" s="3" t="s">
        <v>288</v>
      </c>
      <c r="C149" s="4" t="s">
        <v>14</v>
      </c>
      <c r="D149" s="5">
        <v>5000</v>
      </c>
      <c r="E149" s="5">
        <v>265.5</v>
      </c>
      <c r="F149" s="4">
        <v>266.5</v>
      </c>
      <c r="G149" s="4">
        <v>267.5</v>
      </c>
      <c r="H149" s="4">
        <v>0</v>
      </c>
      <c r="I149" s="6">
        <f t="shared" si="121"/>
        <v>5000</v>
      </c>
      <c r="J149" s="4">
        <f t="shared" ref="J149" si="225">SUM(G149-F149)*D149</f>
        <v>5000</v>
      </c>
      <c r="K149" s="4">
        <v>0</v>
      </c>
      <c r="L149" s="7">
        <f t="shared" ref="L149" si="226">SUM(K149+J149+I149)</f>
        <v>10000</v>
      </c>
    </row>
    <row r="150" spans="1:12">
      <c r="A150" s="2" t="s">
        <v>318</v>
      </c>
      <c r="B150" s="3" t="s">
        <v>37</v>
      </c>
      <c r="C150" s="4" t="s">
        <v>14</v>
      </c>
      <c r="D150" s="5">
        <v>12000</v>
      </c>
      <c r="E150" s="5">
        <v>123.5</v>
      </c>
      <c r="F150" s="4">
        <v>124.5</v>
      </c>
      <c r="G150" s="4">
        <v>0</v>
      </c>
      <c r="H150" s="4">
        <v>0</v>
      </c>
      <c r="I150" s="6">
        <f t="shared" ref="I150:I213" si="227">(IF(C150="SHORT",E150-F150,IF(C150="LONG", F150-E150)))*D150</f>
        <v>12000</v>
      </c>
      <c r="J150" s="4">
        <v>0</v>
      </c>
      <c r="K150" s="4">
        <v>0</v>
      </c>
      <c r="L150" s="7">
        <f t="shared" ref="L150" si="228">SUM(K150+J150+I150)</f>
        <v>12000</v>
      </c>
    </row>
    <row r="151" spans="1:12">
      <c r="A151" s="2" t="s">
        <v>318</v>
      </c>
      <c r="B151" s="3" t="s">
        <v>46</v>
      </c>
      <c r="C151" s="4" t="s">
        <v>14</v>
      </c>
      <c r="D151" s="5">
        <v>2000</v>
      </c>
      <c r="E151" s="5">
        <v>1008</v>
      </c>
      <c r="F151" s="4">
        <v>1011</v>
      </c>
      <c r="G151" s="4">
        <v>0</v>
      </c>
      <c r="H151" s="4">
        <v>0</v>
      </c>
      <c r="I151" s="6">
        <f t="shared" si="227"/>
        <v>6000</v>
      </c>
      <c r="J151" s="4">
        <v>0</v>
      </c>
      <c r="K151" s="4">
        <v>0</v>
      </c>
      <c r="L151" s="7">
        <f t="shared" ref="L151" si="229">SUM(K151+J151+I151)</f>
        <v>6000</v>
      </c>
    </row>
    <row r="152" spans="1:12">
      <c r="A152" s="2" t="s">
        <v>287</v>
      </c>
      <c r="B152" s="3" t="s">
        <v>73</v>
      </c>
      <c r="C152" s="4" t="s">
        <v>14</v>
      </c>
      <c r="D152" s="5">
        <v>14000</v>
      </c>
      <c r="E152" s="5">
        <v>108</v>
      </c>
      <c r="F152" s="4">
        <v>108.5</v>
      </c>
      <c r="G152" s="4">
        <v>109</v>
      </c>
      <c r="H152" s="4">
        <v>0</v>
      </c>
      <c r="I152" s="6">
        <f t="shared" si="227"/>
        <v>7000</v>
      </c>
      <c r="J152" s="4">
        <f t="shared" ref="J152" si="230">SUM(G152-F152)*D152</f>
        <v>7000</v>
      </c>
      <c r="K152" s="4">
        <v>0</v>
      </c>
      <c r="L152" s="7">
        <f t="shared" ref="L152" si="231">SUM(K152+J152+I152)</f>
        <v>14000</v>
      </c>
    </row>
    <row r="153" spans="1:12">
      <c r="A153" s="2" t="s">
        <v>287</v>
      </c>
      <c r="B153" s="3" t="s">
        <v>107</v>
      </c>
      <c r="C153" s="4" t="s">
        <v>14</v>
      </c>
      <c r="D153" s="5">
        <v>8000</v>
      </c>
      <c r="E153" s="5">
        <v>179.5</v>
      </c>
      <c r="F153" s="4">
        <v>180.25</v>
      </c>
      <c r="G153" s="4">
        <v>181</v>
      </c>
      <c r="H153" s="4">
        <v>0</v>
      </c>
      <c r="I153" s="6">
        <f t="shared" si="227"/>
        <v>6000</v>
      </c>
      <c r="J153" s="4">
        <f t="shared" ref="J153" si="232">SUM(G153-F153)*D153</f>
        <v>6000</v>
      </c>
      <c r="K153" s="4">
        <v>0</v>
      </c>
      <c r="L153" s="7">
        <f t="shared" ref="L153" si="233">SUM(K153+J153+I153)</f>
        <v>12000</v>
      </c>
    </row>
    <row r="154" spans="1:12">
      <c r="A154" s="2" t="s">
        <v>286</v>
      </c>
      <c r="B154" s="3" t="s">
        <v>259</v>
      </c>
      <c r="C154" s="4" t="s">
        <v>14</v>
      </c>
      <c r="D154" s="5">
        <v>7500</v>
      </c>
      <c r="E154" s="5">
        <v>161.25</v>
      </c>
      <c r="F154" s="4">
        <v>162</v>
      </c>
      <c r="G154" s="4">
        <v>0</v>
      </c>
      <c r="H154" s="4">
        <v>0</v>
      </c>
      <c r="I154" s="6">
        <f t="shared" si="227"/>
        <v>5625</v>
      </c>
      <c r="J154" s="4">
        <v>0</v>
      </c>
      <c r="K154" s="4">
        <f t="shared" ref="K154" si="234">(IF(C154="SHORT",IF(H154="",0,G154-H154),IF(C154="LONG",IF(H154="",0,(H154-G154)))))*D154</f>
        <v>0</v>
      </c>
      <c r="L154" s="7">
        <f t="shared" ref="L154" si="235">SUM(K154+J154+I154)</f>
        <v>5625</v>
      </c>
    </row>
    <row r="155" spans="1:12">
      <c r="A155" s="2" t="s">
        <v>286</v>
      </c>
      <c r="B155" s="3" t="s">
        <v>284</v>
      </c>
      <c r="C155" s="4" t="s">
        <v>15</v>
      </c>
      <c r="D155" s="5">
        <v>8000</v>
      </c>
      <c r="E155" s="5">
        <v>180.8</v>
      </c>
      <c r="F155" s="4">
        <v>180</v>
      </c>
      <c r="G155" s="4">
        <v>0</v>
      </c>
      <c r="H155" s="4">
        <v>0</v>
      </c>
      <c r="I155" s="6">
        <f t="shared" si="227"/>
        <v>6400.0000000000909</v>
      </c>
      <c r="J155" s="4">
        <v>0</v>
      </c>
      <c r="K155" s="4">
        <v>0</v>
      </c>
      <c r="L155" s="7">
        <f t="shared" ref="L155" si="236">SUM(K155+J155+I155)</f>
        <v>6400.0000000000909</v>
      </c>
    </row>
    <row r="156" spans="1:12">
      <c r="A156" s="2" t="s">
        <v>286</v>
      </c>
      <c r="B156" s="3" t="s">
        <v>19</v>
      </c>
      <c r="C156" s="4" t="s">
        <v>14</v>
      </c>
      <c r="D156" s="5">
        <v>2400</v>
      </c>
      <c r="E156" s="5">
        <v>750.5</v>
      </c>
      <c r="F156" s="4">
        <v>750.5</v>
      </c>
      <c r="G156" s="4">
        <v>0</v>
      </c>
      <c r="H156" s="4">
        <v>0</v>
      </c>
      <c r="I156" s="6">
        <f t="shared" si="227"/>
        <v>0</v>
      </c>
      <c r="J156" s="4">
        <v>0</v>
      </c>
      <c r="K156" s="4">
        <f t="shared" ref="K156" si="237">(IF(C156="SHORT",IF(H156="",0,G156-H156),IF(C156="LONG",IF(H156="",0,(H156-G156)))))*D156</f>
        <v>0</v>
      </c>
      <c r="L156" s="7">
        <f t="shared" ref="L156" si="238">SUM(K156+J156+I156)</f>
        <v>0</v>
      </c>
    </row>
    <row r="157" spans="1:12">
      <c r="A157" s="2" t="s">
        <v>286</v>
      </c>
      <c r="B157" s="3" t="s">
        <v>150</v>
      </c>
      <c r="C157" s="4" t="s">
        <v>14</v>
      </c>
      <c r="D157" s="5">
        <v>12000</v>
      </c>
      <c r="E157" s="5">
        <v>122</v>
      </c>
      <c r="F157" s="4">
        <v>121.1</v>
      </c>
      <c r="G157" s="4">
        <v>0</v>
      </c>
      <c r="H157" s="4">
        <v>0</v>
      </c>
      <c r="I157" s="6">
        <f t="shared" si="227"/>
        <v>-10800.000000000069</v>
      </c>
      <c r="J157" s="4">
        <v>0</v>
      </c>
      <c r="K157" s="4">
        <f t="shared" ref="K157" si="239">(IF(C157="SHORT",IF(H157="",0,G157-H157),IF(C157="LONG",IF(H157="",0,(H157-G157)))))*D157</f>
        <v>0</v>
      </c>
      <c r="L157" s="7">
        <f t="shared" ref="L157" si="240">SUM(K157+J157+I157)</f>
        <v>-10800.000000000069</v>
      </c>
    </row>
    <row r="158" spans="1:12">
      <c r="A158" s="2" t="s">
        <v>285</v>
      </c>
      <c r="B158" s="3" t="s">
        <v>108</v>
      </c>
      <c r="C158" s="4" t="s">
        <v>14</v>
      </c>
      <c r="D158" s="5">
        <v>8000</v>
      </c>
      <c r="E158" s="5">
        <v>154</v>
      </c>
      <c r="F158" s="4">
        <v>154.69999999999999</v>
      </c>
      <c r="G158" s="4">
        <v>0</v>
      </c>
      <c r="H158" s="4">
        <v>0</v>
      </c>
      <c r="I158" s="6">
        <f t="shared" si="227"/>
        <v>5599.9999999999091</v>
      </c>
      <c r="J158" s="4">
        <v>0</v>
      </c>
      <c r="K158" s="4">
        <f t="shared" ref="K158" si="241">(IF(C158="SHORT",IF(H158="",0,G158-H158),IF(C158="LONG",IF(H158="",0,(H158-G158)))))*D158</f>
        <v>0</v>
      </c>
      <c r="L158" s="7">
        <f t="shared" ref="L158" si="242">SUM(K158+J158+I158)</f>
        <v>5599.9999999999091</v>
      </c>
    </row>
    <row r="159" spans="1:12">
      <c r="A159" s="2" t="s">
        <v>285</v>
      </c>
      <c r="B159" s="3" t="s">
        <v>137</v>
      </c>
      <c r="C159" s="4" t="s">
        <v>14</v>
      </c>
      <c r="D159" s="5">
        <v>7000</v>
      </c>
      <c r="E159" s="5">
        <v>394.5</v>
      </c>
      <c r="F159" s="4">
        <v>396</v>
      </c>
      <c r="G159" s="4">
        <v>0</v>
      </c>
      <c r="H159" s="4">
        <v>0</v>
      </c>
      <c r="I159" s="6">
        <f t="shared" si="227"/>
        <v>10500</v>
      </c>
      <c r="J159" s="4">
        <v>0</v>
      </c>
      <c r="K159" s="4">
        <f t="shared" ref="K159" si="243">(IF(C159="SHORT",IF(H159="",0,G159-H159),IF(C159="LONG",IF(H159="",0,(H159-G159)))))*D159</f>
        <v>0</v>
      </c>
      <c r="L159" s="7">
        <f t="shared" ref="L159" si="244">SUM(K159+J159+I159)</f>
        <v>10500</v>
      </c>
    </row>
    <row r="160" spans="1:12">
      <c r="A160" s="2" t="s">
        <v>285</v>
      </c>
      <c r="B160" s="3" t="s">
        <v>25</v>
      </c>
      <c r="C160" s="4" t="s">
        <v>14</v>
      </c>
      <c r="D160" s="5">
        <v>7000</v>
      </c>
      <c r="E160" s="5">
        <v>394.5</v>
      </c>
      <c r="F160" s="4">
        <v>396</v>
      </c>
      <c r="G160" s="4">
        <v>0</v>
      </c>
      <c r="H160" s="4">
        <v>0</v>
      </c>
      <c r="I160" s="6">
        <f t="shared" si="227"/>
        <v>10500</v>
      </c>
      <c r="J160" s="4">
        <v>0</v>
      </c>
      <c r="K160" s="4">
        <f t="shared" ref="K160" si="245">(IF(C160="SHORT",IF(H160="",0,G160-H160),IF(C160="LONG",IF(H160="",0,(H160-G160)))))*D160</f>
        <v>0</v>
      </c>
      <c r="L160" s="7">
        <f t="shared" ref="L160" si="246">SUM(K160+J160+I160)</f>
        <v>10500</v>
      </c>
    </row>
    <row r="161" spans="1:12">
      <c r="A161" s="2" t="s">
        <v>285</v>
      </c>
      <c r="B161" s="3" t="s">
        <v>38</v>
      </c>
      <c r="C161" s="4" t="s">
        <v>14</v>
      </c>
      <c r="D161" s="5">
        <v>8000</v>
      </c>
      <c r="E161" s="5">
        <v>150.5</v>
      </c>
      <c r="F161" s="4">
        <v>149.69999999999999</v>
      </c>
      <c r="G161" s="4">
        <v>0</v>
      </c>
      <c r="H161" s="4">
        <v>0</v>
      </c>
      <c r="I161" s="6">
        <f t="shared" si="227"/>
        <v>-6400.0000000000909</v>
      </c>
      <c r="J161" s="4">
        <v>0</v>
      </c>
      <c r="K161" s="4">
        <f t="shared" ref="K161" si="247">(IF(C161="SHORT",IF(H161="",0,G161-H161),IF(C161="LONG",IF(H161="",0,(H161-G161)))))*D161</f>
        <v>0</v>
      </c>
      <c r="L161" s="7">
        <f t="shared" ref="L161" si="248">SUM(K161+J161+I161)</f>
        <v>-6400.0000000000909</v>
      </c>
    </row>
    <row r="162" spans="1:12">
      <c r="A162" s="2" t="s">
        <v>285</v>
      </c>
      <c r="B162" s="3" t="s">
        <v>249</v>
      </c>
      <c r="C162" s="4" t="s">
        <v>14</v>
      </c>
      <c r="D162" s="5">
        <v>8000</v>
      </c>
      <c r="E162" s="5">
        <v>204.5</v>
      </c>
      <c r="F162" s="4">
        <v>203.5</v>
      </c>
      <c r="G162" s="4">
        <v>0</v>
      </c>
      <c r="H162" s="4">
        <v>0</v>
      </c>
      <c r="I162" s="6">
        <f t="shared" si="227"/>
        <v>-8000</v>
      </c>
      <c r="J162" s="4">
        <v>0</v>
      </c>
      <c r="K162" s="4">
        <f t="shared" ref="K162" si="249">(IF(C162="SHORT",IF(H162="",0,G162-H162),IF(C162="LONG",IF(H162="",0,(H162-G162)))))*D162</f>
        <v>0</v>
      </c>
      <c r="L162" s="7">
        <f t="shared" ref="L162" si="250">SUM(K162+J162+I162)</f>
        <v>-8000</v>
      </c>
    </row>
    <row r="163" spans="1:12">
      <c r="A163" s="2" t="s">
        <v>285</v>
      </c>
      <c r="B163" s="3" t="s">
        <v>41</v>
      </c>
      <c r="C163" s="4" t="s">
        <v>14</v>
      </c>
      <c r="D163" s="5">
        <v>5000</v>
      </c>
      <c r="E163" s="5">
        <v>407</v>
      </c>
      <c r="F163" s="4">
        <v>405.5</v>
      </c>
      <c r="G163" s="4">
        <v>0</v>
      </c>
      <c r="H163" s="4">
        <v>0</v>
      </c>
      <c r="I163" s="6">
        <f t="shared" si="227"/>
        <v>-7500</v>
      </c>
      <c r="J163" s="4">
        <v>0</v>
      </c>
      <c r="K163" s="4">
        <f t="shared" ref="K163" si="251">(IF(C163="SHORT",IF(H163="",0,G163-H163),IF(C163="LONG",IF(H163="",0,(H163-G163)))))*D163</f>
        <v>0</v>
      </c>
      <c r="L163" s="7">
        <f t="shared" ref="L163" si="252">SUM(K163+J163+I163)</f>
        <v>-7500</v>
      </c>
    </row>
    <row r="164" spans="1:12">
      <c r="A164" s="2" t="s">
        <v>283</v>
      </c>
      <c r="B164" s="3" t="s">
        <v>150</v>
      </c>
      <c r="C164" s="4" t="s">
        <v>14</v>
      </c>
      <c r="D164" s="5">
        <v>12000</v>
      </c>
      <c r="E164" s="5">
        <v>117.5</v>
      </c>
      <c r="F164" s="4">
        <v>118</v>
      </c>
      <c r="G164" s="4">
        <v>118.5</v>
      </c>
      <c r="H164" s="4">
        <v>119</v>
      </c>
      <c r="I164" s="6">
        <f t="shared" si="227"/>
        <v>6000</v>
      </c>
      <c r="J164" s="4">
        <f t="shared" ref="J164" si="253">SUM(G164-F164)*D164</f>
        <v>6000</v>
      </c>
      <c r="K164" s="4">
        <f t="shared" ref="K164" si="254">(IF(C164="SHORT",IF(H164="",0,G164-H164),IF(C164="LONG",IF(H164="",0,(H164-G164)))))*D164</f>
        <v>6000</v>
      </c>
      <c r="L164" s="7">
        <f t="shared" ref="L164" si="255">SUM(K164+J164+I164)</f>
        <v>18000</v>
      </c>
    </row>
    <row r="165" spans="1:12">
      <c r="A165" s="2" t="s">
        <v>283</v>
      </c>
      <c r="B165" s="3" t="s">
        <v>142</v>
      </c>
      <c r="C165" s="4" t="s">
        <v>14</v>
      </c>
      <c r="D165" s="5">
        <v>1600</v>
      </c>
      <c r="E165" s="5">
        <v>1049</v>
      </c>
      <c r="F165" s="4">
        <v>1053</v>
      </c>
      <c r="G165" s="4">
        <v>1057</v>
      </c>
      <c r="H165" s="4">
        <v>0</v>
      </c>
      <c r="I165" s="6">
        <f t="shared" si="227"/>
        <v>6400</v>
      </c>
      <c r="J165" s="4">
        <f t="shared" ref="J165" si="256">SUM(G165-F165)*D165</f>
        <v>6400</v>
      </c>
      <c r="K165" s="4">
        <v>0</v>
      </c>
      <c r="L165" s="7">
        <f t="shared" ref="L165" si="257">SUM(K165+J165+I165)</f>
        <v>12800</v>
      </c>
    </row>
    <row r="166" spans="1:12">
      <c r="A166" s="2" t="s">
        <v>283</v>
      </c>
      <c r="B166" s="3" t="s">
        <v>284</v>
      </c>
      <c r="C166" s="4" t="s">
        <v>14</v>
      </c>
      <c r="D166" s="5">
        <v>7000</v>
      </c>
      <c r="E166" s="5">
        <v>186</v>
      </c>
      <c r="F166" s="4">
        <v>186.7</v>
      </c>
      <c r="G166" s="4">
        <v>0</v>
      </c>
      <c r="H166" s="4">
        <v>0</v>
      </c>
      <c r="I166" s="6">
        <f t="shared" si="227"/>
        <v>4899.99999999992</v>
      </c>
      <c r="J166" s="4">
        <v>0</v>
      </c>
      <c r="K166" s="4">
        <v>0</v>
      </c>
      <c r="L166" s="7">
        <f t="shared" ref="L166" si="258">SUM(K166+J166+I166)</f>
        <v>4899.99999999992</v>
      </c>
    </row>
    <row r="167" spans="1:12">
      <c r="A167" s="2" t="s">
        <v>283</v>
      </c>
      <c r="B167" s="3" t="s">
        <v>134</v>
      </c>
      <c r="C167" s="4" t="s">
        <v>14</v>
      </c>
      <c r="D167" s="5">
        <v>9000</v>
      </c>
      <c r="E167" s="5">
        <v>306.5</v>
      </c>
      <c r="F167" s="4">
        <v>307.25</v>
      </c>
      <c r="G167" s="4">
        <v>0</v>
      </c>
      <c r="H167" s="4">
        <v>0</v>
      </c>
      <c r="I167" s="6">
        <f t="shared" si="227"/>
        <v>6750</v>
      </c>
      <c r="J167" s="4">
        <v>0</v>
      </c>
      <c r="K167" s="4">
        <v>0</v>
      </c>
      <c r="L167" s="7">
        <f t="shared" ref="L167" si="259">SUM(K167+J167+I167)</f>
        <v>6750</v>
      </c>
    </row>
    <row r="168" spans="1:12">
      <c r="A168" s="2" t="s">
        <v>280</v>
      </c>
      <c r="B168" s="3" t="s">
        <v>281</v>
      </c>
      <c r="C168" s="4" t="s">
        <v>14</v>
      </c>
      <c r="D168" s="5">
        <v>7000</v>
      </c>
      <c r="E168" s="5">
        <v>239.5</v>
      </c>
      <c r="F168" s="4">
        <v>240.5</v>
      </c>
      <c r="G168" s="4">
        <v>241.5</v>
      </c>
      <c r="H168" s="4">
        <v>0</v>
      </c>
      <c r="I168" s="6">
        <f t="shared" si="227"/>
        <v>7000</v>
      </c>
      <c r="J168" s="4">
        <f t="shared" ref="J168" si="260">SUM(G168-F168)*D168</f>
        <v>7000</v>
      </c>
      <c r="K168" s="4">
        <v>0</v>
      </c>
      <c r="L168" s="7">
        <f t="shared" ref="L168" si="261">SUM(K168+J168+I168)</f>
        <v>14000</v>
      </c>
    </row>
    <row r="169" spans="1:12">
      <c r="A169" s="2" t="s">
        <v>280</v>
      </c>
      <c r="B169" s="3" t="s">
        <v>282</v>
      </c>
      <c r="C169" s="4" t="s">
        <v>14</v>
      </c>
      <c r="D169" s="5">
        <v>9900</v>
      </c>
      <c r="E169" s="5">
        <v>187.75</v>
      </c>
      <c r="F169" s="4">
        <v>188.25</v>
      </c>
      <c r="G169" s="4">
        <v>189</v>
      </c>
      <c r="H169" s="4">
        <v>0</v>
      </c>
      <c r="I169" s="6">
        <f t="shared" si="227"/>
        <v>4950</v>
      </c>
      <c r="J169" s="4">
        <f t="shared" ref="J169" si="262">SUM(G169-F169)*D169</f>
        <v>7425</v>
      </c>
      <c r="K169" s="4">
        <v>0</v>
      </c>
      <c r="L169" s="7">
        <f t="shared" ref="L169" si="263">SUM(K169+J169+I169)</f>
        <v>12375</v>
      </c>
    </row>
    <row r="170" spans="1:12">
      <c r="A170" s="2" t="s">
        <v>279</v>
      </c>
      <c r="B170" s="3" t="s">
        <v>150</v>
      </c>
      <c r="C170" s="4" t="s">
        <v>14</v>
      </c>
      <c r="D170" s="5">
        <v>14000</v>
      </c>
      <c r="E170" s="5">
        <v>109.2</v>
      </c>
      <c r="F170" s="4">
        <v>109.8</v>
      </c>
      <c r="G170" s="4">
        <v>110.5</v>
      </c>
      <c r="H170" s="4">
        <v>111</v>
      </c>
      <c r="I170" s="6">
        <f t="shared" si="227"/>
        <v>8399.99999999992</v>
      </c>
      <c r="J170" s="4">
        <f t="shared" ref="J170" si="264">SUM(G170-F170)*D170</f>
        <v>9800.00000000004</v>
      </c>
      <c r="K170" s="4">
        <f t="shared" ref="K170" si="265">(IF(C170="SHORT",IF(H170="",0,G170-H170),IF(C170="LONG",IF(H170="",0,(H170-G170)))))*D170</f>
        <v>7000</v>
      </c>
      <c r="L170" s="7">
        <f t="shared" ref="L170" si="266">SUM(K170+J170+I170)</f>
        <v>25199.99999999996</v>
      </c>
    </row>
    <row r="171" spans="1:12">
      <c r="A171" s="2" t="s">
        <v>279</v>
      </c>
      <c r="B171" s="3" t="s">
        <v>17</v>
      </c>
      <c r="C171" s="4" t="s">
        <v>14</v>
      </c>
      <c r="D171" s="5">
        <v>7000</v>
      </c>
      <c r="E171" s="5">
        <v>376.5</v>
      </c>
      <c r="F171" s="4">
        <v>377.5</v>
      </c>
      <c r="G171" s="4">
        <v>0</v>
      </c>
      <c r="H171" s="4">
        <v>0</v>
      </c>
      <c r="I171" s="6">
        <f t="shared" si="227"/>
        <v>7000</v>
      </c>
      <c r="J171" s="4">
        <v>0</v>
      </c>
      <c r="K171" s="4">
        <v>0</v>
      </c>
      <c r="L171" s="7">
        <f t="shared" ref="L171" si="267">SUM(K171+J171+I171)</f>
        <v>7000</v>
      </c>
    </row>
    <row r="172" spans="1:12">
      <c r="A172" s="2" t="s">
        <v>277</v>
      </c>
      <c r="B172" s="3" t="s">
        <v>278</v>
      </c>
      <c r="C172" s="4" t="s">
        <v>14</v>
      </c>
      <c r="D172" s="5">
        <v>6400</v>
      </c>
      <c r="E172" s="5">
        <v>142.19999999999999</v>
      </c>
      <c r="F172" s="4">
        <v>143</v>
      </c>
      <c r="G172" s="4">
        <v>144</v>
      </c>
      <c r="H172" s="4">
        <v>145</v>
      </c>
      <c r="I172" s="6">
        <f t="shared" si="227"/>
        <v>5120.0000000000728</v>
      </c>
      <c r="J172" s="4">
        <f t="shared" ref="J172" si="268">SUM(G172-F172)*D172</f>
        <v>6400</v>
      </c>
      <c r="K172" s="4">
        <f t="shared" ref="K172:K179" si="269">(IF(C172="SHORT",IF(H172="",0,G172-H172),IF(C172="LONG",IF(H172="",0,(H172-G172)))))*D172</f>
        <v>6400</v>
      </c>
      <c r="L172" s="7">
        <f t="shared" ref="L172" si="270">SUM(K172+J172+I172)</f>
        <v>17920.000000000073</v>
      </c>
    </row>
    <row r="173" spans="1:12">
      <c r="A173" s="2" t="s">
        <v>277</v>
      </c>
      <c r="B173" s="3" t="s">
        <v>85</v>
      </c>
      <c r="C173" s="4" t="s">
        <v>14</v>
      </c>
      <c r="D173" s="5">
        <v>1000</v>
      </c>
      <c r="E173" s="5">
        <v>1775</v>
      </c>
      <c r="F173" s="4">
        <v>1780</v>
      </c>
      <c r="G173" s="4">
        <v>0</v>
      </c>
      <c r="H173" s="4">
        <v>0</v>
      </c>
      <c r="I173" s="6">
        <f t="shared" si="227"/>
        <v>5000</v>
      </c>
      <c r="J173" s="4">
        <v>0</v>
      </c>
      <c r="K173" s="4">
        <f t="shared" si="269"/>
        <v>0</v>
      </c>
      <c r="L173" s="7">
        <f t="shared" ref="L173" si="271">SUM(K173+J173+I173)</f>
        <v>5000</v>
      </c>
    </row>
    <row r="174" spans="1:12">
      <c r="A174" s="2" t="s">
        <v>277</v>
      </c>
      <c r="B174" s="3" t="s">
        <v>18</v>
      </c>
      <c r="C174" s="4" t="s">
        <v>14</v>
      </c>
      <c r="D174" s="5">
        <v>3000</v>
      </c>
      <c r="E174" s="5">
        <v>572</v>
      </c>
      <c r="F174" s="4">
        <v>569</v>
      </c>
      <c r="G174" s="4">
        <v>0</v>
      </c>
      <c r="H174" s="4">
        <v>0</v>
      </c>
      <c r="I174" s="6">
        <f t="shared" si="227"/>
        <v>-9000</v>
      </c>
      <c r="J174" s="4">
        <v>0</v>
      </c>
      <c r="K174" s="4">
        <f t="shared" si="269"/>
        <v>0</v>
      </c>
      <c r="L174" s="7">
        <f t="shared" ref="L174" si="272">SUM(K174+J174+I174)</f>
        <v>-9000</v>
      </c>
    </row>
    <row r="175" spans="1:12">
      <c r="A175" s="2" t="s">
        <v>276</v>
      </c>
      <c r="B175" s="3" t="s">
        <v>17</v>
      </c>
      <c r="C175" s="4" t="s">
        <v>14</v>
      </c>
      <c r="D175" s="5">
        <v>7500</v>
      </c>
      <c r="E175" s="5">
        <v>387</v>
      </c>
      <c r="F175" s="4">
        <v>388</v>
      </c>
      <c r="G175" s="4">
        <v>389</v>
      </c>
      <c r="H175" s="4">
        <v>390</v>
      </c>
      <c r="I175" s="6">
        <f t="shared" si="227"/>
        <v>7500</v>
      </c>
      <c r="J175" s="4">
        <f t="shared" ref="J175" si="273">SUM(G175-F175)*D175</f>
        <v>7500</v>
      </c>
      <c r="K175" s="4">
        <f t="shared" si="269"/>
        <v>7500</v>
      </c>
      <c r="L175" s="7">
        <f t="shared" ref="L175" si="274">SUM(K175+J175+I175)</f>
        <v>22500</v>
      </c>
    </row>
    <row r="176" spans="1:12">
      <c r="A176" s="2" t="s">
        <v>276</v>
      </c>
      <c r="B176" s="3" t="s">
        <v>24</v>
      </c>
      <c r="C176" s="4" t="s">
        <v>14</v>
      </c>
      <c r="D176" s="5">
        <v>2000</v>
      </c>
      <c r="E176" s="5">
        <v>770</v>
      </c>
      <c r="F176" s="4">
        <v>772</v>
      </c>
      <c r="G176" s="4">
        <v>774</v>
      </c>
      <c r="H176" s="4">
        <v>776</v>
      </c>
      <c r="I176" s="6">
        <f t="shared" si="227"/>
        <v>4000</v>
      </c>
      <c r="J176" s="4">
        <f>SUM(G176-F176)*D176</f>
        <v>4000</v>
      </c>
      <c r="K176" s="4">
        <f t="shared" si="269"/>
        <v>4000</v>
      </c>
      <c r="L176" s="7">
        <f t="shared" ref="L176" si="275">SUM(K176+J176+I176)</f>
        <v>12000</v>
      </c>
    </row>
    <row r="177" spans="1:12">
      <c r="A177" s="2" t="s">
        <v>276</v>
      </c>
      <c r="B177" s="3" t="s">
        <v>84</v>
      </c>
      <c r="C177" s="4" t="s">
        <v>14</v>
      </c>
      <c r="D177" s="5">
        <v>18000</v>
      </c>
      <c r="E177" s="5">
        <v>114.25</v>
      </c>
      <c r="F177" s="4">
        <v>114.7</v>
      </c>
      <c r="G177" s="4">
        <v>115.5</v>
      </c>
      <c r="H177" s="4">
        <v>116</v>
      </c>
      <c r="I177" s="6">
        <f t="shared" si="227"/>
        <v>8100.0000000000509</v>
      </c>
      <c r="J177" s="4">
        <f t="shared" ref="J177" si="276">SUM(G177-F177)*D177</f>
        <v>14399.999999999949</v>
      </c>
      <c r="K177" s="4">
        <f t="shared" si="269"/>
        <v>9000</v>
      </c>
      <c r="L177" s="7">
        <f t="shared" ref="L177" si="277">SUM(K177+J177+I177)</f>
        <v>31500</v>
      </c>
    </row>
    <row r="178" spans="1:12">
      <c r="A178" s="2" t="s">
        <v>276</v>
      </c>
      <c r="B178" s="3" t="s">
        <v>45</v>
      </c>
      <c r="C178" s="4" t="s">
        <v>14</v>
      </c>
      <c r="D178" s="5">
        <v>5500</v>
      </c>
      <c r="E178" s="5">
        <v>329.5</v>
      </c>
      <c r="F178" s="4">
        <v>331</v>
      </c>
      <c r="G178" s="4">
        <v>0</v>
      </c>
      <c r="H178" s="4">
        <v>0</v>
      </c>
      <c r="I178" s="6">
        <f t="shared" si="227"/>
        <v>8250</v>
      </c>
      <c r="J178" s="4">
        <v>0</v>
      </c>
      <c r="K178" s="4">
        <f t="shared" si="269"/>
        <v>0</v>
      </c>
      <c r="L178" s="7">
        <f t="shared" ref="L178" si="278">SUM(K178+J178+I178)</f>
        <v>8250</v>
      </c>
    </row>
    <row r="179" spans="1:12">
      <c r="A179" s="2" t="s">
        <v>275</v>
      </c>
      <c r="B179" s="3" t="s">
        <v>35</v>
      </c>
      <c r="C179" s="4" t="s">
        <v>14</v>
      </c>
      <c r="D179" s="5">
        <v>12000</v>
      </c>
      <c r="E179" s="5">
        <v>122</v>
      </c>
      <c r="F179" s="4">
        <v>122.5</v>
      </c>
      <c r="G179" s="4">
        <v>123</v>
      </c>
      <c r="H179" s="4">
        <v>123.5</v>
      </c>
      <c r="I179" s="6">
        <f t="shared" si="227"/>
        <v>6000</v>
      </c>
      <c r="J179" s="4">
        <f t="shared" ref="J179" si="279">SUM(G179-F179)*D179</f>
        <v>6000</v>
      </c>
      <c r="K179" s="4">
        <f t="shared" si="269"/>
        <v>6000</v>
      </c>
      <c r="L179" s="7">
        <f t="shared" ref="L179" si="280">SUM(K179+J179+I179)</f>
        <v>18000</v>
      </c>
    </row>
    <row r="180" spans="1:12">
      <c r="A180" s="2" t="s">
        <v>275</v>
      </c>
      <c r="B180" s="3" t="s">
        <v>49</v>
      </c>
      <c r="C180" s="4" t="s">
        <v>14</v>
      </c>
      <c r="D180" s="5">
        <v>8000</v>
      </c>
      <c r="E180" s="5">
        <v>558</v>
      </c>
      <c r="F180" s="4">
        <v>559</v>
      </c>
      <c r="G180" s="4">
        <v>560</v>
      </c>
      <c r="H180" s="4">
        <v>561</v>
      </c>
      <c r="I180" s="6">
        <f t="shared" si="227"/>
        <v>8000</v>
      </c>
      <c r="J180" s="4">
        <f t="shared" ref="J180" si="281">SUM(G180-F180)*D180</f>
        <v>8000</v>
      </c>
      <c r="K180" s="4">
        <f t="shared" ref="K180" si="282">(IF(C180="SHORT",IF(H180="",0,G180-H180),IF(C180="LONG",IF(H180="",0,(H180-G180)))))*D180</f>
        <v>8000</v>
      </c>
      <c r="L180" s="7">
        <f t="shared" ref="L180" si="283">SUM(K180+J180+I180)</f>
        <v>24000</v>
      </c>
    </row>
    <row r="181" spans="1:12">
      <c r="A181" s="2" t="s">
        <v>275</v>
      </c>
      <c r="B181" s="3" t="s">
        <v>46</v>
      </c>
      <c r="C181" s="4" t="s">
        <v>14</v>
      </c>
      <c r="D181" s="5">
        <v>2000</v>
      </c>
      <c r="E181" s="5">
        <v>939</v>
      </c>
      <c r="F181" s="4">
        <v>941</v>
      </c>
      <c r="G181" s="4">
        <v>943</v>
      </c>
      <c r="H181" s="4">
        <v>945</v>
      </c>
      <c r="I181" s="6">
        <f t="shared" si="227"/>
        <v>4000</v>
      </c>
      <c r="J181" s="4">
        <f t="shared" ref="J181" si="284">SUM(G181-F181)*D181</f>
        <v>4000</v>
      </c>
      <c r="K181" s="4">
        <f t="shared" ref="K181" si="285">(IF(C181="SHORT",IF(H181="",0,G181-H181),IF(C181="LONG",IF(H181="",0,(H181-G181)))))*D181</f>
        <v>4000</v>
      </c>
      <c r="L181" s="7">
        <f t="shared" ref="L181" si="286">SUM(K181+J181+I181)</f>
        <v>12000</v>
      </c>
    </row>
    <row r="182" spans="1:12">
      <c r="A182" s="2" t="s">
        <v>275</v>
      </c>
      <c r="B182" s="3" t="s">
        <v>24</v>
      </c>
      <c r="C182" s="4" t="s">
        <v>14</v>
      </c>
      <c r="D182" s="5">
        <v>2000</v>
      </c>
      <c r="E182" s="5">
        <v>765</v>
      </c>
      <c r="F182" s="4">
        <v>767</v>
      </c>
      <c r="G182" s="4">
        <v>769</v>
      </c>
      <c r="H182" s="4">
        <v>0</v>
      </c>
      <c r="I182" s="6">
        <f t="shared" si="227"/>
        <v>4000</v>
      </c>
      <c r="J182" s="4">
        <f t="shared" ref="J182" si="287">SUM(G182-F182)*D182</f>
        <v>4000</v>
      </c>
      <c r="K182" s="4">
        <v>0</v>
      </c>
      <c r="L182" s="7">
        <f t="shared" ref="L182" si="288">SUM(K182+J182+I182)</f>
        <v>8000</v>
      </c>
    </row>
    <row r="183" spans="1:12">
      <c r="A183" s="2" t="s">
        <v>275</v>
      </c>
      <c r="B183" s="3" t="s">
        <v>32</v>
      </c>
      <c r="C183" s="4" t="s">
        <v>14</v>
      </c>
      <c r="D183" s="5">
        <v>4000</v>
      </c>
      <c r="E183" s="5">
        <v>631</v>
      </c>
      <c r="F183" s="4">
        <v>633</v>
      </c>
      <c r="G183" s="4">
        <v>636</v>
      </c>
      <c r="H183" s="4">
        <v>0</v>
      </c>
      <c r="I183" s="6">
        <f t="shared" si="227"/>
        <v>8000</v>
      </c>
      <c r="J183" s="4">
        <f t="shared" ref="J183" si="289">SUM(G183-F183)*D183</f>
        <v>12000</v>
      </c>
      <c r="K183" s="4">
        <v>0</v>
      </c>
      <c r="L183" s="7">
        <f t="shared" ref="L183" si="290">SUM(K183+J183+I183)</f>
        <v>20000</v>
      </c>
    </row>
    <row r="184" spans="1:12">
      <c r="A184" s="2" t="s">
        <v>275</v>
      </c>
      <c r="B184" s="3" t="s">
        <v>89</v>
      </c>
      <c r="C184" s="4" t="s">
        <v>14</v>
      </c>
      <c r="D184" s="5">
        <v>3000</v>
      </c>
      <c r="E184" s="5">
        <v>590</v>
      </c>
      <c r="F184" s="4">
        <v>592</v>
      </c>
      <c r="G184" s="4">
        <v>594</v>
      </c>
      <c r="H184" s="4">
        <v>0</v>
      </c>
      <c r="I184" s="6">
        <f t="shared" si="227"/>
        <v>6000</v>
      </c>
      <c r="J184" s="4">
        <f t="shared" ref="J184" si="291">SUM(G184-F184)*D184</f>
        <v>6000</v>
      </c>
      <c r="K184" s="4">
        <v>0</v>
      </c>
      <c r="L184" s="7">
        <f t="shared" ref="L184" si="292">SUM(K184+J184+I184)</f>
        <v>12000</v>
      </c>
    </row>
    <row r="185" spans="1:12">
      <c r="A185" s="2" t="s">
        <v>275</v>
      </c>
      <c r="B185" s="3" t="s">
        <v>75</v>
      </c>
      <c r="C185" s="4" t="s">
        <v>14</v>
      </c>
      <c r="D185" s="5">
        <v>2400</v>
      </c>
      <c r="E185" s="5">
        <v>553</v>
      </c>
      <c r="F185" s="4">
        <v>553</v>
      </c>
      <c r="G185" s="4">
        <v>0</v>
      </c>
      <c r="H185" s="4">
        <v>0</v>
      </c>
      <c r="I185" s="6">
        <f t="shared" si="227"/>
        <v>0</v>
      </c>
      <c r="J185" s="4">
        <v>0</v>
      </c>
      <c r="K185" s="4">
        <v>0</v>
      </c>
      <c r="L185" s="7">
        <f t="shared" ref="L185" si="293">SUM(K185+J185+I185)</f>
        <v>0</v>
      </c>
    </row>
    <row r="186" spans="1:12">
      <c r="A186" s="2" t="s">
        <v>275</v>
      </c>
      <c r="B186" s="3" t="s">
        <v>47</v>
      </c>
      <c r="C186" s="4" t="s">
        <v>14</v>
      </c>
      <c r="D186" s="5">
        <v>3000</v>
      </c>
      <c r="E186" s="5">
        <v>410</v>
      </c>
      <c r="F186" s="4">
        <v>410</v>
      </c>
      <c r="G186" s="4">
        <v>0</v>
      </c>
      <c r="H186" s="4">
        <v>0</v>
      </c>
      <c r="I186" s="6">
        <f t="shared" si="227"/>
        <v>0</v>
      </c>
      <c r="J186" s="4">
        <v>0</v>
      </c>
      <c r="K186" s="4">
        <v>0</v>
      </c>
      <c r="L186" s="7">
        <f t="shared" ref="L186" si="294">SUM(K186+J186+I186)</f>
        <v>0</v>
      </c>
    </row>
    <row r="187" spans="1:12">
      <c r="A187" s="2" t="s">
        <v>274</v>
      </c>
      <c r="B187" s="3" t="s">
        <v>173</v>
      </c>
      <c r="C187" s="4" t="s">
        <v>14</v>
      </c>
      <c r="D187" s="5">
        <v>3000</v>
      </c>
      <c r="E187" s="5">
        <v>447</v>
      </c>
      <c r="F187" s="4">
        <v>449</v>
      </c>
      <c r="G187" s="4">
        <v>451</v>
      </c>
      <c r="H187" s="4">
        <v>453</v>
      </c>
      <c r="I187" s="6">
        <f t="shared" si="227"/>
        <v>6000</v>
      </c>
      <c r="J187" s="4">
        <f t="shared" ref="J187" si="295">SUM(G187-F187)*D187</f>
        <v>6000</v>
      </c>
      <c r="K187" s="4">
        <f t="shared" ref="K187:K188" si="296">(IF(C187="SHORT",IF(H187="",0,G187-H187),IF(C187="LONG",IF(H187="",0,(H187-G187)))))*D187</f>
        <v>6000</v>
      </c>
      <c r="L187" s="7">
        <f t="shared" ref="L187" si="297">SUM(K187+J187+I187)</f>
        <v>18000</v>
      </c>
    </row>
    <row r="188" spans="1:12">
      <c r="A188" s="2" t="s">
        <v>274</v>
      </c>
      <c r="B188" s="3" t="s">
        <v>27</v>
      </c>
      <c r="C188" s="4" t="s">
        <v>14</v>
      </c>
      <c r="D188" s="5">
        <v>700</v>
      </c>
      <c r="E188" s="5">
        <v>1770</v>
      </c>
      <c r="F188" s="4">
        <v>1778</v>
      </c>
      <c r="G188" s="4">
        <v>1797</v>
      </c>
      <c r="H188" s="4">
        <v>1799</v>
      </c>
      <c r="I188" s="6">
        <f t="shared" si="227"/>
        <v>5600</v>
      </c>
      <c r="J188" s="4">
        <f t="shared" ref="J188" si="298">SUM(G188-F188)*D188</f>
        <v>13300</v>
      </c>
      <c r="K188" s="4">
        <f t="shared" si="296"/>
        <v>1400</v>
      </c>
      <c r="L188" s="7">
        <f t="shared" ref="L188" si="299">SUM(K188+J188+I188)</f>
        <v>20300</v>
      </c>
    </row>
    <row r="189" spans="1:12">
      <c r="A189" s="2" t="s">
        <v>274</v>
      </c>
      <c r="B189" s="3" t="s">
        <v>89</v>
      </c>
      <c r="C189" s="4" t="s">
        <v>14</v>
      </c>
      <c r="D189" s="5">
        <v>3000</v>
      </c>
      <c r="E189" s="5">
        <v>604.5</v>
      </c>
      <c r="F189" s="4">
        <v>606</v>
      </c>
      <c r="G189" s="4">
        <v>608</v>
      </c>
      <c r="H189" s="4">
        <v>610</v>
      </c>
      <c r="I189" s="6">
        <f t="shared" si="227"/>
        <v>4500</v>
      </c>
      <c r="J189" s="4">
        <f t="shared" ref="J189" si="300">SUM(G189-F189)*D189</f>
        <v>6000</v>
      </c>
      <c r="K189" s="4">
        <f>(IF(C189="SHORT",IF(H189="",0,G189-H189),IF(C189="LONG",IF(H189="",0,(H189-G189)))))*D189</f>
        <v>6000</v>
      </c>
      <c r="L189" s="7">
        <f t="shared" ref="L189" si="301">SUM(K189+J189+I189)</f>
        <v>16500</v>
      </c>
    </row>
    <row r="190" spans="1:12">
      <c r="A190" s="2" t="s">
        <v>274</v>
      </c>
      <c r="B190" s="3" t="s">
        <v>44</v>
      </c>
      <c r="C190" s="4" t="s">
        <v>14</v>
      </c>
      <c r="D190" s="5">
        <v>5000</v>
      </c>
      <c r="E190" s="5">
        <v>214</v>
      </c>
      <c r="F190" s="4">
        <v>215</v>
      </c>
      <c r="G190" s="4">
        <v>216</v>
      </c>
      <c r="H190" s="4">
        <v>0</v>
      </c>
      <c r="I190" s="6">
        <f t="shared" si="227"/>
        <v>5000</v>
      </c>
      <c r="J190" s="4">
        <f t="shared" ref="J190" si="302">SUM(G190-F190)*D190</f>
        <v>5000</v>
      </c>
      <c r="K190" s="4">
        <v>0</v>
      </c>
      <c r="L190" s="7">
        <f t="shared" ref="L190" si="303">SUM(K190+J190+I190)</f>
        <v>10000</v>
      </c>
    </row>
    <row r="191" spans="1:12">
      <c r="A191" s="2" t="s">
        <v>274</v>
      </c>
      <c r="B191" s="3" t="s">
        <v>78</v>
      </c>
      <c r="C191" s="4" t="s">
        <v>14</v>
      </c>
      <c r="D191" s="5">
        <v>1200</v>
      </c>
      <c r="E191" s="5">
        <v>1406</v>
      </c>
      <c r="F191" s="4">
        <v>1409</v>
      </c>
      <c r="G191" s="4">
        <v>1412</v>
      </c>
      <c r="H191" s="4">
        <v>0</v>
      </c>
      <c r="I191" s="6">
        <f t="shared" si="227"/>
        <v>3600</v>
      </c>
      <c r="J191" s="4">
        <f t="shared" ref="J191" si="304">SUM(G191-F191)*D191</f>
        <v>3600</v>
      </c>
      <c r="K191" s="4">
        <v>0</v>
      </c>
      <c r="L191" s="7">
        <f t="shared" ref="L191" si="305">SUM(K191+J191+I191)</f>
        <v>7200</v>
      </c>
    </row>
    <row r="192" spans="1:12">
      <c r="A192" s="2" t="s">
        <v>273</v>
      </c>
      <c r="B192" s="3" t="s">
        <v>28</v>
      </c>
      <c r="C192" s="4" t="s">
        <v>14</v>
      </c>
      <c r="D192" s="5">
        <v>6000</v>
      </c>
      <c r="E192" s="5">
        <v>322</v>
      </c>
      <c r="F192" s="4">
        <v>323</v>
      </c>
      <c r="G192" s="4">
        <v>324</v>
      </c>
      <c r="H192" s="4">
        <v>325</v>
      </c>
      <c r="I192" s="6">
        <f t="shared" si="227"/>
        <v>6000</v>
      </c>
      <c r="J192" s="4">
        <f t="shared" ref="J192:J193" si="306">SUM(G192-F192)*D192</f>
        <v>6000</v>
      </c>
      <c r="K192" s="4">
        <f t="shared" ref="K192" si="307">(IF(C192="SHORT",IF(H192="",0,G192-H192),IF(C192="LONG",IF(H192="",0,(H192-G192)))))*D192</f>
        <v>6000</v>
      </c>
      <c r="L192" s="7">
        <f t="shared" ref="L192" si="308">SUM(K192+J192+I192)</f>
        <v>18000</v>
      </c>
    </row>
    <row r="193" spans="1:12">
      <c r="A193" s="2" t="s">
        <v>273</v>
      </c>
      <c r="B193" s="3" t="s">
        <v>260</v>
      </c>
      <c r="C193" s="4" t="s">
        <v>14</v>
      </c>
      <c r="D193" s="5">
        <v>800</v>
      </c>
      <c r="E193" s="5">
        <v>2457</v>
      </c>
      <c r="F193" s="4">
        <v>2463</v>
      </c>
      <c r="G193" s="4">
        <v>2470</v>
      </c>
      <c r="H193" s="4">
        <v>2480</v>
      </c>
      <c r="I193" s="6">
        <f t="shared" si="227"/>
        <v>4800</v>
      </c>
      <c r="J193" s="4">
        <f t="shared" si="306"/>
        <v>5600</v>
      </c>
      <c r="K193" s="4">
        <f t="shared" ref="K193" si="309">(IF(C193="SHORT",IF(H193="",0,G193-H193),IF(C193="LONG",IF(H193="",0,(H193-G193)))))*D193</f>
        <v>8000</v>
      </c>
      <c r="L193" s="7">
        <f t="shared" ref="L193" si="310">SUM(K193+J193+I193)</f>
        <v>18400</v>
      </c>
    </row>
    <row r="194" spans="1:12">
      <c r="A194" s="2" t="s">
        <v>273</v>
      </c>
      <c r="B194" s="3" t="s">
        <v>24</v>
      </c>
      <c r="C194" s="4" t="s">
        <v>15</v>
      </c>
      <c r="D194" s="5">
        <v>2000</v>
      </c>
      <c r="E194" s="5">
        <v>743</v>
      </c>
      <c r="F194" s="4">
        <v>746.5</v>
      </c>
      <c r="G194" s="4">
        <v>0</v>
      </c>
      <c r="H194" s="4">
        <v>0</v>
      </c>
      <c r="I194" s="6">
        <f t="shared" si="227"/>
        <v>-7000</v>
      </c>
      <c r="J194" s="4">
        <v>0</v>
      </c>
      <c r="K194" s="4">
        <f t="shared" ref="K194" si="311">(IF(C194="SHORT",IF(H194="",0,G194-H194),IF(C194="LONG",IF(H194="",0,(H194-G194)))))*D194</f>
        <v>0</v>
      </c>
      <c r="L194" s="7">
        <f t="shared" ref="L194" si="312">SUM(K194+J194+I194)</f>
        <v>-7000</v>
      </c>
    </row>
    <row r="195" spans="1:12">
      <c r="A195" s="2" t="s">
        <v>272</v>
      </c>
      <c r="B195" s="3" t="s">
        <v>162</v>
      </c>
      <c r="C195" s="4" t="s">
        <v>14</v>
      </c>
      <c r="D195" s="5">
        <v>8000</v>
      </c>
      <c r="E195" s="5">
        <v>125.2</v>
      </c>
      <c r="F195" s="4">
        <v>125.8</v>
      </c>
      <c r="G195" s="4">
        <v>0</v>
      </c>
      <c r="H195" s="4">
        <v>0</v>
      </c>
      <c r="I195" s="6">
        <f t="shared" si="227"/>
        <v>4799.9999999999545</v>
      </c>
      <c r="J195" s="4">
        <v>0</v>
      </c>
      <c r="K195" s="4">
        <f t="shared" ref="K195" si="313">(IF(C195="SHORT",IF(H195="",0,G195-H195),IF(C195="LONG",IF(H195="",0,(H195-G195)))))*D195</f>
        <v>0</v>
      </c>
      <c r="L195" s="7">
        <f t="shared" ref="L195" si="314">SUM(K195+J195+I195)</f>
        <v>4799.9999999999545</v>
      </c>
    </row>
    <row r="196" spans="1:12">
      <c r="A196" s="2" t="s">
        <v>272</v>
      </c>
      <c r="B196" s="3" t="s">
        <v>80</v>
      </c>
      <c r="C196" s="4" t="s">
        <v>14</v>
      </c>
      <c r="D196" s="5">
        <v>2000</v>
      </c>
      <c r="E196" s="5">
        <v>995</v>
      </c>
      <c r="F196" s="4">
        <v>997</v>
      </c>
      <c r="G196" s="4">
        <v>0</v>
      </c>
      <c r="H196" s="4">
        <v>0</v>
      </c>
      <c r="I196" s="6">
        <f t="shared" si="227"/>
        <v>4000</v>
      </c>
      <c r="J196" s="4">
        <v>0</v>
      </c>
      <c r="K196" s="4">
        <f t="shared" ref="K196" si="315">(IF(C196="SHORT",IF(H196="",0,G196-H196),IF(C196="LONG",IF(H196="",0,(H196-G196)))))*D196</f>
        <v>0</v>
      </c>
      <c r="L196" s="7">
        <f t="shared" ref="L196" si="316">SUM(K196+J196+I196)</f>
        <v>4000</v>
      </c>
    </row>
    <row r="197" spans="1:12">
      <c r="A197" s="2" t="s">
        <v>272</v>
      </c>
      <c r="B197" s="3" t="s">
        <v>46</v>
      </c>
      <c r="C197" s="4" t="s">
        <v>14</v>
      </c>
      <c r="D197" s="5">
        <v>2000</v>
      </c>
      <c r="E197" s="5">
        <v>922.5</v>
      </c>
      <c r="F197" s="4">
        <v>925</v>
      </c>
      <c r="G197" s="4">
        <v>0</v>
      </c>
      <c r="H197" s="4">
        <v>0</v>
      </c>
      <c r="I197" s="6">
        <f t="shared" si="227"/>
        <v>5000</v>
      </c>
      <c r="J197" s="4">
        <v>0</v>
      </c>
      <c r="K197" s="4">
        <f t="shared" ref="K197" si="317">(IF(C197="SHORT",IF(H197="",0,G197-H197),IF(C197="LONG",IF(H197="",0,(H197-G197)))))*D197</f>
        <v>0</v>
      </c>
      <c r="L197" s="7">
        <f t="shared" ref="L197" si="318">SUM(K197+J197+I197)</f>
        <v>5000</v>
      </c>
    </row>
    <row r="198" spans="1:12">
      <c r="A198" s="2" t="s">
        <v>272</v>
      </c>
      <c r="B198" s="3" t="s">
        <v>142</v>
      </c>
      <c r="C198" s="4" t="s">
        <v>14</v>
      </c>
      <c r="D198" s="5">
        <v>1600</v>
      </c>
      <c r="E198" s="5">
        <v>991</v>
      </c>
      <c r="F198" s="4">
        <v>994</v>
      </c>
      <c r="G198" s="4">
        <v>0</v>
      </c>
      <c r="H198" s="4">
        <v>0</v>
      </c>
      <c r="I198" s="6">
        <f t="shared" si="227"/>
        <v>4800</v>
      </c>
      <c r="J198" s="4">
        <v>0</v>
      </c>
      <c r="K198" s="4">
        <f t="shared" ref="K198" si="319">(IF(C198="SHORT",IF(H198="",0,G198-H198),IF(C198="LONG",IF(H198="",0,(H198-G198)))))*D198</f>
        <v>0</v>
      </c>
      <c r="L198" s="7">
        <f t="shared" ref="L198" si="320">SUM(K198+J198+I198)</f>
        <v>4800</v>
      </c>
    </row>
    <row r="199" spans="1:12">
      <c r="A199" s="2" t="s">
        <v>271</v>
      </c>
      <c r="B199" s="3" t="s">
        <v>270</v>
      </c>
      <c r="C199" s="4" t="s">
        <v>14</v>
      </c>
      <c r="D199" s="5">
        <v>7000</v>
      </c>
      <c r="E199" s="5">
        <v>191.5</v>
      </c>
      <c r="F199" s="4">
        <v>192.25</v>
      </c>
      <c r="G199" s="4">
        <v>0</v>
      </c>
      <c r="H199" s="4">
        <v>0</v>
      </c>
      <c r="I199" s="6">
        <f t="shared" si="227"/>
        <v>5250</v>
      </c>
      <c r="J199" s="4">
        <v>0</v>
      </c>
      <c r="K199" s="4">
        <f t="shared" ref="K199:K204" si="321">(IF(C199="SHORT",IF(H199="",0,G199-H199),IF(C199="LONG",IF(H199="",0,(H199-G199)))))*D199</f>
        <v>0</v>
      </c>
      <c r="L199" s="7">
        <f t="shared" ref="L199" si="322">SUM(K199+J199+I199)</f>
        <v>5250</v>
      </c>
    </row>
    <row r="200" spans="1:12">
      <c r="A200" s="2" t="s">
        <v>271</v>
      </c>
      <c r="B200" s="3" t="s">
        <v>78</v>
      </c>
      <c r="C200" s="4" t="s">
        <v>14</v>
      </c>
      <c r="D200" s="5">
        <v>1200</v>
      </c>
      <c r="E200" s="5">
        <v>1369</v>
      </c>
      <c r="F200" s="4">
        <v>1375</v>
      </c>
      <c r="G200" s="4">
        <v>0</v>
      </c>
      <c r="H200" s="4">
        <v>0</v>
      </c>
      <c r="I200" s="6">
        <f t="shared" si="227"/>
        <v>7200</v>
      </c>
      <c r="J200" s="4">
        <v>0</v>
      </c>
      <c r="K200" s="4">
        <f t="shared" si="321"/>
        <v>0</v>
      </c>
      <c r="L200" s="7">
        <f t="shared" ref="L200" si="323">SUM(K200+J200+I200)</f>
        <v>7200</v>
      </c>
    </row>
    <row r="201" spans="1:12">
      <c r="A201" s="2" t="s">
        <v>271</v>
      </c>
      <c r="B201" s="3" t="s">
        <v>32</v>
      </c>
      <c r="C201" s="4" t="s">
        <v>14</v>
      </c>
      <c r="D201" s="5">
        <v>2000</v>
      </c>
      <c r="E201" s="5">
        <v>634</v>
      </c>
      <c r="F201" s="4">
        <v>636</v>
      </c>
      <c r="G201" s="4">
        <v>0</v>
      </c>
      <c r="H201" s="4">
        <v>0</v>
      </c>
      <c r="I201" s="6">
        <f t="shared" si="227"/>
        <v>4000</v>
      </c>
      <c r="J201" s="4">
        <v>0</v>
      </c>
      <c r="K201" s="4">
        <f t="shared" si="321"/>
        <v>0</v>
      </c>
      <c r="L201" s="7">
        <f t="shared" ref="L201" si="324">SUM(K201+J201+I201)</f>
        <v>4000</v>
      </c>
    </row>
    <row r="202" spans="1:12">
      <c r="A202" s="2" t="s">
        <v>269</v>
      </c>
      <c r="B202" s="3" t="s">
        <v>270</v>
      </c>
      <c r="C202" s="4" t="s">
        <v>14</v>
      </c>
      <c r="D202" s="5">
        <v>6000</v>
      </c>
      <c r="E202" s="5">
        <v>185.15</v>
      </c>
      <c r="F202" s="4">
        <v>186</v>
      </c>
      <c r="G202" s="4">
        <v>187</v>
      </c>
      <c r="H202" s="4">
        <v>188</v>
      </c>
      <c r="I202" s="6">
        <f t="shared" si="227"/>
        <v>5099.9999999999654</v>
      </c>
      <c r="J202" s="4">
        <f t="shared" ref="J202" si="325">SUM(G202-F202)*D202</f>
        <v>6000</v>
      </c>
      <c r="K202" s="4">
        <f t="shared" si="321"/>
        <v>6000</v>
      </c>
      <c r="L202" s="7">
        <f t="shared" ref="L202" si="326">SUM(K202+J202+I202)</f>
        <v>17099.999999999964</v>
      </c>
    </row>
    <row r="203" spans="1:12">
      <c r="A203" s="2" t="s">
        <v>269</v>
      </c>
      <c r="B203" s="3" t="s">
        <v>107</v>
      </c>
      <c r="C203" s="4" t="s">
        <v>14</v>
      </c>
      <c r="D203" s="5">
        <v>8000</v>
      </c>
      <c r="E203" s="5">
        <v>169.2</v>
      </c>
      <c r="F203" s="4">
        <v>170</v>
      </c>
      <c r="G203" s="4">
        <v>171</v>
      </c>
      <c r="H203" s="4">
        <v>172</v>
      </c>
      <c r="I203" s="6">
        <f t="shared" si="227"/>
        <v>6400.0000000000909</v>
      </c>
      <c r="J203" s="4">
        <f t="shared" ref="J203" si="327">SUM(G203-F203)*D203</f>
        <v>8000</v>
      </c>
      <c r="K203" s="4">
        <f t="shared" si="321"/>
        <v>8000</v>
      </c>
      <c r="L203" s="7">
        <f t="shared" ref="L203" si="328">SUM(K203+J203+I203)</f>
        <v>22400.000000000091</v>
      </c>
    </row>
    <row r="204" spans="1:12">
      <c r="A204" s="2" t="s">
        <v>269</v>
      </c>
      <c r="B204" s="3" t="s">
        <v>46</v>
      </c>
      <c r="C204" s="4" t="s">
        <v>14</v>
      </c>
      <c r="D204" s="5">
        <v>2000</v>
      </c>
      <c r="E204" s="5">
        <v>913</v>
      </c>
      <c r="F204" s="4">
        <v>915</v>
      </c>
      <c r="G204" s="4">
        <v>917</v>
      </c>
      <c r="H204" s="4">
        <v>922</v>
      </c>
      <c r="I204" s="6">
        <f t="shared" si="227"/>
        <v>4000</v>
      </c>
      <c r="J204" s="4">
        <f t="shared" ref="J204" si="329">SUM(G204-F204)*D204</f>
        <v>4000</v>
      </c>
      <c r="K204" s="4">
        <f t="shared" si="321"/>
        <v>10000</v>
      </c>
      <c r="L204" s="7">
        <f t="shared" ref="L204" si="330">SUM(K204+J204+I204)</f>
        <v>18000</v>
      </c>
    </row>
    <row r="205" spans="1:12">
      <c r="A205" s="2" t="s">
        <v>269</v>
      </c>
      <c r="B205" s="3" t="s">
        <v>17</v>
      </c>
      <c r="C205" s="4" t="s">
        <v>14</v>
      </c>
      <c r="D205" s="5">
        <v>7500</v>
      </c>
      <c r="E205" s="5">
        <v>378.5</v>
      </c>
      <c r="F205" s="4">
        <v>379.5</v>
      </c>
      <c r="G205" s="4">
        <v>380.5</v>
      </c>
      <c r="H205" s="4">
        <v>0</v>
      </c>
      <c r="I205" s="6">
        <f t="shared" si="227"/>
        <v>7500</v>
      </c>
      <c r="J205" s="4">
        <f t="shared" ref="J205" si="331">SUM(G205-F205)*D205</f>
        <v>7500</v>
      </c>
      <c r="K205" s="4">
        <v>0</v>
      </c>
      <c r="L205" s="7">
        <f t="shared" ref="L205" si="332">SUM(K205+J205+I205)</f>
        <v>15000</v>
      </c>
    </row>
    <row r="206" spans="1:12">
      <c r="A206" s="2" t="s">
        <v>269</v>
      </c>
      <c r="B206" s="3" t="s">
        <v>262</v>
      </c>
      <c r="C206" s="4" t="s">
        <v>14</v>
      </c>
      <c r="D206" s="5">
        <v>3000</v>
      </c>
      <c r="E206" s="5">
        <v>825</v>
      </c>
      <c r="F206" s="4">
        <v>827</v>
      </c>
      <c r="G206" s="4">
        <v>0</v>
      </c>
      <c r="H206" s="4">
        <v>0</v>
      </c>
      <c r="I206" s="6">
        <f t="shared" si="227"/>
        <v>6000</v>
      </c>
      <c r="J206" s="4">
        <v>0</v>
      </c>
      <c r="K206" s="4">
        <v>0</v>
      </c>
      <c r="L206" s="7">
        <f t="shared" ref="L206" si="333">SUM(K206+J206+I206)</f>
        <v>6000</v>
      </c>
    </row>
    <row r="207" spans="1:12">
      <c r="A207" s="2" t="s">
        <v>267</v>
      </c>
      <c r="B207" s="3" t="s">
        <v>46</v>
      </c>
      <c r="C207" s="4" t="s">
        <v>14</v>
      </c>
      <c r="D207" s="5">
        <v>2000</v>
      </c>
      <c r="E207" s="5">
        <v>865</v>
      </c>
      <c r="F207" s="4">
        <v>867</v>
      </c>
      <c r="G207" s="4">
        <v>869</v>
      </c>
      <c r="H207" s="4">
        <v>872</v>
      </c>
      <c r="I207" s="6">
        <f t="shared" si="227"/>
        <v>4000</v>
      </c>
      <c r="J207" s="4">
        <f t="shared" ref="J207" si="334">SUM(G207-F207)*D207</f>
        <v>4000</v>
      </c>
      <c r="K207" s="4">
        <f>(IF(C207="SHORT",IF(H207="",0,G207-H207),IF(C207="LONG",IF(H207="",0,(H207-G207)))))*D207</f>
        <v>6000</v>
      </c>
      <c r="L207" s="7">
        <f t="shared" ref="L207" si="335">SUM(K207+J207+I207)</f>
        <v>14000</v>
      </c>
    </row>
    <row r="208" spans="1:12">
      <c r="A208" s="2" t="s">
        <v>267</v>
      </c>
      <c r="B208" s="3" t="s">
        <v>260</v>
      </c>
      <c r="C208" s="4" t="s">
        <v>14</v>
      </c>
      <c r="D208" s="5">
        <v>800</v>
      </c>
      <c r="E208" s="5">
        <v>2304</v>
      </c>
      <c r="F208" s="4">
        <v>2309</v>
      </c>
      <c r="G208" s="4">
        <v>2315</v>
      </c>
      <c r="H208" s="4">
        <v>2324</v>
      </c>
      <c r="I208" s="6">
        <f t="shared" si="227"/>
        <v>4000</v>
      </c>
      <c r="J208" s="4">
        <f t="shared" ref="J208" si="336">SUM(G208-F208)*D208</f>
        <v>4800</v>
      </c>
      <c r="K208" s="4">
        <f>(IF(C208="SHORT",IF(H208="",0,G208-H208),IF(C208="LONG",IF(H208="",0,(H208-G208)))))*D208</f>
        <v>7200</v>
      </c>
      <c r="L208" s="7">
        <f t="shared" ref="L208" si="337">SUM(K208+J208+I208)</f>
        <v>16000</v>
      </c>
    </row>
    <row r="209" spans="1:12">
      <c r="A209" s="2" t="s">
        <v>267</v>
      </c>
      <c r="B209" s="3" t="s">
        <v>78</v>
      </c>
      <c r="C209" s="4" t="s">
        <v>14</v>
      </c>
      <c r="D209" s="5">
        <v>1000</v>
      </c>
      <c r="E209" s="5">
        <v>1377</v>
      </c>
      <c r="F209" s="4">
        <v>1382</v>
      </c>
      <c r="G209" s="4">
        <v>1388</v>
      </c>
      <c r="H209" s="4">
        <v>1396</v>
      </c>
      <c r="I209" s="6">
        <f t="shared" si="227"/>
        <v>5000</v>
      </c>
      <c r="J209" s="4">
        <f t="shared" ref="J209" si="338">SUM(G209-F209)*D209</f>
        <v>6000</v>
      </c>
      <c r="K209" s="4">
        <f>(IF(C209="SHORT",IF(H209="",0,G209-H209),IF(C209="LONG",IF(H209="",0,(H209-G209)))))*D209</f>
        <v>8000</v>
      </c>
      <c r="L209" s="7">
        <f t="shared" ref="L209" si="339">SUM(K209+J209+I209)</f>
        <v>19000</v>
      </c>
    </row>
    <row r="210" spans="1:12">
      <c r="A210" s="2" t="s">
        <v>267</v>
      </c>
      <c r="B210" s="3" t="s">
        <v>268</v>
      </c>
      <c r="C210" s="4" t="s">
        <v>14</v>
      </c>
      <c r="D210" s="5">
        <v>1000</v>
      </c>
      <c r="E210" s="5">
        <v>1404</v>
      </c>
      <c r="F210" s="4">
        <v>1410</v>
      </c>
      <c r="G210" s="4">
        <v>1420</v>
      </c>
      <c r="H210" s="4">
        <v>1430</v>
      </c>
      <c r="I210" s="6">
        <f t="shared" si="227"/>
        <v>6000</v>
      </c>
      <c r="J210" s="4">
        <f t="shared" ref="J210" si="340">SUM(G210-F210)*D210</f>
        <v>10000</v>
      </c>
      <c r="K210" s="4">
        <f>(IF(C210="SHORT",IF(H210="",0,G210-H210),IF(C210="LONG",IF(H210="",0,(H210-G210)))))*D210</f>
        <v>10000</v>
      </c>
      <c r="L210" s="7">
        <f t="shared" ref="L210" si="341">SUM(K210+J210+I210)</f>
        <v>26000</v>
      </c>
    </row>
    <row r="211" spans="1:12">
      <c r="A211" s="2" t="s">
        <v>267</v>
      </c>
      <c r="B211" s="3" t="s">
        <v>82</v>
      </c>
      <c r="C211" s="4" t="s">
        <v>14</v>
      </c>
      <c r="D211" s="5">
        <v>8000</v>
      </c>
      <c r="E211" s="5">
        <v>206</v>
      </c>
      <c r="F211" s="4">
        <v>206.7</v>
      </c>
      <c r="G211" s="4">
        <v>207.5</v>
      </c>
      <c r="H211" s="4">
        <v>0</v>
      </c>
      <c r="I211" s="6">
        <f t="shared" si="227"/>
        <v>5599.9999999999091</v>
      </c>
      <c r="J211" s="4">
        <f t="shared" ref="J211" si="342">SUM(G211-F211)*D211</f>
        <v>6400.0000000000909</v>
      </c>
      <c r="K211" s="4">
        <v>0</v>
      </c>
      <c r="L211" s="7">
        <f t="shared" ref="L211" si="343">SUM(K211+J211+I211)</f>
        <v>12000</v>
      </c>
    </row>
    <row r="212" spans="1:12">
      <c r="A212" s="2" t="s">
        <v>267</v>
      </c>
      <c r="B212" s="3" t="s">
        <v>89</v>
      </c>
      <c r="C212" s="4" t="s">
        <v>14</v>
      </c>
      <c r="D212" s="5">
        <v>3000</v>
      </c>
      <c r="E212" s="5">
        <v>593</v>
      </c>
      <c r="F212" s="4">
        <v>589.79999999999995</v>
      </c>
      <c r="G212" s="4">
        <v>0</v>
      </c>
      <c r="H212" s="4">
        <v>0</v>
      </c>
      <c r="I212" s="6">
        <f t="shared" si="227"/>
        <v>-9600.0000000001364</v>
      </c>
      <c r="J212" s="4">
        <v>0</v>
      </c>
      <c r="K212" s="4">
        <v>0</v>
      </c>
      <c r="L212" s="7">
        <f t="shared" ref="L212" si="344">SUM(K212+J212+I212)</f>
        <v>-9600.0000000001364</v>
      </c>
    </row>
    <row r="213" spans="1:12">
      <c r="A213" s="2" t="s">
        <v>266</v>
      </c>
      <c r="B213" s="3" t="s">
        <v>22</v>
      </c>
      <c r="C213" s="4" t="s">
        <v>14</v>
      </c>
      <c r="D213" s="5">
        <v>1600</v>
      </c>
      <c r="E213" s="5">
        <v>1194</v>
      </c>
      <c r="F213" s="4">
        <v>1198</v>
      </c>
      <c r="G213" s="4">
        <v>1202</v>
      </c>
      <c r="H213" s="4">
        <v>1205</v>
      </c>
      <c r="I213" s="6">
        <f t="shared" si="227"/>
        <v>6400</v>
      </c>
      <c r="J213" s="4">
        <f t="shared" ref="J213" si="345">SUM(G213-F213)*D213</f>
        <v>6400</v>
      </c>
      <c r="K213" s="4">
        <f>(IF(C213="SHORT",IF(H213="",0,G213-H213),IF(C213="LONG",IF(H213="",0,(H213-G213)))))*D213</f>
        <v>4800</v>
      </c>
      <c r="L213" s="7">
        <f t="shared" ref="L213" si="346">SUM(K213+J213+I213)</f>
        <v>17600</v>
      </c>
    </row>
    <row r="214" spans="1:12">
      <c r="A214" s="2" t="s">
        <v>266</v>
      </c>
      <c r="B214" s="3" t="s">
        <v>49</v>
      </c>
      <c r="C214" s="4" t="s">
        <v>14</v>
      </c>
      <c r="D214" s="5">
        <v>4000</v>
      </c>
      <c r="E214" s="5">
        <v>518.5</v>
      </c>
      <c r="F214" s="4">
        <v>519.5</v>
      </c>
      <c r="G214" s="4">
        <v>520.5</v>
      </c>
      <c r="H214" s="4">
        <v>521.5</v>
      </c>
      <c r="I214" s="6">
        <f t="shared" ref="I214:I277" si="347">(IF(C214="SHORT",E214-F214,IF(C214="LONG", F214-E214)))*D214</f>
        <v>4000</v>
      </c>
      <c r="J214" s="4">
        <f t="shared" ref="J214" si="348">SUM(G214-F214)*D214</f>
        <v>4000</v>
      </c>
      <c r="K214" s="4">
        <f>(IF(C214="SHORT",IF(H214="",0,G214-H214),IF(C214="LONG",IF(H214="",0,(H214-G214)))))*D214</f>
        <v>4000</v>
      </c>
      <c r="L214" s="7">
        <f t="shared" ref="L214" si="349">SUM(K214+J214+I214)</f>
        <v>12000</v>
      </c>
    </row>
    <row r="215" spans="1:12">
      <c r="A215" s="2" t="s">
        <v>266</v>
      </c>
      <c r="B215" s="3" t="s">
        <v>25</v>
      </c>
      <c r="C215" s="4" t="s">
        <v>14</v>
      </c>
      <c r="D215" s="5">
        <v>6000</v>
      </c>
      <c r="E215" s="5">
        <v>242.5</v>
      </c>
      <c r="F215" s="4">
        <v>243.5</v>
      </c>
      <c r="G215" s="4">
        <v>244.5</v>
      </c>
      <c r="H215" s="4">
        <v>0</v>
      </c>
      <c r="I215" s="6">
        <f t="shared" si="347"/>
        <v>6000</v>
      </c>
      <c r="J215" s="4">
        <f t="shared" ref="J215" si="350">SUM(G215-F215)*D215</f>
        <v>6000</v>
      </c>
      <c r="K215" s="4">
        <v>0</v>
      </c>
      <c r="L215" s="7">
        <f t="shared" ref="L215" si="351">SUM(K215+J215+I215)</f>
        <v>12000</v>
      </c>
    </row>
    <row r="216" spans="1:12">
      <c r="A216" s="2" t="s">
        <v>266</v>
      </c>
      <c r="B216" s="3" t="s">
        <v>89</v>
      </c>
      <c r="C216" s="4" t="s">
        <v>14</v>
      </c>
      <c r="D216" s="5">
        <v>3000</v>
      </c>
      <c r="E216" s="5">
        <v>584</v>
      </c>
      <c r="F216" s="4">
        <v>586</v>
      </c>
      <c r="G216" s="4">
        <v>588</v>
      </c>
      <c r="H216" s="4">
        <v>0</v>
      </c>
      <c r="I216" s="6">
        <f t="shared" si="347"/>
        <v>6000</v>
      </c>
      <c r="J216" s="4">
        <f t="shared" ref="J216" si="352">SUM(G216-F216)*D216</f>
        <v>6000</v>
      </c>
      <c r="K216" s="4">
        <v>0</v>
      </c>
      <c r="L216" s="7">
        <f t="shared" ref="L216" si="353">SUM(K216+J216+I216)</f>
        <v>12000</v>
      </c>
    </row>
    <row r="217" spans="1:12">
      <c r="A217" s="2" t="s">
        <v>266</v>
      </c>
      <c r="B217" s="3" t="s">
        <v>92</v>
      </c>
      <c r="C217" s="4" t="s">
        <v>14</v>
      </c>
      <c r="D217" s="5">
        <v>12000</v>
      </c>
      <c r="E217" s="5">
        <v>187</v>
      </c>
      <c r="F217" s="4">
        <v>187.7</v>
      </c>
      <c r="G217" s="4">
        <v>0</v>
      </c>
      <c r="H217" s="4">
        <v>0</v>
      </c>
      <c r="I217" s="6">
        <f t="shared" si="347"/>
        <v>8399.9999999998636</v>
      </c>
      <c r="J217" s="4">
        <v>0</v>
      </c>
      <c r="K217" s="4">
        <v>0</v>
      </c>
      <c r="L217" s="7">
        <f t="shared" ref="L217" si="354">SUM(K217+J217+I217)</f>
        <v>8399.9999999998636</v>
      </c>
    </row>
    <row r="218" spans="1:12">
      <c r="A218" s="2" t="s">
        <v>266</v>
      </c>
      <c r="B218" s="3" t="s">
        <v>49</v>
      </c>
      <c r="C218" s="4" t="s">
        <v>14</v>
      </c>
      <c r="D218" s="5">
        <v>4000</v>
      </c>
      <c r="E218" s="5">
        <v>528</v>
      </c>
      <c r="F218" s="4">
        <v>529</v>
      </c>
      <c r="G218" s="4">
        <v>0</v>
      </c>
      <c r="H218" s="4">
        <v>0</v>
      </c>
      <c r="I218" s="6">
        <f t="shared" si="347"/>
        <v>4000</v>
      </c>
      <c r="J218" s="4">
        <v>0</v>
      </c>
      <c r="K218" s="4">
        <v>0</v>
      </c>
      <c r="L218" s="7">
        <f t="shared" ref="L218" si="355">SUM(K218+J218+I218)</f>
        <v>4000</v>
      </c>
    </row>
    <row r="219" spans="1:12">
      <c r="A219" s="2" t="s">
        <v>265</v>
      </c>
      <c r="B219" s="3" t="s">
        <v>46</v>
      </c>
      <c r="C219" s="4" t="s">
        <v>14</v>
      </c>
      <c r="D219" s="5">
        <v>2000</v>
      </c>
      <c r="E219" s="5">
        <v>844</v>
      </c>
      <c r="F219" s="4">
        <v>847</v>
      </c>
      <c r="G219" s="4">
        <v>849</v>
      </c>
      <c r="H219" s="4">
        <v>0</v>
      </c>
      <c r="I219" s="6">
        <f t="shared" si="347"/>
        <v>6000</v>
      </c>
      <c r="J219" s="4">
        <f t="shared" ref="J219" si="356">SUM(G219-F219)*D219</f>
        <v>4000</v>
      </c>
      <c r="K219" s="4">
        <v>0</v>
      </c>
      <c r="L219" s="7">
        <f t="shared" ref="L219" si="357">SUM(K219+J219+I219)</f>
        <v>10000</v>
      </c>
    </row>
    <row r="220" spans="1:12">
      <c r="A220" s="2" t="s">
        <v>265</v>
      </c>
      <c r="B220" s="3" t="s">
        <v>259</v>
      </c>
      <c r="C220" s="4" t="s">
        <v>14</v>
      </c>
      <c r="D220" s="5">
        <v>6000</v>
      </c>
      <c r="E220" s="5">
        <v>147</v>
      </c>
      <c r="F220" s="4">
        <v>147.80000000000001</v>
      </c>
      <c r="G220" s="4">
        <v>0</v>
      </c>
      <c r="H220" s="4">
        <v>0</v>
      </c>
      <c r="I220" s="6">
        <f t="shared" si="347"/>
        <v>4800.0000000000682</v>
      </c>
      <c r="J220" s="4">
        <v>0</v>
      </c>
      <c r="K220" s="4">
        <f>(IF(C220="SHORT",IF(H220="",0,G220-H220),IF(C220="LONG",IF(H220="",0,(H220-G220)))))*D220</f>
        <v>0</v>
      </c>
      <c r="L220" s="7">
        <f t="shared" ref="L220" si="358">SUM(K220+J220+I220)</f>
        <v>4800.0000000000682</v>
      </c>
    </row>
    <row r="221" spans="1:12">
      <c r="A221" s="2" t="s">
        <v>264</v>
      </c>
      <c r="B221" s="3" t="s">
        <v>28</v>
      </c>
      <c r="C221" s="4" t="s">
        <v>14</v>
      </c>
      <c r="D221" s="5">
        <v>6000</v>
      </c>
      <c r="E221" s="5">
        <v>347</v>
      </c>
      <c r="F221" s="4">
        <v>348</v>
      </c>
      <c r="G221" s="4">
        <v>349</v>
      </c>
      <c r="H221" s="4">
        <v>350</v>
      </c>
      <c r="I221" s="6">
        <f t="shared" si="347"/>
        <v>6000</v>
      </c>
      <c r="J221" s="4">
        <f t="shared" ref="J221" si="359">SUM(G221-F221)*D221</f>
        <v>6000</v>
      </c>
      <c r="K221" s="4">
        <f>(IF(C221="SHORT",IF(H221="",0,G221-H221),IF(C221="LONG",IF(H221="",0,(H221-G221)))))*D221</f>
        <v>6000</v>
      </c>
      <c r="L221" s="7">
        <f t="shared" ref="L221" si="360">SUM(K221+J221+I221)</f>
        <v>18000</v>
      </c>
    </row>
    <row r="222" spans="1:12">
      <c r="A222" s="2" t="s">
        <v>264</v>
      </c>
      <c r="B222" s="3" t="s">
        <v>32</v>
      </c>
      <c r="C222" s="4" t="s">
        <v>14</v>
      </c>
      <c r="D222" s="5">
        <v>4000</v>
      </c>
      <c r="E222" s="5">
        <v>618</v>
      </c>
      <c r="F222" s="4">
        <v>620</v>
      </c>
      <c r="G222" s="4">
        <v>0</v>
      </c>
      <c r="H222" s="4">
        <v>0</v>
      </c>
      <c r="I222" s="6">
        <f t="shared" si="347"/>
        <v>8000</v>
      </c>
      <c r="J222" s="4">
        <v>0</v>
      </c>
      <c r="K222" s="4">
        <v>0</v>
      </c>
      <c r="L222" s="7">
        <f t="shared" ref="L222" si="361">SUM(K222+J222+I222)</f>
        <v>8000</v>
      </c>
    </row>
    <row r="223" spans="1:12">
      <c r="A223" s="2" t="s">
        <v>263</v>
      </c>
      <c r="B223" s="3" t="s">
        <v>259</v>
      </c>
      <c r="C223" s="4" t="s">
        <v>14</v>
      </c>
      <c r="D223" s="5">
        <v>6000</v>
      </c>
      <c r="E223" s="5">
        <v>148</v>
      </c>
      <c r="F223" s="4">
        <v>148.69999999999999</v>
      </c>
      <c r="G223" s="4">
        <v>149.5</v>
      </c>
      <c r="H223" s="4">
        <v>0</v>
      </c>
      <c r="I223" s="6">
        <f t="shared" si="347"/>
        <v>4199.9999999999318</v>
      </c>
      <c r="J223" s="4">
        <f t="shared" ref="J223" si="362">SUM(G223-F223)*D223</f>
        <v>4800.0000000000682</v>
      </c>
      <c r="K223" s="4">
        <v>0</v>
      </c>
      <c r="L223" s="7">
        <f t="shared" ref="L223" si="363">SUM(K223+J223+I223)</f>
        <v>9000</v>
      </c>
    </row>
    <row r="224" spans="1:12">
      <c r="A224" s="2" t="s">
        <v>263</v>
      </c>
      <c r="B224" s="3" t="s">
        <v>123</v>
      </c>
      <c r="C224" s="4" t="s">
        <v>14</v>
      </c>
      <c r="D224" s="5">
        <v>6000</v>
      </c>
      <c r="E224" s="5">
        <v>296</v>
      </c>
      <c r="F224" s="4">
        <v>294.5</v>
      </c>
      <c r="G224" s="4">
        <v>0</v>
      </c>
      <c r="H224" s="4">
        <v>0</v>
      </c>
      <c r="I224" s="6">
        <f t="shared" si="347"/>
        <v>-9000</v>
      </c>
      <c r="J224" s="4">
        <v>0</v>
      </c>
      <c r="K224" s="4">
        <f>(IF(C224="SHORT",IF(H224="",0,G224-H224),IF(C224="LONG",IF(H224="",0,(H224-G224)))))*D224</f>
        <v>0</v>
      </c>
      <c r="L224" s="7">
        <f t="shared" ref="L224" si="364">SUM(K224+J224+I224)</f>
        <v>-9000</v>
      </c>
    </row>
    <row r="225" spans="1:12">
      <c r="A225" s="2" t="s">
        <v>261</v>
      </c>
      <c r="B225" s="3" t="s">
        <v>25</v>
      </c>
      <c r="C225" s="4" t="s">
        <v>15</v>
      </c>
      <c r="D225" s="5">
        <v>6000</v>
      </c>
      <c r="E225" s="5">
        <v>254</v>
      </c>
      <c r="F225" s="4">
        <v>253</v>
      </c>
      <c r="G225" s="4">
        <v>0</v>
      </c>
      <c r="H225" s="4">
        <v>0</v>
      </c>
      <c r="I225" s="6">
        <f t="shared" si="347"/>
        <v>6000</v>
      </c>
      <c r="J225" s="4">
        <v>0</v>
      </c>
      <c r="K225" s="4">
        <f>(IF(C225="SHORT",IF(H225="",0,G225-H225),IF(C225="LONG",IF(H225="",0,(H225-G225)))))*D225</f>
        <v>0</v>
      </c>
      <c r="L225" s="7">
        <f t="shared" ref="L225" si="365">SUM(K225+J225+I225)</f>
        <v>6000</v>
      </c>
    </row>
    <row r="226" spans="1:12">
      <c r="A226" s="2" t="s">
        <v>261</v>
      </c>
      <c r="B226" s="3" t="s">
        <v>262</v>
      </c>
      <c r="C226" s="4" t="s">
        <v>14</v>
      </c>
      <c r="D226" s="5">
        <v>2000</v>
      </c>
      <c r="E226" s="5">
        <v>827</v>
      </c>
      <c r="F226" s="4">
        <v>829</v>
      </c>
      <c r="G226" s="4">
        <v>0</v>
      </c>
      <c r="H226" s="4">
        <v>0</v>
      </c>
      <c r="I226" s="6">
        <f t="shared" si="347"/>
        <v>4000</v>
      </c>
      <c r="J226" s="4">
        <v>0</v>
      </c>
      <c r="K226" s="4">
        <f>(IF(C226="SHORT",IF(H226="",0,G226-H226),IF(C226="LONG",IF(H226="",0,(H226-G226)))))*D226</f>
        <v>0</v>
      </c>
      <c r="L226" s="7">
        <f t="shared" ref="L226" si="366">SUM(K226+J226+I226)</f>
        <v>4000</v>
      </c>
    </row>
    <row r="227" spans="1:12">
      <c r="A227" s="2" t="s">
        <v>258</v>
      </c>
      <c r="B227" s="3" t="s">
        <v>260</v>
      </c>
      <c r="C227" s="4" t="s">
        <v>14</v>
      </c>
      <c r="D227" s="5">
        <v>800</v>
      </c>
      <c r="E227" s="5">
        <v>2145</v>
      </c>
      <c r="F227" s="4">
        <v>2150</v>
      </c>
      <c r="G227" s="4">
        <v>2155</v>
      </c>
      <c r="H227" s="4">
        <v>2160</v>
      </c>
      <c r="I227" s="6">
        <f t="shared" si="347"/>
        <v>4000</v>
      </c>
      <c r="J227" s="4">
        <f t="shared" ref="J227" si="367">SUM(G227-F227)*D227</f>
        <v>4000</v>
      </c>
      <c r="K227" s="4">
        <f>(IF(C227="SHORT",IF(H227="",0,G227-H227),IF(C227="LONG",IF(H227="",0,(H227-G227)))))*D227</f>
        <v>4000</v>
      </c>
      <c r="L227" s="7">
        <f t="shared" ref="L227" si="368">SUM(K227+J227+I227)</f>
        <v>12000</v>
      </c>
    </row>
    <row r="228" spans="1:12">
      <c r="A228" s="2" t="s">
        <v>258</v>
      </c>
      <c r="B228" s="3" t="s">
        <v>259</v>
      </c>
      <c r="C228" s="4" t="s">
        <v>14</v>
      </c>
      <c r="D228" s="5">
        <v>4000</v>
      </c>
      <c r="E228" s="5">
        <v>143</v>
      </c>
      <c r="F228" s="4">
        <v>143.69999999999999</v>
      </c>
      <c r="G228" s="4">
        <v>144.5</v>
      </c>
      <c r="H228" s="4">
        <v>331</v>
      </c>
      <c r="I228" s="6">
        <f t="shared" si="347"/>
        <v>2799.9999999999545</v>
      </c>
      <c r="J228" s="4">
        <f t="shared" ref="J228" si="369">SUM(G228-F228)*D228</f>
        <v>3200.0000000000455</v>
      </c>
      <c r="K228" s="4">
        <v>0</v>
      </c>
      <c r="L228" s="7">
        <f t="shared" ref="L228" si="370">SUM(K228+J228+I228)</f>
        <v>6000</v>
      </c>
    </row>
    <row r="229" spans="1:12">
      <c r="A229" s="2" t="s">
        <v>258</v>
      </c>
      <c r="B229" s="3" t="s">
        <v>78</v>
      </c>
      <c r="C229" s="4" t="s">
        <v>14</v>
      </c>
      <c r="D229" s="5">
        <v>1000</v>
      </c>
      <c r="E229" s="5">
        <v>1362</v>
      </c>
      <c r="F229" s="4">
        <v>1355</v>
      </c>
      <c r="G229" s="4">
        <v>0</v>
      </c>
      <c r="H229" s="4">
        <v>0</v>
      </c>
      <c r="I229" s="6">
        <f t="shared" si="347"/>
        <v>-7000</v>
      </c>
      <c r="J229" s="4">
        <v>0</v>
      </c>
      <c r="K229" s="4">
        <v>0</v>
      </c>
      <c r="L229" s="7">
        <f t="shared" ref="L229" si="371">SUM(K229+J229+I229)</f>
        <v>-7000</v>
      </c>
    </row>
    <row r="230" spans="1:12">
      <c r="A230" s="2" t="s">
        <v>256</v>
      </c>
      <c r="B230" s="3" t="s">
        <v>28</v>
      </c>
      <c r="C230" s="4" t="s">
        <v>14</v>
      </c>
      <c r="D230" s="5">
        <v>6000</v>
      </c>
      <c r="E230" s="5">
        <v>328</v>
      </c>
      <c r="F230" s="4">
        <v>329</v>
      </c>
      <c r="G230" s="4">
        <v>330</v>
      </c>
      <c r="H230" s="4">
        <v>331</v>
      </c>
      <c r="I230" s="6">
        <f t="shared" si="347"/>
        <v>6000</v>
      </c>
      <c r="J230" s="4">
        <f t="shared" ref="J230" si="372">SUM(G230-F230)*D230</f>
        <v>6000</v>
      </c>
      <c r="K230" s="4">
        <f t="shared" ref="K230" si="373">(IF(C230="SHORT",IF(H230="",0,G230-H230),IF(C230="LONG",IF(H230="",0,(H230-G230)))))*D230</f>
        <v>6000</v>
      </c>
      <c r="L230" s="7">
        <f t="shared" ref="L230" si="374">SUM(K230+J230+I230)</f>
        <v>18000</v>
      </c>
    </row>
    <row r="231" spans="1:12">
      <c r="A231" s="2" t="s">
        <v>256</v>
      </c>
      <c r="B231" s="3" t="s">
        <v>257</v>
      </c>
      <c r="C231" s="4" t="s">
        <v>14</v>
      </c>
      <c r="D231" s="5">
        <v>2000</v>
      </c>
      <c r="E231" s="5">
        <v>990</v>
      </c>
      <c r="F231" s="4">
        <v>993</v>
      </c>
      <c r="G231" s="4">
        <v>0</v>
      </c>
      <c r="H231" s="4">
        <v>0</v>
      </c>
      <c r="I231" s="6">
        <f t="shared" si="347"/>
        <v>6000</v>
      </c>
      <c r="J231" s="4">
        <v>0</v>
      </c>
      <c r="K231" s="4">
        <f t="shared" ref="K231" si="375">(IF(C231="SHORT",IF(H231="",0,G231-H231),IF(C231="LONG",IF(H231="",0,(H231-G231)))))*D231</f>
        <v>0</v>
      </c>
      <c r="L231" s="7">
        <f t="shared" ref="L231" si="376">SUM(K231+J231+I231)</f>
        <v>6000</v>
      </c>
    </row>
    <row r="232" spans="1:12">
      <c r="A232" s="2" t="s">
        <v>256</v>
      </c>
      <c r="B232" s="3" t="s">
        <v>19</v>
      </c>
      <c r="C232" s="4" t="s">
        <v>14</v>
      </c>
      <c r="D232" s="5">
        <v>2400</v>
      </c>
      <c r="E232" s="5">
        <v>755</v>
      </c>
      <c r="F232" s="4">
        <v>751</v>
      </c>
      <c r="G232" s="4">
        <v>0</v>
      </c>
      <c r="H232" s="4">
        <v>0</v>
      </c>
      <c r="I232" s="6">
        <f t="shared" si="347"/>
        <v>-9600</v>
      </c>
      <c r="J232" s="4">
        <v>0</v>
      </c>
      <c r="K232" s="4">
        <f t="shared" ref="K232" si="377">(IF(C232="SHORT",IF(H232="",0,G232-H232),IF(C232="LONG",IF(H232="",0,(H232-G232)))))*D232</f>
        <v>0</v>
      </c>
      <c r="L232" s="7">
        <f t="shared" ref="L232" si="378">SUM(K232+J232+I232)</f>
        <v>-9600</v>
      </c>
    </row>
    <row r="233" spans="1:12">
      <c r="A233" s="2" t="s">
        <v>254</v>
      </c>
      <c r="B233" s="3" t="s">
        <v>255</v>
      </c>
      <c r="C233" s="4" t="s">
        <v>14</v>
      </c>
      <c r="D233" s="5">
        <v>1000</v>
      </c>
      <c r="E233" s="5">
        <v>1890</v>
      </c>
      <c r="F233" s="4">
        <v>1894</v>
      </c>
      <c r="G233" s="4">
        <v>1898</v>
      </c>
      <c r="H233" s="4">
        <v>1902</v>
      </c>
      <c r="I233" s="6">
        <f t="shared" si="347"/>
        <v>4000</v>
      </c>
      <c r="J233" s="4">
        <f t="shared" ref="J233:J239" si="379">SUM(G233-F233)*D233</f>
        <v>4000</v>
      </c>
      <c r="K233" s="4">
        <f t="shared" ref="K233" si="380">(IF(C233="SHORT",IF(H233="",0,G233-H233),IF(C233="LONG",IF(H233="",0,(H233-G233)))))*D233</f>
        <v>4000</v>
      </c>
      <c r="L233" s="7">
        <f t="shared" ref="L233" si="381">SUM(K233+J233+I233)</f>
        <v>12000</v>
      </c>
    </row>
    <row r="234" spans="1:12">
      <c r="A234" s="2" t="s">
        <v>254</v>
      </c>
      <c r="B234" s="3" t="s">
        <v>89</v>
      </c>
      <c r="C234" s="4" t="s">
        <v>14</v>
      </c>
      <c r="D234" s="5">
        <v>1000</v>
      </c>
      <c r="E234" s="5">
        <v>581.5</v>
      </c>
      <c r="F234" s="4">
        <v>583</v>
      </c>
      <c r="G234" s="4">
        <v>585</v>
      </c>
      <c r="H234" s="4">
        <v>587</v>
      </c>
      <c r="I234" s="6">
        <f t="shared" si="347"/>
        <v>1500</v>
      </c>
      <c r="J234" s="4">
        <f t="shared" si="379"/>
        <v>2000</v>
      </c>
      <c r="K234" s="4">
        <f t="shared" ref="K234" si="382">(IF(C234="SHORT",IF(H234="",0,G234-H234),IF(C234="LONG",IF(H234="",0,(H234-G234)))))*D234</f>
        <v>2000</v>
      </c>
      <c r="L234" s="7">
        <f t="shared" ref="L234" si="383">SUM(K234+J234+I234)</f>
        <v>5500</v>
      </c>
    </row>
    <row r="235" spans="1:12">
      <c r="A235" s="2" t="s">
        <v>253</v>
      </c>
      <c r="B235" s="3" t="s">
        <v>173</v>
      </c>
      <c r="C235" s="4" t="s">
        <v>14</v>
      </c>
      <c r="D235" s="5">
        <v>3000</v>
      </c>
      <c r="E235" s="5">
        <v>392.25</v>
      </c>
      <c r="F235" s="4">
        <v>394</v>
      </c>
      <c r="G235" s="4">
        <v>396</v>
      </c>
      <c r="H235" s="4">
        <v>397</v>
      </c>
      <c r="I235" s="6">
        <f t="shared" si="347"/>
        <v>5250</v>
      </c>
      <c r="J235" s="4">
        <f t="shared" si="379"/>
        <v>6000</v>
      </c>
      <c r="K235" s="4">
        <f t="shared" ref="K235" si="384">(IF(C235="SHORT",IF(H235="",0,G235-H235),IF(C235="LONG",IF(H235="",0,(H235-G235)))))*D235</f>
        <v>3000</v>
      </c>
      <c r="L235" s="7">
        <f t="shared" ref="L235" si="385">SUM(K235+J235+I235)</f>
        <v>14250</v>
      </c>
    </row>
    <row r="236" spans="1:12">
      <c r="A236" s="2" t="s">
        <v>253</v>
      </c>
      <c r="B236" s="3" t="s">
        <v>43</v>
      </c>
      <c r="C236" s="4" t="s">
        <v>14</v>
      </c>
      <c r="D236" s="5">
        <v>2000</v>
      </c>
      <c r="E236" s="5">
        <v>1348</v>
      </c>
      <c r="F236" s="4">
        <v>1352</v>
      </c>
      <c r="G236" s="4">
        <v>1356</v>
      </c>
      <c r="H236" s="4">
        <v>1360</v>
      </c>
      <c r="I236" s="6">
        <f t="shared" si="347"/>
        <v>8000</v>
      </c>
      <c r="J236" s="4">
        <f t="shared" si="379"/>
        <v>8000</v>
      </c>
      <c r="K236" s="4">
        <f t="shared" ref="K236" si="386">(IF(C236="SHORT",IF(H236="",0,G236-H236),IF(C236="LONG",IF(H236="",0,(H236-G236)))))*D236</f>
        <v>8000</v>
      </c>
      <c r="L236" s="7">
        <f t="shared" ref="L236" si="387">SUM(K236+J236+I236)</f>
        <v>24000</v>
      </c>
    </row>
    <row r="237" spans="1:12">
      <c r="A237" s="2" t="s">
        <v>253</v>
      </c>
      <c r="B237" s="3" t="s">
        <v>19</v>
      </c>
      <c r="C237" s="4" t="s">
        <v>14</v>
      </c>
      <c r="D237" s="5">
        <v>2000</v>
      </c>
      <c r="E237" s="5">
        <v>756</v>
      </c>
      <c r="F237" s="4">
        <v>758</v>
      </c>
      <c r="G237" s="4">
        <v>760</v>
      </c>
      <c r="H237" s="4">
        <v>762</v>
      </c>
      <c r="I237" s="6">
        <f t="shared" si="347"/>
        <v>4000</v>
      </c>
      <c r="J237" s="4">
        <f t="shared" si="379"/>
        <v>4000</v>
      </c>
      <c r="K237" s="4">
        <f t="shared" ref="K237" si="388">(IF(C237="SHORT",IF(H237="",0,G237-H237),IF(C237="LONG",IF(H237="",0,(H237-G237)))))*D237</f>
        <v>4000</v>
      </c>
      <c r="L237" s="7">
        <f t="shared" ref="L237" si="389">SUM(K237+J237+I237)</f>
        <v>12000</v>
      </c>
    </row>
    <row r="238" spans="1:12">
      <c r="A238" s="2" t="s">
        <v>253</v>
      </c>
      <c r="B238" s="3" t="s">
        <v>21</v>
      </c>
      <c r="C238" s="4" t="s">
        <v>14</v>
      </c>
      <c r="D238" s="5">
        <v>4000</v>
      </c>
      <c r="E238" s="5">
        <v>438</v>
      </c>
      <c r="F238" s="4">
        <v>439</v>
      </c>
      <c r="G238" s="4">
        <v>440</v>
      </c>
      <c r="H238" s="4">
        <v>441</v>
      </c>
      <c r="I238" s="6">
        <f t="shared" si="347"/>
        <v>4000</v>
      </c>
      <c r="J238" s="4">
        <f t="shared" si="379"/>
        <v>4000</v>
      </c>
      <c r="K238" s="4">
        <f t="shared" ref="K238" si="390">(IF(C238="SHORT",IF(H238="",0,G238-H238),IF(C238="LONG",IF(H238="",0,(H238-G238)))))*D238</f>
        <v>4000</v>
      </c>
      <c r="L238" s="7">
        <f t="shared" ref="L238" si="391">SUM(K238+J238+I238)</f>
        <v>12000</v>
      </c>
    </row>
    <row r="239" spans="1:12">
      <c r="A239" s="2" t="s">
        <v>250</v>
      </c>
      <c r="B239" s="3" t="s">
        <v>19</v>
      </c>
      <c r="C239" s="4" t="s">
        <v>14</v>
      </c>
      <c r="D239" s="5">
        <v>12000</v>
      </c>
      <c r="E239" s="5">
        <v>746</v>
      </c>
      <c r="F239" s="4">
        <v>749</v>
      </c>
      <c r="G239" s="4">
        <v>750</v>
      </c>
      <c r="H239" s="4">
        <v>0</v>
      </c>
      <c r="I239" s="6">
        <f t="shared" si="347"/>
        <v>36000</v>
      </c>
      <c r="J239" s="4">
        <f t="shared" si="379"/>
        <v>12000</v>
      </c>
      <c r="K239" s="4">
        <v>0</v>
      </c>
      <c r="L239" s="7">
        <f t="shared" ref="L239" si="392">SUM(K239+J239+I239)</f>
        <v>48000</v>
      </c>
    </row>
    <row r="240" spans="1:12">
      <c r="A240" s="2" t="s">
        <v>250</v>
      </c>
      <c r="B240" s="3" t="s">
        <v>251</v>
      </c>
      <c r="C240" s="4" t="s">
        <v>14</v>
      </c>
      <c r="D240" s="5">
        <v>18000</v>
      </c>
      <c r="E240" s="5">
        <v>95.35</v>
      </c>
      <c r="F240" s="4">
        <v>95.85</v>
      </c>
      <c r="G240" s="4">
        <v>0</v>
      </c>
      <c r="H240" s="4">
        <v>0</v>
      </c>
      <c r="I240" s="6">
        <f t="shared" si="347"/>
        <v>9000</v>
      </c>
      <c r="J240" s="4">
        <v>0</v>
      </c>
      <c r="K240" s="4">
        <v>0</v>
      </c>
      <c r="L240" s="7">
        <f t="shared" ref="L240" si="393">SUM(K240+J240+I240)</f>
        <v>9000</v>
      </c>
    </row>
    <row r="241" spans="1:12">
      <c r="A241" s="2" t="s">
        <v>250</v>
      </c>
      <c r="B241" s="3" t="s">
        <v>150</v>
      </c>
      <c r="C241" s="4" t="s">
        <v>14</v>
      </c>
      <c r="D241" s="5">
        <v>12000</v>
      </c>
      <c r="E241" s="5">
        <v>105.8</v>
      </c>
      <c r="F241" s="4">
        <v>106.5</v>
      </c>
      <c r="G241" s="4">
        <v>0</v>
      </c>
      <c r="H241" s="4">
        <v>0</v>
      </c>
      <c r="I241" s="6">
        <f t="shared" si="347"/>
        <v>8400.0000000000346</v>
      </c>
      <c r="J241" s="4">
        <v>0</v>
      </c>
      <c r="K241" s="4">
        <v>0</v>
      </c>
      <c r="L241" s="7">
        <f t="shared" ref="L241" si="394">SUM(K241+J241+I241)</f>
        <v>8400.0000000000346</v>
      </c>
    </row>
    <row r="242" spans="1:12">
      <c r="A242" s="2" t="s">
        <v>250</v>
      </c>
      <c r="B242" s="3" t="s">
        <v>252</v>
      </c>
      <c r="C242" s="4" t="s">
        <v>14</v>
      </c>
      <c r="D242" s="5">
        <v>12000</v>
      </c>
      <c r="E242" s="5">
        <v>163</v>
      </c>
      <c r="F242" s="4">
        <v>164</v>
      </c>
      <c r="G242" s="4">
        <v>0</v>
      </c>
      <c r="H242" s="4">
        <v>0</v>
      </c>
      <c r="I242" s="6">
        <f t="shared" si="347"/>
        <v>12000</v>
      </c>
      <c r="J242" s="4">
        <v>0</v>
      </c>
      <c r="K242" s="4">
        <v>0</v>
      </c>
      <c r="L242" s="7">
        <f t="shared" ref="L242" si="395">SUM(K242+J242+I242)</f>
        <v>12000</v>
      </c>
    </row>
    <row r="243" spans="1:12">
      <c r="A243" s="2" t="s">
        <v>248</v>
      </c>
      <c r="B243" s="3" t="s">
        <v>249</v>
      </c>
      <c r="C243" s="4" t="s">
        <v>14</v>
      </c>
      <c r="D243" s="5">
        <v>8000</v>
      </c>
      <c r="E243" s="5">
        <v>208</v>
      </c>
      <c r="F243" s="4">
        <v>208.75</v>
      </c>
      <c r="G243" s="4">
        <v>209.5</v>
      </c>
      <c r="H243" s="4">
        <v>0</v>
      </c>
      <c r="I243" s="6">
        <f t="shared" si="347"/>
        <v>6000</v>
      </c>
      <c r="J243" s="4">
        <f t="shared" ref="J243" si="396">SUM(G243-F243)*D243</f>
        <v>6000</v>
      </c>
      <c r="K243" s="4">
        <v>0</v>
      </c>
      <c r="L243" s="7">
        <f t="shared" ref="L243" si="397">SUM(K243+J243+I243)</f>
        <v>12000</v>
      </c>
    </row>
    <row r="244" spans="1:12">
      <c r="A244" s="2" t="s">
        <v>248</v>
      </c>
      <c r="B244" s="3" t="s">
        <v>25</v>
      </c>
      <c r="C244" s="4" t="s">
        <v>14</v>
      </c>
      <c r="D244" s="5">
        <v>6000</v>
      </c>
      <c r="E244" s="5">
        <v>250.8</v>
      </c>
      <c r="F244" s="4">
        <v>249.5</v>
      </c>
      <c r="G244" s="4">
        <v>0</v>
      </c>
      <c r="H244" s="4">
        <v>0</v>
      </c>
      <c r="I244" s="6">
        <f t="shared" si="347"/>
        <v>-7800.0000000000682</v>
      </c>
      <c r="J244" s="4">
        <v>0</v>
      </c>
      <c r="K244" s="4">
        <v>0</v>
      </c>
      <c r="L244" s="7">
        <f t="shared" ref="L244" si="398">SUM(K244+J244+I244)</f>
        <v>-7800.0000000000682</v>
      </c>
    </row>
    <row r="245" spans="1:12">
      <c r="A245" s="2" t="s">
        <v>247</v>
      </c>
      <c r="B245" s="3" t="s">
        <v>41</v>
      </c>
      <c r="C245" s="4" t="s">
        <v>14</v>
      </c>
      <c r="D245" s="5">
        <v>2400</v>
      </c>
      <c r="E245" s="5">
        <v>412.5</v>
      </c>
      <c r="F245" s="4">
        <v>413.5</v>
      </c>
      <c r="G245" s="4">
        <v>414.5</v>
      </c>
      <c r="H245" s="4">
        <v>0</v>
      </c>
      <c r="I245" s="6">
        <f t="shared" si="347"/>
        <v>2400</v>
      </c>
      <c r="J245" s="4">
        <f t="shared" ref="J245" si="399">SUM(G245-F245)*D245</f>
        <v>2400</v>
      </c>
      <c r="K245" s="4">
        <v>0</v>
      </c>
      <c r="L245" s="7">
        <f t="shared" ref="L245" si="400">SUM(K245+J245+I245)</f>
        <v>4800</v>
      </c>
    </row>
    <row r="246" spans="1:12">
      <c r="A246" s="2" t="s">
        <v>247</v>
      </c>
      <c r="B246" s="3" t="s">
        <v>24</v>
      </c>
      <c r="C246" s="4" t="s">
        <v>14</v>
      </c>
      <c r="D246" s="5">
        <v>2400</v>
      </c>
      <c r="E246" s="5">
        <v>715</v>
      </c>
      <c r="F246" s="4">
        <v>717</v>
      </c>
      <c r="G246" s="4">
        <v>719</v>
      </c>
      <c r="H246" s="4">
        <v>0</v>
      </c>
      <c r="I246" s="6">
        <f t="shared" si="347"/>
        <v>4800</v>
      </c>
      <c r="J246" s="4">
        <f t="shared" ref="J246" si="401">SUM(G246-F246)*D246</f>
        <v>4800</v>
      </c>
      <c r="K246" s="4">
        <v>0</v>
      </c>
      <c r="L246" s="7">
        <f t="shared" ref="L246" si="402">SUM(K246+J246+I246)</f>
        <v>9600</v>
      </c>
    </row>
    <row r="247" spans="1:12">
      <c r="A247" s="2" t="s">
        <v>247</v>
      </c>
      <c r="B247" s="3" t="s">
        <v>142</v>
      </c>
      <c r="C247" s="4" t="s">
        <v>14</v>
      </c>
      <c r="D247" s="5">
        <v>2400</v>
      </c>
      <c r="E247" s="5">
        <v>989.5</v>
      </c>
      <c r="F247" s="4">
        <v>992.5</v>
      </c>
      <c r="G247" s="4">
        <v>0</v>
      </c>
      <c r="H247" s="4">
        <v>0</v>
      </c>
      <c r="I247" s="6">
        <f t="shared" si="347"/>
        <v>7200</v>
      </c>
      <c r="J247" s="4">
        <v>0</v>
      </c>
      <c r="K247" s="4">
        <v>0</v>
      </c>
      <c r="L247" s="7">
        <f t="shared" ref="L247" si="403">SUM(K247+J247+I247)</f>
        <v>7200</v>
      </c>
    </row>
    <row r="248" spans="1:12">
      <c r="A248" s="2" t="s">
        <v>246</v>
      </c>
      <c r="B248" s="3" t="s">
        <v>87</v>
      </c>
      <c r="C248" s="4" t="s">
        <v>14</v>
      </c>
      <c r="D248" s="5">
        <v>1600</v>
      </c>
      <c r="E248" s="5">
        <v>1059</v>
      </c>
      <c r="F248" s="4">
        <v>1064</v>
      </c>
      <c r="G248" s="4">
        <v>1068</v>
      </c>
      <c r="H248" s="4">
        <v>0</v>
      </c>
      <c r="I248" s="6">
        <f t="shared" si="347"/>
        <v>8000</v>
      </c>
      <c r="J248" s="4">
        <f t="shared" ref="J248:J249" si="404">SUM(G248-F248)*D248</f>
        <v>6400</v>
      </c>
      <c r="K248" s="4">
        <v>0</v>
      </c>
      <c r="L248" s="7">
        <f t="shared" ref="L248" si="405">SUM(K248+J248+I248)</f>
        <v>14400</v>
      </c>
    </row>
    <row r="249" spans="1:12">
      <c r="A249" s="2" t="s">
        <v>246</v>
      </c>
      <c r="B249" s="3" t="s">
        <v>21</v>
      </c>
      <c r="C249" s="4" t="s">
        <v>14</v>
      </c>
      <c r="D249" s="5">
        <v>4000</v>
      </c>
      <c r="E249" s="5">
        <v>431.5</v>
      </c>
      <c r="F249" s="4">
        <v>432.5</v>
      </c>
      <c r="G249" s="4">
        <v>433.5</v>
      </c>
      <c r="H249" s="4">
        <v>434.5</v>
      </c>
      <c r="I249" s="6">
        <f t="shared" si="347"/>
        <v>4000</v>
      </c>
      <c r="J249" s="4">
        <f t="shared" si="404"/>
        <v>4000</v>
      </c>
      <c r="K249" s="4">
        <f t="shared" ref="K249" si="406">(IF(C249="SHORT",IF(H249="",0,G249-H249),IF(C249="LONG",IF(H249="",0,(H249-G249)))))*D249</f>
        <v>4000</v>
      </c>
      <c r="L249" s="7">
        <f t="shared" ref="L249" si="407">SUM(K249+J249+I249)</f>
        <v>12000</v>
      </c>
    </row>
    <row r="250" spans="1:12">
      <c r="A250" s="2" t="s">
        <v>245</v>
      </c>
      <c r="B250" s="3" t="s">
        <v>136</v>
      </c>
      <c r="C250" s="4" t="s">
        <v>14</v>
      </c>
      <c r="D250" s="5">
        <v>8000</v>
      </c>
      <c r="E250" s="5">
        <v>118.5</v>
      </c>
      <c r="F250" s="4">
        <v>119.25</v>
      </c>
      <c r="G250" s="4">
        <v>0</v>
      </c>
      <c r="H250" s="4">
        <v>0</v>
      </c>
      <c r="I250" s="6">
        <f t="shared" si="347"/>
        <v>6000</v>
      </c>
      <c r="J250" s="4">
        <v>0</v>
      </c>
      <c r="K250" s="4">
        <f t="shared" ref="K250" si="408">(IF(C250="SHORT",IF(H250="",0,G250-H250),IF(C250="LONG",IF(H250="",0,(H250-G250)))))*D250</f>
        <v>0</v>
      </c>
      <c r="L250" s="7">
        <f t="shared" ref="L250" si="409">SUM(K250+J250+I250)</f>
        <v>6000</v>
      </c>
    </row>
    <row r="251" spans="1:12">
      <c r="A251" s="2" t="s">
        <v>245</v>
      </c>
      <c r="B251" s="3" t="s">
        <v>30</v>
      </c>
      <c r="C251" s="4" t="s">
        <v>14</v>
      </c>
      <c r="D251" s="5">
        <v>3000</v>
      </c>
      <c r="E251" s="5">
        <v>442</v>
      </c>
      <c r="F251" s="4">
        <v>439.5</v>
      </c>
      <c r="G251" s="4">
        <v>0</v>
      </c>
      <c r="H251" s="4">
        <v>0</v>
      </c>
      <c r="I251" s="6">
        <f t="shared" si="347"/>
        <v>-7500</v>
      </c>
      <c r="J251" s="4">
        <v>0</v>
      </c>
      <c r="K251" s="4">
        <f t="shared" ref="K251" si="410">(IF(C251="SHORT",IF(H251="",0,G251-H251),IF(C251="LONG",IF(H251="",0,(H251-G251)))))*D251</f>
        <v>0</v>
      </c>
      <c r="L251" s="7">
        <f t="shared" ref="L251" si="411">SUM(K251+J251+I251)</f>
        <v>-7500</v>
      </c>
    </row>
    <row r="252" spans="1:12">
      <c r="A252" s="2" t="s">
        <v>244</v>
      </c>
      <c r="B252" s="3" t="s">
        <v>24</v>
      </c>
      <c r="C252" s="4" t="s">
        <v>14</v>
      </c>
      <c r="D252" s="5">
        <v>2000</v>
      </c>
      <c r="E252" s="5">
        <v>713</v>
      </c>
      <c r="F252" s="4">
        <v>715</v>
      </c>
      <c r="G252" s="4">
        <v>717</v>
      </c>
      <c r="H252" s="4">
        <v>719</v>
      </c>
      <c r="I252" s="6">
        <f t="shared" si="347"/>
        <v>4000</v>
      </c>
      <c r="J252" s="4">
        <f>SUM(G252-F252)*D252</f>
        <v>4000</v>
      </c>
      <c r="K252" s="4">
        <f t="shared" ref="K252" si="412">(IF(C252="SHORT",IF(H252="",0,G252-H252),IF(C252="LONG",IF(H252="",0,(H252-G252)))))*D252</f>
        <v>4000</v>
      </c>
      <c r="L252" s="7">
        <f t="shared" ref="L252" si="413">SUM(K252+J252+I252)</f>
        <v>12000</v>
      </c>
    </row>
    <row r="253" spans="1:12">
      <c r="A253" s="2" t="s">
        <v>244</v>
      </c>
      <c r="B253" s="3" t="s">
        <v>137</v>
      </c>
      <c r="C253" s="4" t="s">
        <v>14</v>
      </c>
      <c r="D253" s="5">
        <v>6000</v>
      </c>
      <c r="E253" s="5">
        <v>396.5</v>
      </c>
      <c r="F253" s="4">
        <v>398.5</v>
      </c>
      <c r="G253" s="4">
        <v>400</v>
      </c>
      <c r="H253" s="4">
        <v>402</v>
      </c>
      <c r="I253" s="6">
        <f t="shared" si="347"/>
        <v>12000</v>
      </c>
      <c r="J253" s="4">
        <f>SUM(G253-F253)*D253</f>
        <v>9000</v>
      </c>
      <c r="K253" s="4">
        <f t="shared" ref="K253" si="414">(IF(C253="SHORT",IF(H253="",0,G253-H253),IF(C253="LONG",IF(H253="",0,(H253-G253)))))*D253</f>
        <v>12000</v>
      </c>
      <c r="L253" s="7">
        <f t="shared" ref="L253" si="415">SUM(K253+J253+I253)</f>
        <v>33000</v>
      </c>
    </row>
    <row r="254" spans="1:12">
      <c r="A254" s="2" t="s">
        <v>243</v>
      </c>
      <c r="B254" s="3" t="s">
        <v>84</v>
      </c>
      <c r="C254" s="4" t="s">
        <v>14</v>
      </c>
      <c r="D254" s="5">
        <v>14000</v>
      </c>
      <c r="E254" s="5">
        <v>105</v>
      </c>
      <c r="F254" s="4">
        <v>105.5</v>
      </c>
      <c r="G254" s="4">
        <v>106</v>
      </c>
      <c r="H254" s="4">
        <v>106.5</v>
      </c>
      <c r="I254" s="6">
        <f t="shared" si="347"/>
        <v>7000</v>
      </c>
      <c r="J254" s="4">
        <f>SUM(G254-F254)*D254</f>
        <v>7000</v>
      </c>
      <c r="K254" s="4">
        <f t="shared" ref="K254" si="416">(IF(C254="SHORT",IF(H254="",0,G254-H254),IF(C254="LONG",IF(H254="",0,(H254-G254)))))*D254</f>
        <v>7000</v>
      </c>
      <c r="L254" s="7">
        <f t="shared" ref="L254" si="417">SUM(K254+J254+I254)</f>
        <v>21000</v>
      </c>
    </row>
    <row r="255" spans="1:12">
      <c r="A255" s="2" t="s">
        <v>243</v>
      </c>
      <c r="B255" s="3" t="s">
        <v>40</v>
      </c>
      <c r="C255" s="4" t="s">
        <v>14</v>
      </c>
      <c r="D255" s="5">
        <v>6000</v>
      </c>
      <c r="E255" s="5">
        <v>181.5</v>
      </c>
      <c r="F255" s="4">
        <v>182.5</v>
      </c>
      <c r="G255" s="4">
        <v>183.5</v>
      </c>
      <c r="H255" s="4">
        <v>184.5</v>
      </c>
      <c r="I255" s="6">
        <f t="shared" si="347"/>
        <v>6000</v>
      </c>
      <c r="J255" s="4">
        <f>SUM(G255-F255)*D255</f>
        <v>6000</v>
      </c>
      <c r="K255" s="4">
        <f t="shared" ref="K255" si="418">(IF(C255="SHORT",IF(H255="",0,G255-H255),IF(C255="LONG",IF(H255="",0,(H255-G255)))))*D255</f>
        <v>6000</v>
      </c>
      <c r="L255" s="7">
        <f t="shared" ref="L255" si="419">SUM(K255+J255+I255)</f>
        <v>18000</v>
      </c>
    </row>
    <row r="256" spans="1:12">
      <c r="A256" s="2" t="s">
        <v>243</v>
      </c>
      <c r="B256" s="3" t="s">
        <v>24</v>
      </c>
      <c r="C256" s="4" t="s">
        <v>14</v>
      </c>
      <c r="D256" s="5">
        <v>4000</v>
      </c>
      <c r="E256" s="5">
        <v>707.5</v>
      </c>
      <c r="F256" s="4">
        <v>704</v>
      </c>
      <c r="G256" s="4">
        <v>0</v>
      </c>
      <c r="H256" s="4">
        <v>0</v>
      </c>
      <c r="I256" s="6">
        <f t="shared" si="347"/>
        <v>-14000</v>
      </c>
      <c r="J256" s="4">
        <v>0</v>
      </c>
      <c r="K256" s="4">
        <f t="shared" ref="K256" si="420">(IF(C256="SHORT",IF(H256="",0,G256-H256),IF(C256="LONG",IF(H256="",0,(H256-G256)))))*D256</f>
        <v>0</v>
      </c>
      <c r="L256" s="7">
        <f t="shared" ref="L256" si="421">SUM(K256+J256+I256)</f>
        <v>-14000</v>
      </c>
    </row>
    <row r="257" spans="1:12">
      <c r="A257" s="2" t="s">
        <v>243</v>
      </c>
      <c r="B257" s="3" t="s">
        <v>32</v>
      </c>
      <c r="C257" s="4" t="s">
        <v>14</v>
      </c>
      <c r="D257" s="5">
        <v>4000</v>
      </c>
      <c r="E257" s="5">
        <v>594</v>
      </c>
      <c r="F257" s="4">
        <v>591</v>
      </c>
      <c r="G257" s="4">
        <v>0</v>
      </c>
      <c r="H257" s="4">
        <v>0</v>
      </c>
      <c r="I257" s="6">
        <f t="shared" si="347"/>
        <v>-12000</v>
      </c>
      <c r="J257" s="4">
        <v>0</v>
      </c>
      <c r="K257" s="4">
        <f t="shared" ref="K257" si="422">(IF(C257="SHORT",IF(H257="",0,G257-H257),IF(C257="LONG",IF(H257="",0,(H257-G257)))))*D257</f>
        <v>0</v>
      </c>
      <c r="L257" s="7">
        <f t="shared" ref="L257" si="423">SUM(K257+J257+I257)</f>
        <v>-12000</v>
      </c>
    </row>
    <row r="258" spans="1:12">
      <c r="A258" s="2" t="s">
        <v>242</v>
      </c>
      <c r="B258" s="3" t="s">
        <v>25</v>
      </c>
      <c r="C258" s="4" t="s">
        <v>14</v>
      </c>
      <c r="D258" s="5">
        <v>6000</v>
      </c>
      <c r="E258" s="5">
        <v>237.5</v>
      </c>
      <c r="F258" s="4">
        <v>238.5</v>
      </c>
      <c r="G258" s="4">
        <v>239.5</v>
      </c>
      <c r="H258" s="4">
        <v>240.5</v>
      </c>
      <c r="I258" s="6">
        <f t="shared" si="347"/>
        <v>6000</v>
      </c>
      <c r="J258" s="4">
        <f>SUM(G258-F258)*D258</f>
        <v>6000</v>
      </c>
      <c r="K258" s="4">
        <f t="shared" ref="K258" si="424">(IF(C258="SHORT",IF(H258="",0,G258-H258),IF(C258="LONG",IF(H258="",0,(H258-G258)))))*D258</f>
        <v>6000</v>
      </c>
      <c r="L258" s="7">
        <f t="shared" ref="L258" si="425">SUM(K258+J258+I258)</f>
        <v>18000</v>
      </c>
    </row>
    <row r="259" spans="1:12">
      <c r="A259" s="2" t="s">
        <v>242</v>
      </c>
      <c r="B259" s="3" t="s">
        <v>44</v>
      </c>
      <c r="C259" s="4" t="s">
        <v>14</v>
      </c>
      <c r="D259" s="5">
        <v>4000</v>
      </c>
      <c r="E259" s="5">
        <v>232</v>
      </c>
      <c r="F259" s="4">
        <v>233</v>
      </c>
      <c r="G259" s="4">
        <v>234</v>
      </c>
      <c r="H259" s="4">
        <v>235</v>
      </c>
      <c r="I259" s="6">
        <f t="shared" si="347"/>
        <v>4000</v>
      </c>
      <c r="J259" s="4">
        <f>SUM(G259-F259)*D259</f>
        <v>4000</v>
      </c>
      <c r="K259" s="4">
        <f t="shared" ref="K259" si="426">(IF(C259="SHORT",IF(H259="",0,G259-H259),IF(C259="LONG",IF(H259="",0,(H259-G259)))))*D259</f>
        <v>4000</v>
      </c>
      <c r="L259" s="7">
        <f t="shared" ref="L259" si="427">SUM(K259+J259+I259)</f>
        <v>12000</v>
      </c>
    </row>
    <row r="260" spans="1:12">
      <c r="A260" s="2" t="s">
        <v>241</v>
      </c>
      <c r="B260" s="3" t="s">
        <v>84</v>
      </c>
      <c r="C260" s="4" t="s">
        <v>14</v>
      </c>
      <c r="D260" s="5">
        <v>14000</v>
      </c>
      <c r="E260" s="5">
        <v>101.5</v>
      </c>
      <c r="F260" s="4">
        <v>102</v>
      </c>
      <c r="G260" s="4">
        <v>103</v>
      </c>
      <c r="H260" s="4">
        <v>103.5</v>
      </c>
      <c r="I260" s="6">
        <f t="shared" si="347"/>
        <v>7000</v>
      </c>
      <c r="J260" s="4">
        <f>SUM(G260-F260)*D260</f>
        <v>14000</v>
      </c>
      <c r="K260" s="4">
        <f t="shared" ref="K260" si="428">(IF(C260="SHORT",IF(H260="",0,G260-H260),IF(C260="LONG",IF(H260="",0,(H260-G260)))))*D260</f>
        <v>7000</v>
      </c>
      <c r="L260" s="7">
        <f t="shared" ref="L260" si="429">SUM(K260+J260+I260)</f>
        <v>28000</v>
      </c>
    </row>
    <row r="261" spans="1:12">
      <c r="A261" s="2" t="s">
        <v>241</v>
      </c>
      <c r="B261" s="3" t="s">
        <v>49</v>
      </c>
      <c r="C261" s="4" t="s">
        <v>14</v>
      </c>
      <c r="D261" s="5">
        <v>8000</v>
      </c>
      <c r="E261" s="5">
        <v>513.5</v>
      </c>
      <c r="F261" s="4">
        <v>514.5</v>
      </c>
      <c r="G261" s="4">
        <v>515.5</v>
      </c>
      <c r="H261" s="4">
        <v>516.5</v>
      </c>
      <c r="I261" s="6">
        <f t="shared" si="347"/>
        <v>8000</v>
      </c>
      <c r="J261" s="4">
        <f>SUM(G261-F261)*D261</f>
        <v>8000</v>
      </c>
      <c r="K261" s="4">
        <f t="shared" ref="K261" si="430">(IF(C261="SHORT",IF(H261="",0,G261-H261),IF(C261="LONG",IF(H261="",0,(H261-G261)))))*D261</f>
        <v>8000</v>
      </c>
      <c r="L261" s="7">
        <f t="shared" ref="L261" si="431">SUM(K261+J261+I261)</f>
        <v>24000</v>
      </c>
    </row>
    <row r="262" spans="1:12">
      <c r="A262" s="2" t="s">
        <v>241</v>
      </c>
      <c r="B262" s="3" t="s">
        <v>44</v>
      </c>
      <c r="C262" s="4" t="s">
        <v>14</v>
      </c>
      <c r="D262" s="5">
        <v>4000</v>
      </c>
      <c r="E262" s="5">
        <v>232.5</v>
      </c>
      <c r="F262" s="4">
        <v>231</v>
      </c>
      <c r="G262" s="4">
        <v>0</v>
      </c>
      <c r="H262" s="4">
        <v>0</v>
      </c>
      <c r="I262" s="6">
        <f t="shared" si="347"/>
        <v>-6000</v>
      </c>
      <c r="J262" s="4">
        <v>0</v>
      </c>
      <c r="K262" s="4">
        <f t="shared" ref="K262" si="432">(IF(C262="SHORT",IF(H262="",0,G262-H262),IF(C262="LONG",IF(H262="",0,(H262-G262)))))*D262</f>
        <v>0</v>
      </c>
      <c r="L262" s="7">
        <f t="shared" ref="L262" si="433">SUM(K262+J262+I262)</f>
        <v>-6000</v>
      </c>
    </row>
    <row r="263" spans="1:12">
      <c r="A263" s="2" t="s">
        <v>239</v>
      </c>
      <c r="B263" s="3" t="s">
        <v>240</v>
      </c>
      <c r="C263" s="4" t="s">
        <v>14</v>
      </c>
      <c r="D263" s="5">
        <v>1400</v>
      </c>
      <c r="E263" s="5">
        <v>1250</v>
      </c>
      <c r="F263" s="4">
        <v>1255</v>
      </c>
      <c r="G263" s="4">
        <v>1260</v>
      </c>
      <c r="H263" s="4">
        <v>1265</v>
      </c>
      <c r="I263" s="6">
        <f t="shared" si="347"/>
        <v>7000</v>
      </c>
      <c r="J263" s="4">
        <f>SUM(G263-F263)*D263</f>
        <v>7000</v>
      </c>
      <c r="K263" s="4">
        <f t="shared" ref="K263" si="434">(IF(C263="SHORT",IF(H263="",0,G263-H263),IF(C263="LONG",IF(H263="",0,(H263-G263)))))*D263</f>
        <v>7000</v>
      </c>
      <c r="L263" s="7">
        <f t="shared" ref="L263" si="435">SUM(K263+J263+I263)</f>
        <v>21000</v>
      </c>
    </row>
    <row r="264" spans="1:12">
      <c r="A264" s="2" t="s">
        <v>239</v>
      </c>
      <c r="B264" s="3" t="s">
        <v>49</v>
      </c>
      <c r="C264" s="4" t="s">
        <v>14</v>
      </c>
      <c r="D264" s="5">
        <v>4000</v>
      </c>
      <c r="E264" s="5">
        <v>522</v>
      </c>
      <c r="F264" s="4">
        <v>523</v>
      </c>
      <c r="G264" s="4">
        <v>0</v>
      </c>
      <c r="H264" s="4">
        <v>0</v>
      </c>
      <c r="I264" s="6">
        <f t="shared" si="347"/>
        <v>4000</v>
      </c>
      <c r="J264" s="4">
        <v>0</v>
      </c>
      <c r="K264" s="4">
        <f t="shared" ref="K264" si="436">(IF(C264="SHORT",IF(H264="",0,G264-H264),IF(C264="LONG",IF(H264="",0,(H264-G264)))))*D264</f>
        <v>0</v>
      </c>
      <c r="L264" s="7">
        <f t="shared" ref="L264" si="437">SUM(K264+J264+I264)</f>
        <v>4000</v>
      </c>
    </row>
    <row r="265" spans="1:12">
      <c r="A265" s="2" t="s">
        <v>239</v>
      </c>
      <c r="B265" s="3" t="s">
        <v>24</v>
      </c>
      <c r="C265" s="4" t="s">
        <v>14</v>
      </c>
      <c r="D265" s="5">
        <v>2000</v>
      </c>
      <c r="E265" s="5">
        <v>697</v>
      </c>
      <c r="F265" s="4">
        <v>699</v>
      </c>
      <c r="G265" s="4">
        <v>0</v>
      </c>
      <c r="H265" s="4">
        <v>0</v>
      </c>
      <c r="I265" s="6">
        <f t="shared" si="347"/>
        <v>4000</v>
      </c>
      <c r="J265" s="4">
        <v>0</v>
      </c>
      <c r="K265" s="4">
        <f t="shared" ref="K265" si="438">(IF(C265="SHORT",IF(H265="",0,G265-H265),IF(C265="LONG",IF(H265="",0,(H265-G265)))))*D265</f>
        <v>0</v>
      </c>
      <c r="L265" s="7">
        <f t="shared" ref="L265" si="439">SUM(K265+J265+I265)</f>
        <v>4000</v>
      </c>
    </row>
    <row r="266" spans="1:12">
      <c r="A266" s="2" t="s">
        <v>237</v>
      </c>
      <c r="B266" s="3" t="s">
        <v>80</v>
      </c>
      <c r="C266" s="4" t="s">
        <v>14</v>
      </c>
      <c r="D266" s="5">
        <v>2000</v>
      </c>
      <c r="E266" s="5">
        <v>994</v>
      </c>
      <c r="F266" s="4">
        <v>999</v>
      </c>
      <c r="G266" s="4">
        <v>0</v>
      </c>
      <c r="H266" s="4">
        <v>0</v>
      </c>
      <c r="I266" s="6">
        <f t="shared" si="347"/>
        <v>10000</v>
      </c>
      <c r="J266" s="4">
        <v>0</v>
      </c>
      <c r="K266" s="4">
        <f t="shared" ref="K266" si="440">(IF(C266="SHORT",IF(H266="",0,G266-H266),IF(C266="LONG",IF(H266="",0,(H266-G266)))))*D266</f>
        <v>0</v>
      </c>
      <c r="L266" s="7">
        <f t="shared" ref="L266" si="441">SUM(K266+J266+I266)</f>
        <v>10000</v>
      </c>
    </row>
    <row r="267" spans="1:12">
      <c r="A267" s="2" t="s">
        <v>237</v>
      </c>
      <c r="B267" s="3" t="s">
        <v>238</v>
      </c>
      <c r="C267" s="4" t="s">
        <v>14</v>
      </c>
      <c r="D267" s="5">
        <v>2000</v>
      </c>
      <c r="E267" s="5">
        <v>233</v>
      </c>
      <c r="F267" s="4">
        <v>233.7</v>
      </c>
      <c r="G267" s="4">
        <v>0</v>
      </c>
      <c r="H267" s="4">
        <v>0</v>
      </c>
      <c r="I267" s="6">
        <f t="shared" si="347"/>
        <v>1399.9999999999773</v>
      </c>
      <c r="J267" s="4">
        <v>0</v>
      </c>
      <c r="K267" s="4">
        <f t="shared" ref="K267" si="442">(IF(C267="SHORT",IF(H267="",0,G267-H267),IF(C267="LONG",IF(H267="",0,(H267-G267)))))*D267</f>
        <v>0</v>
      </c>
      <c r="L267" s="7">
        <f t="shared" ref="L267" si="443">SUM(K267+J267+I267)</f>
        <v>1399.9999999999773</v>
      </c>
    </row>
    <row r="268" spans="1:12">
      <c r="A268" s="2" t="s">
        <v>237</v>
      </c>
      <c r="B268" s="3" t="s">
        <v>90</v>
      </c>
      <c r="C268" s="4" t="s">
        <v>14</v>
      </c>
      <c r="D268" s="5">
        <v>2000</v>
      </c>
      <c r="E268" s="5">
        <v>706</v>
      </c>
      <c r="F268" s="4">
        <v>710</v>
      </c>
      <c r="G268" s="4">
        <v>0</v>
      </c>
      <c r="H268" s="4">
        <v>0</v>
      </c>
      <c r="I268" s="6">
        <f t="shared" si="347"/>
        <v>8000</v>
      </c>
      <c r="J268" s="4">
        <v>0</v>
      </c>
      <c r="K268" s="4">
        <f t="shared" ref="K268" si="444">(IF(C268="SHORT",IF(H268="",0,G268-H268),IF(C268="LONG",IF(H268="",0,(H268-G268)))))*D268</f>
        <v>0</v>
      </c>
      <c r="L268" s="7">
        <f t="shared" ref="L268" si="445">SUM(K268+J268+I268)</f>
        <v>8000</v>
      </c>
    </row>
    <row r="269" spans="1:12">
      <c r="A269" s="2" t="s">
        <v>237</v>
      </c>
      <c r="B269" s="3" t="s">
        <v>80</v>
      </c>
      <c r="C269" s="4" t="s">
        <v>14</v>
      </c>
      <c r="D269" s="5">
        <v>2000</v>
      </c>
      <c r="E269" s="5">
        <v>989.5</v>
      </c>
      <c r="F269" s="4">
        <v>992.5</v>
      </c>
      <c r="G269" s="4">
        <v>0</v>
      </c>
      <c r="H269" s="4">
        <v>0</v>
      </c>
      <c r="I269" s="6">
        <f t="shared" si="347"/>
        <v>6000</v>
      </c>
      <c r="J269" s="4">
        <v>0</v>
      </c>
      <c r="K269" s="4">
        <f t="shared" ref="K269" si="446">(IF(C269="SHORT",IF(H269="",0,G269-H269),IF(C269="LONG",IF(H269="",0,(H269-G269)))))*D269</f>
        <v>0</v>
      </c>
      <c r="L269" s="7">
        <f t="shared" ref="L269" si="447">SUM(K269+J269+I269)</f>
        <v>6000</v>
      </c>
    </row>
    <row r="270" spans="1:12">
      <c r="A270" s="2" t="s">
        <v>235</v>
      </c>
      <c r="B270" s="3" t="s">
        <v>236</v>
      </c>
      <c r="C270" s="4" t="s">
        <v>14</v>
      </c>
      <c r="D270" s="5">
        <v>4000</v>
      </c>
      <c r="E270" s="5">
        <v>522</v>
      </c>
      <c r="F270" s="4">
        <v>523</v>
      </c>
      <c r="G270" s="4">
        <v>0</v>
      </c>
      <c r="H270" s="4">
        <v>0</v>
      </c>
      <c r="I270" s="6">
        <f t="shared" si="347"/>
        <v>4000</v>
      </c>
      <c r="J270" s="4">
        <v>0</v>
      </c>
      <c r="K270" s="4">
        <f t="shared" ref="K270" si="448">(IF(C270="SHORT",IF(H270="",0,G270-H270),IF(C270="LONG",IF(H270="",0,(H270-G270)))))*D270</f>
        <v>0</v>
      </c>
      <c r="L270" s="7">
        <f t="shared" ref="L270" si="449">SUM(K270+J270+I270)</f>
        <v>4000</v>
      </c>
    </row>
    <row r="271" spans="1:12">
      <c r="A271" s="2" t="s">
        <v>235</v>
      </c>
      <c r="B271" s="3" t="s">
        <v>49</v>
      </c>
      <c r="C271" s="4" t="s">
        <v>14</v>
      </c>
      <c r="D271" s="5">
        <v>4000</v>
      </c>
      <c r="E271" s="5">
        <v>511</v>
      </c>
      <c r="F271" s="4">
        <v>513</v>
      </c>
      <c r="G271" s="4">
        <v>0</v>
      </c>
      <c r="H271" s="4">
        <v>0</v>
      </c>
      <c r="I271" s="6">
        <f t="shared" si="347"/>
        <v>8000</v>
      </c>
      <c r="J271" s="4">
        <v>0</v>
      </c>
      <c r="K271" s="4">
        <f t="shared" ref="K271" si="450">(IF(C271="SHORT",IF(H271="",0,G271-H271),IF(C271="LONG",IF(H271="",0,(H271-G271)))))*D271</f>
        <v>0</v>
      </c>
      <c r="L271" s="7">
        <f t="shared" ref="L271" si="451">SUM(K271+J271+I271)</f>
        <v>8000</v>
      </c>
    </row>
    <row r="272" spans="1:12">
      <c r="A272" s="2" t="s">
        <v>235</v>
      </c>
      <c r="B272" s="3" t="s">
        <v>107</v>
      </c>
      <c r="C272" s="4" t="s">
        <v>14</v>
      </c>
      <c r="D272" s="5">
        <v>4000</v>
      </c>
      <c r="E272" s="5">
        <v>165</v>
      </c>
      <c r="F272" s="4">
        <v>166</v>
      </c>
      <c r="G272" s="4">
        <v>0</v>
      </c>
      <c r="H272" s="4">
        <v>0</v>
      </c>
      <c r="I272" s="6">
        <f t="shared" si="347"/>
        <v>4000</v>
      </c>
      <c r="J272" s="4">
        <v>0</v>
      </c>
      <c r="K272" s="4">
        <f t="shared" ref="K272" si="452">(IF(C272="SHORT",IF(H272="",0,G272-H272),IF(C272="LONG",IF(H272="",0,(H272-G272)))))*D272</f>
        <v>0</v>
      </c>
      <c r="L272" s="7">
        <f t="shared" ref="L272" si="453">SUM(K272+J272+I272)</f>
        <v>4000</v>
      </c>
    </row>
    <row r="273" spans="1:12">
      <c r="A273" s="2" t="s">
        <v>234</v>
      </c>
      <c r="B273" s="3" t="s">
        <v>107</v>
      </c>
      <c r="C273" s="4" t="s">
        <v>14</v>
      </c>
      <c r="D273" s="5">
        <v>8000</v>
      </c>
      <c r="E273" s="5">
        <v>158.5</v>
      </c>
      <c r="F273" s="4">
        <v>159.25</v>
      </c>
      <c r="G273" s="4">
        <v>160</v>
      </c>
      <c r="H273" s="4">
        <v>161</v>
      </c>
      <c r="I273" s="6">
        <f t="shared" si="347"/>
        <v>6000</v>
      </c>
      <c r="J273" s="4">
        <f>SUM(G273-F273)*D273</f>
        <v>6000</v>
      </c>
      <c r="K273" s="4">
        <f t="shared" ref="K273" si="454">(IF(C273="SHORT",IF(H273="",0,G273-H273),IF(C273="LONG",IF(H273="",0,(H273-G273)))))*D273</f>
        <v>8000</v>
      </c>
      <c r="L273" s="7">
        <f t="shared" ref="L273" si="455">SUM(K273+J273+I273)</f>
        <v>20000</v>
      </c>
    </row>
    <row r="274" spans="1:12">
      <c r="A274" s="2" t="s">
        <v>234</v>
      </c>
      <c r="B274" s="3" t="s">
        <v>52</v>
      </c>
      <c r="C274" s="4" t="s">
        <v>14</v>
      </c>
      <c r="D274" s="5">
        <v>14000</v>
      </c>
      <c r="E274" s="5">
        <v>271.25</v>
      </c>
      <c r="F274" s="4">
        <v>272</v>
      </c>
      <c r="G274" s="4">
        <v>0</v>
      </c>
      <c r="H274" s="4">
        <v>0</v>
      </c>
      <c r="I274" s="6">
        <f t="shared" si="347"/>
        <v>10500</v>
      </c>
      <c r="J274" s="4">
        <v>0</v>
      </c>
      <c r="K274" s="4">
        <f t="shared" ref="K274" si="456">(IF(C274="SHORT",IF(H274="",0,G274-H274),IF(C274="LONG",IF(H274="",0,(H274-G274)))))*D274</f>
        <v>0</v>
      </c>
      <c r="L274" s="7">
        <f t="shared" ref="L274" si="457">SUM(K274+J274+I274)</f>
        <v>10500</v>
      </c>
    </row>
    <row r="275" spans="1:12">
      <c r="A275" s="2" t="s">
        <v>234</v>
      </c>
      <c r="B275" s="3" t="s">
        <v>38</v>
      </c>
      <c r="C275" s="4" t="s">
        <v>14</v>
      </c>
      <c r="D275" s="5">
        <v>8000</v>
      </c>
      <c r="E275" s="5">
        <v>172</v>
      </c>
      <c r="F275" s="4">
        <v>173</v>
      </c>
      <c r="G275" s="4">
        <v>0</v>
      </c>
      <c r="H275" s="4">
        <v>0</v>
      </c>
      <c r="I275" s="6">
        <f t="shared" si="347"/>
        <v>8000</v>
      </c>
      <c r="J275" s="4">
        <v>0</v>
      </c>
      <c r="K275" s="4">
        <f t="shared" ref="K275" si="458">(IF(C275="SHORT",IF(H275="",0,G275-H275),IF(C275="LONG",IF(H275="",0,(H275-G275)))))*D275</f>
        <v>0</v>
      </c>
      <c r="L275" s="7">
        <f t="shared" ref="L275" si="459">SUM(K275+J275+I275)</f>
        <v>8000</v>
      </c>
    </row>
    <row r="276" spans="1:12">
      <c r="A276" s="2" t="s">
        <v>234</v>
      </c>
      <c r="B276" s="3" t="s">
        <v>28</v>
      </c>
      <c r="C276" s="4" t="s">
        <v>14</v>
      </c>
      <c r="D276" s="5">
        <v>6000</v>
      </c>
      <c r="E276" s="5">
        <v>343</v>
      </c>
      <c r="F276" s="4">
        <v>341.5</v>
      </c>
      <c r="G276" s="4">
        <v>0</v>
      </c>
      <c r="H276" s="4">
        <v>0</v>
      </c>
      <c r="I276" s="6">
        <f t="shared" si="347"/>
        <v>-9000</v>
      </c>
      <c r="J276" s="4">
        <v>0</v>
      </c>
      <c r="K276" s="4">
        <f t="shared" ref="K276" si="460">(IF(C276="SHORT",IF(H276="",0,G276-H276),IF(C276="LONG",IF(H276="",0,(H276-G276)))))*D276</f>
        <v>0</v>
      </c>
      <c r="L276" s="7">
        <f t="shared" ref="L276" si="461">SUM(K276+J276+I276)</f>
        <v>-9000</v>
      </c>
    </row>
    <row r="277" spans="1:12">
      <c r="A277" s="2" t="s">
        <v>233</v>
      </c>
      <c r="B277" s="3" t="s">
        <v>150</v>
      </c>
      <c r="C277" s="4" t="s">
        <v>14</v>
      </c>
      <c r="D277" s="5">
        <v>14000</v>
      </c>
      <c r="E277" s="5">
        <v>103</v>
      </c>
      <c r="F277" s="4">
        <v>103.5</v>
      </c>
      <c r="G277" s="4">
        <v>104</v>
      </c>
      <c r="H277" s="4">
        <v>104.5</v>
      </c>
      <c r="I277" s="6">
        <f t="shared" si="347"/>
        <v>7000</v>
      </c>
      <c r="J277" s="4">
        <f>SUM(G277-F277)*D277</f>
        <v>7000</v>
      </c>
      <c r="K277" s="4">
        <f t="shared" ref="K277" si="462">(IF(C277="SHORT",IF(H277="",0,G277-H277),IF(C277="LONG",IF(H277="",0,(H277-G277)))))*D277</f>
        <v>7000</v>
      </c>
      <c r="L277" s="7">
        <f t="shared" ref="L277" si="463">SUM(K277+J277+I277)</f>
        <v>21000</v>
      </c>
    </row>
    <row r="278" spans="1:12">
      <c r="A278" s="2" t="s">
        <v>233</v>
      </c>
      <c r="B278" s="3" t="s">
        <v>21</v>
      </c>
      <c r="C278" s="4" t="s">
        <v>14</v>
      </c>
      <c r="D278" s="5">
        <v>4000</v>
      </c>
      <c r="E278" s="5">
        <v>446</v>
      </c>
      <c r="F278" s="4">
        <v>447</v>
      </c>
      <c r="G278" s="4">
        <v>448</v>
      </c>
      <c r="H278" s="4">
        <v>449</v>
      </c>
      <c r="I278" s="6">
        <f t="shared" ref="I278:I341" si="464">(IF(C278="SHORT",E278-F278,IF(C278="LONG", F278-E278)))*D278</f>
        <v>4000</v>
      </c>
      <c r="J278" s="4">
        <f>SUM(G278-F278)*D278</f>
        <v>4000</v>
      </c>
      <c r="K278" s="4">
        <f t="shared" ref="K278" si="465">(IF(C278="SHORT",IF(H278="",0,G278-H278),IF(C278="LONG",IF(H278="",0,(H278-G278)))))*D278</f>
        <v>4000</v>
      </c>
      <c r="L278" s="7">
        <f t="shared" ref="L278" si="466">SUM(K278+J278+I278)</f>
        <v>12000</v>
      </c>
    </row>
    <row r="279" spans="1:12">
      <c r="A279" s="2" t="s">
        <v>233</v>
      </c>
      <c r="B279" s="3" t="s">
        <v>35</v>
      </c>
      <c r="C279" s="4" t="s">
        <v>14</v>
      </c>
      <c r="D279" s="5">
        <v>12000</v>
      </c>
      <c r="E279" s="5">
        <v>144</v>
      </c>
      <c r="F279" s="4">
        <v>143.19999999999999</v>
      </c>
      <c r="G279" s="4">
        <v>0</v>
      </c>
      <c r="H279" s="4">
        <v>0</v>
      </c>
      <c r="I279" s="6">
        <f t="shared" si="464"/>
        <v>-9600.0000000001364</v>
      </c>
      <c r="J279" s="4">
        <v>0</v>
      </c>
      <c r="K279" s="4">
        <f t="shared" ref="K279" si="467">(IF(C279="SHORT",IF(H279="",0,G279-H279),IF(C279="LONG",IF(H279="",0,(H279-G279)))))*D279</f>
        <v>0</v>
      </c>
      <c r="L279" s="7">
        <f t="shared" ref="L279" si="468">SUM(K279+J279+I279)</f>
        <v>-9600.0000000001364</v>
      </c>
    </row>
    <row r="280" spans="1:12">
      <c r="A280" s="2" t="s">
        <v>232</v>
      </c>
      <c r="B280" s="3" t="s">
        <v>46</v>
      </c>
      <c r="C280" s="4" t="s">
        <v>14</v>
      </c>
      <c r="D280" s="5">
        <v>2000</v>
      </c>
      <c r="E280" s="5">
        <v>878.5</v>
      </c>
      <c r="F280" s="4">
        <v>880</v>
      </c>
      <c r="G280" s="4">
        <v>882</v>
      </c>
      <c r="H280" s="4">
        <v>884</v>
      </c>
      <c r="I280" s="6">
        <f t="shared" si="464"/>
        <v>3000</v>
      </c>
      <c r="J280" s="4">
        <f>SUM(G280-F280)*D280</f>
        <v>4000</v>
      </c>
      <c r="K280" s="4">
        <f t="shared" ref="K280" si="469">(IF(C280="SHORT",IF(H280="",0,G280-H280),IF(C280="LONG",IF(H280="",0,(H280-G280)))))*D280</f>
        <v>4000</v>
      </c>
      <c r="L280" s="7">
        <f t="shared" ref="L280" si="470">SUM(K280+J280+I280)</f>
        <v>11000</v>
      </c>
    </row>
    <row r="281" spans="1:12">
      <c r="A281" s="2" t="s">
        <v>232</v>
      </c>
      <c r="B281" s="3" t="s">
        <v>44</v>
      </c>
      <c r="C281" s="4" t="s">
        <v>14</v>
      </c>
      <c r="D281" s="5">
        <v>4000</v>
      </c>
      <c r="E281" s="5">
        <v>246</v>
      </c>
      <c r="F281" s="4">
        <v>247</v>
      </c>
      <c r="G281" s="4">
        <v>0</v>
      </c>
      <c r="H281" s="4">
        <v>884</v>
      </c>
      <c r="I281" s="6">
        <f t="shared" si="464"/>
        <v>4000</v>
      </c>
      <c r="J281" s="4">
        <v>0</v>
      </c>
      <c r="K281" s="4">
        <v>0</v>
      </c>
      <c r="L281" s="7">
        <f t="shared" ref="L281" si="471">SUM(K281+J281+I281)</f>
        <v>4000</v>
      </c>
    </row>
    <row r="282" spans="1:12">
      <c r="A282" s="2" t="s">
        <v>231</v>
      </c>
      <c r="B282" s="3" t="s">
        <v>28</v>
      </c>
      <c r="C282" s="4" t="s">
        <v>14</v>
      </c>
      <c r="D282" s="5">
        <v>6000</v>
      </c>
      <c r="E282" s="5">
        <v>292.5</v>
      </c>
      <c r="F282" s="4">
        <v>293.5</v>
      </c>
      <c r="G282" s="4">
        <v>294.5</v>
      </c>
      <c r="H282" s="4">
        <v>295.5</v>
      </c>
      <c r="I282" s="6">
        <f t="shared" si="464"/>
        <v>6000</v>
      </c>
      <c r="J282" s="4">
        <f>SUM(G282-F282)*D282</f>
        <v>6000</v>
      </c>
      <c r="K282" s="4">
        <f t="shared" ref="K282" si="472">(IF(C282="SHORT",IF(H282="",0,G282-H282),IF(C282="LONG",IF(H282="",0,(H282-G282)))))*D282</f>
        <v>6000</v>
      </c>
      <c r="L282" s="7">
        <f t="shared" ref="L282" si="473">SUM(K282+J282+I282)</f>
        <v>18000</v>
      </c>
    </row>
    <row r="283" spans="1:12">
      <c r="A283" s="2" t="s">
        <v>231</v>
      </c>
      <c r="B283" s="3" t="s">
        <v>140</v>
      </c>
      <c r="C283" s="4" t="s">
        <v>14</v>
      </c>
      <c r="D283" s="5">
        <v>6000</v>
      </c>
      <c r="E283" s="5">
        <v>292.5</v>
      </c>
      <c r="F283" s="4">
        <v>293.5</v>
      </c>
      <c r="G283" s="4">
        <v>294.5</v>
      </c>
      <c r="H283" s="4">
        <v>295.5</v>
      </c>
      <c r="I283" s="6">
        <f t="shared" si="464"/>
        <v>6000</v>
      </c>
      <c r="J283" s="4">
        <f>SUM(G283-F283)*D283</f>
        <v>6000</v>
      </c>
      <c r="K283" s="4">
        <f t="shared" ref="K283" si="474">(IF(C283="SHORT",IF(H283="",0,G283-H283),IF(C283="LONG",IF(H283="",0,(H283-G283)))))*D283</f>
        <v>6000</v>
      </c>
      <c r="L283" s="7">
        <f t="shared" ref="L283" si="475">SUM(K283+J283+I283)</f>
        <v>18000</v>
      </c>
    </row>
    <row r="284" spans="1:12">
      <c r="A284" s="2" t="s">
        <v>231</v>
      </c>
      <c r="B284" s="3" t="s">
        <v>41</v>
      </c>
      <c r="C284" s="4" t="s">
        <v>14</v>
      </c>
      <c r="D284" s="5">
        <v>4000</v>
      </c>
      <c r="E284" s="5">
        <v>439</v>
      </c>
      <c r="F284" s="4">
        <v>440</v>
      </c>
      <c r="G284" s="4">
        <v>441</v>
      </c>
      <c r="H284" s="4">
        <v>0</v>
      </c>
      <c r="I284" s="6">
        <f t="shared" si="464"/>
        <v>4000</v>
      </c>
      <c r="J284" s="4">
        <f>SUM(G284-F284)*D284</f>
        <v>4000</v>
      </c>
      <c r="K284" s="4">
        <v>0</v>
      </c>
      <c r="L284" s="7">
        <f t="shared" ref="L284" si="476">SUM(K284+J284+I284)</f>
        <v>8000</v>
      </c>
    </row>
    <row r="285" spans="1:12">
      <c r="A285" s="2" t="s">
        <v>231</v>
      </c>
      <c r="B285" s="3" t="s">
        <v>49</v>
      </c>
      <c r="C285" s="4" t="s">
        <v>14</v>
      </c>
      <c r="D285" s="5">
        <v>4000</v>
      </c>
      <c r="E285" s="5">
        <v>503</v>
      </c>
      <c r="F285" s="4">
        <v>504</v>
      </c>
      <c r="G285" s="4">
        <v>0</v>
      </c>
      <c r="H285" s="4">
        <v>0</v>
      </c>
      <c r="I285" s="6">
        <f t="shared" si="464"/>
        <v>4000</v>
      </c>
      <c r="J285" s="4">
        <v>0</v>
      </c>
      <c r="K285" s="4">
        <v>0</v>
      </c>
      <c r="L285" s="7">
        <f t="shared" ref="L285" si="477">SUM(K285+J285+I285)</f>
        <v>4000</v>
      </c>
    </row>
    <row r="286" spans="1:12">
      <c r="A286" s="2" t="s">
        <v>231</v>
      </c>
      <c r="B286" s="3" t="s">
        <v>142</v>
      </c>
      <c r="C286" s="4" t="s">
        <v>14</v>
      </c>
      <c r="D286" s="5">
        <v>1600</v>
      </c>
      <c r="E286" s="5">
        <v>977</v>
      </c>
      <c r="F286" s="4">
        <v>973</v>
      </c>
      <c r="G286" s="4">
        <v>0</v>
      </c>
      <c r="H286" s="4">
        <v>0</v>
      </c>
      <c r="I286" s="6">
        <f t="shared" si="464"/>
        <v>-6400</v>
      </c>
      <c r="J286" s="4">
        <v>0</v>
      </c>
      <c r="K286" s="4">
        <v>0</v>
      </c>
      <c r="L286" s="7">
        <f t="shared" ref="L286" si="478">SUM(K286+J286+I286)</f>
        <v>-6400</v>
      </c>
    </row>
    <row r="287" spans="1:12">
      <c r="A287" s="2" t="s">
        <v>231</v>
      </c>
      <c r="B287" s="3" t="s">
        <v>30</v>
      </c>
      <c r="C287" s="4" t="s">
        <v>14</v>
      </c>
      <c r="D287" s="5">
        <v>3000</v>
      </c>
      <c r="E287" s="5">
        <v>588.5</v>
      </c>
      <c r="F287" s="4">
        <v>586</v>
      </c>
      <c r="G287" s="4">
        <v>0</v>
      </c>
      <c r="H287" s="4">
        <v>0</v>
      </c>
      <c r="I287" s="6">
        <f t="shared" si="464"/>
        <v>-7500</v>
      </c>
      <c r="J287" s="4">
        <v>0</v>
      </c>
      <c r="K287" s="4">
        <v>0</v>
      </c>
      <c r="L287" s="7">
        <f t="shared" ref="L287" si="479">SUM(K287+J287+I287)</f>
        <v>-7500</v>
      </c>
    </row>
    <row r="288" spans="1:12">
      <c r="A288" s="2" t="s">
        <v>229</v>
      </c>
      <c r="B288" s="3" t="s">
        <v>140</v>
      </c>
      <c r="C288" s="4" t="s">
        <v>14</v>
      </c>
      <c r="D288" s="5">
        <v>4000</v>
      </c>
      <c r="E288" s="5">
        <v>325</v>
      </c>
      <c r="F288" s="4">
        <v>326</v>
      </c>
      <c r="G288" s="4">
        <v>327</v>
      </c>
      <c r="H288" s="4">
        <v>329</v>
      </c>
      <c r="I288" s="6">
        <f t="shared" si="464"/>
        <v>4000</v>
      </c>
      <c r="J288" s="4">
        <f>SUM(G288-F288)*D288</f>
        <v>4000</v>
      </c>
      <c r="K288" s="4">
        <f t="shared" ref="K288" si="480">(IF(C288="SHORT",IF(H288="",0,G288-H288),IF(C288="LONG",IF(H288="",0,(H288-G288)))))*D288</f>
        <v>8000</v>
      </c>
      <c r="L288" s="7">
        <f t="shared" ref="L288" si="481">SUM(K288+J288+I288)</f>
        <v>16000</v>
      </c>
    </row>
    <row r="289" spans="1:12">
      <c r="A289" s="2" t="s">
        <v>229</v>
      </c>
      <c r="B289" s="3" t="s">
        <v>42</v>
      </c>
      <c r="C289" s="4" t="s">
        <v>14</v>
      </c>
      <c r="D289" s="5">
        <v>10000</v>
      </c>
      <c r="E289" s="5">
        <v>208</v>
      </c>
      <c r="F289" s="4">
        <v>208.5</v>
      </c>
      <c r="G289" s="4">
        <v>209</v>
      </c>
      <c r="H289" s="4">
        <v>209.5</v>
      </c>
      <c r="I289" s="6">
        <f t="shared" si="464"/>
        <v>5000</v>
      </c>
      <c r="J289" s="4">
        <f>SUM(G289-F289)*D289</f>
        <v>5000</v>
      </c>
      <c r="K289" s="4">
        <f t="shared" ref="K289" si="482">(IF(C289="SHORT",IF(H289="",0,G289-H289),IF(C289="LONG",IF(H289="",0,(H289-G289)))))*D289</f>
        <v>5000</v>
      </c>
      <c r="L289" s="7">
        <f t="shared" ref="L289" si="483">SUM(K289+J289+I289)</f>
        <v>15000</v>
      </c>
    </row>
    <row r="290" spans="1:12">
      <c r="A290" s="2" t="s">
        <v>229</v>
      </c>
      <c r="B290" s="3" t="s">
        <v>230</v>
      </c>
      <c r="C290" s="4" t="s">
        <v>14</v>
      </c>
      <c r="D290" s="5">
        <v>3400</v>
      </c>
      <c r="E290" s="5">
        <v>548.20000000000005</v>
      </c>
      <c r="F290" s="4">
        <v>545.5</v>
      </c>
      <c r="G290" s="4">
        <v>0</v>
      </c>
      <c r="H290" s="4">
        <v>0</v>
      </c>
      <c r="I290" s="6">
        <f t="shared" si="464"/>
        <v>-9180.0000000001546</v>
      </c>
      <c r="J290" s="4">
        <v>0</v>
      </c>
      <c r="K290" s="4">
        <f t="shared" ref="K290" si="484">(IF(C290="SHORT",IF(H290="",0,G290-H290),IF(C290="LONG",IF(H290="",0,(H290-G290)))))*D290</f>
        <v>0</v>
      </c>
      <c r="L290" s="7">
        <f t="shared" ref="L290" si="485">SUM(K290+J290+I290)</f>
        <v>-9180.0000000001546</v>
      </c>
    </row>
    <row r="291" spans="1:12">
      <c r="A291" s="2" t="s">
        <v>228</v>
      </c>
      <c r="B291" s="3" t="s">
        <v>108</v>
      </c>
      <c r="C291" s="4" t="s">
        <v>14</v>
      </c>
      <c r="D291" s="5">
        <v>4000</v>
      </c>
      <c r="E291" s="5">
        <v>162</v>
      </c>
      <c r="F291" s="4">
        <v>162.69999999999999</v>
      </c>
      <c r="G291" s="4">
        <v>164</v>
      </c>
      <c r="H291" s="4">
        <v>165</v>
      </c>
      <c r="I291" s="6">
        <f t="shared" si="464"/>
        <v>2799.9999999999545</v>
      </c>
      <c r="J291" s="4">
        <f>SUM(G291-F291)*D291</f>
        <v>5200.0000000000455</v>
      </c>
      <c r="K291" s="4">
        <f t="shared" ref="K291" si="486">(IF(C291="SHORT",IF(H291="",0,G291-H291),IF(C291="LONG",IF(H291="",0,(H291-G291)))))*D291</f>
        <v>4000</v>
      </c>
      <c r="L291" s="7">
        <f t="shared" ref="L291" si="487">SUM(K291+J291+I291)</f>
        <v>12000</v>
      </c>
    </row>
    <row r="292" spans="1:12">
      <c r="A292" s="2" t="s">
        <v>228</v>
      </c>
      <c r="B292" s="3" t="s">
        <v>17</v>
      </c>
      <c r="C292" s="4" t="s">
        <v>14</v>
      </c>
      <c r="D292" s="5">
        <v>6000</v>
      </c>
      <c r="E292" s="5">
        <v>365</v>
      </c>
      <c r="F292" s="4">
        <v>365.7</v>
      </c>
      <c r="G292" s="4">
        <v>366.7</v>
      </c>
      <c r="H292" s="4">
        <v>0</v>
      </c>
      <c r="I292" s="6">
        <f t="shared" si="464"/>
        <v>4199.9999999999318</v>
      </c>
      <c r="J292" s="4">
        <f>SUM(G292-F292)*D292</f>
        <v>6000</v>
      </c>
      <c r="K292" s="4">
        <v>0</v>
      </c>
      <c r="L292" s="7">
        <f t="shared" ref="L292" si="488">SUM(K292+J292+I292)</f>
        <v>10199.999999999931</v>
      </c>
    </row>
    <row r="293" spans="1:12">
      <c r="A293" s="2" t="s">
        <v>228</v>
      </c>
      <c r="B293" s="3" t="s">
        <v>32</v>
      </c>
      <c r="C293" s="4" t="s">
        <v>14</v>
      </c>
      <c r="D293" s="5">
        <v>4000</v>
      </c>
      <c r="E293" s="5">
        <v>571</v>
      </c>
      <c r="F293" s="4">
        <v>572</v>
      </c>
      <c r="G293" s="4">
        <v>0</v>
      </c>
      <c r="H293" s="4">
        <v>0</v>
      </c>
      <c r="I293" s="6">
        <f t="shared" si="464"/>
        <v>4000</v>
      </c>
      <c r="J293" s="4">
        <v>0</v>
      </c>
      <c r="K293" s="4">
        <f t="shared" ref="K293" si="489">(IF(C293="SHORT",IF(H293="",0,G293-H293),IF(C293="LONG",IF(H293="",0,(H293-G293)))))*D293</f>
        <v>0</v>
      </c>
      <c r="L293" s="7">
        <f t="shared" ref="L293" si="490">SUM(K293+J293+I293)</f>
        <v>4000</v>
      </c>
    </row>
    <row r="294" spans="1:12">
      <c r="A294" s="2" t="s">
        <v>228</v>
      </c>
      <c r="B294" s="3" t="s">
        <v>38</v>
      </c>
      <c r="C294" s="4" t="s">
        <v>14</v>
      </c>
      <c r="D294" s="5">
        <v>6000</v>
      </c>
      <c r="E294" s="5">
        <v>179.1</v>
      </c>
      <c r="F294" s="4">
        <v>178.25</v>
      </c>
      <c r="G294" s="4">
        <v>0</v>
      </c>
      <c r="H294" s="4">
        <v>0</v>
      </c>
      <c r="I294" s="6">
        <f t="shared" si="464"/>
        <v>-5099.9999999999654</v>
      </c>
      <c r="J294" s="4">
        <v>0</v>
      </c>
      <c r="K294" s="4">
        <f t="shared" ref="K294" si="491">(IF(C294="SHORT",IF(H294="",0,G294-H294),IF(C294="LONG",IF(H294="",0,(H294-G294)))))*D294</f>
        <v>0</v>
      </c>
      <c r="L294" s="7">
        <f t="shared" ref="L294" si="492">SUM(K294+J294+I294)</f>
        <v>-5099.9999999999654</v>
      </c>
    </row>
    <row r="295" spans="1:12">
      <c r="A295" s="2" t="s">
        <v>228</v>
      </c>
      <c r="B295" s="3" t="s">
        <v>150</v>
      </c>
      <c r="C295" s="4" t="s">
        <v>14</v>
      </c>
      <c r="D295" s="5">
        <v>14000</v>
      </c>
      <c r="E295" s="5">
        <v>100.5</v>
      </c>
      <c r="F295" s="4">
        <v>99.7</v>
      </c>
      <c r="G295" s="4">
        <v>0</v>
      </c>
      <c r="H295" s="4">
        <v>0</v>
      </c>
      <c r="I295" s="6">
        <f t="shared" si="464"/>
        <v>-11199.99999999996</v>
      </c>
      <c r="J295" s="4">
        <v>0</v>
      </c>
      <c r="K295" s="4">
        <f t="shared" ref="K295" si="493">(IF(C295="SHORT",IF(H295="",0,G295-H295),IF(C295="LONG",IF(H295="",0,(H295-G295)))))*D295</f>
        <v>0</v>
      </c>
      <c r="L295" s="7">
        <f t="shared" ref="L295" si="494">SUM(K295+J295+I295)</f>
        <v>-11199.99999999996</v>
      </c>
    </row>
    <row r="296" spans="1:12">
      <c r="A296" s="2" t="s">
        <v>228</v>
      </c>
      <c r="B296" s="3" t="s">
        <v>49</v>
      </c>
      <c r="C296" s="4" t="s">
        <v>14</v>
      </c>
      <c r="D296" s="5">
        <v>492</v>
      </c>
      <c r="E296" s="5">
        <v>492</v>
      </c>
      <c r="F296" s="4">
        <v>0</v>
      </c>
      <c r="G296" s="4">
        <v>0</v>
      </c>
      <c r="H296" s="4">
        <v>0</v>
      </c>
      <c r="I296" s="6">
        <f t="shared" si="464"/>
        <v>-242064</v>
      </c>
      <c r="J296" s="4">
        <v>0</v>
      </c>
      <c r="K296" s="4">
        <f t="shared" ref="K296" si="495">(IF(C296="SHORT",IF(H296="",0,G296-H296),IF(C296="LONG",IF(H296="",0,(H296-G296)))))*D296</f>
        <v>0</v>
      </c>
      <c r="L296" s="7">
        <f t="shared" ref="L296" si="496">SUM(K296+J296+I296)</f>
        <v>-242064</v>
      </c>
    </row>
    <row r="297" spans="1:12">
      <c r="A297" s="2" t="s">
        <v>227</v>
      </c>
      <c r="B297" s="3" t="s">
        <v>49</v>
      </c>
      <c r="C297" s="4" t="s">
        <v>14</v>
      </c>
      <c r="D297" s="5">
        <v>4000</v>
      </c>
      <c r="E297" s="5">
        <v>492</v>
      </c>
      <c r="F297" s="4">
        <v>493</v>
      </c>
      <c r="G297" s="4">
        <v>494</v>
      </c>
      <c r="H297" s="4">
        <v>495</v>
      </c>
      <c r="I297" s="6">
        <f t="shared" si="464"/>
        <v>4000</v>
      </c>
      <c r="J297" s="4">
        <f>SUM(G297-F297)*D297</f>
        <v>4000</v>
      </c>
      <c r="K297" s="4">
        <f t="shared" ref="K297" si="497">(IF(C297="SHORT",IF(H297="",0,G297-H297),IF(C297="LONG",IF(H297="",0,(H297-G297)))))*D297</f>
        <v>4000</v>
      </c>
      <c r="L297" s="7">
        <f t="shared" ref="L297" si="498">SUM(K297+J297+I297)</f>
        <v>12000</v>
      </c>
    </row>
    <row r="298" spans="1:12">
      <c r="A298" s="2" t="s">
        <v>227</v>
      </c>
      <c r="B298" s="3" t="s">
        <v>162</v>
      </c>
      <c r="C298" s="4" t="s">
        <v>14</v>
      </c>
      <c r="D298" s="5">
        <v>16000</v>
      </c>
      <c r="E298" s="5">
        <v>138</v>
      </c>
      <c r="F298" s="4">
        <v>138.5</v>
      </c>
      <c r="G298" s="4">
        <v>0</v>
      </c>
      <c r="H298" s="4">
        <v>0</v>
      </c>
      <c r="I298" s="6">
        <f t="shared" si="464"/>
        <v>8000</v>
      </c>
      <c r="J298" s="4">
        <v>0</v>
      </c>
      <c r="K298" s="4">
        <f t="shared" ref="K298" si="499">(IF(C298="SHORT",IF(H298="",0,G298-H298),IF(C298="LONG",IF(H298="",0,(H298-G298)))))*D298</f>
        <v>0</v>
      </c>
      <c r="L298" s="7">
        <f t="shared" ref="L298" si="500">SUM(K298+J298+I298)</f>
        <v>8000</v>
      </c>
    </row>
    <row r="299" spans="1:12">
      <c r="A299" s="2" t="s">
        <v>227</v>
      </c>
      <c r="B299" s="3" t="s">
        <v>24</v>
      </c>
      <c r="C299" s="4" t="s">
        <v>14</v>
      </c>
      <c r="D299" s="5">
        <v>4000</v>
      </c>
      <c r="E299" s="5">
        <v>722.5</v>
      </c>
      <c r="F299" s="4">
        <v>723.5</v>
      </c>
      <c r="G299" s="4">
        <v>0</v>
      </c>
      <c r="H299" s="4">
        <v>0</v>
      </c>
      <c r="I299" s="6">
        <f t="shared" si="464"/>
        <v>4000</v>
      </c>
      <c r="J299" s="4">
        <v>0</v>
      </c>
      <c r="K299" s="4">
        <f t="shared" ref="K299" si="501">(IF(C299="SHORT",IF(H299="",0,G299-H299),IF(C299="LONG",IF(H299="",0,(H299-G299)))))*D299</f>
        <v>0</v>
      </c>
      <c r="L299" s="7">
        <f t="shared" ref="L299" si="502">SUM(K299+J299+I299)</f>
        <v>4000</v>
      </c>
    </row>
    <row r="300" spans="1:12">
      <c r="A300" s="2" t="s">
        <v>226</v>
      </c>
      <c r="B300" s="3" t="s">
        <v>20</v>
      </c>
      <c r="C300" s="4" t="s">
        <v>14</v>
      </c>
      <c r="D300" s="5">
        <v>4000</v>
      </c>
      <c r="E300" s="5">
        <v>539</v>
      </c>
      <c r="F300" s="4">
        <v>540</v>
      </c>
      <c r="G300" s="4">
        <v>541</v>
      </c>
      <c r="H300" s="4">
        <v>542</v>
      </c>
      <c r="I300" s="6">
        <f t="shared" si="464"/>
        <v>4000</v>
      </c>
      <c r="J300" s="4">
        <f>SUM(G300-F300)*D300</f>
        <v>4000</v>
      </c>
      <c r="K300" s="4">
        <f t="shared" ref="K300" si="503">(IF(C300="SHORT",IF(H300="",0,G300-H300),IF(C300="LONG",IF(H300="",0,(H300-G300)))))*D300</f>
        <v>4000</v>
      </c>
      <c r="L300" s="7">
        <f t="shared" ref="L300" si="504">SUM(K300+J300+I300)</f>
        <v>12000</v>
      </c>
    </row>
    <row r="301" spans="1:12">
      <c r="A301" s="2" t="s">
        <v>226</v>
      </c>
      <c r="B301" s="3" t="s">
        <v>28</v>
      </c>
      <c r="C301" s="4" t="s">
        <v>14</v>
      </c>
      <c r="D301" s="5">
        <v>6000</v>
      </c>
      <c r="E301" s="5">
        <v>285</v>
      </c>
      <c r="F301" s="4">
        <v>283.5</v>
      </c>
      <c r="G301" s="4">
        <v>0</v>
      </c>
      <c r="H301" s="4">
        <v>0</v>
      </c>
      <c r="I301" s="6">
        <f t="shared" si="464"/>
        <v>-9000</v>
      </c>
      <c r="J301" s="4">
        <v>0</v>
      </c>
      <c r="K301" s="4">
        <f t="shared" ref="K301" si="505">(IF(C301="SHORT",IF(H301="",0,G301-H301),IF(C301="LONG",IF(H301="",0,(H301-G301)))))*D301</f>
        <v>0</v>
      </c>
      <c r="L301" s="7">
        <f t="shared" ref="L301" si="506">SUM(K301+J301+I301)</f>
        <v>-9000</v>
      </c>
    </row>
    <row r="302" spans="1:12">
      <c r="A302" s="2" t="s">
        <v>226</v>
      </c>
      <c r="B302" s="3" t="s">
        <v>85</v>
      </c>
      <c r="C302" s="4" t="s">
        <v>14</v>
      </c>
      <c r="D302" s="5">
        <v>1000</v>
      </c>
      <c r="E302" s="5">
        <v>1814</v>
      </c>
      <c r="F302" s="4">
        <v>1808</v>
      </c>
      <c r="G302" s="4">
        <v>0</v>
      </c>
      <c r="H302" s="4">
        <v>0</v>
      </c>
      <c r="I302" s="6">
        <f t="shared" si="464"/>
        <v>-6000</v>
      </c>
      <c r="J302" s="4">
        <v>0</v>
      </c>
      <c r="K302" s="4">
        <f t="shared" ref="K302" si="507">(IF(C302="SHORT",IF(H302="",0,G302-H302),IF(C302="LONG",IF(H302="",0,(H302-G302)))))*D302</f>
        <v>0</v>
      </c>
      <c r="L302" s="7">
        <f t="shared" ref="L302" si="508">SUM(K302+J302+I302)</f>
        <v>-6000</v>
      </c>
    </row>
    <row r="303" spans="1:12">
      <c r="A303" s="2" t="s">
        <v>226</v>
      </c>
      <c r="B303" s="3" t="s">
        <v>44</v>
      </c>
      <c r="C303" s="4" t="s">
        <v>14</v>
      </c>
      <c r="D303" s="5">
        <v>4000</v>
      </c>
      <c r="E303" s="5">
        <v>243</v>
      </c>
      <c r="F303" s="4">
        <v>243</v>
      </c>
      <c r="G303" s="4">
        <v>0</v>
      </c>
      <c r="H303" s="4">
        <v>0</v>
      </c>
      <c r="I303" s="6">
        <f t="shared" si="464"/>
        <v>0</v>
      </c>
      <c r="J303" s="4">
        <v>0</v>
      </c>
      <c r="K303" s="4">
        <f t="shared" ref="K303" si="509">(IF(C303="SHORT",IF(H303="",0,G303-H303),IF(C303="LONG",IF(H303="",0,(H303-G303)))))*D303</f>
        <v>0</v>
      </c>
      <c r="L303" s="7">
        <f t="shared" ref="L303" si="510">SUM(K303+J303+I303)</f>
        <v>0</v>
      </c>
    </row>
    <row r="304" spans="1:12">
      <c r="A304" s="2" t="s">
        <v>225</v>
      </c>
      <c r="B304" s="3" t="s">
        <v>39</v>
      </c>
      <c r="C304" s="4" t="s">
        <v>14</v>
      </c>
      <c r="D304" s="5">
        <v>4000</v>
      </c>
      <c r="E304" s="5">
        <v>450</v>
      </c>
      <c r="F304" s="4">
        <v>451</v>
      </c>
      <c r="G304" s="4">
        <v>452</v>
      </c>
      <c r="H304" s="4">
        <v>453</v>
      </c>
      <c r="I304" s="6">
        <f t="shared" si="464"/>
        <v>4000</v>
      </c>
      <c r="J304" s="4">
        <f>SUM(G304-F304)*D304</f>
        <v>4000</v>
      </c>
      <c r="K304" s="4">
        <f t="shared" ref="K304" si="511">(IF(C304="SHORT",IF(H304="",0,G304-H304),IF(C304="LONG",IF(H304="",0,(H304-G304)))))*D304</f>
        <v>4000</v>
      </c>
      <c r="L304" s="7">
        <f t="shared" ref="L304" si="512">SUM(K304+J304+I304)</f>
        <v>12000</v>
      </c>
    </row>
    <row r="305" spans="1:12">
      <c r="A305" s="2" t="s">
        <v>225</v>
      </c>
      <c r="B305" s="3" t="s">
        <v>28</v>
      </c>
      <c r="C305" s="4" t="s">
        <v>14</v>
      </c>
      <c r="D305" s="5">
        <v>6000</v>
      </c>
      <c r="E305" s="5">
        <v>288</v>
      </c>
      <c r="F305" s="4">
        <v>289</v>
      </c>
      <c r="G305" s="4">
        <v>290</v>
      </c>
      <c r="H305" s="4">
        <v>291</v>
      </c>
      <c r="I305" s="6">
        <f t="shared" si="464"/>
        <v>6000</v>
      </c>
      <c r="J305" s="4">
        <f t="shared" ref="J305:J306" si="513">SUM(G305-F305)*D305</f>
        <v>6000</v>
      </c>
      <c r="K305" s="4">
        <f t="shared" ref="K305" si="514">(IF(C305="SHORT",IF(H305="",0,G305-H305),IF(C305="LONG",IF(H305="",0,(H305-G305)))))*D305</f>
        <v>6000</v>
      </c>
      <c r="L305" s="7">
        <f t="shared" ref="L305" si="515">SUM(K305+J305+I305)</f>
        <v>18000</v>
      </c>
    </row>
    <row r="306" spans="1:12">
      <c r="A306" s="2" t="s">
        <v>225</v>
      </c>
      <c r="B306" s="3" t="s">
        <v>80</v>
      </c>
      <c r="C306" s="4" t="s">
        <v>14</v>
      </c>
      <c r="D306" s="5">
        <v>2000</v>
      </c>
      <c r="E306" s="5">
        <v>964</v>
      </c>
      <c r="F306" s="4">
        <v>966</v>
      </c>
      <c r="G306" s="4">
        <v>968</v>
      </c>
      <c r="H306" s="4">
        <v>970</v>
      </c>
      <c r="I306" s="6">
        <f t="shared" si="464"/>
        <v>4000</v>
      </c>
      <c r="J306" s="4">
        <f t="shared" si="513"/>
        <v>4000</v>
      </c>
      <c r="K306" s="4">
        <f t="shared" ref="K306" si="516">(IF(C306="SHORT",IF(H306="",0,G306-H306),IF(C306="LONG",IF(H306="",0,(H306-G306)))))*D306</f>
        <v>4000</v>
      </c>
      <c r="L306" s="7">
        <f t="shared" ref="L306" si="517">SUM(K306+J306+I306)</f>
        <v>12000</v>
      </c>
    </row>
    <row r="307" spans="1:12">
      <c r="A307" s="2" t="s">
        <v>225</v>
      </c>
      <c r="B307" s="3" t="s">
        <v>28</v>
      </c>
      <c r="C307" s="4" t="s">
        <v>14</v>
      </c>
      <c r="D307" s="5">
        <v>6000</v>
      </c>
      <c r="E307" s="5">
        <v>291</v>
      </c>
      <c r="F307" s="4">
        <v>292</v>
      </c>
      <c r="G307" s="4">
        <v>0</v>
      </c>
      <c r="H307" s="4">
        <v>0</v>
      </c>
      <c r="I307" s="6">
        <f t="shared" si="464"/>
        <v>6000</v>
      </c>
      <c r="J307" s="4">
        <v>0</v>
      </c>
      <c r="K307" s="4">
        <f t="shared" ref="K307" si="518">(IF(C307="SHORT",IF(H307="",0,G307-H307),IF(C307="LONG",IF(H307="",0,(H307-G307)))))*D307</f>
        <v>0</v>
      </c>
      <c r="L307" s="7">
        <f t="shared" ref="L307" si="519">SUM(K307+J307+I307)</f>
        <v>6000</v>
      </c>
    </row>
    <row r="308" spans="1:12">
      <c r="A308" s="2" t="s">
        <v>224</v>
      </c>
      <c r="B308" s="3" t="s">
        <v>35</v>
      </c>
      <c r="C308" s="4" t="s">
        <v>14</v>
      </c>
      <c r="D308" s="5">
        <v>12000</v>
      </c>
      <c r="E308" s="5">
        <v>140</v>
      </c>
      <c r="F308" s="4">
        <v>140.5</v>
      </c>
      <c r="G308" s="4">
        <v>141</v>
      </c>
      <c r="H308" s="4">
        <v>141.5</v>
      </c>
      <c r="I308" s="6">
        <f t="shared" si="464"/>
        <v>6000</v>
      </c>
      <c r="J308" s="4">
        <f t="shared" ref="J308" si="520">SUM(G308-F308)*D308</f>
        <v>6000</v>
      </c>
      <c r="K308" s="4">
        <f t="shared" ref="K308" si="521">(IF(C308="SHORT",IF(H308="",0,G308-H308),IF(C308="LONG",IF(H308="",0,(H308-G308)))))*D308</f>
        <v>6000</v>
      </c>
      <c r="L308" s="7">
        <f t="shared" ref="L308" si="522">SUM(K308+J308+I308)</f>
        <v>18000</v>
      </c>
    </row>
    <row r="309" spans="1:12">
      <c r="A309" s="2" t="s">
        <v>224</v>
      </c>
      <c r="B309" s="3" t="s">
        <v>39</v>
      </c>
      <c r="C309" s="4" t="s">
        <v>14</v>
      </c>
      <c r="D309" s="5">
        <v>8000</v>
      </c>
      <c r="E309" s="5">
        <v>381.5</v>
      </c>
      <c r="F309" s="4">
        <v>382.5</v>
      </c>
      <c r="G309" s="4">
        <v>383</v>
      </c>
      <c r="H309" s="4">
        <v>384</v>
      </c>
      <c r="I309" s="6">
        <f t="shared" si="464"/>
        <v>8000</v>
      </c>
      <c r="J309" s="4">
        <f t="shared" ref="J309" si="523">SUM(G309-F309)*D309</f>
        <v>4000</v>
      </c>
      <c r="K309" s="4">
        <f t="shared" ref="K309" si="524">(IF(C309="SHORT",IF(H309="",0,G309-H309),IF(C309="LONG",IF(H309="",0,(H309-G309)))))*D309</f>
        <v>8000</v>
      </c>
      <c r="L309" s="7">
        <f t="shared" ref="L309" si="525">SUM(K309+J309+I309)</f>
        <v>20000</v>
      </c>
    </row>
    <row r="310" spans="1:12">
      <c r="A310" s="2" t="s">
        <v>224</v>
      </c>
      <c r="B310" s="3" t="s">
        <v>93</v>
      </c>
      <c r="C310" s="4" t="s">
        <v>14</v>
      </c>
      <c r="D310" s="5">
        <v>7000</v>
      </c>
      <c r="E310" s="5">
        <v>184.5</v>
      </c>
      <c r="F310" s="4">
        <v>185.25</v>
      </c>
      <c r="G310" s="4">
        <v>186</v>
      </c>
      <c r="H310" s="4">
        <v>187</v>
      </c>
      <c r="I310" s="6">
        <f t="shared" si="464"/>
        <v>5250</v>
      </c>
      <c r="J310" s="4">
        <f t="shared" ref="J310" si="526">SUM(G310-F310)*D310</f>
        <v>5250</v>
      </c>
      <c r="K310" s="4">
        <f t="shared" ref="K310" si="527">(IF(C310="SHORT",IF(H310="",0,G310-H310),IF(C310="LONG",IF(H310="",0,(H310-G310)))))*D310</f>
        <v>7000</v>
      </c>
      <c r="L310" s="7">
        <f t="shared" ref="L310" si="528">SUM(K310+J310+I310)</f>
        <v>17500</v>
      </c>
    </row>
    <row r="311" spans="1:12">
      <c r="A311" s="2" t="s">
        <v>224</v>
      </c>
      <c r="B311" s="3" t="s">
        <v>38</v>
      </c>
      <c r="C311" s="4" t="s">
        <v>14</v>
      </c>
      <c r="D311" s="5">
        <v>12000</v>
      </c>
      <c r="E311" s="5">
        <v>169</v>
      </c>
      <c r="F311" s="4">
        <v>168.25</v>
      </c>
      <c r="G311" s="4">
        <v>0</v>
      </c>
      <c r="H311" s="4">
        <v>0</v>
      </c>
      <c r="I311" s="6">
        <f t="shared" si="464"/>
        <v>-9000</v>
      </c>
      <c r="J311" s="4">
        <v>0</v>
      </c>
      <c r="K311" s="4">
        <f t="shared" ref="K311" si="529">(IF(C311="SHORT",IF(H311="",0,G311-H311),IF(C311="LONG",IF(H311="",0,(H311-G311)))))*D311</f>
        <v>0</v>
      </c>
      <c r="L311" s="7">
        <f t="shared" ref="L311" si="530">SUM(K311+J311+I311)</f>
        <v>-9000</v>
      </c>
    </row>
    <row r="312" spans="1:12">
      <c r="A312" s="2" t="s">
        <v>221</v>
      </c>
      <c r="B312" s="3" t="s">
        <v>32</v>
      </c>
      <c r="C312" s="4" t="s">
        <v>14</v>
      </c>
      <c r="D312" s="5">
        <v>4000</v>
      </c>
      <c r="E312" s="5">
        <v>536.5</v>
      </c>
      <c r="F312" s="4">
        <v>537.5</v>
      </c>
      <c r="G312" s="4">
        <v>0</v>
      </c>
      <c r="H312" s="4">
        <v>0</v>
      </c>
      <c r="I312" s="6">
        <f t="shared" si="464"/>
        <v>4000</v>
      </c>
      <c r="J312" s="4">
        <v>0</v>
      </c>
      <c r="K312" s="4">
        <f t="shared" ref="K312" si="531">(IF(C312="SHORT",IF(H312="",0,G312-H312),IF(C312="LONG",IF(H312="",0,(H312-G312)))))*D312</f>
        <v>0</v>
      </c>
      <c r="L312" s="7">
        <f t="shared" ref="L312" si="532">SUM(K312+J312+I312)</f>
        <v>4000</v>
      </c>
    </row>
    <row r="313" spans="1:12">
      <c r="A313" s="2" t="s">
        <v>221</v>
      </c>
      <c r="B313" s="3" t="s">
        <v>92</v>
      </c>
      <c r="C313" s="4" t="s">
        <v>14</v>
      </c>
      <c r="D313" s="5">
        <v>12000</v>
      </c>
      <c r="E313" s="5">
        <v>140.35</v>
      </c>
      <c r="F313" s="4">
        <v>140.85</v>
      </c>
      <c r="G313" s="4">
        <v>0</v>
      </c>
      <c r="H313" s="4">
        <v>0</v>
      </c>
      <c r="I313" s="6">
        <f t="shared" si="464"/>
        <v>6000</v>
      </c>
      <c r="J313" s="4">
        <v>0</v>
      </c>
      <c r="K313" s="4">
        <f t="shared" ref="K313" si="533">(IF(C313="SHORT",IF(H313="",0,G313-H313),IF(C313="LONG",IF(H313="",0,(H313-G313)))))*D313</f>
        <v>0</v>
      </c>
      <c r="L313" s="7">
        <f t="shared" ref="L313" si="534">SUM(K313+J313+I313)</f>
        <v>6000</v>
      </c>
    </row>
    <row r="314" spans="1:12">
      <c r="A314" s="2" t="s">
        <v>221</v>
      </c>
      <c r="B314" s="3" t="s">
        <v>99</v>
      </c>
      <c r="C314" s="4" t="s">
        <v>14</v>
      </c>
      <c r="D314" s="5">
        <v>1000</v>
      </c>
      <c r="E314" s="5">
        <v>1875</v>
      </c>
      <c r="F314" s="4">
        <v>1867</v>
      </c>
      <c r="G314" s="4">
        <v>0</v>
      </c>
      <c r="H314" s="4">
        <v>0</v>
      </c>
      <c r="I314" s="6">
        <f t="shared" si="464"/>
        <v>-8000</v>
      </c>
      <c r="J314" s="4">
        <v>0</v>
      </c>
      <c r="K314" s="4">
        <f t="shared" ref="K314" si="535">(IF(C314="SHORT",IF(H314="",0,G314-H314),IF(C314="LONG",IF(H314="",0,(H314-G314)))))*D314</f>
        <v>0</v>
      </c>
      <c r="L314" s="7">
        <f t="shared" ref="L314" si="536">SUM(K314+J314+I314)</f>
        <v>-8000</v>
      </c>
    </row>
    <row r="315" spans="1:12">
      <c r="A315" s="2" t="s">
        <v>221</v>
      </c>
      <c r="B315" s="3" t="s">
        <v>222</v>
      </c>
      <c r="C315" s="4" t="s">
        <v>14</v>
      </c>
      <c r="D315" s="5">
        <v>1000</v>
      </c>
      <c r="E315" s="5">
        <v>1175</v>
      </c>
      <c r="F315" s="4">
        <v>1168</v>
      </c>
      <c r="G315" s="4">
        <v>0</v>
      </c>
      <c r="H315" s="4">
        <v>0</v>
      </c>
      <c r="I315" s="6">
        <f t="shared" si="464"/>
        <v>-7000</v>
      </c>
      <c r="J315" s="4">
        <v>0</v>
      </c>
      <c r="K315" s="4">
        <f t="shared" ref="K315" si="537">(IF(C315="SHORT",IF(H315="",0,G315-H315),IF(C315="LONG",IF(H315="",0,(H315-G315)))))*D315</f>
        <v>0</v>
      </c>
      <c r="L315" s="7">
        <f t="shared" ref="L315" si="538">SUM(K315+J315+I315)</f>
        <v>-7000</v>
      </c>
    </row>
    <row r="316" spans="1:12">
      <c r="A316" s="2" t="s">
        <v>221</v>
      </c>
      <c r="B316" s="3" t="s">
        <v>223</v>
      </c>
      <c r="C316" s="4" t="s">
        <v>14</v>
      </c>
      <c r="D316" s="5">
        <v>8000</v>
      </c>
      <c r="E316" s="5">
        <v>213.25</v>
      </c>
      <c r="F316" s="4">
        <v>211.5</v>
      </c>
      <c r="G316" s="4">
        <v>0</v>
      </c>
      <c r="H316" s="4">
        <v>0</v>
      </c>
      <c r="I316" s="6">
        <f t="shared" si="464"/>
        <v>-14000</v>
      </c>
      <c r="J316" s="4">
        <v>0</v>
      </c>
      <c r="K316" s="4">
        <f t="shared" ref="K316" si="539">(IF(C316="SHORT",IF(H316="",0,G316-H316),IF(C316="LONG",IF(H316="",0,(H316-G316)))))*D316</f>
        <v>0</v>
      </c>
      <c r="L316" s="7">
        <f t="shared" ref="L316" si="540">SUM(K316+J316+I316)</f>
        <v>-14000</v>
      </c>
    </row>
    <row r="317" spans="1:12">
      <c r="A317" s="2" t="s">
        <v>220</v>
      </c>
      <c r="B317" s="3" t="s">
        <v>49</v>
      </c>
      <c r="C317" s="4" t="s">
        <v>14</v>
      </c>
      <c r="D317" s="5">
        <v>4000</v>
      </c>
      <c r="E317" s="5">
        <v>555.5</v>
      </c>
      <c r="F317" s="4">
        <v>556.5</v>
      </c>
      <c r="G317" s="4">
        <v>0</v>
      </c>
      <c r="H317" s="4">
        <v>0</v>
      </c>
      <c r="I317" s="6">
        <f t="shared" si="464"/>
        <v>4000</v>
      </c>
      <c r="J317" s="4">
        <v>0</v>
      </c>
      <c r="K317" s="4">
        <f t="shared" ref="K317" si="541">(IF(C317="SHORT",IF(H317="",0,G317-H317),IF(C317="LONG",IF(H317="",0,(H317-G317)))))*D317</f>
        <v>0</v>
      </c>
      <c r="L317" s="7">
        <f t="shared" ref="L317" si="542">SUM(K317+J317+I317)</f>
        <v>4000</v>
      </c>
    </row>
    <row r="318" spans="1:12">
      <c r="A318" s="2" t="s">
        <v>220</v>
      </c>
      <c r="B318" s="3" t="s">
        <v>146</v>
      </c>
      <c r="C318" s="4" t="s">
        <v>14</v>
      </c>
      <c r="D318" s="5">
        <v>8000</v>
      </c>
      <c r="E318" s="5">
        <v>209.2</v>
      </c>
      <c r="F318" s="4">
        <v>210</v>
      </c>
      <c r="G318" s="4">
        <v>0</v>
      </c>
      <c r="H318" s="4">
        <v>0</v>
      </c>
      <c r="I318" s="6">
        <f t="shared" si="464"/>
        <v>6400.0000000000909</v>
      </c>
      <c r="J318" s="4">
        <v>0</v>
      </c>
      <c r="K318" s="4">
        <f t="shared" ref="K318" si="543">(IF(C318="SHORT",IF(H318="",0,G318-H318),IF(C318="LONG",IF(H318="",0,(H318-G318)))))*D318</f>
        <v>0</v>
      </c>
      <c r="L318" s="7">
        <f t="shared" ref="L318" si="544">SUM(K318+J318+I318)</f>
        <v>6400.0000000000909</v>
      </c>
    </row>
    <row r="319" spans="1:12">
      <c r="A319" s="2" t="s">
        <v>220</v>
      </c>
      <c r="B319" s="3" t="s">
        <v>21</v>
      </c>
      <c r="C319" s="4" t="s">
        <v>14</v>
      </c>
      <c r="D319" s="5">
        <v>4000</v>
      </c>
      <c r="E319" s="5">
        <v>392</v>
      </c>
      <c r="F319" s="4">
        <v>393</v>
      </c>
      <c r="G319" s="4">
        <v>0</v>
      </c>
      <c r="H319" s="4">
        <v>0</v>
      </c>
      <c r="I319" s="6">
        <f t="shared" si="464"/>
        <v>4000</v>
      </c>
      <c r="J319" s="4">
        <v>0</v>
      </c>
      <c r="K319" s="4">
        <f t="shared" ref="K319" si="545">(IF(C319="SHORT",IF(H319="",0,G319-H319),IF(C319="LONG",IF(H319="",0,(H319-G319)))))*D319</f>
        <v>0</v>
      </c>
      <c r="L319" s="7">
        <f t="shared" ref="L319" si="546">SUM(K319+J319+I319)</f>
        <v>4000</v>
      </c>
    </row>
    <row r="320" spans="1:12">
      <c r="A320" s="2" t="s">
        <v>220</v>
      </c>
      <c r="B320" s="3" t="s">
        <v>17</v>
      </c>
      <c r="C320" s="4" t="s">
        <v>14</v>
      </c>
      <c r="D320" s="5">
        <v>6000</v>
      </c>
      <c r="E320" s="5">
        <v>336</v>
      </c>
      <c r="F320" s="4">
        <v>334.5</v>
      </c>
      <c r="G320" s="4">
        <v>0</v>
      </c>
      <c r="H320" s="4">
        <v>0</v>
      </c>
      <c r="I320" s="6">
        <f t="shared" si="464"/>
        <v>-9000</v>
      </c>
      <c r="J320" s="4">
        <v>0</v>
      </c>
      <c r="K320" s="4">
        <f t="shared" ref="K320" si="547">(IF(C320="SHORT",IF(H320="",0,G320-H320),IF(C320="LONG",IF(H320="",0,(H320-G320)))))*D320</f>
        <v>0</v>
      </c>
      <c r="L320" s="7">
        <f t="shared" ref="L320" si="548">SUM(K320+J320+I320)</f>
        <v>-9000</v>
      </c>
    </row>
    <row r="321" spans="1:12">
      <c r="A321" s="2" t="s">
        <v>218</v>
      </c>
      <c r="B321" s="3" t="s">
        <v>185</v>
      </c>
      <c r="C321" s="4" t="s">
        <v>14</v>
      </c>
      <c r="D321" s="5">
        <v>2200</v>
      </c>
      <c r="E321" s="5">
        <v>825</v>
      </c>
      <c r="F321" s="4">
        <v>827</v>
      </c>
      <c r="G321" s="4">
        <v>829</v>
      </c>
      <c r="H321" s="4">
        <v>831</v>
      </c>
      <c r="I321" s="6">
        <f t="shared" si="464"/>
        <v>4400</v>
      </c>
      <c r="J321" s="4">
        <f t="shared" ref="J321" si="549">SUM(G321-F321)*D321</f>
        <v>4400</v>
      </c>
      <c r="K321" s="4">
        <f t="shared" ref="K321" si="550">(IF(C321="SHORT",IF(H321="",0,G321-H321),IF(C321="LONG",IF(H321="",0,(H321-G321)))))*D321</f>
        <v>4400</v>
      </c>
      <c r="L321" s="7">
        <f t="shared" ref="L321" si="551">SUM(K321+J321+I321)</f>
        <v>13200</v>
      </c>
    </row>
    <row r="322" spans="1:12">
      <c r="A322" s="2" t="s">
        <v>218</v>
      </c>
      <c r="B322" s="3" t="s">
        <v>32</v>
      </c>
      <c r="C322" s="4" t="s">
        <v>14</v>
      </c>
      <c r="D322" s="5">
        <v>4000</v>
      </c>
      <c r="E322" s="5">
        <v>538.5</v>
      </c>
      <c r="F322" s="4">
        <v>540</v>
      </c>
      <c r="G322" s="4">
        <v>541</v>
      </c>
      <c r="H322" s="4">
        <v>0</v>
      </c>
      <c r="I322" s="6">
        <f t="shared" si="464"/>
        <v>6000</v>
      </c>
      <c r="J322" s="4">
        <f t="shared" ref="J322" si="552">SUM(G322-F322)*D322</f>
        <v>4000</v>
      </c>
      <c r="K322" s="4">
        <v>0</v>
      </c>
      <c r="L322" s="7">
        <f t="shared" ref="L322" si="553">SUM(K322+J322+I322)</f>
        <v>10000</v>
      </c>
    </row>
    <row r="323" spans="1:12">
      <c r="A323" s="2" t="s">
        <v>218</v>
      </c>
      <c r="B323" s="3" t="s">
        <v>219</v>
      </c>
      <c r="C323" s="4" t="s">
        <v>14</v>
      </c>
      <c r="D323" s="5">
        <v>6000</v>
      </c>
      <c r="E323" s="5">
        <v>284</v>
      </c>
      <c r="F323" s="4">
        <v>285</v>
      </c>
      <c r="G323" s="4">
        <v>0</v>
      </c>
      <c r="H323" s="4">
        <v>0</v>
      </c>
      <c r="I323" s="6">
        <f t="shared" si="464"/>
        <v>6000</v>
      </c>
      <c r="J323" s="4">
        <v>0</v>
      </c>
      <c r="K323" s="4">
        <f t="shared" ref="K323" si="554">(IF(C323="SHORT",IF(H323="",0,G323-H323),IF(C323="LONG",IF(H323="",0,(H323-G323)))))*D323</f>
        <v>0</v>
      </c>
      <c r="L323" s="7">
        <f t="shared" ref="L323" si="555">SUM(K323+J323+I323)</f>
        <v>6000</v>
      </c>
    </row>
    <row r="324" spans="1:12">
      <c r="A324" s="2" t="s">
        <v>218</v>
      </c>
      <c r="B324" s="3" t="s">
        <v>22</v>
      </c>
      <c r="C324" s="4" t="s">
        <v>14</v>
      </c>
      <c r="D324" s="5">
        <v>1600</v>
      </c>
      <c r="E324" s="5">
        <v>1342</v>
      </c>
      <c r="F324" s="4">
        <v>1335</v>
      </c>
      <c r="G324" s="4">
        <v>0</v>
      </c>
      <c r="H324" s="4">
        <v>0</v>
      </c>
      <c r="I324" s="6">
        <f t="shared" si="464"/>
        <v>-11200</v>
      </c>
      <c r="J324" s="4">
        <v>0</v>
      </c>
      <c r="K324" s="4">
        <f t="shared" ref="K324" si="556">(IF(C324="SHORT",IF(H324="",0,G324-H324),IF(C324="LONG",IF(H324="",0,(H324-G324)))))*D324</f>
        <v>0</v>
      </c>
      <c r="L324" s="7">
        <f t="shared" ref="L324" si="557">SUM(K324+J324+I324)</f>
        <v>-11200</v>
      </c>
    </row>
    <row r="325" spans="1:12">
      <c r="A325" s="2" t="s">
        <v>217</v>
      </c>
      <c r="B325" s="3" t="s">
        <v>22</v>
      </c>
      <c r="C325" s="4" t="s">
        <v>14</v>
      </c>
      <c r="D325" s="5">
        <v>1600</v>
      </c>
      <c r="E325" s="5">
        <v>1324</v>
      </c>
      <c r="F325" s="4">
        <v>1327</v>
      </c>
      <c r="G325" s="4">
        <v>1330</v>
      </c>
      <c r="H325" s="4">
        <v>1335</v>
      </c>
      <c r="I325" s="6">
        <f t="shared" si="464"/>
        <v>4800</v>
      </c>
      <c r="J325" s="4">
        <f t="shared" ref="J325" si="558">SUM(G325-F325)*D325</f>
        <v>4800</v>
      </c>
      <c r="K325" s="4">
        <f t="shared" ref="K325" si="559">(IF(C325="SHORT",IF(H325="",0,G325-H325),IF(C325="LONG",IF(H325="",0,(H325-G325)))))*D325</f>
        <v>8000</v>
      </c>
      <c r="L325" s="7">
        <f t="shared" ref="L325" si="560">SUM(K325+J325+I325)</f>
        <v>17600</v>
      </c>
    </row>
    <row r="326" spans="1:12">
      <c r="A326" s="2" t="s">
        <v>217</v>
      </c>
      <c r="B326" s="3" t="s">
        <v>49</v>
      </c>
      <c r="C326" s="4" t="s">
        <v>14</v>
      </c>
      <c r="D326" s="5">
        <v>4000</v>
      </c>
      <c r="E326" s="5">
        <v>547.5</v>
      </c>
      <c r="F326" s="4">
        <v>548.5</v>
      </c>
      <c r="G326" s="4">
        <v>549.5</v>
      </c>
      <c r="H326" s="4">
        <v>550.5</v>
      </c>
      <c r="I326" s="6">
        <f t="shared" si="464"/>
        <v>4000</v>
      </c>
      <c r="J326" s="4">
        <f t="shared" ref="J326" si="561">SUM(G326-F326)*D326</f>
        <v>4000</v>
      </c>
      <c r="K326" s="4">
        <f t="shared" ref="K326" si="562">(IF(C326="SHORT",IF(H326="",0,G326-H326),IF(C326="LONG",IF(H326="",0,(H326-G326)))))*D326</f>
        <v>4000</v>
      </c>
      <c r="L326" s="7">
        <f t="shared" ref="L326" si="563">SUM(K326+J326+I326)</f>
        <v>12000</v>
      </c>
    </row>
    <row r="327" spans="1:12">
      <c r="A327" s="2" t="s">
        <v>216</v>
      </c>
      <c r="B327" s="3" t="s">
        <v>32</v>
      </c>
      <c r="C327" s="4" t="s">
        <v>14</v>
      </c>
      <c r="D327" s="5">
        <v>4000</v>
      </c>
      <c r="E327" s="5">
        <v>536</v>
      </c>
      <c r="F327" s="4">
        <v>537</v>
      </c>
      <c r="G327" s="4">
        <v>538</v>
      </c>
      <c r="H327" s="4">
        <v>0</v>
      </c>
      <c r="I327" s="6">
        <f t="shared" si="464"/>
        <v>4000</v>
      </c>
      <c r="J327" s="4">
        <f t="shared" ref="J327" si="564">SUM(G327-F327)*D327</f>
        <v>4000</v>
      </c>
      <c r="K327" s="4">
        <v>0</v>
      </c>
      <c r="L327" s="7">
        <f t="shared" ref="L327" si="565">SUM(K327+J327+I327)</f>
        <v>8000</v>
      </c>
    </row>
    <row r="328" spans="1:12">
      <c r="A328" s="2" t="s">
        <v>216</v>
      </c>
      <c r="B328" s="3" t="s">
        <v>25</v>
      </c>
      <c r="C328" s="4" t="s">
        <v>14</v>
      </c>
      <c r="D328" s="5">
        <v>6000</v>
      </c>
      <c r="E328" s="5">
        <v>245</v>
      </c>
      <c r="F328" s="4">
        <v>245.7</v>
      </c>
      <c r="G328" s="4">
        <v>0</v>
      </c>
      <c r="H328" s="4">
        <v>0</v>
      </c>
      <c r="I328" s="6">
        <f t="shared" si="464"/>
        <v>4199.9999999999318</v>
      </c>
      <c r="J328" s="4">
        <v>0</v>
      </c>
      <c r="K328" s="4">
        <v>0</v>
      </c>
      <c r="L328" s="7">
        <f t="shared" ref="L328" si="566">SUM(K328+J328+I328)</f>
        <v>4199.9999999999318</v>
      </c>
    </row>
    <row r="329" spans="1:12">
      <c r="A329" s="2" t="s">
        <v>216</v>
      </c>
      <c r="B329" s="3" t="s">
        <v>17</v>
      </c>
      <c r="C329" s="4" t="s">
        <v>14</v>
      </c>
      <c r="D329" s="5">
        <v>6000</v>
      </c>
      <c r="E329" s="5">
        <v>356.5</v>
      </c>
      <c r="F329" s="4">
        <v>357.5</v>
      </c>
      <c r="G329" s="4">
        <v>0</v>
      </c>
      <c r="H329" s="4">
        <v>0</v>
      </c>
      <c r="I329" s="6">
        <f t="shared" si="464"/>
        <v>6000</v>
      </c>
      <c r="J329" s="4">
        <v>0</v>
      </c>
      <c r="K329" s="4">
        <v>0</v>
      </c>
      <c r="L329" s="7">
        <f t="shared" ref="L329" si="567">SUM(K329+J329+I329)</f>
        <v>6000</v>
      </c>
    </row>
    <row r="330" spans="1:12">
      <c r="A330" s="2" t="s">
        <v>216</v>
      </c>
      <c r="B330" s="3" t="s">
        <v>41</v>
      </c>
      <c r="C330" s="4" t="s">
        <v>14</v>
      </c>
      <c r="D330" s="5">
        <v>4000</v>
      </c>
      <c r="E330" s="5">
        <v>407</v>
      </c>
      <c r="F330" s="4">
        <v>405.5</v>
      </c>
      <c r="G330" s="4">
        <v>0</v>
      </c>
      <c r="H330" s="4">
        <v>0</v>
      </c>
      <c r="I330" s="6">
        <f t="shared" si="464"/>
        <v>-6000</v>
      </c>
      <c r="J330" s="4">
        <v>0</v>
      </c>
      <c r="K330" s="4">
        <v>0</v>
      </c>
      <c r="L330" s="7">
        <f t="shared" ref="L330" si="568">SUM(K330+J330+I330)</f>
        <v>-6000</v>
      </c>
    </row>
    <row r="331" spans="1:12">
      <c r="A331" s="2" t="s">
        <v>215</v>
      </c>
      <c r="B331" s="3" t="s">
        <v>49</v>
      </c>
      <c r="C331" s="4" t="s">
        <v>14</v>
      </c>
      <c r="D331" s="5">
        <v>4000</v>
      </c>
      <c r="E331" s="5">
        <v>541</v>
      </c>
      <c r="F331" s="4">
        <v>542</v>
      </c>
      <c r="G331" s="4">
        <v>543</v>
      </c>
      <c r="H331" s="4">
        <v>544</v>
      </c>
      <c r="I331" s="6">
        <f t="shared" si="464"/>
        <v>4000</v>
      </c>
      <c r="J331" s="4">
        <f t="shared" ref="J331" si="569">SUM(G331-F331)*D331</f>
        <v>4000</v>
      </c>
      <c r="K331" s="4">
        <f t="shared" ref="K331" si="570">(IF(C331="SHORT",IF(H331="",0,G331-H331),IF(C331="LONG",IF(H331="",0,(H331-G331)))))*D331</f>
        <v>4000</v>
      </c>
      <c r="L331" s="7">
        <f t="shared" ref="L331" si="571">SUM(K331+J331+I331)</f>
        <v>12000</v>
      </c>
    </row>
    <row r="332" spans="1:12">
      <c r="A332" s="2" t="s">
        <v>215</v>
      </c>
      <c r="B332" s="3" t="s">
        <v>51</v>
      </c>
      <c r="C332" s="4" t="s">
        <v>14</v>
      </c>
      <c r="D332" s="5">
        <v>4000</v>
      </c>
      <c r="E332" s="5">
        <v>696.5</v>
      </c>
      <c r="F332" s="4">
        <v>697.5</v>
      </c>
      <c r="G332" s="4">
        <v>698.5</v>
      </c>
      <c r="H332" s="4">
        <v>699.5</v>
      </c>
      <c r="I332" s="6">
        <f t="shared" si="464"/>
        <v>4000</v>
      </c>
      <c r="J332" s="4">
        <f t="shared" ref="J332" si="572">SUM(G332-F332)*D332</f>
        <v>4000</v>
      </c>
      <c r="K332" s="4">
        <f t="shared" ref="K332" si="573">(IF(C332="SHORT",IF(H332="",0,G332-H332),IF(C332="LONG",IF(H332="",0,(H332-G332)))))*D332</f>
        <v>4000</v>
      </c>
      <c r="L332" s="7">
        <f t="shared" ref="L332" si="574">SUM(K332+J332+I332)</f>
        <v>12000</v>
      </c>
    </row>
    <row r="333" spans="1:12">
      <c r="A333" s="2" t="s">
        <v>215</v>
      </c>
      <c r="B333" s="3" t="s">
        <v>142</v>
      </c>
      <c r="C333" s="4" t="s">
        <v>14</v>
      </c>
      <c r="D333" s="5">
        <v>1600</v>
      </c>
      <c r="E333" s="5">
        <v>851</v>
      </c>
      <c r="F333" s="4">
        <v>854</v>
      </c>
      <c r="G333" s="4">
        <v>858</v>
      </c>
      <c r="H333" s="4">
        <v>862</v>
      </c>
      <c r="I333" s="6">
        <f t="shared" si="464"/>
        <v>4800</v>
      </c>
      <c r="J333" s="4">
        <f t="shared" ref="J333" si="575">SUM(G333-F333)*D333</f>
        <v>6400</v>
      </c>
      <c r="K333" s="4">
        <f t="shared" ref="K333" si="576">(IF(C333="SHORT",IF(H333="",0,G333-H333),IF(C333="LONG",IF(H333="",0,(H333-G333)))))*D333</f>
        <v>6400</v>
      </c>
      <c r="L333" s="7">
        <f t="shared" ref="L333" si="577">SUM(K333+J333+I333)</f>
        <v>17600</v>
      </c>
    </row>
    <row r="334" spans="1:12">
      <c r="A334" s="2" t="s">
        <v>215</v>
      </c>
      <c r="B334" s="3" t="s">
        <v>24</v>
      </c>
      <c r="C334" s="4" t="s">
        <v>14</v>
      </c>
      <c r="D334" s="5">
        <v>4000</v>
      </c>
      <c r="E334" s="5">
        <v>696.5</v>
      </c>
      <c r="F334" s="4">
        <v>694</v>
      </c>
      <c r="G334" s="4">
        <v>0</v>
      </c>
      <c r="H334" s="4">
        <v>0</v>
      </c>
      <c r="I334" s="6">
        <f t="shared" si="464"/>
        <v>-10000</v>
      </c>
      <c r="J334" s="4">
        <v>0</v>
      </c>
      <c r="K334" s="4">
        <f t="shared" ref="K334" si="578">(IF(C334="SHORT",IF(H334="",0,G334-H334),IF(C334="LONG",IF(H334="",0,(H334-G334)))))*D334</f>
        <v>0</v>
      </c>
      <c r="L334" s="7">
        <f t="shared" ref="L334" si="579">SUM(K334+J334+I334)</f>
        <v>-10000</v>
      </c>
    </row>
    <row r="335" spans="1:12">
      <c r="A335" s="2" t="s">
        <v>214</v>
      </c>
      <c r="B335" s="3" t="s">
        <v>24</v>
      </c>
      <c r="C335" s="4" t="s">
        <v>14</v>
      </c>
      <c r="D335" s="5">
        <v>4000</v>
      </c>
      <c r="E335" s="5">
        <v>688</v>
      </c>
      <c r="F335" s="4">
        <v>689</v>
      </c>
      <c r="G335" s="4">
        <v>690</v>
      </c>
      <c r="H335" s="4">
        <v>691</v>
      </c>
      <c r="I335" s="6">
        <f t="shared" si="464"/>
        <v>4000</v>
      </c>
      <c r="J335" s="4">
        <f t="shared" ref="J335" si="580">SUM(G335-F335)*D335</f>
        <v>4000</v>
      </c>
      <c r="K335" s="4">
        <f t="shared" ref="K335" si="581">(IF(C335="SHORT",IF(H335="",0,G335-H335),IF(C335="LONG",IF(H335="",0,(H335-G335)))))*D335</f>
        <v>4000</v>
      </c>
      <c r="L335" s="7">
        <f t="shared" ref="L335" si="582">SUM(K335+J335+I335)</f>
        <v>12000</v>
      </c>
    </row>
    <row r="336" spans="1:12">
      <c r="A336" s="2" t="s">
        <v>214</v>
      </c>
      <c r="B336" s="3" t="s">
        <v>28</v>
      </c>
      <c r="C336" s="4" t="s">
        <v>14</v>
      </c>
      <c r="D336" s="5">
        <v>6000</v>
      </c>
      <c r="E336" s="5">
        <v>275</v>
      </c>
      <c r="F336" s="4">
        <v>276</v>
      </c>
      <c r="G336" s="4">
        <v>277</v>
      </c>
      <c r="H336" s="4">
        <v>278</v>
      </c>
      <c r="I336" s="6">
        <f t="shared" si="464"/>
        <v>6000</v>
      </c>
      <c r="J336" s="4">
        <f t="shared" ref="J336" si="583">SUM(G336-F336)*D336</f>
        <v>6000</v>
      </c>
      <c r="K336" s="4">
        <f t="shared" ref="K336" si="584">(IF(C336="SHORT",IF(H336="",0,G336-H336),IF(C336="LONG",IF(H336="",0,(H336-G336)))))*D336</f>
        <v>6000</v>
      </c>
      <c r="L336" s="7">
        <f t="shared" ref="L336" si="585">SUM(K336+J336+I336)</f>
        <v>18000</v>
      </c>
    </row>
    <row r="337" spans="1:12">
      <c r="A337" s="2" t="s">
        <v>214</v>
      </c>
      <c r="B337" s="3" t="s">
        <v>41</v>
      </c>
      <c r="C337" s="4" t="s">
        <v>14</v>
      </c>
      <c r="D337" s="5">
        <v>4000</v>
      </c>
      <c r="E337" s="5">
        <v>400</v>
      </c>
      <c r="F337" s="4">
        <v>401</v>
      </c>
      <c r="G337" s="4">
        <v>402</v>
      </c>
      <c r="H337" s="4">
        <v>403</v>
      </c>
      <c r="I337" s="6">
        <f t="shared" si="464"/>
        <v>4000</v>
      </c>
      <c r="J337" s="4">
        <f t="shared" ref="J337" si="586">SUM(G337-F337)*D337</f>
        <v>4000</v>
      </c>
      <c r="K337" s="4">
        <f t="shared" ref="K337" si="587">(IF(C337="SHORT",IF(H337="",0,G337-H337),IF(C337="LONG",IF(H337="",0,(H337-G337)))))*D337</f>
        <v>4000</v>
      </c>
      <c r="L337" s="7">
        <f t="shared" ref="L337" si="588">SUM(K337+J337+I337)</f>
        <v>12000</v>
      </c>
    </row>
    <row r="338" spans="1:12">
      <c r="A338" s="2" t="s">
        <v>214</v>
      </c>
      <c r="B338" s="3" t="s">
        <v>49</v>
      </c>
      <c r="C338" s="4" t="s">
        <v>14</v>
      </c>
      <c r="D338" s="5">
        <v>4000</v>
      </c>
      <c r="E338" s="5">
        <v>534</v>
      </c>
      <c r="F338" s="4">
        <v>535</v>
      </c>
      <c r="G338" s="4">
        <v>536</v>
      </c>
      <c r="H338" s="4">
        <v>537</v>
      </c>
      <c r="I338" s="6">
        <f t="shared" si="464"/>
        <v>4000</v>
      </c>
      <c r="J338" s="4">
        <f t="shared" ref="J338" si="589">SUM(G338-F338)*D338</f>
        <v>4000</v>
      </c>
      <c r="K338" s="4">
        <f t="shared" ref="K338" si="590">(IF(C338="SHORT",IF(H338="",0,G338-H338),IF(C338="LONG",IF(H338="",0,(H338-G338)))))*D338</f>
        <v>4000</v>
      </c>
      <c r="L338" s="7">
        <f t="shared" ref="L338" si="591">SUM(K338+J338+I338)</f>
        <v>12000</v>
      </c>
    </row>
    <row r="339" spans="1:12">
      <c r="A339" s="2" t="s">
        <v>213</v>
      </c>
      <c r="B339" s="3" t="s">
        <v>32</v>
      </c>
      <c r="C339" s="4" t="s">
        <v>14</v>
      </c>
      <c r="D339" s="5">
        <v>4000</v>
      </c>
      <c r="E339" s="5">
        <v>535.5</v>
      </c>
      <c r="F339" s="4">
        <v>536.5</v>
      </c>
      <c r="G339" s="4">
        <v>537.5</v>
      </c>
      <c r="H339" s="4">
        <v>538.5</v>
      </c>
      <c r="I339" s="6">
        <f t="shared" si="464"/>
        <v>4000</v>
      </c>
      <c r="J339" s="4">
        <f t="shared" ref="J339" si="592">SUM(G339-F339)*D339</f>
        <v>4000</v>
      </c>
      <c r="K339" s="4">
        <f t="shared" ref="K339" si="593">(IF(C339="SHORT",IF(H339="",0,G339-H339),IF(C339="LONG",IF(H339="",0,(H339-G339)))))*D339</f>
        <v>4000</v>
      </c>
      <c r="L339" s="7">
        <f t="shared" ref="L339" si="594">SUM(K339+J339+I339)</f>
        <v>12000</v>
      </c>
    </row>
    <row r="340" spans="1:12">
      <c r="A340" s="2" t="s">
        <v>213</v>
      </c>
      <c r="B340" s="3" t="s">
        <v>27</v>
      </c>
      <c r="C340" s="4" t="s">
        <v>14</v>
      </c>
      <c r="D340" s="5">
        <v>1400</v>
      </c>
      <c r="E340" s="5">
        <v>1758</v>
      </c>
      <c r="F340" s="4">
        <v>1763</v>
      </c>
      <c r="G340" s="4">
        <v>1768</v>
      </c>
      <c r="H340" s="4">
        <v>0</v>
      </c>
      <c r="I340" s="6">
        <f t="shared" si="464"/>
        <v>7000</v>
      </c>
      <c r="J340" s="4">
        <f t="shared" ref="J340" si="595">SUM(G340-F340)*D340</f>
        <v>7000</v>
      </c>
      <c r="K340" s="4">
        <v>0</v>
      </c>
      <c r="L340" s="7">
        <f t="shared" ref="L340" si="596">SUM(K340+J340+I340)</f>
        <v>14000</v>
      </c>
    </row>
    <row r="341" spans="1:12">
      <c r="A341" s="2" t="s">
        <v>212</v>
      </c>
      <c r="B341" s="3" t="s">
        <v>49</v>
      </c>
      <c r="C341" s="4" t="s">
        <v>14</v>
      </c>
      <c r="D341" s="5">
        <v>4000</v>
      </c>
      <c r="E341" s="5">
        <v>527.5</v>
      </c>
      <c r="F341" s="4">
        <v>528.5</v>
      </c>
      <c r="G341" s="4">
        <v>529.5</v>
      </c>
      <c r="H341" s="4">
        <v>530.5</v>
      </c>
      <c r="I341" s="6">
        <f t="shared" si="464"/>
        <v>4000</v>
      </c>
      <c r="J341" s="4">
        <f t="shared" ref="J341" si="597">SUM(G341-F341)*D341</f>
        <v>4000</v>
      </c>
      <c r="K341" s="4">
        <f t="shared" ref="K341" si="598">(IF(C341="SHORT",IF(H341="",0,G341-H341),IF(C341="LONG",IF(H341="",0,(H341-G341)))))*D341</f>
        <v>4000</v>
      </c>
      <c r="L341" s="7">
        <f t="shared" ref="L341" si="599">SUM(K341+J341+I341)</f>
        <v>12000</v>
      </c>
    </row>
    <row r="342" spans="1:12">
      <c r="A342" s="2" t="s">
        <v>212</v>
      </c>
      <c r="B342" s="3" t="s">
        <v>46</v>
      </c>
      <c r="C342" s="4" t="s">
        <v>14</v>
      </c>
      <c r="D342" s="5">
        <v>2000</v>
      </c>
      <c r="E342" s="5">
        <v>811</v>
      </c>
      <c r="F342" s="4">
        <v>813</v>
      </c>
      <c r="G342" s="4">
        <v>815</v>
      </c>
      <c r="H342" s="4">
        <v>817</v>
      </c>
      <c r="I342" s="6">
        <f t="shared" ref="I342:I405" si="600">(IF(C342="SHORT",E342-F342,IF(C342="LONG", F342-E342)))*D342</f>
        <v>4000</v>
      </c>
      <c r="J342" s="4">
        <f t="shared" ref="J342" si="601">SUM(G342-F342)*D342</f>
        <v>4000</v>
      </c>
      <c r="K342" s="4">
        <f t="shared" ref="K342" si="602">(IF(C342="SHORT",IF(H342="",0,G342-H342),IF(C342="LONG",IF(H342="",0,(H342-G342)))))*D342</f>
        <v>4000</v>
      </c>
      <c r="L342" s="7">
        <f t="shared" ref="L342" si="603">SUM(K342+J342+I342)</f>
        <v>12000</v>
      </c>
    </row>
    <row r="343" spans="1:12">
      <c r="A343" s="2" t="s">
        <v>212</v>
      </c>
      <c r="B343" s="3" t="s">
        <v>24</v>
      </c>
      <c r="C343" s="4" t="s">
        <v>14</v>
      </c>
      <c r="D343" s="5">
        <v>4000</v>
      </c>
      <c r="E343" s="5">
        <v>686</v>
      </c>
      <c r="F343" s="4">
        <v>684.5</v>
      </c>
      <c r="G343" s="4">
        <v>0</v>
      </c>
      <c r="H343" s="4">
        <v>0</v>
      </c>
      <c r="I343" s="6">
        <f t="shared" si="600"/>
        <v>-6000</v>
      </c>
      <c r="J343" s="4">
        <v>0</v>
      </c>
      <c r="K343" s="4">
        <f t="shared" ref="K343" si="604">(IF(C343="SHORT",IF(H343="",0,G343-H343),IF(C343="LONG",IF(H343="",0,(H343-G343)))))*D343</f>
        <v>0</v>
      </c>
      <c r="L343" s="7">
        <f t="shared" ref="L343" si="605">SUM(K343+J343+I343)</f>
        <v>-6000</v>
      </c>
    </row>
    <row r="344" spans="1:12">
      <c r="A344" s="2" t="s">
        <v>212</v>
      </c>
      <c r="B344" s="3" t="s">
        <v>44</v>
      </c>
      <c r="C344" s="4" t="s">
        <v>14</v>
      </c>
      <c r="D344" s="5">
        <v>4000</v>
      </c>
      <c r="E344" s="5">
        <v>212</v>
      </c>
      <c r="F344" s="4">
        <v>210.5</v>
      </c>
      <c r="G344" s="4">
        <v>0</v>
      </c>
      <c r="H344" s="4">
        <v>0</v>
      </c>
      <c r="I344" s="6">
        <f t="shared" si="600"/>
        <v>-6000</v>
      </c>
      <c r="J344" s="4">
        <v>0</v>
      </c>
      <c r="K344" s="4">
        <f t="shared" ref="K344" si="606">(IF(C344="SHORT",IF(H344="",0,G344-H344),IF(C344="LONG",IF(H344="",0,(H344-G344)))))*D344</f>
        <v>0</v>
      </c>
      <c r="L344" s="7">
        <f t="shared" ref="L344" si="607">SUM(K344+J344+I344)</f>
        <v>-6000</v>
      </c>
    </row>
    <row r="345" spans="1:12">
      <c r="A345" s="2" t="s">
        <v>211</v>
      </c>
      <c r="B345" s="3" t="s">
        <v>24</v>
      </c>
      <c r="C345" s="4" t="s">
        <v>14</v>
      </c>
      <c r="D345" s="5">
        <v>4000</v>
      </c>
      <c r="E345" s="5">
        <v>668.5</v>
      </c>
      <c r="F345" s="4">
        <v>669.5</v>
      </c>
      <c r="G345" s="4">
        <v>670.5</v>
      </c>
      <c r="H345" s="4">
        <v>671.5</v>
      </c>
      <c r="I345" s="6">
        <f t="shared" si="600"/>
        <v>4000</v>
      </c>
      <c r="J345" s="4">
        <f t="shared" ref="J345" si="608">SUM(G345-F345)*D345</f>
        <v>4000</v>
      </c>
      <c r="K345" s="4">
        <f t="shared" ref="K345" si="609">(IF(C345="SHORT",IF(H345="",0,G345-H345),IF(C345="LONG",IF(H345="",0,(H345-G345)))))*D345</f>
        <v>4000</v>
      </c>
      <c r="L345" s="7">
        <f t="shared" ref="L345" si="610">SUM(K345+J345+I345)</f>
        <v>12000</v>
      </c>
    </row>
    <row r="346" spans="1:12">
      <c r="A346" s="2" t="s">
        <v>211</v>
      </c>
      <c r="B346" s="3" t="s">
        <v>32</v>
      </c>
      <c r="C346" s="4" t="s">
        <v>14</v>
      </c>
      <c r="D346" s="5">
        <v>4000</v>
      </c>
      <c r="E346" s="5">
        <v>520.5</v>
      </c>
      <c r="F346" s="4">
        <v>521.5</v>
      </c>
      <c r="G346" s="4">
        <v>522.5</v>
      </c>
      <c r="H346" s="4">
        <v>523</v>
      </c>
      <c r="I346" s="6">
        <f t="shared" si="600"/>
        <v>4000</v>
      </c>
      <c r="J346" s="4">
        <f t="shared" ref="J346" si="611">SUM(G346-F346)*D346</f>
        <v>4000</v>
      </c>
      <c r="K346" s="4">
        <f t="shared" ref="K346" si="612">(IF(C346="SHORT",IF(H346="",0,G346-H346),IF(C346="LONG",IF(H346="",0,(H346-G346)))))*D346</f>
        <v>2000</v>
      </c>
      <c r="L346" s="7">
        <f t="shared" ref="L346" si="613">SUM(K346+J346+I346)</f>
        <v>10000</v>
      </c>
    </row>
    <row r="347" spans="1:12">
      <c r="A347" s="2" t="s">
        <v>211</v>
      </c>
      <c r="B347" s="3" t="s">
        <v>121</v>
      </c>
      <c r="C347" s="4" t="s">
        <v>14</v>
      </c>
      <c r="D347" s="5">
        <v>3000</v>
      </c>
      <c r="E347" s="5">
        <v>488</v>
      </c>
      <c r="F347" s="4">
        <v>490</v>
      </c>
      <c r="G347" s="4">
        <v>0</v>
      </c>
      <c r="H347" s="4">
        <v>0</v>
      </c>
      <c r="I347" s="6">
        <f t="shared" si="600"/>
        <v>6000</v>
      </c>
      <c r="J347" s="4">
        <v>0</v>
      </c>
      <c r="K347" s="4">
        <f t="shared" ref="K347" si="614">(IF(C347="SHORT",IF(H347="",0,G347-H347),IF(C347="LONG",IF(H347="",0,(H347-G347)))))*D347</f>
        <v>0</v>
      </c>
      <c r="L347" s="7">
        <f t="shared" ref="L347" si="615">SUM(K347+J347+I347)</f>
        <v>6000</v>
      </c>
    </row>
    <row r="348" spans="1:12">
      <c r="A348" s="2" t="s">
        <v>210</v>
      </c>
      <c r="B348" s="3" t="s">
        <v>50</v>
      </c>
      <c r="C348" s="4" t="s">
        <v>14</v>
      </c>
      <c r="D348" s="5">
        <v>2400</v>
      </c>
      <c r="E348" s="5">
        <v>639</v>
      </c>
      <c r="F348" s="4">
        <v>641</v>
      </c>
      <c r="G348" s="4">
        <v>644</v>
      </c>
      <c r="H348" s="4">
        <v>648</v>
      </c>
      <c r="I348" s="6">
        <f t="shared" si="600"/>
        <v>4800</v>
      </c>
      <c r="J348" s="4">
        <f t="shared" ref="J348" si="616">SUM(G348-F348)*D348</f>
        <v>7200</v>
      </c>
      <c r="K348" s="4">
        <f t="shared" ref="K348" si="617">(IF(C348="SHORT",IF(H348="",0,G348-H348),IF(C348="LONG",IF(H348="",0,(H348-G348)))))*D348</f>
        <v>9600</v>
      </c>
      <c r="L348" s="7">
        <f t="shared" ref="L348" si="618">SUM(K348+J348+I348)</f>
        <v>21600</v>
      </c>
    </row>
    <row r="349" spans="1:12">
      <c r="A349" s="2" t="s">
        <v>210</v>
      </c>
      <c r="B349" s="3" t="s">
        <v>197</v>
      </c>
      <c r="C349" s="4" t="s">
        <v>14</v>
      </c>
      <c r="D349" s="5">
        <v>2000</v>
      </c>
      <c r="E349" s="5">
        <v>688</v>
      </c>
      <c r="F349" s="4">
        <v>690</v>
      </c>
      <c r="G349" s="4">
        <v>692</v>
      </c>
      <c r="H349" s="4">
        <v>0</v>
      </c>
      <c r="I349" s="6">
        <f t="shared" si="600"/>
        <v>4000</v>
      </c>
      <c r="J349" s="4">
        <f t="shared" ref="J349" si="619">SUM(G349-F349)*D349</f>
        <v>4000</v>
      </c>
      <c r="K349" s="4">
        <v>0</v>
      </c>
      <c r="L349" s="7">
        <f t="shared" ref="L349" si="620">SUM(K349+J349+I349)</f>
        <v>8000</v>
      </c>
    </row>
    <row r="350" spans="1:12">
      <c r="A350" s="2" t="s">
        <v>210</v>
      </c>
      <c r="B350" s="3" t="s">
        <v>80</v>
      </c>
      <c r="C350" s="4" t="s">
        <v>14</v>
      </c>
      <c r="D350" s="5">
        <v>2000</v>
      </c>
      <c r="E350" s="5">
        <v>982</v>
      </c>
      <c r="F350" s="4">
        <v>977.5</v>
      </c>
      <c r="G350" s="4">
        <v>0</v>
      </c>
      <c r="H350" s="4">
        <v>0</v>
      </c>
      <c r="I350" s="6">
        <f t="shared" si="600"/>
        <v>-9000</v>
      </c>
      <c r="J350" s="4">
        <v>0</v>
      </c>
      <c r="K350" s="4">
        <v>0</v>
      </c>
      <c r="L350" s="7">
        <f t="shared" ref="L350" si="621">SUM(K350+J350+I350)</f>
        <v>-9000</v>
      </c>
    </row>
    <row r="351" spans="1:12">
      <c r="A351" s="2" t="s">
        <v>209</v>
      </c>
      <c r="B351" s="3" t="s">
        <v>49</v>
      </c>
      <c r="C351" s="4" t="s">
        <v>14</v>
      </c>
      <c r="D351" s="5">
        <v>4000</v>
      </c>
      <c r="E351" s="5">
        <v>507.5</v>
      </c>
      <c r="F351" s="4">
        <v>509</v>
      </c>
      <c r="G351" s="4">
        <v>510</v>
      </c>
      <c r="H351" s="4">
        <v>0</v>
      </c>
      <c r="I351" s="6">
        <f t="shared" si="600"/>
        <v>6000</v>
      </c>
      <c r="J351" s="4">
        <f t="shared" ref="J351" si="622">SUM(G351-F351)*D351</f>
        <v>4000</v>
      </c>
      <c r="K351" s="4">
        <v>0</v>
      </c>
      <c r="L351" s="7">
        <f t="shared" ref="L351" si="623">SUM(K351+J351+I351)</f>
        <v>10000</v>
      </c>
    </row>
    <row r="352" spans="1:12">
      <c r="A352" s="2" t="s">
        <v>209</v>
      </c>
      <c r="B352" s="3" t="s">
        <v>50</v>
      </c>
      <c r="C352" s="4" t="s">
        <v>14</v>
      </c>
      <c r="D352" s="5">
        <v>2400</v>
      </c>
      <c r="E352" s="5">
        <v>634.5</v>
      </c>
      <c r="F352" s="4">
        <v>636</v>
      </c>
      <c r="G352" s="4">
        <v>638</v>
      </c>
      <c r="H352" s="4">
        <v>0</v>
      </c>
      <c r="I352" s="6">
        <f t="shared" si="600"/>
        <v>3600</v>
      </c>
      <c r="J352" s="4">
        <f t="shared" ref="J352" si="624">SUM(G352-F352)*D352</f>
        <v>4800</v>
      </c>
      <c r="K352" s="4">
        <v>0</v>
      </c>
      <c r="L352" s="7">
        <f t="shared" ref="L352" si="625">SUM(K352+J352+I352)</f>
        <v>8400</v>
      </c>
    </row>
    <row r="353" spans="1:12">
      <c r="A353" s="2" t="s">
        <v>209</v>
      </c>
      <c r="B353" s="3" t="s">
        <v>150</v>
      </c>
      <c r="C353" s="4" t="s">
        <v>14</v>
      </c>
      <c r="D353" s="5">
        <v>14000</v>
      </c>
      <c r="E353" s="5">
        <v>99.5</v>
      </c>
      <c r="F353" s="4">
        <v>100.2</v>
      </c>
      <c r="G353" s="4">
        <v>0</v>
      </c>
      <c r="H353" s="4">
        <v>0</v>
      </c>
      <c r="I353" s="6">
        <f t="shared" si="600"/>
        <v>9800.00000000004</v>
      </c>
      <c r="J353" s="4">
        <v>0</v>
      </c>
      <c r="K353" s="4">
        <v>0</v>
      </c>
      <c r="L353" s="7">
        <f t="shared" ref="L353" si="626">SUM(K353+J353+I353)</f>
        <v>9800.00000000004</v>
      </c>
    </row>
    <row r="354" spans="1:12">
      <c r="A354" s="2" t="s">
        <v>209</v>
      </c>
      <c r="B354" s="3" t="s">
        <v>43</v>
      </c>
      <c r="C354" s="4" t="s">
        <v>14</v>
      </c>
      <c r="D354" s="5">
        <v>1000</v>
      </c>
      <c r="E354" s="5">
        <v>1254</v>
      </c>
      <c r="F354" s="4">
        <v>1258</v>
      </c>
      <c r="G354" s="4">
        <v>0</v>
      </c>
      <c r="H354" s="4">
        <v>0</v>
      </c>
      <c r="I354" s="6">
        <f t="shared" si="600"/>
        <v>4000</v>
      </c>
      <c r="J354" s="4">
        <v>0</v>
      </c>
      <c r="K354" s="4">
        <v>0</v>
      </c>
      <c r="L354" s="7">
        <f t="shared" ref="L354" si="627">SUM(K354+J354+I354)</f>
        <v>4000</v>
      </c>
    </row>
    <row r="355" spans="1:12">
      <c r="A355" s="2" t="s">
        <v>208</v>
      </c>
      <c r="B355" s="3" t="s">
        <v>85</v>
      </c>
      <c r="C355" s="4" t="s">
        <v>14</v>
      </c>
      <c r="D355" s="5">
        <v>1000</v>
      </c>
      <c r="E355" s="5">
        <v>1882</v>
      </c>
      <c r="F355" s="4">
        <v>1886</v>
      </c>
      <c r="G355" s="4">
        <v>1890</v>
      </c>
      <c r="H355" s="4">
        <v>1894</v>
      </c>
      <c r="I355" s="6">
        <f t="shared" si="600"/>
        <v>4000</v>
      </c>
      <c r="J355" s="4">
        <f t="shared" ref="J355" si="628">SUM(G355-F355)*D355</f>
        <v>4000</v>
      </c>
      <c r="K355" s="4">
        <f t="shared" ref="K355" si="629">(IF(C355="SHORT",IF(H355="",0,G355-H355),IF(C355="LONG",IF(H355="",0,(H355-G355)))))*D355</f>
        <v>4000</v>
      </c>
      <c r="L355" s="7">
        <f t="shared" ref="L355" si="630">SUM(K355+J355+I355)</f>
        <v>12000</v>
      </c>
    </row>
    <row r="356" spans="1:12">
      <c r="A356" s="2" t="s">
        <v>208</v>
      </c>
      <c r="B356" s="3" t="s">
        <v>49</v>
      </c>
      <c r="C356" s="4" t="s">
        <v>14</v>
      </c>
      <c r="D356" s="5">
        <v>4000</v>
      </c>
      <c r="E356" s="5">
        <v>497.5</v>
      </c>
      <c r="F356" s="4">
        <v>498.5</v>
      </c>
      <c r="G356" s="4">
        <v>499.5</v>
      </c>
      <c r="H356" s="4">
        <v>500.5</v>
      </c>
      <c r="I356" s="6">
        <f t="shared" si="600"/>
        <v>4000</v>
      </c>
      <c r="J356" s="4">
        <f t="shared" ref="J356:J357" si="631">SUM(G356-F356)*D356</f>
        <v>4000</v>
      </c>
      <c r="K356" s="4">
        <f t="shared" ref="K356" si="632">(IF(C356="SHORT",IF(H356="",0,G356-H356),IF(C356="LONG",IF(H356="",0,(H356-G356)))))*D356</f>
        <v>4000</v>
      </c>
      <c r="L356" s="7">
        <f t="shared" ref="L356:L357" si="633">SUM(K356+J356+I356)</f>
        <v>12000</v>
      </c>
    </row>
    <row r="357" spans="1:12">
      <c r="A357" s="2" t="s">
        <v>208</v>
      </c>
      <c r="B357" s="3" t="s">
        <v>49</v>
      </c>
      <c r="C357" s="4" t="s">
        <v>14</v>
      </c>
      <c r="D357" s="5">
        <v>4000</v>
      </c>
      <c r="E357" s="5">
        <v>504</v>
      </c>
      <c r="F357" s="4">
        <v>505</v>
      </c>
      <c r="G357" s="4">
        <v>506</v>
      </c>
      <c r="H357" s="4">
        <v>0</v>
      </c>
      <c r="I357" s="6">
        <f t="shared" si="600"/>
        <v>4000</v>
      </c>
      <c r="J357" s="4">
        <f t="shared" si="631"/>
        <v>4000</v>
      </c>
      <c r="K357" s="4">
        <v>0</v>
      </c>
      <c r="L357" s="7">
        <f t="shared" si="633"/>
        <v>8000</v>
      </c>
    </row>
    <row r="358" spans="1:12">
      <c r="A358" s="2" t="s">
        <v>207</v>
      </c>
      <c r="B358" s="3" t="s">
        <v>32</v>
      </c>
      <c r="C358" s="4" t="s">
        <v>14</v>
      </c>
      <c r="D358" s="5">
        <v>4000</v>
      </c>
      <c r="E358" s="5">
        <v>520</v>
      </c>
      <c r="F358" s="4">
        <v>521</v>
      </c>
      <c r="G358" s="4">
        <v>522</v>
      </c>
      <c r="H358" s="4">
        <v>523</v>
      </c>
      <c r="I358" s="6">
        <f t="shared" si="600"/>
        <v>4000</v>
      </c>
      <c r="J358" s="4">
        <f t="shared" ref="J358" si="634">SUM(G358-F358)*D358</f>
        <v>4000</v>
      </c>
      <c r="K358" s="4">
        <f t="shared" ref="K358" si="635">(IF(C358="SHORT",IF(H358="",0,G358-H358),IF(C358="LONG",IF(H358="",0,(H358-G358)))))*D358</f>
        <v>4000</v>
      </c>
      <c r="L358" s="7">
        <f t="shared" ref="L358" si="636">SUM(K358+J358+I358)</f>
        <v>12000</v>
      </c>
    </row>
    <row r="359" spans="1:12">
      <c r="A359" s="2" t="s">
        <v>207</v>
      </c>
      <c r="B359" s="3" t="s">
        <v>24</v>
      </c>
      <c r="C359" s="4" t="s">
        <v>14</v>
      </c>
      <c r="D359" s="5">
        <v>4000</v>
      </c>
      <c r="E359" s="5">
        <v>663</v>
      </c>
      <c r="F359" s="4">
        <v>664</v>
      </c>
      <c r="G359" s="4">
        <v>665</v>
      </c>
      <c r="H359" s="4">
        <v>0</v>
      </c>
      <c r="I359" s="6">
        <f t="shared" si="600"/>
        <v>4000</v>
      </c>
      <c r="J359" s="4">
        <f t="shared" ref="J359" si="637">SUM(G359-F359)*D359</f>
        <v>4000</v>
      </c>
      <c r="K359" s="4">
        <v>0</v>
      </c>
      <c r="L359" s="7">
        <f t="shared" ref="L359" si="638">SUM(K359+J359+I359)</f>
        <v>8000</v>
      </c>
    </row>
    <row r="360" spans="1:12">
      <c r="A360" s="2" t="s">
        <v>207</v>
      </c>
      <c r="B360" s="3" t="s">
        <v>49</v>
      </c>
      <c r="C360" s="4" t="s">
        <v>14</v>
      </c>
      <c r="D360" s="5">
        <v>4000</v>
      </c>
      <c r="E360" s="5">
        <v>493.5</v>
      </c>
      <c r="F360" s="4">
        <v>491.8</v>
      </c>
      <c r="G360" s="4">
        <v>0</v>
      </c>
      <c r="H360" s="4">
        <v>0</v>
      </c>
      <c r="I360" s="6">
        <f t="shared" si="600"/>
        <v>-6799.9999999999545</v>
      </c>
      <c r="J360" s="4">
        <v>0</v>
      </c>
      <c r="K360" s="4">
        <v>0</v>
      </c>
      <c r="L360" s="7">
        <f t="shared" ref="L360" si="639">SUM(K360+J360+I360)</f>
        <v>-6799.9999999999545</v>
      </c>
    </row>
    <row r="361" spans="1:12">
      <c r="A361" s="2" t="s">
        <v>206</v>
      </c>
      <c r="B361" s="3" t="s">
        <v>32</v>
      </c>
      <c r="C361" s="4" t="s">
        <v>14</v>
      </c>
      <c r="D361" s="5">
        <v>4000</v>
      </c>
      <c r="E361" s="5">
        <v>510.5</v>
      </c>
      <c r="F361" s="4">
        <v>511.5</v>
      </c>
      <c r="G361" s="4">
        <v>512.5</v>
      </c>
      <c r="H361" s="4">
        <v>513.5</v>
      </c>
      <c r="I361" s="6">
        <f t="shared" si="600"/>
        <v>4000</v>
      </c>
      <c r="J361" s="4">
        <f t="shared" ref="J361" si="640">SUM(G361-F361)*D361</f>
        <v>4000</v>
      </c>
      <c r="K361" s="4">
        <f t="shared" ref="K361" si="641">(IF(C361="SHORT",IF(H361="",0,G361-H361),IF(C361="LONG",IF(H361="",0,(H361-G361)))))*D361</f>
        <v>4000</v>
      </c>
      <c r="L361" s="7">
        <f t="shared" ref="L361" si="642">SUM(K361+J361+I361)</f>
        <v>12000</v>
      </c>
    </row>
    <row r="362" spans="1:12">
      <c r="A362" s="2" t="s">
        <v>206</v>
      </c>
      <c r="B362" s="3" t="s">
        <v>24</v>
      </c>
      <c r="C362" s="4" t="s">
        <v>14</v>
      </c>
      <c r="D362" s="5">
        <v>4000</v>
      </c>
      <c r="E362" s="5">
        <v>659</v>
      </c>
      <c r="F362" s="4">
        <v>660</v>
      </c>
      <c r="G362" s="4">
        <v>661</v>
      </c>
      <c r="H362" s="4">
        <v>662</v>
      </c>
      <c r="I362" s="6">
        <f t="shared" si="600"/>
        <v>4000</v>
      </c>
      <c r="J362" s="4">
        <f t="shared" ref="J362" si="643">SUM(G362-F362)*D362</f>
        <v>4000</v>
      </c>
      <c r="K362" s="4">
        <f t="shared" ref="K362" si="644">(IF(C362="SHORT",IF(H362="",0,G362-H362),IF(C362="LONG",IF(H362="",0,(H362-G362)))))*D362</f>
        <v>4000</v>
      </c>
      <c r="L362" s="7">
        <f t="shared" ref="L362" si="645">SUM(K362+J362+I362)</f>
        <v>12000</v>
      </c>
    </row>
    <row r="363" spans="1:12">
      <c r="A363" s="2" t="s">
        <v>206</v>
      </c>
      <c r="B363" s="3" t="s">
        <v>49</v>
      </c>
      <c r="C363" s="4" t="s">
        <v>14</v>
      </c>
      <c r="D363" s="5">
        <v>4000</v>
      </c>
      <c r="E363" s="5">
        <v>480</v>
      </c>
      <c r="F363" s="4">
        <v>481</v>
      </c>
      <c r="G363" s="4">
        <v>482</v>
      </c>
      <c r="H363" s="4">
        <v>483</v>
      </c>
      <c r="I363" s="6">
        <f t="shared" si="600"/>
        <v>4000</v>
      </c>
      <c r="J363" s="4">
        <f t="shared" ref="J363" si="646">SUM(G363-F363)*D363</f>
        <v>4000</v>
      </c>
      <c r="K363" s="4">
        <f t="shared" ref="K363" si="647">(IF(C363="SHORT",IF(H363="",0,G363-H363),IF(C363="LONG",IF(H363="",0,(H363-G363)))))*D363</f>
        <v>4000</v>
      </c>
      <c r="L363" s="7">
        <f t="shared" ref="L363" si="648">SUM(K363+J363+I363)</f>
        <v>12000</v>
      </c>
    </row>
    <row r="364" spans="1:12">
      <c r="A364" s="2" t="s">
        <v>206</v>
      </c>
      <c r="B364" s="3" t="s">
        <v>85</v>
      </c>
      <c r="C364" s="4" t="s">
        <v>14</v>
      </c>
      <c r="D364" s="5">
        <v>500</v>
      </c>
      <c r="E364" s="5">
        <v>1871</v>
      </c>
      <c r="F364" s="4">
        <v>1876</v>
      </c>
      <c r="G364" s="4">
        <v>0</v>
      </c>
      <c r="H364" s="4">
        <v>0</v>
      </c>
      <c r="I364" s="6">
        <f t="shared" si="600"/>
        <v>2500</v>
      </c>
      <c r="J364" s="4">
        <v>0</v>
      </c>
      <c r="K364" s="4">
        <f t="shared" ref="K364" si="649">(IF(C364="SHORT",IF(H364="",0,G364-H364),IF(C364="LONG",IF(H364="",0,(H364-G364)))))*D364</f>
        <v>0</v>
      </c>
      <c r="L364" s="7">
        <f t="shared" ref="L364" si="650">SUM(K364+J364+I364)</f>
        <v>2500</v>
      </c>
    </row>
    <row r="365" spans="1:12">
      <c r="A365" s="2" t="s">
        <v>206</v>
      </c>
      <c r="B365" s="3" t="s">
        <v>21</v>
      </c>
      <c r="C365" s="4" t="s">
        <v>14</v>
      </c>
      <c r="D365" s="5">
        <v>4000</v>
      </c>
      <c r="E365" s="5">
        <v>376</v>
      </c>
      <c r="F365" s="4">
        <v>374.5</v>
      </c>
      <c r="G365" s="4">
        <v>0</v>
      </c>
      <c r="H365" s="4">
        <v>0</v>
      </c>
      <c r="I365" s="6">
        <f t="shared" si="600"/>
        <v>-6000</v>
      </c>
      <c r="J365" s="4">
        <v>0</v>
      </c>
      <c r="K365" s="4">
        <f t="shared" ref="K365" si="651">(IF(C365="SHORT",IF(H365="",0,G365-H365),IF(C365="LONG",IF(H365="",0,(H365-G365)))))*D365</f>
        <v>0</v>
      </c>
      <c r="L365" s="7">
        <f t="shared" ref="L365" si="652">SUM(K365+J365+I365)</f>
        <v>-6000</v>
      </c>
    </row>
    <row r="366" spans="1:12">
      <c r="A366" s="2" t="s">
        <v>205</v>
      </c>
      <c r="B366" s="3" t="s">
        <v>51</v>
      </c>
      <c r="C366" s="4" t="s">
        <v>14</v>
      </c>
      <c r="D366" s="5">
        <v>4000</v>
      </c>
      <c r="E366" s="5">
        <v>652.5</v>
      </c>
      <c r="F366" s="4">
        <v>653.5</v>
      </c>
      <c r="G366" s="4">
        <v>654.5</v>
      </c>
      <c r="H366" s="4">
        <v>655.5</v>
      </c>
      <c r="I366" s="6">
        <f t="shared" si="600"/>
        <v>4000</v>
      </c>
      <c r="J366" s="4">
        <f t="shared" ref="J366" si="653">SUM(G366-F366)*D366</f>
        <v>4000</v>
      </c>
      <c r="K366" s="4">
        <f t="shared" ref="K366" si="654">(IF(C366="SHORT",IF(H366="",0,G366-H366),IF(C366="LONG",IF(H366="",0,(H366-G366)))))*D366</f>
        <v>4000</v>
      </c>
      <c r="L366" s="7">
        <f t="shared" ref="L366" si="655">SUM(K366+J366+I366)</f>
        <v>12000</v>
      </c>
    </row>
    <row r="367" spans="1:12">
      <c r="A367" s="2" t="s">
        <v>205</v>
      </c>
      <c r="B367" s="3" t="s">
        <v>44</v>
      </c>
      <c r="C367" s="4" t="s">
        <v>14</v>
      </c>
      <c r="D367" s="5">
        <v>4000</v>
      </c>
      <c r="E367" s="5">
        <v>215</v>
      </c>
      <c r="F367" s="4">
        <v>216</v>
      </c>
      <c r="G367" s="4">
        <v>217</v>
      </c>
      <c r="H367" s="4">
        <v>218</v>
      </c>
      <c r="I367" s="6">
        <f t="shared" si="600"/>
        <v>4000</v>
      </c>
      <c r="J367" s="4">
        <f t="shared" ref="J367" si="656">SUM(G367-F367)*D367</f>
        <v>4000</v>
      </c>
      <c r="K367" s="4">
        <f t="shared" ref="K367" si="657">(IF(C367="SHORT",IF(H367="",0,G367-H367),IF(C367="LONG",IF(H367="",0,(H367-G367)))))*D367</f>
        <v>4000</v>
      </c>
      <c r="L367" s="7">
        <f t="shared" ref="L367" si="658">SUM(K367+J367+I367)</f>
        <v>12000</v>
      </c>
    </row>
    <row r="368" spans="1:12">
      <c r="A368" s="2" t="s">
        <v>205</v>
      </c>
      <c r="B368" s="3" t="s">
        <v>80</v>
      </c>
      <c r="C368" s="4" t="s">
        <v>14</v>
      </c>
      <c r="D368" s="5">
        <v>2000</v>
      </c>
      <c r="E368" s="5">
        <v>935</v>
      </c>
      <c r="F368" s="4">
        <v>931.5</v>
      </c>
      <c r="G368" s="4">
        <v>0</v>
      </c>
      <c r="H368" s="4">
        <v>0</v>
      </c>
      <c r="I368" s="6">
        <f t="shared" si="600"/>
        <v>-7000</v>
      </c>
      <c r="J368" s="4">
        <v>0</v>
      </c>
      <c r="K368" s="4">
        <f t="shared" ref="K368" si="659">(IF(C368="SHORT",IF(H368="",0,G368-H368),IF(C368="LONG",IF(H368="",0,(H368-G368)))))*D368</f>
        <v>0</v>
      </c>
      <c r="L368" s="7">
        <f t="shared" ref="L368" si="660">SUM(K368+J368+I368)</f>
        <v>-7000</v>
      </c>
    </row>
    <row r="369" spans="1:12">
      <c r="A369" s="2" t="s">
        <v>204</v>
      </c>
      <c r="B369" s="3" t="s">
        <v>41</v>
      </c>
      <c r="C369" s="4" t="s">
        <v>15</v>
      </c>
      <c r="D369" s="5">
        <v>4000</v>
      </c>
      <c r="E369" s="5">
        <v>382.5</v>
      </c>
      <c r="F369" s="4">
        <v>381.5</v>
      </c>
      <c r="G369" s="4">
        <v>380.5</v>
      </c>
      <c r="H369" s="4">
        <v>379.5</v>
      </c>
      <c r="I369" s="6">
        <f t="shared" si="600"/>
        <v>4000</v>
      </c>
      <c r="J369" s="4">
        <f>SUM(F369-G369)*D369</f>
        <v>4000</v>
      </c>
      <c r="K369" s="4">
        <f t="shared" ref="K369" si="661">(IF(C369="SHORT",IF(H369="",0,G369-H369),IF(C369="LONG",IF(H369="",0,(H369-G369)))))*D369</f>
        <v>4000</v>
      </c>
      <c r="L369" s="7">
        <f t="shared" ref="L369" si="662">SUM(K369+J369+I369)</f>
        <v>12000</v>
      </c>
    </row>
    <row r="370" spans="1:12">
      <c r="A370" s="2" t="s">
        <v>204</v>
      </c>
      <c r="B370" s="3" t="s">
        <v>49</v>
      </c>
      <c r="C370" s="4" t="s">
        <v>15</v>
      </c>
      <c r="D370" s="5">
        <v>4000</v>
      </c>
      <c r="E370" s="5">
        <v>487.5</v>
      </c>
      <c r="F370" s="4">
        <v>486.5</v>
      </c>
      <c r="G370" s="4">
        <v>485.5</v>
      </c>
      <c r="H370" s="4">
        <v>484.5</v>
      </c>
      <c r="I370" s="6">
        <f t="shared" si="600"/>
        <v>4000</v>
      </c>
      <c r="J370" s="4">
        <f>SUM(F370-G370)*D370</f>
        <v>4000</v>
      </c>
      <c r="K370" s="4">
        <f t="shared" ref="K370:K371" si="663">(IF(C370="SHORT",IF(H370="",0,G370-H370),IF(C370="LONG",IF(H370="",0,(H370-G370)))))*D370</f>
        <v>4000</v>
      </c>
      <c r="L370" s="7">
        <f t="shared" ref="L370" si="664">SUM(K370+J370+I370)</f>
        <v>12000</v>
      </c>
    </row>
    <row r="371" spans="1:12">
      <c r="A371" s="2" t="s">
        <v>204</v>
      </c>
      <c r="B371" s="3" t="s">
        <v>24</v>
      </c>
      <c r="C371" s="4" t="s">
        <v>14</v>
      </c>
      <c r="D371" s="5">
        <v>4000</v>
      </c>
      <c r="E371" s="5">
        <v>654</v>
      </c>
      <c r="F371" s="4">
        <v>655</v>
      </c>
      <c r="G371" s="4">
        <v>656</v>
      </c>
      <c r="H371" s="4">
        <v>657</v>
      </c>
      <c r="I371" s="6">
        <f t="shared" si="600"/>
        <v>4000</v>
      </c>
      <c r="J371" s="4">
        <f t="shared" ref="J371" si="665">SUM(G371-F371)*D371</f>
        <v>4000</v>
      </c>
      <c r="K371" s="4">
        <f t="shared" si="663"/>
        <v>4000</v>
      </c>
      <c r="L371" s="7">
        <f t="shared" ref="L371" si="666">SUM(K371+J371+I371)</f>
        <v>12000</v>
      </c>
    </row>
    <row r="372" spans="1:12">
      <c r="A372" s="2" t="s">
        <v>203</v>
      </c>
      <c r="B372" s="3" t="s">
        <v>41</v>
      </c>
      <c r="C372" s="4" t="s">
        <v>14</v>
      </c>
      <c r="D372" s="5">
        <v>4000</v>
      </c>
      <c r="E372" s="5">
        <v>391</v>
      </c>
      <c r="F372" s="4">
        <v>392</v>
      </c>
      <c r="G372" s="4">
        <v>0</v>
      </c>
      <c r="H372" s="4">
        <v>0</v>
      </c>
      <c r="I372" s="6">
        <f t="shared" si="600"/>
        <v>4000</v>
      </c>
      <c r="J372" s="4">
        <v>0</v>
      </c>
      <c r="K372" s="4">
        <v>0</v>
      </c>
      <c r="L372" s="7">
        <f t="shared" ref="L372" si="667">SUM(K372+J372+I372)</f>
        <v>4000</v>
      </c>
    </row>
    <row r="373" spans="1:12">
      <c r="A373" s="2" t="s">
        <v>203</v>
      </c>
      <c r="B373" s="3" t="s">
        <v>32</v>
      </c>
      <c r="C373" s="4" t="s">
        <v>14</v>
      </c>
      <c r="D373" s="5">
        <v>4000</v>
      </c>
      <c r="E373" s="5">
        <v>517</v>
      </c>
      <c r="F373" s="4">
        <v>518</v>
      </c>
      <c r="G373" s="4">
        <v>0</v>
      </c>
      <c r="H373" s="4">
        <v>0</v>
      </c>
      <c r="I373" s="6">
        <f t="shared" si="600"/>
        <v>4000</v>
      </c>
      <c r="J373" s="4">
        <v>0</v>
      </c>
      <c r="K373" s="4">
        <v>0</v>
      </c>
      <c r="L373" s="7">
        <f t="shared" ref="L373" si="668">SUM(K373+J373+I373)</f>
        <v>4000</v>
      </c>
    </row>
    <row r="374" spans="1:12">
      <c r="A374" s="2" t="s">
        <v>203</v>
      </c>
      <c r="B374" s="3" t="s">
        <v>49</v>
      </c>
      <c r="C374" s="4" t="s">
        <v>14</v>
      </c>
      <c r="D374" s="5">
        <v>4000</v>
      </c>
      <c r="E374" s="5">
        <v>496</v>
      </c>
      <c r="F374" s="4">
        <v>497</v>
      </c>
      <c r="G374" s="4">
        <v>0</v>
      </c>
      <c r="H374" s="4">
        <v>0</v>
      </c>
      <c r="I374" s="6">
        <f t="shared" si="600"/>
        <v>4000</v>
      </c>
      <c r="J374" s="4">
        <v>0</v>
      </c>
      <c r="K374" s="4">
        <v>0</v>
      </c>
      <c r="L374" s="7">
        <f t="shared" ref="L374" si="669">SUM(K374+J374+I374)</f>
        <v>4000</v>
      </c>
    </row>
    <row r="375" spans="1:12">
      <c r="A375" s="2" t="s">
        <v>203</v>
      </c>
      <c r="B375" s="3" t="s">
        <v>28</v>
      </c>
      <c r="C375" s="4" t="s">
        <v>14</v>
      </c>
      <c r="D375" s="5">
        <v>6000</v>
      </c>
      <c r="E375" s="5">
        <v>267</v>
      </c>
      <c r="F375" s="4">
        <v>265.5</v>
      </c>
      <c r="G375" s="4">
        <v>0</v>
      </c>
      <c r="H375" s="4">
        <v>0</v>
      </c>
      <c r="I375" s="6">
        <f t="shared" si="600"/>
        <v>-9000</v>
      </c>
      <c r="J375" s="4">
        <v>0</v>
      </c>
      <c r="K375" s="4">
        <v>0</v>
      </c>
      <c r="L375" s="7">
        <f t="shared" ref="L375" si="670">SUM(K375+J375+I375)</f>
        <v>-9000</v>
      </c>
    </row>
    <row r="376" spans="1:12">
      <c r="A376" s="2" t="s">
        <v>202</v>
      </c>
      <c r="B376" s="3" t="s">
        <v>39</v>
      </c>
      <c r="C376" s="4" t="s">
        <v>15</v>
      </c>
      <c r="D376" s="5">
        <v>6000</v>
      </c>
      <c r="E376" s="5">
        <v>317.5</v>
      </c>
      <c r="F376" s="4">
        <v>316.8</v>
      </c>
      <c r="G376" s="4">
        <v>316</v>
      </c>
      <c r="H376" s="4">
        <v>315</v>
      </c>
      <c r="I376" s="6">
        <f t="shared" si="600"/>
        <v>4199.9999999999318</v>
      </c>
      <c r="J376" s="4">
        <f>SUM(F376-G376)*D376</f>
        <v>4800.0000000000682</v>
      </c>
      <c r="K376" s="4">
        <f t="shared" ref="K376" si="671">(IF(C376="SHORT",IF(H376="",0,G376-H376),IF(C376="LONG",IF(H376="",0,(H376-G376)))))*D376</f>
        <v>6000</v>
      </c>
      <c r="L376" s="7">
        <f t="shared" ref="L376" si="672">SUM(K376+J376+I376)</f>
        <v>15000</v>
      </c>
    </row>
    <row r="377" spans="1:12">
      <c r="A377" s="2" t="s">
        <v>202</v>
      </c>
      <c r="B377" s="3" t="s">
        <v>47</v>
      </c>
      <c r="C377" s="4" t="s">
        <v>15</v>
      </c>
      <c r="D377" s="5">
        <v>3000</v>
      </c>
      <c r="E377" s="5">
        <v>409</v>
      </c>
      <c r="F377" s="4">
        <v>407.5</v>
      </c>
      <c r="G377" s="4">
        <v>0</v>
      </c>
      <c r="H377" s="4">
        <v>0</v>
      </c>
      <c r="I377" s="6">
        <f t="shared" si="600"/>
        <v>4500</v>
      </c>
      <c r="J377" s="4">
        <v>0</v>
      </c>
      <c r="K377" s="4">
        <f t="shared" ref="K377" si="673">(IF(C377="SHORT",IF(H377="",0,G377-H377),IF(C377="LONG",IF(H377="",0,(H377-G377)))))*D377</f>
        <v>0</v>
      </c>
      <c r="L377" s="7">
        <f t="shared" ref="L377" si="674">SUM(K377+J377+I377)</f>
        <v>4500</v>
      </c>
    </row>
    <row r="378" spans="1:12">
      <c r="A378" s="2" t="s">
        <v>201</v>
      </c>
      <c r="B378" s="3" t="s">
        <v>136</v>
      </c>
      <c r="C378" s="4" t="s">
        <v>14</v>
      </c>
      <c r="D378" s="5">
        <v>16000</v>
      </c>
      <c r="E378" s="5">
        <v>126.6</v>
      </c>
      <c r="F378" s="4">
        <v>127</v>
      </c>
      <c r="G378" s="4">
        <v>127.5</v>
      </c>
      <c r="H378" s="4">
        <v>0</v>
      </c>
      <c r="I378" s="6">
        <f t="shared" si="600"/>
        <v>6400.0000000000909</v>
      </c>
      <c r="J378" s="4">
        <f t="shared" ref="J378" si="675">SUM(G378-F378)*D378</f>
        <v>8000</v>
      </c>
      <c r="K378" s="4">
        <v>0</v>
      </c>
      <c r="L378" s="7">
        <f t="shared" ref="L378" si="676">SUM(K378+J378+I378)</f>
        <v>14400.000000000091</v>
      </c>
    </row>
    <row r="379" spans="1:12">
      <c r="A379" s="41" t="s">
        <v>201</v>
      </c>
      <c r="B379" s="3" t="s">
        <v>108</v>
      </c>
      <c r="C379" s="37" t="s">
        <v>14</v>
      </c>
      <c r="D379" s="38">
        <v>8000</v>
      </c>
      <c r="E379" s="38">
        <v>154.5</v>
      </c>
      <c r="F379" s="37">
        <v>155</v>
      </c>
      <c r="G379" s="37">
        <v>156</v>
      </c>
      <c r="H379" s="37">
        <v>0</v>
      </c>
      <c r="I379" s="6">
        <f t="shared" si="600"/>
        <v>4000</v>
      </c>
      <c r="J379" s="37">
        <f t="shared" ref="J379" si="677">SUM(G379-F379)*D379</f>
        <v>8000</v>
      </c>
      <c r="K379" s="37">
        <v>0</v>
      </c>
      <c r="L379" s="7">
        <f t="shared" ref="L379" si="678">SUM(K379+J379+I379)</f>
        <v>12000</v>
      </c>
    </row>
    <row r="380" spans="1:12">
      <c r="A380" s="41" t="s">
        <v>201</v>
      </c>
      <c r="B380" s="3" t="s">
        <v>17</v>
      </c>
      <c r="C380" s="37" t="s">
        <v>14</v>
      </c>
      <c r="D380" s="38">
        <v>8000</v>
      </c>
      <c r="E380" s="38">
        <v>342</v>
      </c>
      <c r="F380" s="37">
        <v>343</v>
      </c>
      <c r="G380" s="37">
        <v>344</v>
      </c>
      <c r="H380" s="37">
        <v>0</v>
      </c>
      <c r="I380" s="6">
        <f t="shared" si="600"/>
        <v>8000</v>
      </c>
      <c r="J380" s="37">
        <f t="shared" ref="J380" si="679">SUM(G380-F380)*D380</f>
        <v>8000</v>
      </c>
      <c r="K380" s="37">
        <v>0</v>
      </c>
      <c r="L380" s="7">
        <f t="shared" ref="L380" si="680">SUM(K380+J380+I380)</f>
        <v>16000</v>
      </c>
    </row>
    <row r="381" spans="1:12">
      <c r="A381" s="41" t="s">
        <v>201</v>
      </c>
      <c r="B381" s="3" t="s">
        <v>41</v>
      </c>
      <c r="C381" s="4" t="s">
        <v>15</v>
      </c>
      <c r="D381" s="38">
        <v>4000</v>
      </c>
      <c r="E381" s="38">
        <v>406</v>
      </c>
      <c r="F381" s="37">
        <v>405</v>
      </c>
      <c r="G381" s="37">
        <v>0</v>
      </c>
      <c r="H381" s="37">
        <v>0</v>
      </c>
      <c r="I381" s="6">
        <f t="shared" si="600"/>
        <v>4000</v>
      </c>
      <c r="J381" s="37">
        <v>0</v>
      </c>
      <c r="K381" s="37">
        <v>0</v>
      </c>
      <c r="L381" s="7">
        <f t="shared" ref="L381" si="681">SUM(K381+J381+I381)</f>
        <v>4000</v>
      </c>
    </row>
    <row r="382" spans="1:12">
      <c r="A382" s="2" t="s">
        <v>200</v>
      </c>
      <c r="B382" s="3" t="s">
        <v>87</v>
      </c>
      <c r="C382" s="4" t="s">
        <v>14</v>
      </c>
      <c r="D382" s="5">
        <v>1000</v>
      </c>
      <c r="E382" s="5">
        <v>974</v>
      </c>
      <c r="F382" s="4">
        <v>977</v>
      </c>
      <c r="G382" s="4">
        <v>981</v>
      </c>
      <c r="H382" s="4">
        <v>983</v>
      </c>
      <c r="I382" s="6">
        <f t="shared" si="600"/>
        <v>3000</v>
      </c>
      <c r="J382" s="4">
        <f t="shared" ref="J382" si="682">SUM(G382-F382)*D382</f>
        <v>4000</v>
      </c>
      <c r="K382" s="4">
        <v>8000</v>
      </c>
      <c r="L382" s="7">
        <f t="shared" ref="L382" si="683">SUM(K382+J382+I382)</f>
        <v>15000</v>
      </c>
    </row>
    <row r="383" spans="1:12">
      <c r="A383" s="2" t="s">
        <v>200</v>
      </c>
      <c r="B383" s="3" t="s">
        <v>80</v>
      </c>
      <c r="C383" s="4" t="s">
        <v>14</v>
      </c>
      <c r="D383" s="5">
        <v>2000</v>
      </c>
      <c r="E383" s="5">
        <v>958</v>
      </c>
      <c r="F383" s="4">
        <v>961</v>
      </c>
      <c r="G383" s="4">
        <v>965</v>
      </c>
      <c r="H383" s="4">
        <v>970</v>
      </c>
      <c r="I383" s="6">
        <f t="shared" si="600"/>
        <v>6000</v>
      </c>
      <c r="J383" s="4">
        <f t="shared" ref="J383" si="684">SUM(G383-F383)*D383</f>
        <v>8000</v>
      </c>
      <c r="K383" s="4">
        <v>8000</v>
      </c>
      <c r="L383" s="7">
        <f t="shared" ref="L383" si="685">SUM(K383+J383+I383)</f>
        <v>22000</v>
      </c>
    </row>
    <row r="384" spans="1:12">
      <c r="A384" s="2" t="s">
        <v>200</v>
      </c>
      <c r="B384" s="3" t="s">
        <v>49</v>
      </c>
      <c r="C384" s="4" t="s">
        <v>14</v>
      </c>
      <c r="D384" s="5">
        <v>4000</v>
      </c>
      <c r="E384" s="5">
        <v>515</v>
      </c>
      <c r="F384" s="4">
        <v>513.5</v>
      </c>
      <c r="G384" s="4">
        <v>0</v>
      </c>
      <c r="H384" s="4">
        <v>0</v>
      </c>
      <c r="I384" s="6">
        <f t="shared" si="600"/>
        <v>-6000</v>
      </c>
      <c r="J384" s="4">
        <v>0</v>
      </c>
      <c r="K384" s="4">
        <v>8000</v>
      </c>
      <c r="L384" s="7">
        <f t="shared" ref="L384" si="686">SUM(K384+J384+I384)</f>
        <v>2000</v>
      </c>
    </row>
    <row r="385" spans="1:12">
      <c r="A385" s="2" t="s">
        <v>199</v>
      </c>
      <c r="B385" s="3" t="s">
        <v>41</v>
      </c>
      <c r="C385" s="4" t="s">
        <v>14</v>
      </c>
      <c r="D385" s="5">
        <v>4000</v>
      </c>
      <c r="E385" s="5">
        <v>410</v>
      </c>
      <c r="F385" s="4">
        <v>411</v>
      </c>
      <c r="G385" s="4">
        <v>412</v>
      </c>
      <c r="H385" s="4">
        <v>413</v>
      </c>
      <c r="I385" s="6">
        <f t="shared" si="600"/>
        <v>4000</v>
      </c>
      <c r="J385" s="4">
        <f t="shared" ref="J385" si="687">SUM(G385-F385)*D385</f>
        <v>4000</v>
      </c>
      <c r="K385" s="4">
        <v>8000</v>
      </c>
      <c r="L385" s="7">
        <f t="shared" ref="L385" si="688">SUM(K385+J385+I385)</f>
        <v>16000</v>
      </c>
    </row>
    <row r="386" spans="1:12">
      <c r="A386" s="2" t="s">
        <v>199</v>
      </c>
      <c r="B386" s="3" t="s">
        <v>44</v>
      </c>
      <c r="C386" s="4" t="s">
        <v>14</v>
      </c>
      <c r="D386" s="5">
        <v>4000</v>
      </c>
      <c r="E386" s="5">
        <v>223.5</v>
      </c>
      <c r="F386" s="4">
        <v>224.5</v>
      </c>
      <c r="G386" s="4">
        <v>225.5</v>
      </c>
      <c r="H386" s="4">
        <v>0</v>
      </c>
      <c r="I386" s="6">
        <f t="shared" si="600"/>
        <v>4000</v>
      </c>
      <c r="J386" s="4">
        <f t="shared" ref="J386" si="689">SUM(G386-F386)*D386</f>
        <v>4000</v>
      </c>
      <c r="K386" s="4">
        <v>0</v>
      </c>
      <c r="L386" s="7">
        <f t="shared" ref="L386" si="690">SUM(K386+J386+I386)</f>
        <v>8000</v>
      </c>
    </row>
    <row r="387" spans="1:12">
      <c r="A387" s="2" t="s">
        <v>199</v>
      </c>
      <c r="B387" s="3" t="s">
        <v>28</v>
      </c>
      <c r="C387" s="4" t="s">
        <v>14</v>
      </c>
      <c r="D387" s="5">
        <v>6000</v>
      </c>
      <c r="E387" s="5">
        <v>278.25</v>
      </c>
      <c r="F387" s="4">
        <v>279</v>
      </c>
      <c r="G387" s="4">
        <v>0</v>
      </c>
      <c r="H387" s="4">
        <v>0</v>
      </c>
      <c r="I387" s="6">
        <f t="shared" si="600"/>
        <v>4500</v>
      </c>
      <c r="J387" s="4">
        <v>0</v>
      </c>
      <c r="K387" s="4">
        <v>0</v>
      </c>
      <c r="L387" s="7">
        <f t="shared" ref="L387" si="691">SUM(K387+J387+I387)</f>
        <v>4500</v>
      </c>
    </row>
    <row r="388" spans="1:12">
      <c r="A388" s="2" t="s">
        <v>199</v>
      </c>
      <c r="B388" s="3" t="s">
        <v>197</v>
      </c>
      <c r="C388" s="4" t="s">
        <v>14</v>
      </c>
      <c r="D388" s="5">
        <v>2200</v>
      </c>
      <c r="E388" s="5">
        <v>675</v>
      </c>
      <c r="F388" s="4">
        <v>679.5</v>
      </c>
      <c r="G388" s="4">
        <v>0</v>
      </c>
      <c r="H388" s="4">
        <v>0</v>
      </c>
      <c r="I388" s="6">
        <f t="shared" si="600"/>
        <v>9900</v>
      </c>
      <c r="J388" s="4">
        <v>0</v>
      </c>
      <c r="K388" s="4">
        <v>0</v>
      </c>
      <c r="L388" s="7">
        <f t="shared" ref="L388" si="692">SUM(K388+J388+I388)</f>
        <v>9900</v>
      </c>
    </row>
    <row r="389" spans="1:12">
      <c r="A389" s="2" t="s">
        <v>198</v>
      </c>
      <c r="B389" s="3" t="s">
        <v>81</v>
      </c>
      <c r="C389" s="4" t="s">
        <v>14</v>
      </c>
      <c r="D389" s="5">
        <v>1200</v>
      </c>
      <c r="E389" s="5">
        <v>1885</v>
      </c>
      <c r="F389" s="4">
        <v>1890</v>
      </c>
      <c r="G389" s="4">
        <v>1895</v>
      </c>
      <c r="H389" s="4">
        <v>1900</v>
      </c>
      <c r="I389" s="6">
        <f t="shared" si="600"/>
        <v>6000</v>
      </c>
      <c r="J389" s="4">
        <f t="shared" ref="J389" si="693">SUM(G389-F389)*D389</f>
        <v>6000</v>
      </c>
      <c r="K389" s="4">
        <v>8000</v>
      </c>
      <c r="L389" s="7">
        <f t="shared" ref="L389" si="694">SUM(K389+J389+I389)</f>
        <v>20000</v>
      </c>
    </row>
    <row r="390" spans="1:12">
      <c r="A390" s="2" t="s">
        <v>198</v>
      </c>
      <c r="B390" s="3" t="s">
        <v>46</v>
      </c>
      <c r="C390" s="4" t="s">
        <v>14</v>
      </c>
      <c r="D390" s="5">
        <v>2200</v>
      </c>
      <c r="E390" s="5">
        <v>859</v>
      </c>
      <c r="F390" s="4">
        <v>862</v>
      </c>
      <c r="G390" s="4">
        <v>865</v>
      </c>
      <c r="H390" s="4">
        <v>868</v>
      </c>
      <c r="I390" s="6">
        <f t="shared" si="600"/>
        <v>6600</v>
      </c>
      <c r="J390" s="4">
        <f t="shared" ref="J390" si="695">SUM(G390-F390)*D390</f>
        <v>6600</v>
      </c>
      <c r="K390" s="4">
        <v>8000</v>
      </c>
      <c r="L390" s="7">
        <f t="shared" ref="L390" si="696">SUM(K390+J390+I390)</f>
        <v>21200</v>
      </c>
    </row>
    <row r="391" spans="1:12">
      <c r="A391" s="2" t="s">
        <v>198</v>
      </c>
      <c r="B391" s="3" t="s">
        <v>44</v>
      </c>
      <c r="C391" s="4" t="s">
        <v>14</v>
      </c>
      <c r="D391" s="5">
        <v>4000</v>
      </c>
      <c r="E391" s="5">
        <v>218.5</v>
      </c>
      <c r="F391" s="4">
        <v>217</v>
      </c>
      <c r="G391" s="4">
        <v>0</v>
      </c>
      <c r="H391" s="4">
        <v>0</v>
      </c>
      <c r="I391" s="6">
        <f t="shared" si="600"/>
        <v>-6000</v>
      </c>
      <c r="J391" s="4">
        <v>0</v>
      </c>
      <c r="K391" s="4">
        <v>8000</v>
      </c>
      <c r="L391" s="7">
        <f t="shared" ref="L391" si="697">SUM(K391+J391+I391)</f>
        <v>2000</v>
      </c>
    </row>
    <row r="392" spans="1:12">
      <c r="A392" s="2" t="s">
        <v>196</v>
      </c>
      <c r="B392" s="3" t="s">
        <v>44</v>
      </c>
      <c r="C392" s="4" t="s">
        <v>14</v>
      </c>
      <c r="D392" s="5">
        <v>4000</v>
      </c>
      <c r="E392" s="5">
        <v>218</v>
      </c>
      <c r="F392" s="4">
        <v>219</v>
      </c>
      <c r="G392" s="4">
        <v>220</v>
      </c>
      <c r="H392" s="4">
        <v>220.9</v>
      </c>
      <c r="I392" s="6">
        <f t="shared" si="600"/>
        <v>4000</v>
      </c>
      <c r="J392" s="4">
        <f t="shared" ref="J392" si="698">SUM(G392-F392)*D392</f>
        <v>4000</v>
      </c>
      <c r="K392" s="4">
        <v>8000</v>
      </c>
      <c r="L392" s="7">
        <f t="shared" ref="L392" si="699">SUM(K392+J392+I392)</f>
        <v>16000</v>
      </c>
    </row>
    <row r="393" spans="1:12">
      <c r="A393" s="2" t="s">
        <v>196</v>
      </c>
      <c r="B393" s="3" t="s">
        <v>46</v>
      </c>
      <c r="C393" s="4" t="s">
        <v>14</v>
      </c>
      <c r="D393" s="5">
        <v>2200</v>
      </c>
      <c r="E393" s="5">
        <v>538.5</v>
      </c>
      <c r="F393" s="4">
        <v>540</v>
      </c>
      <c r="G393" s="4">
        <v>542</v>
      </c>
      <c r="H393" s="4">
        <v>544</v>
      </c>
      <c r="I393" s="6">
        <f t="shared" si="600"/>
        <v>3300</v>
      </c>
      <c r="J393" s="4">
        <f t="shared" ref="J393" si="700">SUM(G393-F393)*D393</f>
        <v>4400</v>
      </c>
      <c r="K393" s="4">
        <v>8000</v>
      </c>
      <c r="L393" s="7">
        <f t="shared" ref="L393" si="701">SUM(K393+J393+I393)</f>
        <v>15700</v>
      </c>
    </row>
    <row r="394" spans="1:12">
      <c r="A394" s="2" t="s">
        <v>196</v>
      </c>
      <c r="B394" s="3" t="s">
        <v>24</v>
      </c>
      <c r="C394" s="4" t="s">
        <v>14</v>
      </c>
      <c r="D394" s="5">
        <v>4000</v>
      </c>
      <c r="E394" s="5">
        <v>557.5</v>
      </c>
      <c r="F394" s="4">
        <v>558.5</v>
      </c>
      <c r="G394" s="4">
        <v>559.5</v>
      </c>
      <c r="H394" s="4">
        <v>560.5</v>
      </c>
      <c r="I394" s="6">
        <f t="shared" si="600"/>
        <v>4000</v>
      </c>
      <c r="J394" s="4">
        <f t="shared" ref="J394" si="702">SUM(G394-F394)*D394</f>
        <v>4000</v>
      </c>
      <c r="K394" s="4">
        <v>8000</v>
      </c>
      <c r="L394" s="7">
        <f t="shared" ref="L394" si="703">SUM(K394+J394+I394)</f>
        <v>16000</v>
      </c>
    </row>
    <row r="395" spans="1:12">
      <c r="A395" s="2" t="s">
        <v>196</v>
      </c>
      <c r="B395" s="3" t="s">
        <v>121</v>
      </c>
      <c r="C395" s="4" t="s">
        <v>14</v>
      </c>
      <c r="D395" s="5">
        <v>3000</v>
      </c>
      <c r="E395" s="5">
        <v>517.5</v>
      </c>
      <c r="F395" s="4">
        <v>519</v>
      </c>
      <c r="G395" s="4">
        <v>0</v>
      </c>
      <c r="H395" s="4">
        <v>0</v>
      </c>
      <c r="I395" s="6">
        <f t="shared" si="600"/>
        <v>4500</v>
      </c>
      <c r="J395" s="4">
        <v>0</v>
      </c>
      <c r="K395" s="4">
        <v>8000</v>
      </c>
      <c r="L395" s="7">
        <f t="shared" ref="L395" si="704">SUM(K395+J395+I395)</f>
        <v>12500</v>
      </c>
    </row>
    <row r="396" spans="1:12">
      <c r="A396" s="2" t="s">
        <v>196</v>
      </c>
      <c r="B396" s="3" t="s">
        <v>197</v>
      </c>
      <c r="C396" s="4" t="s">
        <v>14</v>
      </c>
      <c r="D396" s="5">
        <v>2200</v>
      </c>
      <c r="E396" s="5">
        <v>674</v>
      </c>
      <c r="F396" s="4">
        <v>670</v>
      </c>
      <c r="G396" s="4">
        <v>0</v>
      </c>
      <c r="H396" s="4">
        <v>0</v>
      </c>
      <c r="I396" s="6">
        <f t="shared" si="600"/>
        <v>-8800</v>
      </c>
      <c r="J396" s="4">
        <v>0</v>
      </c>
      <c r="K396" s="4">
        <v>8000</v>
      </c>
      <c r="L396" s="7">
        <f t="shared" ref="L396" si="705">SUM(K396+J396+I396)</f>
        <v>-800</v>
      </c>
    </row>
    <row r="397" spans="1:12">
      <c r="A397" s="2" t="s">
        <v>195</v>
      </c>
      <c r="B397" s="3" t="s">
        <v>44</v>
      </c>
      <c r="C397" s="4" t="s">
        <v>14</v>
      </c>
      <c r="D397" s="5">
        <v>4000</v>
      </c>
      <c r="E397" s="5">
        <v>216.5</v>
      </c>
      <c r="F397" s="4">
        <v>217.5</v>
      </c>
      <c r="G397" s="4">
        <v>218.5</v>
      </c>
      <c r="H397" s="4">
        <v>0</v>
      </c>
      <c r="I397" s="6">
        <f t="shared" si="600"/>
        <v>4000</v>
      </c>
      <c r="J397" s="4">
        <f t="shared" ref="J397" si="706">SUM(G397-F397)*D397</f>
        <v>4000</v>
      </c>
      <c r="K397" s="4">
        <v>0</v>
      </c>
      <c r="L397" s="7">
        <f t="shared" ref="L397" si="707">SUM(K397+J397+I397)</f>
        <v>8000</v>
      </c>
    </row>
    <row r="398" spans="1:12">
      <c r="A398" s="2" t="s">
        <v>195</v>
      </c>
      <c r="B398" s="3" t="s">
        <v>25</v>
      </c>
      <c r="C398" s="4" t="s">
        <v>14</v>
      </c>
      <c r="D398" s="5">
        <v>6000</v>
      </c>
      <c r="E398" s="5">
        <v>255</v>
      </c>
      <c r="F398" s="4">
        <v>256</v>
      </c>
      <c r="G398" s="4">
        <v>257</v>
      </c>
      <c r="H398" s="4">
        <v>258</v>
      </c>
      <c r="I398" s="6">
        <f t="shared" si="600"/>
        <v>6000</v>
      </c>
      <c r="J398" s="4">
        <f t="shared" ref="J398" si="708">SUM(G398-F398)*D398</f>
        <v>6000</v>
      </c>
      <c r="K398" s="4">
        <v>8000</v>
      </c>
      <c r="L398" s="7">
        <f t="shared" ref="L398" si="709">SUM(K398+J398+I398)</f>
        <v>20000</v>
      </c>
    </row>
    <row r="399" spans="1:12">
      <c r="A399" s="2" t="s">
        <v>195</v>
      </c>
      <c r="B399" s="3" t="s">
        <v>29</v>
      </c>
      <c r="C399" s="4" t="s">
        <v>14</v>
      </c>
      <c r="D399" s="5">
        <v>1400</v>
      </c>
      <c r="E399" s="5">
        <v>1766</v>
      </c>
      <c r="F399" s="4">
        <v>1772</v>
      </c>
      <c r="G399" s="4">
        <v>0</v>
      </c>
      <c r="H399" s="4">
        <v>0</v>
      </c>
      <c r="I399" s="6">
        <f t="shared" si="600"/>
        <v>8400</v>
      </c>
      <c r="J399" s="4">
        <v>0</v>
      </c>
      <c r="K399" s="4">
        <v>8000</v>
      </c>
      <c r="L399" s="7">
        <f t="shared" ref="L399" si="710">SUM(K399+J399+I399)</f>
        <v>16400</v>
      </c>
    </row>
    <row r="400" spans="1:12">
      <c r="A400" s="2" t="s">
        <v>194</v>
      </c>
      <c r="B400" s="3" t="s">
        <v>41</v>
      </c>
      <c r="C400" s="4" t="s">
        <v>14</v>
      </c>
      <c r="D400" s="5">
        <v>4000</v>
      </c>
      <c r="E400" s="5">
        <v>396.5</v>
      </c>
      <c r="F400" s="4">
        <v>397.5</v>
      </c>
      <c r="G400" s="4">
        <v>0</v>
      </c>
      <c r="H400" s="4">
        <v>0</v>
      </c>
      <c r="I400" s="6">
        <f t="shared" si="600"/>
        <v>4000</v>
      </c>
      <c r="J400" s="4">
        <v>0</v>
      </c>
      <c r="K400" s="4">
        <v>0</v>
      </c>
      <c r="L400" s="7">
        <f t="shared" ref="L400" si="711">SUM(K400+J400+I400)</f>
        <v>4000</v>
      </c>
    </row>
    <row r="401" spans="1:12">
      <c r="A401" s="2" t="s">
        <v>194</v>
      </c>
      <c r="B401" s="3" t="s">
        <v>85</v>
      </c>
      <c r="C401" s="4" t="s">
        <v>14</v>
      </c>
      <c r="D401" s="5">
        <v>1000</v>
      </c>
      <c r="E401" s="5">
        <v>1920</v>
      </c>
      <c r="F401" s="4">
        <v>1920</v>
      </c>
      <c r="G401" s="4">
        <v>0</v>
      </c>
      <c r="H401" s="4">
        <v>0</v>
      </c>
      <c r="I401" s="6">
        <f t="shared" si="600"/>
        <v>0</v>
      </c>
      <c r="J401" s="4">
        <v>0</v>
      </c>
      <c r="K401" s="4">
        <v>0</v>
      </c>
      <c r="L401" s="7">
        <f t="shared" ref="L401" si="712">SUM(K401+J401+I401)</f>
        <v>0</v>
      </c>
    </row>
    <row r="402" spans="1:12">
      <c r="A402" s="2" t="s">
        <v>194</v>
      </c>
      <c r="B402" s="3" t="s">
        <v>38</v>
      </c>
      <c r="C402" s="4" t="s">
        <v>14</v>
      </c>
      <c r="D402" s="5">
        <v>4000</v>
      </c>
      <c r="E402" s="5">
        <v>137.5</v>
      </c>
      <c r="F402" s="4">
        <v>136.5</v>
      </c>
      <c r="G402" s="4">
        <v>0</v>
      </c>
      <c r="H402" s="4">
        <v>0</v>
      </c>
      <c r="I402" s="6">
        <f t="shared" si="600"/>
        <v>-4000</v>
      </c>
      <c r="J402" s="4">
        <v>0</v>
      </c>
      <c r="K402" s="4">
        <v>0</v>
      </c>
      <c r="L402" s="7">
        <f t="shared" ref="L402" si="713">SUM(K402+J402+I402)</f>
        <v>-4000</v>
      </c>
    </row>
    <row r="403" spans="1:12">
      <c r="A403" s="2" t="s">
        <v>193</v>
      </c>
      <c r="B403" s="3" t="s">
        <v>37</v>
      </c>
      <c r="C403" s="4" t="s">
        <v>14</v>
      </c>
      <c r="D403" s="5">
        <v>12000</v>
      </c>
      <c r="E403" s="5">
        <v>130.1</v>
      </c>
      <c r="F403" s="4">
        <v>130.6</v>
      </c>
      <c r="G403" s="4">
        <v>131</v>
      </c>
      <c r="H403" s="4">
        <v>0</v>
      </c>
      <c r="I403" s="6">
        <f t="shared" si="600"/>
        <v>6000</v>
      </c>
      <c r="J403" s="4">
        <f t="shared" ref="J403" si="714">SUM(G403-F403)*D403</f>
        <v>4800.0000000000682</v>
      </c>
      <c r="K403" s="4">
        <v>0</v>
      </c>
      <c r="L403" s="7">
        <f t="shared" ref="L403" si="715">SUM(K403+J403+I403)</f>
        <v>10800.000000000069</v>
      </c>
    </row>
    <row r="404" spans="1:12">
      <c r="A404" s="2" t="s">
        <v>193</v>
      </c>
      <c r="B404" s="3" t="s">
        <v>22</v>
      </c>
      <c r="C404" s="4" t="s">
        <v>14</v>
      </c>
      <c r="D404" s="5">
        <v>1600</v>
      </c>
      <c r="E404" s="5">
        <v>1275</v>
      </c>
      <c r="F404" s="4">
        <v>1280</v>
      </c>
      <c r="G404" s="4">
        <v>0</v>
      </c>
      <c r="H404" s="4">
        <v>0</v>
      </c>
      <c r="I404" s="6">
        <f t="shared" si="600"/>
        <v>8000</v>
      </c>
      <c r="J404" s="4">
        <v>0</v>
      </c>
      <c r="K404" s="4">
        <v>0</v>
      </c>
      <c r="L404" s="7">
        <f t="shared" ref="L404" si="716">SUM(K404+J404+I404)</f>
        <v>8000</v>
      </c>
    </row>
    <row r="405" spans="1:12">
      <c r="A405" s="2" t="s">
        <v>192</v>
      </c>
      <c r="B405" s="3" t="s">
        <v>150</v>
      </c>
      <c r="C405" s="4" t="s">
        <v>14</v>
      </c>
      <c r="D405" s="5">
        <v>14000</v>
      </c>
      <c r="E405" s="5">
        <v>108.5</v>
      </c>
      <c r="F405" s="4">
        <v>109.25</v>
      </c>
      <c r="G405" s="4">
        <v>0</v>
      </c>
      <c r="H405" s="4">
        <v>0</v>
      </c>
      <c r="I405" s="6">
        <f t="shared" si="600"/>
        <v>10500</v>
      </c>
      <c r="J405" s="4">
        <v>0</v>
      </c>
      <c r="K405" s="4">
        <v>0</v>
      </c>
      <c r="L405" s="7">
        <f t="shared" ref="L405" si="717">SUM(K405+J405+I405)</f>
        <v>10500</v>
      </c>
    </row>
    <row r="406" spans="1:12">
      <c r="A406" s="2" t="s">
        <v>192</v>
      </c>
      <c r="B406" s="3" t="s">
        <v>24</v>
      </c>
      <c r="C406" s="4" t="s">
        <v>14</v>
      </c>
      <c r="D406" s="5">
        <v>4000</v>
      </c>
      <c r="E406" s="5">
        <v>646</v>
      </c>
      <c r="F406" s="4">
        <v>644.5</v>
      </c>
      <c r="G406" s="4">
        <v>0</v>
      </c>
      <c r="H406" s="4">
        <v>0</v>
      </c>
      <c r="I406" s="6">
        <f t="shared" ref="I406:I469" si="718">(IF(C406="SHORT",E406-F406,IF(C406="LONG", F406-E406)))*D406</f>
        <v>-6000</v>
      </c>
      <c r="J406" s="4">
        <v>0</v>
      </c>
      <c r="K406" s="4">
        <v>0</v>
      </c>
      <c r="L406" s="7">
        <f t="shared" ref="L406" si="719">SUM(K406+J406+I406)</f>
        <v>-6000</v>
      </c>
    </row>
    <row r="407" spans="1:12">
      <c r="A407" s="2" t="s">
        <v>191</v>
      </c>
      <c r="B407" s="3" t="s">
        <v>80</v>
      </c>
      <c r="C407" s="4" t="s">
        <v>14</v>
      </c>
      <c r="D407" s="5">
        <v>2000</v>
      </c>
      <c r="E407" s="5">
        <v>969</v>
      </c>
      <c r="F407" s="4">
        <v>972</v>
      </c>
      <c r="G407" s="4">
        <v>975</v>
      </c>
      <c r="H407" s="4">
        <v>980</v>
      </c>
      <c r="I407" s="6">
        <f t="shared" si="718"/>
        <v>6000</v>
      </c>
      <c r="J407" s="4">
        <f t="shared" ref="J407:J412" si="720">SUM(G407-F407)*D407</f>
        <v>6000</v>
      </c>
      <c r="K407" s="4">
        <v>8000</v>
      </c>
      <c r="L407" s="7">
        <f t="shared" ref="L407" si="721">SUM(K407+J407+I407)</f>
        <v>20000</v>
      </c>
    </row>
    <row r="408" spans="1:12">
      <c r="A408" s="2" t="s">
        <v>191</v>
      </c>
      <c r="B408" s="3" t="s">
        <v>82</v>
      </c>
      <c r="C408" s="4" t="s">
        <v>14</v>
      </c>
      <c r="D408" s="5">
        <v>8000</v>
      </c>
      <c r="E408" s="5">
        <v>222</v>
      </c>
      <c r="F408" s="4">
        <v>222.5</v>
      </c>
      <c r="G408" s="4">
        <v>223.5</v>
      </c>
      <c r="H408" s="4">
        <v>224.5</v>
      </c>
      <c r="I408" s="6">
        <f t="shared" si="718"/>
        <v>4000</v>
      </c>
      <c r="J408" s="4">
        <f t="shared" si="720"/>
        <v>8000</v>
      </c>
      <c r="K408" s="4">
        <v>8000</v>
      </c>
      <c r="L408" s="7">
        <f t="shared" ref="L408" si="722">SUM(K408+J408+I408)</f>
        <v>20000</v>
      </c>
    </row>
    <row r="409" spans="1:12">
      <c r="A409" s="2" t="s">
        <v>191</v>
      </c>
      <c r="B409" s="3" t="s">
        <v>49</v>
      </c>
      <c r="C409" s="4" t="s">
        <v>14</v>
      </c>
      <c r="D409" s="5">
        <v>4000</v>
      </c>
      <c r="E409" s="5">
        <v>498</v>
      </c>
      <c r="F409" s="4">
        <v>499</v>
      </c>
      <c r="G409" s="4">
        <v>500</v>
      </c>
      <c r="H409" s="4">
        <v>501</v>
      </c>
      <c r="I409" s="6">
        <f t="shared" si="718"/>
        <v>4000</v>
      </c>
      <c r="J409" s="4">
        <f t="shared" si="720"/>
        <v>4000</v>
      </c>
      <c r="K409" s="4">
        <v>8000</v>
      </c>
      <c r="L409" s="7">
        <f t="shared" ref="L409" si="723">SUM(K409+J409+I409)</f>
        <v>16000</v>
      </c>
    </row>
    <row r="410" spans="1:12">
      <c r="A410" s="2" t="s">
        <v>191</v>
      </c>
      <c r="B410" s="3" t="s">
        <v>139</v>
      </c>
      <c r="C410" s="4" t="s">
        <v>14</v>
      </c>
      <c r="D410" s="5">
        <v>3000</v>
      </c>
      <c r="E410" s="5">
        <v>455</v>
      </c>
      <c r="F410" s="4">
        <v>456.5</v>
      </c>
      <c r="G410" s="4">
        <v>458</v>
      </c>
      <c r="H410" s="4">
        <v>460</v>
      </c>
      <c r="I410" s="6">
        <f t="shared" si="718"/>
        <v>4500</v>
      </c>
      <c r="J410" s="4">
        <f t="shared" si="720"/>
        <v>4500</v>
      </c>
      <c r="K410" s="4">
        <v>8000</v>
      </c>
      <c r="L410" s="7">
        <f t="shared" ref="L410" si="724">SUM(K410+J410+I410)</f>
        <v>17000</v>
      </c>
    </row>
    <row r="411" spans="1:12">
      <c r="A411" s="2" t="s">
        <v>190</v>
      </c>
      <c r="B411" s="3" t="s">
        <v>21</v>
      </c>
      <c r="C411" s="4" t="s">
        <v>14</v>
      </c>
      <c r="D411" s="5">
        <v>4000</v>
      </c>
      <c r="E411" s="5">
        <v>394.75</v>
      </c>
      <c r="F411" s="4">
        <v>396.5</v>
      </c>
      <c r="G411" s="4">
        <v>398</v>
      </c>
      <c r="H411" s="4">
        <v>400</v>
      </c>
      <c r="I411" s="6">
        <f t="shared" si="718"/>
        <v>7000</v>
      </c>
      <c r="J411" s="4">
        <f t="shared" si="720"/>
        <v>6000</v>
      </c>
      <c r="K411" s="4">
        <v>8000</v>
      </c>
      <c r="L411" s="7">
        <f t="shared" ref="L411" si="725">SUM(K411+J411+I411)</f>
        <v>21000</v>
      </c>
    </row>
    <row r="412" spans="1:12">
      <c r="A412" s="2" t="s">
        <v>190</v>
      </c>
      <c r="B412" s="3" t="s">
        <v>150</v>
      </c>
      <c r="C412" s="4" t="s">
        <v>14</v>
      </c>
      <c r="D412" s="5">
        <v>14000</v>
      </c>
      <c r="E412" s="5">
        <v>109</v>
      </c>
      <c r="F412" s="4">
        <v>109.5</v>
      </c>
      <c r="G412" s="4">
        <v>110</v>
      </c>
      <c r="H412" s="4">
        <v>110.5</v>
      </c>
      <c r="I412" s="6">
        <f t="shared" si="718"/>
        <v>7000</v>
      </c>
      <c r="J412" s="4">
        <f t="shared" si="720"/>
        <v>7000</v>
      </c>
      <c r="K412" s="4">
        <v>8000</v>
      </c>
      <c r="L412" s="7">
        <f t="shared" ref="L412" si="726">SUM(K412+J412+I412)</f>
        <v>22000</v>
      </c>
    </row>
    <row r="413" spans="1:12">
      <c r="A413" s="2" t="s">
        <v>190</v>
      </c>
      <c r="B413" s="3" t="s">
        <v>28</v>
      </c>
      <c r="C413" s="4" t="s">
        <v>14</v>
      </c>
      <c r="D413" s="5">
        <v>12000</v>
      </c>
      <c r="E413" s="5">
        <v>276</v>
      </c>
      <c r="F413" s="4">
        <v>276.8</v>
      </c>
      <c r="G413" s="4">
        <v>0</v>
      </c>
      <c r="H413" s="4">
        <v>0</v>
      </c>
      <c r="I413" s="6">
        <f t="shared" si="718"/>
        <v>9600.0000000001364</v>
      </c>
      <c r="J413" s="4">
        <v>0</v>
      </c>
      <c r="K413" s="4">
        <v>8000</v>
      </c>
      <c r="L413" s="7">
        <f t="shared" ref="L413" si="727">SUM(K413+J413+I413)</f>
        <v>17600.000000000138</v>
      </c>
    </row>
    <row r="414" spans="1:12">
      <c r="A414" s="2" t="s">
        <v>189</v>
      </c>
      <c r="B414" s="3" t="s">
        <v>46</v>
      </c>
      <c r="C414" s="4" t="s">
        <v>14</v>
      </c>
      <c r="D414" s="5">
        <v>2200</v>
      </c>
      <c r="E414" s="5">
        <v>844</v>
      </c>
      <c r="F414" s="4">
        <v>846</v>
      </c>
      <c r="G414" s="4">
        <v>848</v>
      </c>
      <c r="H414" s="4">
        <v>850</v>
      </c>
      <c r="I414" s="6">
        <f t="shared" si="718"/>
        <v>4400</v>
      </c>
      <c r="J414" s="4">
        <f>SUM(G414-F414)*D414</f>
        <v>4400</v>
      </c>
      <c r="K414" s="4">
        <v>8000</v>
      </c>
      <c r="L414" s="7">
        <f t="shared" ref="L414" si="728">SUM(K414+J414+I414)</f>
        <v>16800</v>
      </c>
    </row>
    <row r="415" spans="1:12">
      <c r="A415" s="2" t="s">
        <v>189</v>
      </c>
      <c r="B415" s="3" t="s">
        <v>24</v>
      </c>
      <c r="C415" s="4" t="s">
        <v>14</v>
      </c>
      <c r="D415" s="5">
        <v>4000</v>
      </c>
      <c r="E415" s="5">
        <v>624</v>
      </c>
      <c r="F415" s="4">
        <v>625</v>
      </c>
      <c r="G415" s="4">
        <v>626</v>
      </c>
      <c r="H415" s="4">
        <v>627</v>
      </c>
      <c r="I415" s="6">
        <f t="shared" si="718"/>
        <v>4000</v>
      </c>
      <c r="J415" s="4">
        <f>SUM(G415-F415)*D415</f>
        <v>4000</v>
      </c>
      <c r="K415" s="4">
        <v>8000</v>
      </c>
      <c r="L415" s="7">
        <f t="shared" ref="L415" si="729">SUM(K415+J415+I415)</f>
        <v>16000</v>
      </c>
    </row>
    <row r="416" spans="1:12">
      <c r="A416" s="2" t="s">
        <v>189</v>
      </c>
      <c r="B416" s="3" t="s">
        <v>51</v>
      </c>
      <c r="C416" s="4" t="s">
        <v>14</v>
      </c>
      <c r="D416" s="5">
        <v>4000</v>
      </c>
      <c r="E416" s="5">
        <v>654</v>
      </c>
      <c r="F416" s="4">
        <v>655</v>
      </c>
      <c r="G416" s="4">
        <v>656</v>
      </c>
      <c r="H416" s="4">
        <v>657</v>
      </c>
      <c r="I416" s="6">
        <f t="shared" si="718"/>
        <v>4000</v>
      </c>
      <c r="J416" s="4">
        <f>SUM(G416-F416)*D416</f>
        <v>4000</v>
      </c>
      <c r="K416" s="4">
        <v>8000</v>
      </c>
      <c r="L416" s="7">
        <f t="shared" ref="L416" si="730">SUM(K416+J416+I416)</f>
        <v>16000</v>
      </c>
    </row>
    <row r="417" spans="1:12">
      <c r="A417" s="2" t="s">
        <v>189</v>
      </c>
      <c r="B417" s="3" t="s">
        <v>89</v>
      </c>
      <c r="C417" s="4" t="s">
        <v>14</v>
      </c>
      <c r="D417" s="5">
        <v>3000</v>
      </c>
      <c r="E417" s="5">
        <v>631</v>
      </c>
      <c r="F417" s="4">
        <v>633</v>
      </c>
      <c r="G417" s="4">
        <v>635</v>
      </c>
      <c r="H417" s="4">
        <v>637</v>
      </c>
      <c r="I417" s="6">
        <f t="shared" si="718"/>
        <v>6000</v>
      </c>
      <c r="J417" s="4">
        <f>SUM(G417-F417)*D417</f>
        <v>6000</v>
      </c>
      <c r="K417" s="4">
        <v>8000</v>
      </c>
      <c r="L417" s="7">
        <f t="shared" ref="L417" si="731">SUM(K417+J417+I417)</f>
        <v>20000</v>
      </c>
    </row>
    <row r="418" spans="1:12">
      <c r="A418" s="2" t="s">
        <v>189</v>
      </c>
      <c r="B418" s="3" t="s">
        <v>80</v>
      </c>
      <c r="C418" s="4" t="s">
        <v>14</v>
      </c>
      <c r="D418" s="5">
        <v>2000</v>
      </c>
      <c r="E418" s="5">
        <v>948</v>
      </c>
      <c r="F418" s="4">
        <v>952</v>
      </c>
      <c r="G418" s="4">
        <v>953</v>
      </c>
      <c r="H418" s="4">
        <v>956</v>
      </c>
      <c r="I418" s="6">
        <f t="shared" si="718"/>
        <v>8000</v>
      </c>
      <c r="J418" s="4">
        <f>SUM(G418-F418)*D418</f>
        <v>2000</v>
      </c>
      <c r="K418" s="4">
        <v>8000</v>
      </c>
      <c r="L418" s="7">
        <f t="shared" ref="L418" si="732">SUM(K418+J418+I418)</f>
        <v>18000</v>
      </c>
    </row>
    <row r="419" spans="1:12">
      <c r="A419" s="2" t="s">
        <v>189</v>
      </c>
      <c r="B419" s="3" t="s">
        <v>41</v>
      </c>
      <c r="C419" s="4" t="s">
        <v>14</v>
      </c>
      <c r="D419" s="5">
        <v>4000</v>
      </c>
      <c r="E419" s="5">
        <v>492</v>
      </c>
      <c r="F419" s="4">
        <v>490.5</v>
      </c>
      <c r="G419" s="4">
        <v>0</v>
      </c>
      <c r="H419" s="4">
        <v>0</v>
      </c>
      <c r="I419" s="6">
        <f t="shared" si="718"/>
        <v>-6000</v>
      </c>
      <c r="J419" s="4">
        <v>0</v>
      </c>
      <c r="K419" s="4">
        <v>0</v>
      </c>
      <c r="L419" s="7">
        <f t="shared" ref="L419" si="733">SUM(K419+J419+I419)</f>
        <v>-6000</v>
      </c>
    </row>
    <row r="420" spans="1:12">
      <c r="A420" s="2" t="s">
        <v>188</v>
      </c>
      <c r="B420" s="3" t="s">
        <v>22</v>
      </c>
      <c r="C420" s="4" t="s">
        <v>14</v>
      </c>
      <c r="D420" s="5">
        <v>1600</v>
      </c>
      <c r="E420" s="5">
        <v>1248</v>
      </c>
      <c r="F420" s="4">
        <v>1251</v>
      </c>
      <c r="G420" s="4">
        <v>1255</v>
      </c>
      <c r="H420" s="4">
        <v>1258</v>
      </c>
      <c r="I420" s="6">
        <f t="shared" si="718"/>
        <v>4800</v>
      </c>
      <c r="J420" s="4">
        <f t="shared" ref="J420:J425" si="734">SUM(G420-F420)*D420</f>
        <v>6400</v>
      </c>
      <c r="K420" s="4">
        <v>8000</v>
      </c>
      <c r="L420" s="7">
        <f t="shared" ref="L420" si="735">SUM(K420+J420+I420)</f>
        <v>19200</v>
      </c>
    </row>
    <row r="421" spans="1:12">
      <c r="A421" s="2" t="s">
        <v>188</v>
      </c>
      <c r="B421" s="3" t="s">
        <v>187</v>
      </c>
      <c r="C421" s="4" t="s">
        <v>14</v>
      </c>
      <c r="D421" s="5">
        <v>8000</v>
      </c>
      <c r="E421" s="5">
        <v>193.5</v>
      </c>
      <c r="F421" s="4">
        <v>194.25</v>
      </c>
      <c r="G421" s="4">
        <v>195</v>
      </c>
      <c r="H421" s="4">
        <v>196</v>
      </c>
      <c r="I421" s="6">
        <f t="shared" si="718"/>
        <v>6000</v>
      </c>
      <c r="J421" s="4">
        <f t="shared" si="734"/>
        <v>6000</v>
      </c>
      <c r="K421" s="4">
        <v>8000</v>
      </c>
      <c r="L421" s="7">
        <f t="shared" ref="L421" si="736">SUM(K421+J421+I421)</f>
        <v>20000</v>
      </c>
    </row>
    <row r="422" spans="1:12">
      <c r="A422" s="2" t="s">
        <v>188</v>
      </c>
      <c r="B422" s="3" t="s">
        <v>80</v>
      </c>
      <c r="C422" s="4" t="s">
        <v>14</v>
      </c>
      <c r="D422" s="5">
        <v>2000</v>
      </c>
      <c r="E422" s="5">
        <v>932</v>
      </c>
      <c r="F422" s="4">
        <v>935</v>
      </c>
      <c r="G422" s="4">
        <v>938</v>
      </c>
      <c r="H422" s="4">
        <v>942</v>
      </c>
      <c r="I422" s="6">
        <f t="shared" si="718"/>
        <v>6000</v>
      </c>
      <c r="J422" s="4">
        <f t="shared" si="734"/>
        <v>6000</v>
      </c>
      <c r="K422" s="4">
        <v>8000</v>
      </c>
      <c r="L422" s="7">
        <f t="shared" ref="L422" si="737">SUM(K422+J422+I422)</f>
        <v>20000</v>
      </c>
    </row>
    <row r="423" spans="1:12">
      <c r="A423" s="2" t="s">
        <v>188</v>
      </c>
      <c r="B423" s="3" t="s">
        <v>51</v>
      </c>
      <c r="C423" s="4" t="s">
        <v>14</v>
      </c>
      <c r="D423" s="5">
        <v>4000</v>
      </c>
      <c r="E423" s="5">
        <v>652.5</v>
      </c>
      <c r="F423" s="4">
        <v>653.5</v>
      </c>
      <c r="G423" s="4">
        <v>654.5</v>
      </c>
      <c r="H423" s="4">
        <v>655.5</v>
      </c>
      <c r="I423" s="6">
        <f t="shared" si="718"/>
        <v>4000</v>
      </c>
      <c r="J423" s="4">
        <f t="shared" si="734"/>
        <v>4000</v>
      </c>
      <c r="K423" s="4">
        <v>8000</v>
      </c>
      <c r="L423" s="7">
        <f t="shared" ref="L423" si="738">SUM(K423+J423+I423)</f>
        <v>16000</v>
      </c>
    </row>
    <row r="424" spans="1:12">
      <c r="A424" s="2" t="s">
        <v>188</v>
      </c>
      <c r="B424" s="3" t="s">
        <v>46</v>
      </c>
      <c r="C424" s="4" t="s">
        <v>14</v>
      </c>
      <c r="D424" s="5">
        <v>2200</v>
      </c>
      <c r="E424" s="5">
        <v>841.5</v>
      </c>
      <c r="F424" s="4">
        <v>843</v>
      </c>
      <c r="G424" s="4">
        <v>845</v>
      </c>
      <c r="H424" s="4">
        <v>847</v>
      </c>
      <c r="I424" s="6">
        <f t="shared" si="718"/>
        <v>3300</v>
      </c>
      <c r="J424" s="4">
        <f t="shared" si="734"/>
        <v>4400</v>
      </c>
      <c r="K424" s="4">
        <v>8000</v>
      </c>
      <c r="L424" s="7">
        <f t="shared" ref="L424" si="739">SUM(K424+J424+I424)</f>
        <v>15700</v>
      </c>
    </row>
    <row r="425" spans="1:12">
      <c r="A425" s="2" t="s">
        <v>186</v>
      </c>
      <c r="B425" s="3" t="s">
        <v>33</v>
      </c>
      <c r="C425" s="4" t="s">
        <v>14</v>
      </c>
      <c r="D425" s="5">
        <v>3000</v>
      </c>
      <c r="E425" s="5">
        <v>536</v>
      </c>
      <c r="F425" s="4">
        <v>538</v>
      </c>
      <c r="G425" s="4">
        <v>540</v>
      </c>
      <c r="H425" s="4">
        <v>542</v>
      </c>
      <c r="I425" s="6">
        <f t="shared" si="718"/>
        <v>6000</v>
      </c>
      <c r="J425" s="4">
        <f t="shared" si="734"/>
        <v>6000</v>
      </c>
      <c r="K425" s="4">
        <v>8000</v>
      </c>
      <c r="L425" s="7">
        <f t="shared" ref="L425" si="740">SUM(K425+J425+I425)</f>
        <v>20000</v>
      </c>
    </row>
    <row r="426" spans="1:12">
      <c r="A426" s="2" t="s">
        <v>186</v>
      </c>
      <c r="B426" s="3" t="s">
        <v>46</v>
      </c>
      <c r="C426" s="4" t="s">
        <v>14</v>
      </c>
      <c r="D426" s="5">
        <v>2200</v>
      </c>
      <c r="E426" s="5">
        <v>833.5</v>
      </c>
      <c r="F426" s="4">
        <v>836</v>
      </c>
      <c r="G426" s="4">
        <v>0</v>
      </c>
      <c r="H426" s="4">
        <v>0</v>
      </c>
      <c r="I426" s="6">
        <f t="shared" si="718"/>
        <v>5500</v>
      </c>
      <c r="J426" s="4">
        <v>0</v>
      </c>
      <c r="K426" s="4">
        <v>0</v>
      </c>
      <c r="L426" s="7">
        <f t="shared" ref="L426" si="741">SUM(K426+J426+I426)</f>
        <v>5500</v>
      </c>
    </row>
    <row r="427" spans="1:12">
      <c r="A427" s="2" t="s">
        <v>186</v>
      </c>
      <c r="B427" s="3" t="s">
        <v>89</v>
      </c>
      <c r="C427" s="4" t="s">
        <v>14</v>
      </c>
      <c r="D427" s="5">
        <v>3000</v>
      </c>
      <c r="E427" s="5">
        <v>622</v>
      </c>
      <c r="F427" s="4">
        <v>618.5</v>
      </c>
      <c r="G427" s="4">
        <v>0</v>
      </c>
      <c r="H427" s="4">
        <v>0</v>
      </c>
      <c r="I427" s="6">
        <f t="shared" si="718"/>
        <v>-10500</v>
      </c>
      <c r="J427" s="4">
        <v>0</v>
      </c>
      <c r="K427" s="4">
        <v>8000</v>
      </c>
      <c r="L427" s="7">
        <f t="shared" ref="L427" si="742">SUM(K427+J427+I427)</f>
        <v>-2500</v>
      </c>
    </row>
    <row r="428" spans="1:12">
      <c r="A428" s="2" t="s">
        <v>184</v>
      </c>
      <c r="B428" s="3" t="s">
        <v>49</v>
      </c>
      <c r="C428" s="4" t="s">
        <v>14</v>
      </c>
      <c r="D428" s="5">
        <v>4000</v>
      </c>
      <c r="E428" s="5">
        <v>492</v>
      </c>
      <c r="F428" s="4">
        <v>493</v>
      </c>
      <c r="G428" s="4">
        <v>494</v>
      </c>
      <c r="H428" s="4">
        <v>495</v>
      </c>
      <c r="I428" s="6">
        <f t="shared" si="718"/>
        <v>4000</v>
      </c>
      <c r="J428" s="4">
        <f>SUM(G428-F428)*D428</f>
        <v>4000</v>
      </c>
      <c r="K428" s="4">
        <v>8000</v>
      </c>
      <c r="L428" s="7">
        <f t="shared" ref="L428" si="743">SUM(K428+J428+I428)</f>
        <v>16000</v>
      </c>
    </row>
    <row r="429" spans="1:12">
      <c r="A429" s="2" t="s">
        <v>184</v>
      </c>
      <c r="B429" s="3" t="s">
        <v>21</v>
      </c>
      <c r="C429" s="4" t="s">
        <v>14</v>
      </c>
      <c r="D429" s="5">
        <v>4000</v>
      </c>
      <c r="E429" s="5">
        <v>380</v>
      </c>
      <c r="F429" s="4">
        <v>381</v>
      </c>
      <c r="G429" s="4">
        <v>382</v>
      </c>
      <c r="H429" s="4">
        <v>383</v>
      </c>
      <c r="I429" s="6">
        <f t="shared" si="718"/>
        <v>4000</v>
      </c>
      <c r="J429" s="4">
        <f>SUM(G429-F429)*D429</f>
        <v>4000</v>
      </c>
      <c r="K429" s="4">
        <v>8000</v>
      </c>
      <c r="L429" s="7">
        <f t="shared" ref="L429" si="744">SUM(K429+J429+I429)</f>
        <v>16000</v>
      </c>
    </row>
    <row r="430" spans="1:12">
      <c r="A430" s="2" t="s">
        <v>184</v>
      </c>
      <c r="B430" s="3" t="s">
        <v>185</v>
      </c>
      <c r="C430" s="4" t="s">
        <v>14</v>
      </c>
      <c r="D430" s="5">
        <v>2200</v>
      </c>
      <c r="E430" s="5">
        <v>783.5</v>
      </c>
      <c r="F430" s="4">
        <v>786</v>
      </c>
      <c r="G430" s="4">
        <v>790</v>
      </c>
      <c r="H430" s="4">
        <v>794</v>
      </c>
      <c r="I430" s="6">
        <f t="shared" si="718"/>
        <v>5500</v>
      </c>
      <c r="J430" s="4">
        <f>SUM(G430-F430)*D430</f>
        <v>8800</v>
      </c>
      <c r="K430" s="4">
        <v>8000</v>
      </c>
      <c r="L430" s="7">
        <f t="shared" ref="L430" si="745">SUM(K430+J430+I430)</f>
        <v>22300</v>
      </c>
    </row>
    <row r="431" spans="1:12">
      <c r="A431" s="2" t="s">
        <v>184</v>
      </c>
      <c r="B431" s="3" t="s">
        <v>139</v>
      </c>
      <c r="C431" s="4" t="s">
        <v>14</v>
      </c>
      <c r="D431" s="5">
        <v>3000</v>
      </c>
      <c r="E431" s="5">
        <v>464.25</v>
      </c>
      <c r="F431" s="4">
        <v>466</v>
      </c>
      <c r="G431" s="4">
        <v>0</v>
      </c>
      <c r="H431" s="4">
        <v>0</v>
      </c>
      <c r="I431" s="6">
        <f t="shared" si="718"/>
        <v>5250</v>
      </c>
      <c r="J431" s="4">
        <v>0</v>
      </c>
      <c r="K431" s="4">
        <v>8000</v>
      </c>
      <c r="L431" s="7">
        <f t="shared" ref="L431" si="746">SUM(K431+J431+I431)</f>
        <v>13250</v>
      </c>
    </row>
    <row r="432" spans="1:12">
      <c r="A432" s="2" t="s">
        <v>183</v>
      </c>
      <c r="B432" s="3" t="s">
        <v>51</v>
      </c>
      <c r="C432" s="4" t="s">
        <v>14</v>
      </c>
      <c r="D432" s="5">
        <v>2000</v>
      </c>
      <c r="E432" s="5">
        <v>648</v>
      </c>
      <c r="F432" s="4">
        <v>649</v>
      </c>
      <c r="G432" s="4">
        <v>650</v>
      </c>
      <c r="H432" s="4">
        <v>652</v>
      </c>
      <c r="I432" s="6">
        <f t="shared" si="718"/>
        <v>2000</v>
      </c>
      <c r="J432" s="4">
        <f>SUM(G432-F432)*D432</f>
        <v>2000</v>
      </c>
      <c r="K432" s="4">
        <v>8000</v>
      </c>
      <c r="L432" s="7">
        <f t="shared" ref="L432" si="747">SUM(K432+J432+I432)</f>
        <v>12000</v>
      </c>
    </row>
    <row r="433" spans="1:12">
      <c r="A433" s="2" t="s">
        <v>183</v>
      </c>
      <c r="B433" s="3" t="s">
        <v>89</v>
      </c>
      <c r="C433" s="4" t="s">
        <v>14</v>
      </c>
      <c r="D433" s="5">
        <v>3000</v>
      </c>
      <c r="E433" s="5">
        <v>626</v>
      </c>
      <c r="F433" s="4">
        <v>628</v>
      </c>
      <c r="G433" s="4">
        <v>630</v>
      </c>
      <c r="H433" s="4">
        <v>632</v>
      </c>
      <c r="I433" s="6">
        <f t="shared" si="718"/>
        <v>6000</v>
      </c>
      <c r="J433" s="4">
        <f>SUM(G433-F433)*D433</f>
        <v>6000</v>
      </c>
      <c r="K433" s="4">
        <v>8000</v>
      </c>
      <c r="L433" s="7">
        <f t="shared" ref="L433" si="748">SUM(K433+J433+I433)</f>
        <v>20000</v>
      </c>
    </row>
    <row r="434" spans="1:12">
      <c r="A434" s="2" t="s">
        <v>183</v>
      </c>
      <c r="B434" s="3" t="s">
        <v>150</v>
      </c>
      <c r="C434" s="4" t="s">
        <v>14</v>
      </c>
      <c r="D434" s="5">
        <v>14000</v>
      </c>
      <c r="E434" s="5">
        <v>104.4</v>
      </c>
      <c r="F434" s="4">
        <v>104.9</v>
      </c>
      <c r="G434" s="4">
        <v>105.5</v>
      </c>
      <c r="H434" s="4">
        <v>0</v>
      </c>
      <c r="I434" s="6">
        <f t="shared" si="718"/>
        <v>7000</v>
      </c>
      <c r="J434" s="4">
        <f>SUM(G434-F434)*D434</f>
        <v>8399.99999999992</v>
      </c>
      <c r="K434" s="4">
        <v>0</v>
      </c>
      <c r="L434" s="7">
        <f t="shared" ref="L434" si="749">SUM(K434+J434+I434)</f>
        <v>15399.99999999992</v>
      </c>
    </row>
    <row r="435" spans="1:12">
      <c r="A435" s="2" t="s">
        <v>183</v>
      </c>
      <c r="B435" s="3" t="s">
        <v>28</v>
      </c>
      <c r="C435" s="4" t="s">
        <v>14</v>
      </c>
      <c r="D435" s="5">
        <v>6000</v>
      </c>
      <c r="E435" s="5">
        <v>272.7</v>
      </c>
      <c r="F435" s="4">
        <v>271.25</v>
      </c>
      <c r="G435" s="4">
        <v>0</v>
      </c>
      <c r="H435" s="4">
        <v>0</v>
      </c>
      <c r="I435" s="6">
        <f t="shared" si="718"/>
        <v>-8699.9999999999309</v>
      </c>
      <c r="J435" s="4">
        <v>0</v>
      </c>
      <c r="K435" s="4">
        <v>0</v>
      </c>
      <c r="L435" s="7">
        <f t="shared" ref="L435" si="750">SUM(K435+J435+I435)</f>
        <v>-8699.9999999999309</v>
      </c>
    </row>
    <row r="436" spans="1:12">
      <c r="A436" s="2" t="s">
        <v>182</v>
      </c>
      <c r="B436" s="3" t="s">
        <v>23</v>
      </c>
      <c r="C436" s="4" t="s">
        <v>14</v>
      </c>
      <c r="D436" s="5">
        <v>4000</v>
      </c>
      <c r="E436" s="5">
        <v>490</v>
      </c>
      <c r="F436" s="4">
        <v>491.5</v>
      </c>
      <c r="G436" s="4">
        <v>493</v>
      </c>
      <c r="H436" s="4">
        <v>495</v>
      </c>
      <c r="I436" s="6">
        <f t="shared" si="718"/>
        <v>6000</v>
      </c>
      <c r="J436" s="4">
        <f>SUM(G436-F436)*D436</f>
        <v>6000</v>
      </c>
      <c r="K436" s="4">
        <v>8000</v>
      </c>
      <c r="L436" s="7">
        <f t="shared" ref="L436" si="751">SUM(K436+J436+I436)</f>
        <v>20000</v>
      </c>
    </row>
    <row r="437" spans="1:12">
      <c r="A437" s="2" t="s">
        <v>182</v>
      </c>
      <c r="B437" s="3" t="s">
        <v>134</v>
      </c>
      <c r="C437" s="4" t="s">
        <v>14</v>
      </c>
      <c r="D437" s="5">
        <v>8000</v>
      </c>
      <c r="E437" s="5">
        <v>198.5</v>
      </c>
      <c r="F437" s="4">
        <v>199.5</v>
      </c>
      <c r="G437" s="4">
        <v>200.5</v>
      </c>
      <c r="H437" s="4">
        <v>0</v>
      </c>
      <c r="I437" s="6">
        <f t="shared" si="718"/>
        <v>8000</v>
      </c>
      <c r="J437" s="4">
        <f>SUM(G437-F437)*D437</f>
        <v>8000</v>
      </c>
      <c r="K437" s="4">
        <v>0</v>
      </c>
      <c r="L437" s="7">
        <f t="shared" ref="L437" si="752">SUM(K437+J437+I437)</f>
        <v>16000</v>
      </c>
    </row>
    <row r="438" spans="1:12">
      <c r="A438" s="2" t="s">
        <v>182</v>
      </c>
      <c r="B438" s="3" t="s">
        <v>137</v>
      </c>
      <c r="C438" s="4" t="s">
        <v>14</v>
      </c>
      <c r="D438" s="5">
        <v>3000</v>
      </c>
      <c r="E438" s="5">
        <v>372</v>
      </c>
      <c r="F438" s="4">
        <v>374</v>
      </c>
      <c r="G438" s="4">
        <v>0</v>
      </c>
      <c r="H438" s="4">
        <v>0</v>
      </c>
      <c r="I438" s="6">
        <f t="shared" si="718"/>
        <v>6000</v>
      </c>
      <c r="J438" s="4">
        <v>0</v>
      </c>
      <c r="K438" s="4">
        <v>0</v>
      </c>
      <c r="L438" s="7">
        <f t="shared" ref="L438" si="753">SUM(K438+J438+I438)</f>
        <v>6000</v>
      </c>
    </row>
    <row r="439" spans="1:12">
      <c r="A439" s="2" t="s">
        <v>181</v>
      </c>
      <c r="B439" s="3" t="s">
        <v>24</v>
      </c>
      <c r="C439" s="4" t="s">
        <v>14</v>
      </c>
      <c r="D439" s="5">
        <v>4000</v>
      </c>
      <c r="E439" s="5">
        <v>608.20000000000005</v>
      </c>
      <c r="F439" s="4">
        <v>609.20000000000005</v>
      </c>
      <c r="G439" s="4">
        <v>610.5</v>
      </c>
      <c r="H439" s="4">
        <v>612</v>
      </c>
      <c r="I439" s="6">
        <f t="shared" si="718"/>
        <v>4000</v>
      </c>
      <c r="J439" s="4">
        <f>SUM(G439-F439)*D439</f>
        <v>5199.9999999998181</v>
      </c>
      <c r="K439" s="4">
        <v>8000</v>
      </c>
      <c r="L439" s="7">
        <f t="shared" ref="L439" si="754">SUM(K439+J439+I439)</f>
        <v>17199.999999999818</v>
      </c>
    </row>
    <row r="440" spans="1:12">
      <c r="A440" s="2" t="s">
        <v>181</v>
      </c>
      <c r="B440" s="3" t="s">
        <v>23</v>
      </c>
      <c r="C440" s="4" t="s">
        <v>14</v>
      </c>
      <c r="D440" s="5">
        <v>3000</v>
      </c>
      <c r="E440" s="5">
        <v>474</v>
      </c>
      <c r="F440" s="4">
        <v>475.5</v>
      </c>
      <c r="G440" s="4">
        <v>477</v>
      </c>
      <c r="H440" s="4">
        <v>0</v>
      </c>
      <c r="I440" s="6">
        <f t="shared" si="718"/>
        <v>4500</v>
      </c>
      <c r="J440" s="4">
        <f>SUM(G440-F440)*D440</f>
        <v>4500</v>
      </c>
      <c r="K440" s="4">
        <v>0</v>
      </c>
      <c r="L440" s="7">
        <f t="shared" ref="L440" si="755">SUM(K440+J440+I440)</f>
        <v>9000</v>
      </c>
    </row>
    <row r="441" spans="1:12">
      <c r="A441" s="2" t="s">
        <v>181</v>
      </c>
      <c r="B441" s="3" t="s">
        <v>41</v>
      </c>
      <c r="C441" s="4" t="s">
        <v>14</v>
      </c>
      <c r="D441" s="5">
        <v>4000</v>
      </c>
      <c r="E441" s="5">
        <v>390</v>
      </c>
      <c r="F441" s="4">
        <v>391</v>
      </c>
      <c r="G441" s="4">
        <v>392</v>
      </c>
      <c r="H441" s="4">
        <v>0</v>
      </c>
      <c r="I441" s="6">
        <f t="shared" si="718"/>
        <v>4000</v>
      </c>
      <c r="J441" s="4">
        <f>SUM(G441-F441)*D441</f>
        <v>4000</v>
      </c>
      <c r="K441" s="4">
        <v>0</v>
      </c>
      <c r="L441" s="7">
        <f t="shared" ref="L441" si="756">SUM(K441+J441+I441)</f>
        <v>8000</v>
      </c>
    </row>
    <row r="442" spans="1:12">
      <c r="A442" s="2" t="s">
        <v>181</v>
      </c>
      <c r="B442" s="3" t="s">
        <v>31</v>
      </c>
      <c r="C442" s="4" t="s">
        <v>14</v>
      </c>
      <c r="D442" s="5">
        <v>3000</v>
      </c>
      <c r="E442" s="5">
        <v>451</v>
      </c>
      <c r="F442" s="4">
        <v>453</v>
      </c>
      <c r="G442" s="4">
        <v>455</v>
      </c>
      <c r="H442" s="4">
        <v>0</v>
      </c>
      <c r="I442" s="6">
        <f t="shared" si="718"/>
        <v>6000</v>
      </c>
      <c r="J442" s="4">
        <f>SUM(G442-F442)*D442</f>
        <v>6000</v>
      </c>
      <c r="K442" s="4">
        <v>0</v>
      </c>
      <c r="L442" s="7">
        <f t="shared" ref="L442" si="757">SUM(K442+J442+I442)</f>
        <v>12000</v>
      </c>
    </row>
    <row r="443" spans="1:12">
      <c r="A443" s="2" t="s">
        <v>181</v>
      </c>
      <c r="B443" s="3" t="s">
        <v>123</v>
      </c>
      <c r="C443" s="4" t="s">
        <v>14</v>
      </c>
      <c r="D443" s="5">
        <v>8000</v>
      </c>
      <c r="E443" s="5">
        <v>305.5</v>
      </c>
      <c r="F443" s="4">
        <v>305.5</v>
      </c>
      <c r="G443" s="4">
        <v>0</v>
      </c>
      <c r="H443" s="4">
        <v>0</v>
      </c>
      <c r="I443" s="6">
        <f t="shared" si="718"/>
        <v>0</v>
      </c>
      <c r="J443" s="4">
        <v>0</v>
      </c>
      <c r="K443" s="4">
        <v>0</v>
      </c>
      <c r="L443" s="7">
        <f t="shared" ref="L443" si="758">SUM(K443+J443+I443)</f>
        <v>0</v>
      </c>
    </row>
    <row r="444" spans="1:12">
      <c r="A444" s="2" t="s">
        <v>181</v>
      </c>
      <c r="B444" s="3" t="s">
        <v>28</v>
      </c>
      <c r="C444" s="4" t="s">
        <v>14</v>
      </c>
      <c r="D444" s="5">
        <v>6000</v>
      </c>
      <c r="E444" s="5">
        <v>276</v>
      </c>
      <c r="F444" s="4">
        <v>274.5</v>
      </c>
      <c r="G444" s="4">
        <v>0</v>
      </c>
      <c r="H444" s="4">
        <v>0</v>
      </c>
      <c r="I444" s="6">
        <f t="shared" si="718"/>
        <v>-9000</v>
      </c>
      <c r="J444" s="4">
        <v>0</v>
      </c>
      <c r="K444" s="4">
        <v>0</v>
      </c>
      <c r="L444" s="7">
        <f t="shared" ref="L444" si="759">SUM(K444+J444+I444)</f>
        <v>-9000</v>
      </c>
    </row>
    <row r="445" spans="1:12">
      <c r="A445" s="2" t="s">
        <v>180</v>
      </c>
      <c r="B445" s="3" t="s">
        <v>139</v>
      </c>
      <c r="C445" s="4" t="s">
        <v>14</v>
      </c>
      <c r="D445" s="5">
        <v>3000</v>
      </c>
      <c r="E445" s="5">
        <v>423.5</v>
      </c>
      <c r="F445" s="4">
        <v>425</v>
      </c>
      <c r="G445" s="4">
        <v>427</v>
      </c>
      <c r="H445" s="4">
        <v>429</v>
      </c>
      <c r="I445" s="6">
        <f t="shared" si="718"/>
        <v>4500</v>
      </c>
      <c r="J445" s="4">
        <f>SUM(G445-F445)*D445</f>
        <v>6000</v>
      </c>
      <c r="K445" s="4">
        <v>8000</v>
      </c>
      <c r="L445" s="7">
        <f t="shared" ref="L445" si="760">SUM(K445+J445+I445)</f>
        <v>18500</v>
      </c>
    </row>
    <row r="446" spans="1:12">
      <c r="A446" s="2" t="s">
        <v>180</v>
      </c>
      <c r="B446" s="3" t="s">
        <v>18</v>
      </c>
      <c r="C446" s="4" t="s">
        <v>14</v>
      </c>
      <c r="D446" s="5">
        <v>2200</v>
      </c>
      <c r="E446" s="5">
        <v>666</v>
      </c>
      <c r="F446" s="4">
        <v>668</v>
      </c>
      <c r="G446" s="4">
        <v>670</v>
      </c>
      <c r="H446" s="4">
        <v>672</v>
      </c>
      <c r="I446" s="6">
        <f t="shared" si="718"/>
        <v>4400</v>
      </c>
      <c r="J446" s="4">
        <f>SUM(G446-F446)*D446</f>
        <v>4400</v>
      </c>
      <c r="K446" s="4">
        <v>8000</v>
      </c>
      <c r="L446" s="7">
        <f t="shared" ref="L446" si="761">SUM(K446+J446+I446)</f>
        <v>16800</v>
      </c>
    </row>
    <row r="447" spans="1:12">
      <c r="A447" s="2" t="s">
        <v>179</v>
      </c>
      <c r="B447" s="3" t="s">
        <v>32</v>
      </c>
      <c r="C447" s="4" t="s">
        <v>14</v>
      </c>
      <c r="D447" s="5">
        <v>4000</v>
      </c>
      <c r="E447" s="5">
        <v>537</v>
      </c>
      <c r="F447" s="4">
        <v>538</v>
      </c>
      <c r="G447" s="4">
        <v>539</v>
      </c>
      <c r="H447" s="4">
        <v>540</v>
      </c>
      <c r="I447" s="6">
        <f t="shared" si="718"/>
        <v>4000</v>
      </c>
      <c r="J447" s="4">
        <f>SUM(G447-F447)*D447</f>
        <v>4000</v>
      </c>
      <c r="K447" s="4">
        <v>8000</v>
      </c>
      <c r="L447" s="7">
        <f t="shared" ref="L447" si="762">SUM(K447+J447+I447)</f>
        <v>16000</v>
      </c>
    </row>
    <row r="448" spans="1:12">
      <c r="A448" s="2" t="s">
        <v>179</v>
      </c>
      <c r="B448" s="3" t="s">
        <v>89</v>
      </c>
      <c r="C448" s="4" t="s">
        <v>14</v>
      </c>
      <c r="D448" s="5">
        <v>3000</v>
      </c>
      <c r="E448" s="5">
        <v>616</v>
      </c>
      <c r="F448" s="4">
        <v>618</v>
      </c>
      <c r="G448" s="4">
        <v>0</v>
      </c>
      <c r="H448" s="4">
        <v>0</v>
      </c>
      <c r="I448" s="6">
        <f t="shared" si="718"/>
        <v>6000</v>
      </c>
      <c r="J448" s="4">
        <v>0</v>
      </c>
      <c r="K448" s="4">
        <v>8000</v>
      </c>
      <c r="L448" s="7">
        <f t="shared" ref="L448" si="763">SUM(K448+J448+I448)</f>
        <v>14000</v>
      </c>
    </row>
    <row r="449" spans="1:12">
      <c r="A449" s="2" t="s">
        <v>179</v>
      </c>
      <c r="B449" s="3" t="s">
        <v>21</v>
      </c>
      <c r="C449" s="4" t="s">
        <v>14</v>
      </c>
      <c r="D449" s="5">
        <v>4000</v>
      </c>
      <c r="E449" s="5">
        <v>367</v>
      </c>
      <c r="F449" s="4">
        <v>368</v>
      </c>
      <c r="G449" s="4">
        <v>0</v>
      </c>
      <c r="H449" s="4">
        <v>0</v>
      </c>
      <c r="I449" s="6">
        <f t="shared" si="718"/>
        <v>4000</v>
      </c>
      <c r="J449" s="4">
        <v>0</v>
      </c>
      <c r="K449" s="4">
        <v>8000</v>
      </c>
      <c r="L449" s="7">
        <f t="shared" ref="L449" si="764">SUM(K449+J449+I449)</f>
        <v>12000</v>
      </c>
    </row>
    <row r="450" spans="1:12">
      <c r="A450" s="2" t="s">
        <v>179</v>
      </c>
      <c r="B450" s="3" t="s">
        <v>83</v>
      </c>
      <c r="C450" s="4" t="s">
        <v>14</v>
      </c>
      <c r="D450" s="5">
        <v>22000</v>
      </c>
      <c r="E450" s="5">
        <v>108.6</v>
      </c>
      <c r="F450" s="4">
        <v>108.6</v>
      </c>
      <c r="G450" s="4">
        <v>0</v>
      </c>
      <c r="H450" s="4">
        <v>0</v>
      </c>
      <c r="I450" s="6">
        <f t="shared" si="718"/>
        <v>0</v>
      </c>
      <c r="J450" s="4">
        <v>0</v>
      </c>
      <c r="K450" s="4">
        <v>8000</v>
      </c>
      <c r="L450" s="7">
        <f t="shared" ref="L450" si="765">SUM(K450+J450+I450)</f>
        <v>8000</v>
      </c>
    </row>
    <row r="451" spans="1:12">
      <c r="A451" s="2" t="s">
        <v>178</v>
      </c>
      <c r="B451" s="3" t="s">
        <v>162</v>
      </c>
      <c r="C451" s="4" t="s">
        <v>14</v>
      </c>
      <c r="D451" s="5">
        <v>8000</v>
      </c>
      <c r="E451" s="5">
        <v>129</v>
      </c>
      <c r="F451" s="4">
        <v>129.5</v>
      </c>
      <c r="G451" s="4">
        <v>130</v>
      </c>
      <c r="H451" s="4">
        <v>0</v>
      </c>
      <c r="I451" s="6">
        <f t="shared" si="718"/>
        <v>4000</v>
      </c>
      <c r="J451" s="4">
        <f>SUM(G451-F451)*D451</f>
        <v>4000</v>
      </c>
      <c r="K451" s="4">
        <v>0</v>
      </c>
      <c r="L451" s="7">
        <f t="shared" ref="L451" si="766">SUM(K451+J451+I451)</f>
        <v>8000</v>
      </c>
    </row>
    <row r="452" spans="1:12">
      <c r="A452" s="2" t="s">
        <v>178</v>
      </c>
      <c r="B452" s="3" t="s">
        <v>35</v>
      </c>
      <c r="C452" s="4" t="s">
        <v>14</v>
      </c>
      <c r="D452" s="5">
        <v>12000</v>
      </c>
      <c r="E452" s="5">
        <v>125</v>
      </c>
      <c r="F452" s="4">
        <v>125.5</v>
      </c>
      <c r="G452" s="4">
        <v>126</v>
      </c>
      <c r="H452" s="4">
        <v>0</v>
      </c>
      <c r="I452" s="6">
        <f t="shared" si="718"/>
        <v>6000</v>
      </c>
      <c r="J452" s="4">
        <f>SUM(G452-F452)*D452</f>
        <v>6000</v>
      </c>
      <c r="K452" s="4">
        <v>0</v>
      </c>
      <c r="L452" s="7">
        <f t="shared" ref="L452" si="767">SUM(K452+J452+I452)</f>
        <v>12000</v>
      </c>
    </row>
    <row r="453" spans="1:12">
      <c r="A453" s="2" t="s">
        <v>178</v>
      </c>
      <c r="B453" s="3" t="s">
        <v>83</v>
      </c>
      <c r="C453" s="4" t="s">
        <v>14</v>
      </c>
      <c r="D453" s="5">
        <v>20000</v>
      </c>
      <c r="E453" s="5">
        <v>106</v>
      </c>
      <c r="F453" s="4">
        <v>106</v>
      </c>
      <c r="G453" s="4">
        <v>0</v>
      </c>
      <c r="H453" s="4">
        <v>0</v>
      </c>
      <c r="I453" s="6">
        <f t="shared" si="718"/>
        <v>0</v>
      </c>
      <c r="J453" s="4">
        <v>0</v>
      </c>
      <c r="K453" s="4">
        <v>0</v>
      </c>
      <c r="L453" s="7">
        <f t="shared" ref="L453" si="768">SUM(K453+J453+I453)</f>
        <v>0</v>
      </c>
    </row>
    <row r="454" spans="1:12">
      <c r="A454" s="2" t="s">
        <v>178</v>
      </c>
      <c r="B454" s="3" t="s">
        <v>91</v>
      </c>
      <c r="C454" s="4" t="s">
        <v>14</v>
      </c>
      <c r="D454" s="5">
        <v>1000</v>
      </c>
      <c r="E454" s="5">
        <v>1406</v>
      </c>
      <c r="F454" s="4">
        <v>1398</v>
      </c>
      <c r="G454" s="4">
        <v>0</v>
      </c>
      <c r="H454" s="4">
        <v>0</v>
      </c>
      <c r="I454" s="6">
        <f t="shared" si="718"/>
        <v>-8000</v>
      </c>
      <c r="J454" s="4">
        <v>0</v>
      </c>
      <c r="K454" s="4">
        <v>0</v>
      </c>
      <c r="L454" s="7">
        <f t="shared" ref="L454" si="769">SUM(K454+J454+I454)</f>
        <v>-8000</v>
      </c>
    </row>
    <row r="455" spans="1:12">
      <c r="A455" s="2" t="s">
        <v>178</v>
      </c>
      <c r="B455" s="3" t="s">
        <v>21</v>
      </c>
      <c r="C455" s="4" t="s">
        <v>14</v>
      </c>
      <c r="D455" s="5">
        <v>4000</v>
      </c>
      <c r="E455" s="5">
        <v>366.6</v>
      </c>
      <c r="F455" s="4">
        <v>365</v>
      </c>
      <c r="G455" s="4">
        <v>0</v>
      </c>
      <c r="H455" s="4">
        <v>0</v>
      </c>
      <c r="I455" s="6">
        <f t="shared" si="718"/>
        <v>-6400.0000000000909</v>
      </c>
      <c r="J455" s="4">
        <v>0</v>
      </c>
      <c r="K455" s="4">
        <v>0</v>
      </c>
      <c r="L455" s="7">
        <f t="shared" ref="L455" si="770">SUM(K455+J455+I455)</f>
        <v>-6400.0000000000909</v>
      </c>
    </row>
    <row r="456" spans="1:12">
      <c r="A456" s="2" t="s">
        <v>176</v>
      </c>
      <c r="B456" s="3" t="s">
        <v>48</v>
      </c>
      <c r="C456" s="4" t="s">
        <v>14</v>
      </c>
      <c r="D456" s="5">
        <v>1000</v>
      </c>
      <c r="E456" s="5">
        <v>928</v>
      </c>
      <c r="F456" s="4">
        <v>932</v>
      </c>
      <c r="G456" s="4">
        <v>936</v>
      </c>
      <c r="H456" s="4">
        <v>940</v>
      </c>
      <c r="I456" s="6">
        <f t="shared" si="718"/>
        <v>4000</v>
      </c>
      <c r="J456" s="4">
        <f>SUM(G456-F456)*D456</f>
        <v>4000</v>
      </c>
      <c r="K456" s="4">
        <v>8000</v>
      </c>
      <c r="L456" s="7">
        <f t="shared" ref="L456" si="771">SUM(K456+J456+I456)</f>
        <v>16000</v>
      </c>
    </row>
    <row r="457" spans="1:12">
      <c r="A457" s="2" t="s">
        <v>176</v>
      </c>
      <c r="B457" s="3" t="s">
        <v>177</v>
      </c>
      <c r="C457" s="4" t="s">
        <v>14</v>
      </c>
      <c r="D457" s="5">
        <v>1000</v>
      </c>
      <c r="E457" s="5">
        <v>1260</v>
      </c>
      <c r="F457" s="4">
        <v>1265</v>
      </c>
      <c r="G457" s="4">
        <v>0</v>
      </c>
      <c r="H457" s="4">
        <v>0</v>
      </c>
      <c r="I457" s="6">
        <f t="shared" si="718"/>
        <v>5000</v>
      </c>
      <c r="J457" s="4">
        <v>0</v>
      </c>
      <c r="K457" s="4">
        <v>8000</v>
      </c>
      <c r="L457" s="7">
        <f t="shared" ref="L457" si="772">SUM(K457+J457+I457)</f>
        <v>13000</v>
      </c>
    </row>
    <row r="458" spans="1:12">
      <c r="A458" s="2" t="s">
        <v>176</v>
      </c>
      <c r="B458" s="3" t="s">
        <v>49</v>
      </c>
      <c r="C458" s="4" t="s">
        <v>14</v>
      </c>
      <c r="D458" s="5">
        <v>4000</v>
      </c>
      <c r="E458" s="5">
        <v>474</v>
      </c>
      <c r="F458" s="4">
        <v>475.5</v>
      </c>
      <c r="G458" s="4">
        <v>0</v>
      </c>
      <c r="H458" s="4">
        <v>0</v>
      </c>
      <c r="I458" s="6">
        <f t="shared" si="718"/>
        <v>6000</v>
      </c>
      <c r="J458" s="4">
        <v>0</v>
      </c>
      <c r="K458" s="4">
        <v>8000</v>
      </c>
      <c r="L458" s="7">
        <f t="shared" ref="L458" si="773">SUM(K458+J458+I458)</f>
        <v>14000</v>
      </c>
    </row>
    <row r="459" spans="1:12">
      <c r="A459" s="2" t="s">
        <v>175</v>
      </c>
      <c r="B459" s="3" t="s">
        <v>80</v>
      </c>
      <c r="C459" s="4" t="s">
        <v>14</v>
      </c>
      <c r="D459" s="5">
        <v>2000</v>
      </c>
      <c r="E459" s="5">
        <v>866</v>
      </c>
      <c r="F459" s="4">
        <v>868</v>
      </c>
      <c r="G459" s="4">
        <v>870</v>
      </c>
      <c r="H459" s="4">
        <v>872</v>
      </c>
      <c r="I459" s="6">
        <f t="shared" si="718"/>
        <v>4000</v>
      </c>
      <c r="J459" s="4">
        <f>SUM(G459-F459)*D459</f>
        <v>4000</v>
      </c>
      <c r="K459" s="4">
        <v>8000</v>
      </c>
      <c r="L459" s="7">
        <f t="shared" ref="L459" si="774">SUM(K459+J459+I459)</f>
        <v>16000</v>
      </c>
    </row>
    <row r="460" spans="1:12">
      <c r="A460" s="2" t="s">
        <v>175</v>
      </c>
      <c r="B460" s="3" t="s">
        <v>28</v>
      </c>
      <c r="C460" s="4" t="s">
        <v>14</v>
      </c>
      <c r="D460" s="5">
        <v>6000</v>
      </c>
      <c r="E460" s="5">
        <v>266</v>
      </c>
      <c r="F460" s="4">
        <v>267</v>
      </c>
      <c r="G460" s="4">
        <v>268</v>
      </c>
      <c r="H460" s="4">
        <v>0</v>
      </c>
      <c r="I460" s="6">
        <f t="shared" si="718"/>
        <v>6000</v>
      </c>
      <c r="J460" s="4">
        <f t="shared" ref="J460" si="775">SUM(G460-F460)*D460</f>
        <v>6000</v>
      </c>
      <c r="K460" s="4">
        <v>0</v>
      </c>
      <c r="L460" s="7">
        <f t="shared" ref="L460" si="776">SUM(K460+J460+I460)</f>
        <v>12000</v>
      </c>
    </row>
    <row r="461" spans="1:12">
      <c r="A461" s="2" t="s">
        <v>175</v>
      </c>
      <c r="B461" s="3" t="s">
        <v>49</v>
      </c>
      <c r="C461" s="4" t="s">
        <v>14</v>
      </c>
      <c r="D461" s="5">
        <v>4000</v>
      </c>
      <c r="E461" s="5">
        <v>478</v>
      </c>
      <c r="F461" s="4">
        <v>479</v>
      </c>
      <c r="G461" s="4">
        <v>0</v>
      </c>
      <c r="H461" s="4">
        <v>0</v>
      </c>
      <c r="I461" s="6">
        <f t="shared" si="718"/>
        <v>4000</v>
      </c>
      <c r="J461" s="4">
        <v>0</v>
      </c>
      <c r="K461" s="4">
        <v>0</v>
      </c>
      <c r="L461" s="7">
        <f t="shared" ref="L461" si="777">SUM(K461+J461+I461)</f>
        <v>4000</v>
      </c>
    </row>
    <row r="462" spans="1:12">
      <c r="A462" s="2" t="s">
        <v>175</v>
      </c>
      <c r="B462" s="3" t="s">
        <v>39</v>
      </c>
      <c r="C462" s="4" t="s">
        <v>15</v>
      </c>
      <c r="D462" s="5">
        <v>7000</v>
      </c>
      <c r="E462" s="5">
        <v>324</v>
      </c>
      <c r="F462" s="4">
        <v>325.10000000000002</v>
      </c>
      <c r="G462" s="4">
        <v>0</v>
      </c>
      <c r="H462" s="4">
        <v>0</v>
      </c>
      <c r="I462" s="6">
        <f t="shared" si="718"/>
        <v>-7700.0000000001592</v>
      </c>
      <c r="J462" s="4">
        <v>0</v>
      </c>
      <c r="K462" s="4">
        <v>0</v>
      </c>
      <c r="L462" s="7">
        <f t="shared" ref="L462" si="778">SUM(K462+J462+I462)</f>
        <v>-7700.0000000001592</v>
      </c>
    </row>
    <row r="463" spans="1:12">
      <c r="A463" s="2" t="s">
        <v>174</v>
      </c>
      <c r="B463" s="3" t="s">
        <v>173</v>
      </c>
      <c r="C463" s="4" t="s">
        <v>14</v>
      </c>
      <c r="D463" s="5">
        <v>3000</v>
      </c>
      <c r="E463" s="5">
        <v>388</v>
      </c>
      <c r="F463" s="4">
        <v>389</v>
      </c>
      <c r="G463" s="4">
        <v>400</v>
      </c>
      <c r="H463" s="4">
        <v>401</v>
      </c>
      <c r="I463" s="6">
        <f t="shared" si="718"/>
        <v>3000</v>
      </c>
      <c r="J463" s="4">
        <f t="shared" ref="J463" si="779">SUM(G463-F463)*D463</f>
        <v>33000</v>
      </c>
      <c r="K463" s="4">
        <v>8000</v>
      </c>
      <c r="L463" s="7">
        <f t="shared" ref="L463:L464" si="780">SUM(K463+J463+I463)</f>
        <v>44000</v>
      </c>
    </row>
    <row r="464" spans="1:12">
      <c r="A464" s="2" t="s">
        <v>174</v>
      </c>
      <c r="B464" s="3" t="s">
        <v>92</v>
      </c>
      <c r="C464" s="4" t="s">
        <v>15</v>
      </c>
      <c r="D464" s="5">
        <v>12000</v>
      </c>
      <c r="E464" s="5">
        <v>141</v>
      </c>
      <c r="F464" s="4">
        <v>140.5</v>
      </c>
      <c r="G464" s="4">
        <v>139.5</v>
      </c>
      <c r="H464" s="4">
        <v>143</v>
      </c>
      <c r="I464" s="6">
        <f t="shared" si="718"/>
        <v>6000</v>
      </c>
      <c r="J464" s="4">
        <f>SUM(F464-G464)*D464</f>
        <v>12000</v>
      </c>
      <c r="K464" s="4">
        <v>0</v>
      </c>
      <c r="L464" s="7">
        <f t="shared" si="780"/>
        <v>18000</v>
      </c>
    </row>
    <row r="465" spans="1:12">
      <c r="A465" s="2" t="s">
        <v>174</v>
      </c>
      <c r="B465" s="3" t="s">
        <v>139</v>
      </c>
      <c r="C465" s="4" t="s">
        <v>14</v>
      </c>
      <c r="D465" s="5">
        <v>6000</v>
      </c>
      <c r="E465" s="5">
        <v>408</v>
      </c>
      <c r="F465" s="4">
        <v>409.5</v>
      </c>
      <c r="G465" s="4">
        <v>412</v>
      </c>
      <c r="H465" s="4">
        <v>0</v>
      </c>
      <c r="I465" s="6">
        <f t="shared" si="718"/>
        <v>9000</v>
      </c>
      <c r="J465" s="4">
        <f t="shared" ref="J465" si="781">SUM(G465-F465)*D465</f>
        <v>15000</v>
      </c>
      <c r="K465" s="4">
        <v>0</v>
      </c>
      <c r="L465" s="7">
        <f>SUM(K465+J465+I465)</f>
        <v>24000</v>
      </c>
    </row>
    <row r="466" spans="1:12">
      <c r="A466" s="2" t="s">
        <v>174</v>
      </c>
      <c r="B466" s="3" t="s">
        <v>29</v>
      </c>
      <c r="C466" s="4" t="s">
        <v>15</v>
      </c>
      <c r="D466" s="5">
        <v>1400</v>
      </c>
      <c r="E466" s="5">
        <v>1691</v>
      </c>
      <c r="F466" s="4">
        <v>1686</v>
      </c>
      <c r="G466" s="4">
        <v>0</v>
      </c>
      <c r="H466" s="4">
        <v>0</v>
      </c>
      <c r="I466" s="6">
        <f t="shared" si="718"/>
        <v>7000</v>
      </c>
      <c r="J466" s="4">
        <v>0</v>
      </c>
      <c r="K466" s="4">
        <v>0</v>
      </c>
      <c r="L466" s="7">
        <f t="shared" ref="L466" si="782">SUM(K466+J466+I466)</f>
        <v>7000</v>
      </c>
    </row>
    <row r="467" spans="1:12">
      <c r="A467" s="2" t="s">
        <v>172</v>
      </c>
      <c r="B467" s="3" t="s">
        <v>139</v>
      </c>
      <c r="C467" s="4" t="s">
        <v>14</v>
      </c>
      <c r="D467" s="5">
        <v>3000</v>
      </c>
      <c r="E467" s="5">
        <v>399</v>
      </c>
      <c r="F467" s="4">
        <v>401</v>
      </c>
      <c r="G467" s="4">
        <v>403</v>
      </c>
      <c r="H467" s="4">
        <v>405</v>
      </c>
      <c r="I467" s="6">
        <f t="shared" si="718"/>
        <v>6000</v>
      </c>
      <c r="J467" s="4">
        <f t="shared" ref="J467" si="783">SUM(G467-F467)*D467</f>
        <v>6000</v>
      </c>
      <c r="K467" s="4">
        <v>8000</v>
      </c>
      <c r="L467" s="7">
        <f t="shared" ref="L467" si="784">SUM(K467+J467+I467)</f>
        <v>20000</v>
      </c>
    </row>
    <row r="468" spans="1:12">
      <c r="A468" s="2" t="s">
        <v>172</v>
      </c>
      <c r="B468" s="3" t="s">
        <v>28</v>
      </c>
      <c r="C468" s="4" t="s">
        <v>14</v>
      </c>
      <c r="D468" s="5">
        <v>6000</v>
      </c>
      <c r="E468" s="5">
        <v>279</v>
      </c>
      <c r="F468" s="4">
        <v>280</v>
      </c>
      <c r="G468" s="4">
        <v>281</v>
      </c>
      <c r="H468" s="4">
        <v>282</v>
      </c>
      <c r="I468" s="6">
        <f t="shared" si="718"/>
        <v>6000</v>
      </c>
      <c r="J468" s="4">
        <f t="shared" ref="J468" si="785">SUM(G468-F468)*D468</f>
        <v>6000</v>
      </c>
      <c r="K468" s="4">
        <v>8000</v>
      </c>
      <c r="L468" s="7">
        <f t="shared" ref="L468" si="786">SUM(K468+J468+I468)</f>
        <v>20000</v>
      </c>
    </row>
    <row r="469" spans="1:12">
      <c r="A469" s="2" t="s">
        <v>171</v>
      </c>
      <c r="B469" s="3" t="s">
        <v>28</v>
      </c>
      <c r="C469" s="4" t="s">
        <v>14</v>
      </c>
      <c r="D469" s="5">
        <v>6000</v>
      </c>
      <c r="E469" s="5">
        <v>270.5</v>
      </c>
      <c r="F469" s="4">
        <v>271.5</v>
      </c>
      <c r="G469" s="4">
        <v>272.5</v>
      </c>
      <c r="H469" s="4">
        <v>273.5</v>
      </c>
      <c r="I469" s="6">
        <f t="shared" si="718"/>
        <v>6000</v>
      </c>
      <c r="J469" s="4">
        <f t="shared" ref="J469" si="787">SUM(G469-F469)*D469</f>
        <v>6000</v>
      </c>
      <c r="K469" s="4">
        <v>8000</v>
      </c>
      <c r="L469" s="7">
        <f t="shared" ref="L469" si="788">SUM(K469+J469+I469)</f>
        <v>20000</v>
      </c>
    </row>
    <row r="470" spans="1:12">
      <c r="A470" s="2" t="s">
        <v>171</v>
      </c>
      <c r="B470" s="3" t="s">
        <v>32</v>
      </c>
      <c r="C470" s="4" t="s">
        <v>14</v>
      </c>
      <c r="D470" s="5">
        <v>4000</v>
      </c>
      <c r="E470" s="5">
        <v>550</v>
      </c>
      <c r="F470" s="4">
        <v>551</v>
      </c>
      <c r="G470" s="4">
        <v>0</v>
      </c>
      <c r="H470" s="4">
        <v>0</v>
      </c>
      <c r="I470" s="6">
        <f t="shared" ref="I470:I533" si="789">(IF(C470="SHORT",E470-F470,IF(C470="LONG", F470-E470)))*D470</f>
        <v>4000</v>
      </c>
      <c r="J470" s="4">
        <v>0</v>
      </c>
      <c r="K470" s="4">
        <v>8000</v>
      </c>
      <c r="L470" s="7">
        <f t="shared" ref="L470" si="790">SUM(K470+J470+I470)</f>
        <v>12000</v>
      </c>
    </row>
    <row r="471" spans="1:12">
      <c r="A471" s="2" t="s">
        <v>170</v>
      </c>
      <c r="B471" s="3" t="s">
        <v>17</v>
      </c>
      <c r="C471" s="4" t="s">
        <v>14</v>
      </c>
      <c r="D471" s="5">
        <v>6000</v>
      </c>
      <c r="E471" s="5">
        <v>333</v>
      </c>
      <c r="F471" s="4">
        <v>334</v>
      </c>
      <c r="G471" s="4">
        <v>335</v>
      </c>
      <c r="H471" s="4">
        <v>336</v>
      </c>
      <c r="I471" s="6">
        <f t="shared" si="789"/>
        <v>6000</v>
      </c>
      <c r="J471" s="4">
        <f t="shared" ref="J471" si="791">SUM(G471-F471)*D471</f>
        <v>6000</v>
      </c>
      <c r="K471" s="4">
        <v>8000</v>
      </c>
      <c r="L471" s="7">
        <f t="shared" ref="L471" si="792">SUM(K471+J471+I471)</f>
        <v>20000</v>
      </c>
    </row>
    <row r="472" spans="1:12">
      <c r="A472" s="2" t="s">
        <v>170</v>
      </c>
      <c r="B472" s="3" t="s">
        <v>21</v>
      </c>
      <c r="C472" s="4" t="s">
        <v>14</v>
      </c>
      <c r="D472" s="5">
        <v>4000</v>
      </c>
      <c r="E472" s="5">
        <v>377</v>
      </c>
      <c r="F472" s="4">
        <v>378</v>
      </c>
      <c r="G472" s="4">
        <v>379</v>
      </c>
      <c r="H472" s="4">
        <v>0</v>
      </c>
      <c r="I472" s="6">
        <f t="shared" si="789"/>
        <v>4000</v>
      </c>
      <c r="J472" s="4">
        <f t="shared" ref="J472" si="793">SUM(G472-F472)*D472</f>
        <v>4000</v>
      </c>
      <c r="K472" s="4">
        <v>0</v>
      </c>
      <c r="L472" s="7">
        <f t="shared" ref="L472" si="794">SUM(K472+J472+I472)</f>
        <v>8000</v>
      </c>
    </row>
    <row r="473" spans="1:12">
      <c r="A473" s="2" t="s">
        <v>170</v>
      </c>
      <c r="B473" s="3" t="s">
        <v>51</v>
      </c>
      <c r="C473" s="4" t="s">
        <v>14</v>
      </c>
      <c r="D473" s="5">
        <v>4000</v>
      </c>
      <c r="E473" s="5">
        <v>628.5</v>
      </c>
      <c r="F473" s="4">
        <v>629.5</v>
      </c>
      <c r="G473" s="4">
        <v>0</v>
      </c>
      <c r="H473" s="4">
        <v>0</v>
      </c>
      <c r="I473" s="6">
        <f t="shared" si="789"/>
        <v>4000</v>
      </c>
      <c r="J473" s="4">
        <v>0</v>
      </c>
      <c r="K473" s="4">
        <v>8000</v>
      </c>
      <c r="L473" s="7">
        <f t="shared" ref="L473" si="795">SUM(K473+J473+I473)</f>
        <v>12000</v>
      </c>
    </row>
    <row r="474" spans="1:12">
      <c r="A474" s="2" t="s">
        <v>169</v>
      </c>
      <c r="B474" s="3" t="s">
        <v>21</v>
      </c>
      <c r="C474" s="4" t="s">
        <v>14</v>
      </c>
      <c r="D474" s="5">
        <v>4000</v>
      </c>
      <c r="E474" s="5">
        <v>374</v>
      </c>
      <c r="F474" s="4">
        <v>375</v>
      </c>
      <c r="G474" s="4">
        <v>376</v>
      </c>
      <c r="H474" s="4">
        <v>377</v>
      </c>
      <c r="I474" s="6">
        <f t="shared" si="789"/>
        <v>4000</v>
      </c>
      <c r="J474" s="4">
        <f t="shared" ref="J474:J479" si="796">SUM(G474-F474)*D474</f>
        <v>4000</v>
      </c>
      <c r="K474" s="4">
        <v>8000</v>
      </c>
      <c r="L474" s="7">
        <f t="shared" ref="L474" si="797">SUM(K474+J474+I474)</f>
        <v>16000</v>
      </c>
    </row>
    <row r="475" spans="1:12">
      <c r="A475" s="2" t="s">
        <v>169</v>
      </c>
      <c r="B475" s="3" t="s">
        <v>51</v>
      </c>
      <c r="C475" s="4" t="s">
        <v>14</v>
      </c>
      <c r="D475" s="5">
        <v>4000</v>
      </c>
      <c r="E475" s="5">
        <v>617</v>
      </c>
      <c r="F475" s="4">
        <v>618</v>
      </c>
      <c r="G475" s="4">
        <v>619</v>
      </c>
      <c r="H475" s="4">
        <v>620</v>
      </c>
      <c r="I475" s="6">
        <f t="shared" si="789"/>
        <v>4000</v>
      </c>
      <c r="J475" s="4">
        <f t="shared" si="796"/>
        <v>4000</v>
      </c>
      <c r="K475" s="4">
        <v>8000</v>
      </c>
      <c r="L475" s="7">
        <f t="shared" ref="L475" si="798">SUM(K475+J475+I475)</f>
        <v>16000</v>
      </c>
    </row>
    <row r="476" spans="1:12">
      <c r="A476" s="2" t="s">
        <v>169</v>
      </c>
      <c r="B476" s="3" t="s">
        <v>28</v>
      </c>
      <c r="C476" s="4" t="s">
        <v>14</v>
      </c>
      <c r="D476" s="5">
        <v>6000</v>
      </c>
      <c r="E476" s="5">
        <v>265</v>
      </c>
      <c r="F476" s="4">
        <v>266</v>
      </c>
      <c r="G476" s="4">
        <v>267</v>
      </c>
      <c r="H476" s="4">
        <v>268</v>
      </c>
      <c r="I476" s="6">
        <f t="shared" si="789"/>
        <v>6000</v>
      </c>
      <c r="J476" s="4">
        <f t="shared" si="796"/>
        <v>6000</v>
      </c>
      <c r="K476" s="4">
        <v>8000</v>
      </c>
      <c r="L476" s="7">
        <f t="shared" ref="L476" si="799">SUM(K476+J476+I476)</f>
        <v>20000</v>
      </c>
    </row>
    <row r="477" spans="1:12">
      <c r="A477" s="2" t="s">
        <v>169</v>
      </c>
      <c r="B477" s="3" t="s">
        <v>46</v>
      </c>
      <c r="C477" s="4" t="s">
        <v>14</v>
      </c>
      <c r="D477" s="5">
        <v>2000</v>
      </c>
      <c r="E477" s="5">
        <v>732</v>
      </c>
      <c r="F477" s="4">
        <v>734</v>
      </c>
      <c r="G477" s="4">
        <v>736</v>
      </c>
      <c r="H477" s="4">
        <v>738</v>
      </c>
      <c r="I477" s="6">
        <f t="shared" si="789"/>
        <v>4000</v>
      </c>
      <c r="J477" s="4">
        <f t="shared" si="796"/>
        <v>4000</v>
      </c>
      <c r="K477" s="4">
        <v>8000</v>
      </c>
      <c r="L477" s="7">
        <f t="shared" ref="L477" si="800">SUM(K477+J477+I477)</f>
        <v>16000</v>
      </c>
    </row>
    <row r="478" spans="1:12">
      <c r="A478" s="2" t="s">
        <v>169</v>
      </c>
      <c r="B478" s="3" t="s">
        <v>84</v>
      </c>
      <c r="C478" s="4" t="s">
        <v>14</v>
      </c>
      <c r="D478" s="5">
        <v>18000</v>
      </c>
      <c r="E478" s="5">
        <v>95.8</v>
      </c>
      <c r="F478" s="4">
        <v>96.2</v>
      </c>
      <c r="G478" s="4">
        <v>97</v>
      </c>
      <c r="H478" s="4">
        <v>97.5</v>
      </c>
      <c r="I478" s="6">
        <f t="shared" si="789"/>
        <v>7200.0000000001019</v>
      </c>
      <c r="J478" s="4">
        <f t="shared" si="796"/>
        <v>14399.999999999949</v>
      </c>
      <c r="K478" s="4">
        <v>8000</v>
      </c>
      <c r="L478" s="7">
        <f t="shared" ref="L478" si="801">SUM(K478+J478+I478)</f>
        <v>29600.000000000051</v>
      </c>
    </row>
    <row r="479" spans="1:12">
      <c r="A479" s="2" t="s">
        <v>168</v>
      </c>
      <c r="B479" s="3" t="s">
        <v>46</v>
      </c>
      <c r="C479" s="4" t="s">
        <v>14</v>
      </c>
      <c r="D479" s="5">
        <v>2000</v>
      </c>
      <c r="E479" s="5">
        <v>694.5</v>
      </c>
      <c r="F479" s="4">
        <v>696.5</v>
      </c>
      <c r="G479" s="4">
        <v>698</v>
      </c>
      <c r="H479" s="4">
        <v>702</v>
      </c>
      <c r="I479" s="6">
        <f t="shared" si="789"/>
        <v>4000</v>
      </c>
      <c r="J479" s="4">
        <f t="shared" si="796"/>
        <v>3000</v>
      </c>
      <c r="K479" s="4">
        <v>8000</v>
      </c>
      <c r="L479" s="7">
        <f t="shared" ref="L479:L480" si="802">SUM(K479+J479+I479)</f>
        <v>15000</v>
      </c>
    </row>
    <row r="480" spans="1:12">
      <c r="A480" s="2" t="s">
        <v>168</v>
      </c>
      <c r="B480" s="3" t="s">
        <v>92</v>
      </c>
      <c r="C480" s="4" t="s">
        <v>15</v>
      </c>
      <c r="D480" s="5">
        <v>12000</v>
      </c>
      <c r="E480" s="5">
        <v>145</v>
      </c>
      <c r="F480" s="4">
        <v>144.5</v>
      </c>
      <c r="G480" s="4">
        <v>144</v>
      </c>
      <c r="H480" s="4">
        <v>143</v>
      </c>
      <c r="I480" s="6">
        <f t="shared" si="789"/>
        <v>6000</v>
      </c>
      <c r="J480" s="4">
        <f>SUM(F480-G480)*D480</f>
        <v>6000</v>
      </c>
      <c r="K480" s="4">
        <f>SUM(G480-H480)*D480</f>
        <v>12000</v>
      </c>
      <c r="L480" s="7">
        <f t="shared" si="802"/>
        <v>24000</v>
      </c>
    </row>
    <row r="481" spans="1:12">
      <c r="A481" s="2" t="s">
        <v>168</v>
      </c>
      <c r="B481" s="3" t="s">
        <v>44</v>
      </c>
      <c r="C481" s="4" t="s">
        <v>14</v>
      </c>
      <c r="D481" s="5">
        <v>4000</v>
      </c>
      <c r="E481" s="5">
        <v>205</v>
      </c>
      <c r="F481" s="4">
        <v>206</v>
      </c>
      <c r="G481" s="4">
        <v>0</v>
      </c>
      <c r="H481" s="4">
        <v>0</v>
      </c>
      <c r="I481" s="6">
        <f t="shared" si="789"/>
        <v>4000</v>
      </c>
      <c r="J481" s="4">
        <v>0</v>
      </c>
      <c r="K481" s="4">
        <v>0</v>
      </c>
      <c r="L481" s="7">
        <f t="shared" ref="L481" si="803">SUM(K481+J481+I481)</f>
        <v>4000</v>
      </c>
    </row>
    <row r="482" spans="1:12">
      <c r="A482" s="2" t="s">
        <v>167</v>
      </c>
      <c r="B482" s="3" t="s">
        <v>49</v>
      </c>
      <c r="C482" s="4" t="s">
        <v>14</v>
      </c>
      <c r="D482" s="5">
        <v>4000</v>
      </c>
      <c r="E482" s="5">
        <v>491</v>
      </c>
      <c r="F482" s="4">
        <v>492</v>
      </c>
      <c r="G482" s="4">
        <v>0</v>
      </c>
      <c r="H482" s="4">
        <v>0</v>
      </c>
      <c r="I482" s="6">
        <f t="shared" si="789"/>
        <v>4000</v>
      </c>
      <c r="J482" s="4">
        <v>0</v>
      </c>
      <c r="K482" s="4">
        <v>0</v>
      </c>
      <c r="L482" s="7">
        <f t="shared" ref="L482" si="804">SUM(K482+J482+I482)</f>
        <v>4000</v>
      </c>
    </row>
    <row r="483" spans="1:12">
      <c r="A483" s="2" t="s">
        <v>167</v>
      </c>
      <c r="B483" s="3" t="s">
        <v>51</v>
      </c>
      <c r="C483" s="4" t="s">
        <v>14</v>
      </c>
      <c r="D483" s="5">
        <v>4000</v>
      </c>
      <c r="E483" s="5">
        <v>616</v>
      </c>
      <c r="F483" s="4">
        <v>616.95000000000005</v>
      </c>
      <c r="G483" s="4">
        <v>0</v>
      </c>
      <c r="H483" s="4">
        <v>0</v>
      </c>
      <c r="I483" s="6">
        <f t="shared" si="789"/>
        <v>3800.0000000001819</v>
      </c>
      <c r="J483" s="4">
        <v>0</v>
      </c>
      <c r="K483" s="4">
        <v>0</v>
      </c>
      <c r="L483" s="7">
        <f t="shared" ref="L483" si="805">SUM(K483+J483+I483)</f>
        <v>3800.0000000001819</v>
      </c>
    </row>
    <row r="484" spans="1:12">
      <c r="A484" s="2" t="s">
        <v>167</v>
      </c>
      <c r="B484" s="3" t="s">
        <v>77</v>
      </c>
      <c r="C484" s="4" t="s">
        <v>14</v>
      </c>
      <c r="D484" s="5">
        <v>4000</v>
      </c>
      <c r="E484" s="5">
        <v>244</v>
      </c>
      <c r="F484" s="4">
        <v>244.7</v>
      </c>
      <c r="G484" s="4">
        <v>245.4</v>
      </c>
      <c r="H484" s="4">
        <v>0</v>
      </c>
      <c r="I484" s="6">
        <f t="shared" si="789"/>
        <v>2799.9999999999545</v>
      </c>
      <c r="J484" s="4">
        <f>SUM(G484-F484)*D484</f>
        <v>2800.0000000000682</v>
      </c>
      <c r="K484" s="4">
        <v>0</v>
      </c>
      <c r="L484" s="7">
        <f t="shared" ref="L484" si="806">SUM(K484+J484+I484)</f>
        <v>5600.0000000000227</v>
      </c>
    </row>
    <row r="485" spans="1:12">
      <c r="A485" s="2" t="s">
        <v>167</v>
      </c>
      <c r="B485" s="3" t="s">
        <v>39</v>
      </c>
      <c r="C485" s="4" t="s">
        <v>15</v>
      </c>
      <c r="D485" s="5">
        <v>7000</v>
      </c>
      <c r="E485" s="5">
        <v>335.3</v>
      </c>
      <c r="F485" s="4">
        <v>334.3</v>
      </c>
      <c r="G485" s="4">
        <v>333.5</v>
      </c>
      <c r="H485" s="4">
        <v>332</v>
      </c>
      <c r="I485" s="6">
        <f t="shared" si="789"/>
        <v>7000</v>
      </c>
      <c r="J485" s="4">
        <f>SUM(F485-G485)*D485</f>
        <v>5600.00000000008</v>
      </c>
      <c r="K485" s="4">
        <f>SUM(G485-H485)*D485</f>
        <v>10500</v>
      </c>
      <c r="L485" s="7">
        <f t="shared" ref="L485" si="807">SUM(K485+J485+I485)</f>
        <v>23100.00000000008</v>
      </c>
    </row>
    <row r="486" spans="1:12">
      <c r="A486" s="2" t="s">
        <v>167</v>
      </c>
      <c r="B486" s="3" t="s">
        <v>38</v>
      </c>
      <c r="C486" s="4" t="s">
        <v>15</v>
      </c>
      <c r="D486" s="5">
        <v>8000</v>
      </c>
      <c r="E486" s="5">
        <v>140.25</v>
      </c>
      <c r="F486" s="4">
        <v>141.25</v>
      </c>
      <c r="G486" s="4">
        <v>0</v>
      </c>
      <c r="H486" s="4">
        <v>0</v>
      </c>
      <c r="I486" s="6">
        <f t="shared" si="789"/>
        <v>-8000</v>
      </c>
      <c r="J486" s="4">
        <v>0</v>
      </c>
      <c r="K486" s="4">
        <f>SUM(G486-H486)*D486</f>
        <v>0</v>
      </c>
      <c r="L486" s="7">
        <f t="shared" ref="L486" si="808">SUM(K486+J486+I486)</f>
        <v>-8000</v>
      </c>
    </row>
    <row r="487" spans="1:12">
      <c r="A487" s="2" t="s">
        <v>165</v>
      </c>
      <c r="B487" s="3" t="s">
        <v>49</v>
      </c>
      <c r="C487" s="4" t="s">
        <v>14</v>
      </c>
      <c r="D487" s="5">
        <v>4000</v>
      </c>
      <c r="E487" s="5">
        <v>488</v>
      </c>
      <c r="F487" s="4">
        <v>489</v>
      </c>
      <c r="G487" s="4">
        <v>490</v>
      </c>
      <c r="H487" s="4">
        <v>491</v>
      </c>
      <c r="I487" s="6">
        <f t="shared" si="789"/>
        <v>4000</v>
      </c>
      <c r="J487" s="4">
        <f>SUM(G487-F487)*D487</f>
        <v>4000</v>
      </c>
      <c r="K487" s="4">
        <f t="shared" ref="K487" si="809">SUM(H487-G487)*D487</f>
        <v>4000</v>
      </c>
      <c r="L487" s="7">
        <f t="shared" ref="L487" si="810">SUM(K487+J487+I487)</f>
        <v>12000</v>
      </c>
    </row>
    <row r="488" spans="1:12">
      <c r="A488" s="2" t="s">
        <v>165</v>
      </c>
      <c r="B488" s="3" t="s">
        <v>31</v>
      </c>
      <c r="C488" s="4" t="s">
        <v>14</v>
      </c>
      <c r="D488" s="5">
        <v>3000</v>
      </c>
      <c r="E488" s="5">
        <v>416</v>
      </c>
      <c r="F488" s="4">
        <v>418</v>
      </c>
      <c r="G488" s="4">
        <v>0</v>
      </c>
      <c r="H488" s="4">
        <v>0</v>
      </c>
      <c r="I488" s="6">
        <f t="shared" si="789"/>
        <v>6000</v>
      </c>
      <c r="J488" s="4">
        <v>0</v>
      </c>
      <c r="K488" s="4">
        <f t="shared" ref="K488" si="811">SUM(H488-G488)*D488</f>
        <v>0</v>
      </c>
      <c r="L488" s="7">
        <f t="shared" ref="L488" si="812">SUM(K488+J488+I488)</f>
        <v>6000</v>
      </c>
    </row>
    <row r="489" spans="1:12">
      <c r="A489" s="2" t="s">
        <v>165</v>
      </c>
      <c r="B489" s="3" t="s">
        <v>166</v>
      </c>
      <c r="C489" s="4" t="s">
        <v>14</v>
      </c>
      <c r="D489" s="5">
        <v>16000</v>
      </c>
      <c r="E489" s="5">
        <v>90.3</v>
      </c>
      <c r="F489" s="4">
        <v>91</v>
      </c>
      <c r="G489" s="4">
        <v>0</v>
      </c>
      <c r="H489" s="4">
        <v>0</v>
      </c>
      <c r="I489" s="6">
        <f t="shared" si="789"/>
        <v>11200.000000000045</v>
      </c>
      <c r="J489" s="4">
        <v>0</v>
      </c>
      <c r="K489" s="4">
        <f t="shared" ref="K489" si="813">SUM(H489-G489)*D489</f>
        <v>0</v>
      </c>
      <c r="L489" s="7">
        <f t="shared" ref="L489" si="814">SUM(K489+J489+I489)</f>
        <v>11200.000000000045</v>
      </c>
    </row>
    <row r="490" spans="1:12">
      <c r="A490" s="2" t="s">
        <v>165</v>
      </c>
      <c r="B490" s="3" t="s">
        <v>28</v>
      </c>
      <c r="C490" s="4" t="s">
        <v>14</v>
      </c>
      <c r="D490" s="5">
        <v>6000</v>
      </c>
      <c r="E490" s="5">
        <v>262</v>
      </c>
      <c r="F490" s="4">
        <v>263</v>
      </c>
      <c r="G490" s="4">
        <v>0</v>
      </c>
      <c r="H490" s="4">
        <v>0</v>
      </c>
      <c r="I490" s="6">
        <f t="shared" si="789"/>
        <v>6000</v>
      </c>
      <c r="J490" s="4">
        <v>0</v>
      </c>
      <c r="K490" s="4">
        <f t="shared" ref="K490" si="815">SUM(H490-G490)*D490</f>
        <v>0</v>
      </c>
      <c r="L490" s="7">
        <f t="shared" ref="L490" si="816">SUM(K490+J490+I490)</f>
        <v>6000</v>
      </c>
    </row>
    <row r="491" spans="1:12">
      <c r="A491" s="2" t="s">
        <v>165</v>
      </c>
      <c r="B491" s="3" t="s">
        <v>23</v>
      </c>
      <c r="C491" s="4" t="s">
        <v>14</v>
      </c>
      <c r="D491" s="5">
        <v>3000</v>
      </c>
      <c r="E491" s="5">
        <v>432</v>
      </c>
      <c r="F491" s="4">
        <v>429</v>
      </c>
      <c r="G491" s="4">
        <v>0</v>
      </c>
      <c r="H491" s="4">
        <v>0</v>
      </c>
      <c r="I491" s="6">
        <f t="shared" si="789"/>
        <v>-9000</v>
      </c>
      <c r="J491" s="4">
        <v>0</v>
      </c>
      <c r="K491" s="4">
        <f t="shared" ref="K491" si="817">SUM(H491-G491)*D491</f>
        <v>0</v>
      </c>
      <c r="L491" s="7">
        <f t="shared" ref="L491" si="818">SUM(K491+J491+I491)</f>
        <v>-9000</v>
      </c>
    </row>
    <row r="492" spans="1:12">
      <c r="A492" s="2" t="s">
        <v>164</v>
      </c>
      <c r="B492" s="3" t="s">
        <v>49</v>
      </c>
      <c r="C492" s="4" t="s">
        <v>14</v>
      </c>
      <c r="D492" s="5">
        <v>4000</v>
      </c>
      <c r="E492" s="5">
        <v>487.5</v>
      </c>
      <c r="F492" s="4">
        <v>489</v>
      </c>
      <c r="G492" s="4">
        <v>491</v>
      </c>
      <c r="H492" s="4">
        <v>493</v>
      </c>
      <c r="I492" s="6">
        <f t="shared" si="789"/>
        <v>6000</v>
      </c>
      <c r="J492" s="4">
        <f>SUM(G492-F492)*D492</f>
        <v>8000</v>
      </c>
      <c r="K492" s="4">
        <f t="shared" ref="K492" si="819">SUM(H492-G492)*D492</f>
        <v>8000</v>
      </c>
      <c r="L492" s="7">
        <f t="shared" ref="L492" si="820">SUM(K492+J492+I492)</f>
        <v>22000</v>
      </c>
    </row>
    <row r="493" spans="1:12">
      <c r="A493" s="2" t="s">
        <v>164</v>
      </c>
      <c r="B493" s="3" t="s">
        <v>28</v>
      </c>
      <c r="C493" s="4" t="s">
        <v>14</v>
      </c>
      <c r="D493" s="5">
        <v>4000</v>
      </c>
      <c r="E493" s="5">
        <v>255.2</v>
      </c>
      <c r="F493" s="4">
        <v>256.2</v>
      </c>
      <c r="G493" s="4">
        <v>257.2</v>
      </c>
      <c r="H493" s="4">
        <v>258.5</v>
      </c>
      <c r="I493" s="6">
        <f t="shared" si="789"/>
        <v>4000</v>
      </c>
      <c r="J493" s="4">
        <f>SUM(G493-F493)*D493</f>
        <v>4000</v>
      </c>
      <c r="K493" s="4">
        <f t="shared" ref="K493:K494" si="821">SUM(H493-G493)*D493</f>
        <v>5200.0000000000455</v>
      </c>
      <c r="L493" s="7">
        <f t="shared" ref="L493:L494" si="822">SUM(K493+J493+I493)</f>
        <v>13200.000000000045</v>
      </c>
    </row>
    <row r="494" spans="1:12">
      <c r="A494" s="2" t="s">
        <v>164</v>
      </c>
      <c r="B494" s="3" t="s">
        <v>51</v>
      </c>
      <c r="C494" s="4" t="s">
        <v>14</v>
      </c>
      <c r="D494" s="5">
        <v>4000</v>
      </c>
      <c r="E494" s="5">
        <v>626</v>
      </c>
      <c r="F494" s="4">
        <v>627</v>
      </c>
      <c r="G494" s="4">
        <v>0</v>
      </c>
      <c r="H494" s="4">
        <v>0</v>
      </c>
      <c r="I494" s="6">
        <f t="shared" si="789"/>
        <v>4000</v>
      </c>
      <c r="J494" s="4">
        <v>0</v>
      </c>
      <c r="K494" s="4">
        <f t="shared" si="821"/>
        <v>0</v>
      </c>
      <c r="L494" s="7">
        <f t="shared" si="822"/>
        <v>4000</v>
      </c>
    </row>
    <row r="495" spans="1:12">
      <c r="A495" s="2" t="s">
        <v>164</v>
      </c>
      <c r="B495" s="3" t="s">
        <v>40</v>
      </c>
      <c r="C495" s="4" t="s">
        <v>14</v>
      </c>
      <c r="D495" s="5">
        <v>7000</v>
      </c>
      <c r="E495" s="5">
        <v>157</v>
      </c>
      <c r="F495" s="4">
        <v>157</v>
      </c>
      <c r="G495" s="4">
        <v>0</v>
      </c>
      <c r="H495" s="4">
        <v>0</v>
      </c>
      <c r="I495" s="6">
        <f t="shared" si="789"/>
        <v>0</v>
      </c>
      <c r="J495" s="4">
        <v>0</v>
      </c>
      <c r="K495" s="4">
        <f t="shared" ref="K495" si="823">SUM(H495-G495)*D495</f>
        <v>0</v>
      </c>
      <c r="L495" s="7">
        <f t="shared" ref="L495" si="824">SUM(K495+J495+I495)</f>
        <v>0</v>
      </c>
    </row>
    <row r="496" spans="1:12">
      <c r="A496" s="2" t="s">
        <v>164</v>
      </c>
      <c r="B496" s="3" t="s">
        <v>22</v>
      </c>
      <c r="C496" s="4" t="s">
        <v>15</v>
      </c>
      <c r="D496" s="5">
        <v>1600</v>
      </c>
      <c r="E496" s="5">
        <v>1190</v>
      </c>
      <c r="F496" s="4">
        <v>1195</v>
      </c>
      <c r="G496" s="4">
        <v>0</v>
      </c>
      <c r="H496" s="4">
        <v>0</v>
      </c>
      <c r="I496" s="6">
        <f t="shared" si="789"/>
        <v>-8000</v>
      </c>
      <c r="J496" s="4">
        <v>0</v>
      </c>
      <c r="K496" s="4">
        <f t="shared" ref="K496" si="825">SUM(H496-G496)*D496</f>
        <v>0</v>
      </c>
      <c r="L496" s="7">
        <f t="shared" ref="L496" si="826">SUM(K496+J496+I496)</f>
        <v>-8000</v>
      </c>
    </row>
    <row r="497" spans="1:12">
      <c r="A497" s="2" t="s">
        <v>163</v>
      </c>
      <c r="B497" s="3" t="s">
        <v>23</v>
      </c>
      <c r="C497" s="4" t="s">
        <v>14</v>
      </c>
      <c r="D497" s="5">
        <v>3000</v>
      </c>
      <c r="E497" s="5">
        <v>435</v>
      </c>
      <c r="F497" s="4">
        <v>437</v>
      </c>
      <c r="G497" s="4">
        <v>439</v>
      </c>
      <c r="H497" s="4">
        <v>442</v>
      </c>
      <c r="I497" s="6">
        <f t="shared" si="789"/>
        <v>6000</v>
      </c>
      <c r="J497" s="4">
        <f>SUM(G497-F497)*D497</f>
        <v>6000</v>
      </c>
      <c r="K497" s="4">
        <f t="shared" ref="K497" si="827">SUM(H497-G497)*D497</f>
        <v>9000</v>
      </c>
      <c r="L497" s="7">
        <f t="shared" ref="L497" si="828">SUM(K497+J497+I497)</f>
        <v>21000</v>
      </c>
    </row>
    <row r="498" spans="1:12">
      <c r="A498" s="2" t="s">
        <v>163</v>
      </c>
      <c r="B498" s="3" t="s">
        <v>21</v>
      </c>
      <c r="C498" s="4" t="s">
        <v>14</v>
      </c>
      <c r="D498" s="5">
        <v>4000</v>
      </c>
      <c r="E498" s="5">
        <v>383</v>
      </c>
      <c r="F498" s="4">
        <v>384</v>
      </c>
      <c r="G498" s="4">
        <v>385</v>
      </c>
      <c r="H498" s="4">
        <v>386</v>
      </c>
      <c r="I498" s="6">
        <f t="shared" si="789"/>
        <v>4000</v>
      </c>
      <c r="J498" s="4">
        <f>SUM(G498-F498)*D498</f>
        <v>4000</v>
      </c>
      <c r="K498" s="4">
        <f t="shared" ref="K498" si="829">SUM(H498-G498)*D498</f>
        <v>4000</v>
      </c>
      <c r="L498" s="7">
        <f t="shared" ref="L498" si="830">SUM(K498+J498+I498)</f>
        <v>12000</v>
      </c>
    </row>
    <row r="499" spans="1:12">
      <c r="A499" s="2" t="s">
        <v>163</v>
      </c>
      <c r="B499" s="3" t="s">
        <v>29</v>
      </c>
      <c r="C499" s="4" t="s">
        <v>14</v>
      </c>
      <c r="D499" s="5">
        <v>1400</v>
      </c>
      <c r="E499" s="5">
        <v>1799</v>
      </c>
      <c r="F499" s="4">
        <v>1804</v>
      </c>
      <c r="G499" s="4">
        <v>1808</v>
      </c>
      <c r="H499" s="4">
        <v>1812</v>
      </c>
      <c r="I499" s="6">
        <f t="shared" si="789"/>
        <v>7000</v>
      </c>
      <c r="J499" s="4">
        <f>SUM(G499-F499)*D499</f>
        <v>5600</v>
      </c>
      <c r="K499" s="4">
        <f t="shared" ref="K499" si="831">SUM(H499-G499)*D499</f>
        <v>5600</v>
      </c>
      <c r="L499" s="7">
        <f t="shared" ref="L499" si="832">SUM(K499+J499+I499)</f>
        <v>18200</v>
      </c>
    </row>
    <row r="500" spans="1:12">
      <c r="A500" s="2" t="s">
        <v>163</v>
      </c>
      <c r="B500" s="3" t="s">
        <v>162</v>
      </c>
      <c r="C500" s="4" t="s">
        <v>14</v>
      </c>
      <c r="D500" s="5">
        <v>16000</v>
      </c>
      <c r="E500" s="5">
        <v>125</v>
      </c>
      <c r="F500" s="4">
        <v>125</v>
      </c>
      <c r="G500" s="4">
        <v>0</v>
      </c>
      <c r="H500" s="4">
        <v>0</v>
      </c>
      <c r="I500" s="6">
        <f t="shared" si="789"/>
        <v>0</v>
      </c>
      <c r="J500" s="4">
        <v>0</v>
      </c>
      <c r="K500" s="4">
        <f t="shared" ref="K500" si="833">SUM(H500-G500)*D500</f>
        <v>0</v>
      </c>
      <c r="L500" s="7">
        <f t="shared" ref="L500" si="834">SUM(K500+J500+I500)</f>
        <v>0</v>
      </c>
    </row>
    <row r="501" spans="1:12">
      <c r="A501" s="2" t="s">
        <v>161</v>
      </c>
      <c r="B501" s="3" t="s">
        <v>24</v>
      </c>
      <c r="C501" s="4" t="s">
        <v>14</v>
      </c>
      <c r="D501" s="5">
        <v>4000</v>
      </c>
      <c r="E501" s="5">
        <v>598</v>
      </c>
      <c r="F501" s="4">
        <v>599</v>
      </c>
      <c r="G501" s="4">
        <v>600</v>
      </c>
      <c r="H501" s="4">
        <v>601</v>
      </c>
      <c r="I501" s="6">
        <f t="shared" si="789"/>
        <v>4000</v>
      </c>
      <c r="J501" s="4">
        <f>SUM(G501-F501)*D501</f>
        <v>4000</v>
      </c>
      <c r="K501" s="4">
        <f t="shared" ref="K501" si="835">SUM(H501-G501)*D501</f>
        <v>4000</v>
      </c>
      <c r="L501" s="7">
        <f t="shared" ref="L501" si="836">SUM(K501+J501+I501)</f>
        <v>12000</v>
      </c>
    </row>
    <row r="502" spans="1:12">
      <c r="A502" s="2" t="s">
        <v>161</v>
      </c>
      <c r="B502" s="3" t="s">
        <v>49</v>
      </c>
      <c r="C502" s="4" t="s">
        <v>14</v>
      </c>
      <c r="D502" s="5">
        <v>4000</v>
      </c>
      <c r="E502" s="5">
        <v>491.5</v>
      </c>
      <c r="F502" s="4">
        <v>492.5</v>
      </c>
      <c r="G502" s="4">
        <v>493.5</v>
      </c>
      <c r="H502" s="4">
        <v>494.5</v>
      </c>
      <c r="I502" s="6">
        <f t="shared" si="789"/>
        <v>4000</v>
      </c>
      <c r="J502" s="4">
        <f>SUM(G502-F502)*D502</f>
        <v>4000</v>
      </c>
      <c r="K502" s="4">
        <f t="shared" ref="K502:K506" si="837">SUM(H502-G502)*D502</f>
        <v>4000</v>
      </c>
      <c r="L502" s="7">
        <f t="shared" ref="L502" si="838">SUM(K502+J502+I502)</f>
        <v>12000</v>
      </c>
    </row>
    <row r="503" spans="1:12">
      <c r="A503" s="2" t="s">
        <v>161</v>
      </c>
      <c r="B503" s="3" t="s">
        <v>77</v>
      </c>
      <c r="C503" s="4" t="s">
        <v>14</v>
      </c>
      <c r="D503" s="5">
        <v>7000</v>
      </c>
      <c r="E503" s="5">
        <v>226</v>
      </c>
      <c r="F503" s="4">
        <v>226</v>
      </c>
      <c r="G503" s="4">
        <v>0</v>
      </c>
      <c r="H503" s="4">
        <v>0</v>
      </c>
      <c r="I503" s="6">
        <f t="shared" si="789"/>
        <v>0</v>
      </c>
      <c r="J503" s="4">
        <v>0</v>
      </c>
      <c r="K503" s="4">
        <f t="shared" ref="K503" si="839">SUM(H503-G503)*D503</f>
        <v>0</v>
      </c>
      <c r="L503" s="7">
        <f t="shared" ref="L503" si="840">SUM(K503+J503+I503)</f>
        <v>0</v>
      </c>
    </row>
    <row r="504" spans="1:12">
      <c r="A504" s="2" t="s">
        <v>161</v>
      </c>
      <c r="B504" s="3" t="s">
        <v>41</v>
      </c>
      <c r="C504" s="4" t="s">
        <v>14</v>
      </c>
      <c r="D504" s="5">
        <v>4000</v>
      </c>
      <c r="E504" s="5">
        <v>406.5</v>
      </c>
      <c r="F504" s="4">
        <v>406.5</v>
      </c>
      <c r="G504" s="4">
        <v>0</v>
      </c>
      <c r="H504" s="4">
        <v>0</v>
      </c>
      <c r="I504" s="6">
        <f t="shared" si="789"/>
        <v>0</v>
      </c>
      <c r="J504" s="4">
        <v>0</v>
      </c>
      <c r="K504" s="4">
        <f t="shared" ref="K504" si="841">SUM(H504-G504)*D504</f>
        <v>0</v>
      </c>
      <c r="L504" s="7">
        <f t="shared" ref="L504" si="842">SUM(K504+J504+I504)</f>
        <v>0</v>
      </c>
    </row>
    <row r="505" spans="1:12">
      <c r="A505" s="2" t="s">
        <v>160</v>
      </c>
      <c r="B505" s="3" t="s">
        <v>46</v>
      </c>
      <c r="C505" s="4" t="s">
        <v>14</v>
      </c>
      <c r="D505" s="5">
        <v>2000</v>
      </c>
      <c r="E505" s="5">
        <v>794</v>
      </c>
      <c r="F505" s="4">
        <v>796.5</v>
      </c>
      <c r="G505" s="4">
        <v>798</v>
      </c>
      <c r="H505" s="4">
        <v>800</v>
      </c>
      <c r="I505" s="6">
        <f t="shared" si="789"/>
        <v>5000</v>
      </c>
      <c r="J505" s="4">
        <f>SUM(G505-F505)*D505</f>
        <v>3000</v>
      </c>
      <c r="K505" s="4">
        <f t="shared" si="837"/>
        <v>4000</v>
      </c>
      <c r="L505" s="7">
        <f t="shared" ref="L505" si="843">SUM(K505+J505+I505)</f>
        <v>12000</v>
      </c>
    </row>
    <row r="506" spans="1:12">
      <c r="A506" s="2" t="s">
        <v>160</v>
      </c>
      <c r="B506" s="3" t="s">
        <v>49</v>
      </c>
      <c r="C506" s="4" t="s">
        <v>14</v>
      </c>
      <c r="D506" s="5">
        <v>4000</v>
      </c>
      <c r="E506" s="5">
        <v>479</v>
      </c>
      <c r="F506" s="4">
        <v>480</v>
      </c>
      <c r="G506" s="4">
        <v>481</v>
      </c>
      <c r="H506" s="4">
        <v>482</v>
      </c>
      <c r="I506" s="6">
        <f t="shared" si="789"/>
        <v>4000</v>
      </c>
      <c r="J506" s="4">
        <f>SUM(G506-F506)*D506</f>
        <v>4000</v>
      </c>
      <c r="K506" s="4">
        <f t="shared" si="837"/>
        <v>4000</v>
      </c>
      <c r="L506" s="7">
        <f t="shared" ref="L506" si="844">SUM(K506+J506+I506)</f>
        <v>12000</v>
      </c>
    </row>
    <row r="507" spans="1:12">
      <c r="A507" s="2" t="s">
        <v>160</v>
      </c>
      <c r="B507" s="3" t="s">
        <v>46</v>
      </c>
      <c r="C507" s="4" t="s">
        <v>14</v>
      </c>
      <c r="D507" s="5">
        <v>2000</v>
      </c>
      <c r="E507" s="5">
        <v>805</v>
      </c>
      <c r="F507" s="4">
        <v>807</v>
      </c>
      <c r="G507" s="4">
        <v>809</v>
      </c>
      <c r="H507" s="4">
        <v>0</v>
      </c>
      <c r="I507" s="6">
        <f t="shared" si="789"/>
        <v>4000</v>
      </c>
      <c r="J507" s="4">
        <f>SUM(G507-F507)*D507</f>
        <v>4000</v>
      </c>
      <c r="K507" s="4">
        <v>0</v>
      </c>
      <c r="L507" s="7">
        <f t="shared" ref="L507:L508" si="845">SUM(K507+J507+I507)</f>
        <v>8000</v>
      </c>
    </row>
    <row r="508" spans="1:12">
      <c r="A508" s="2" t="s">
        <v>160</v>
      </c>
      <c r="B508" s="3" t="s">
        <v>49</v>
      </c>
      <c r="C508" s="4" t="s">
        <v>14</v>
      </c>
      <c r="D508" s="5">
        <v>4000</v>
      </c>
      <c r="E508" s="5">
        <v>483</v>
      </c>
      <c r="F508" s="4">
        <v>484</v>
      </c>
      <c r="G508" s="4">
        <v>485</v>
      </c>
      <c r="H508" s="4">
        <v>486</v>
      </c>
      <c r="I508" s="6">
        <f t="shared" si="789"/>
        <v>4000</v>
      </c>
      <c r="J508" s="4">
        <f>SUM(G508-F508)*D508</f>
        <v>4000</v>
      </c>
      <c r="K508" s="4">
        <f t="shared" ref="K508" si="846">SUM(H508-G508)*D508</f>
        <v>4000</v>
      </c>
      <c r="L508" s="7">
        <f t="shared" si="845"/>
        <v>12000</v>
      </c>
    </row>
    <row r="509" spans="1:12">
      <c r="A509" s="2" t="s">
        <v>160</v>
      </c>
      <c r="B509" s="3" t="s">
        <v>85</v>
      </c>
      <c r="C509" s="4" t="s">
        <v>14</v>
      </c>
      <c r="D509" s="5">
        <v>1000</v>
      </c>
      <c r="E509" s="5">
        <v>1738.5</v>
      </c>
      <c r="F509" s="4">
        <v>1738.5</v>
      </c>
      <c r="G509" s="4">
        <v>0</v>
      </c>
      <c r="H509" s="4">
        <v>0</v>
      </c>
      <c r="I509" s="6">
        <f t="shared" si="789"/>
        <v>0</v>
      </c>
      <c r="J509" s="4">
        <v>0</v>
      </c>
      <c r="K509" s="4">
        <f t="shared" ref="K509" si="847">SUM(H509-G509)*D509</f>
        <v>0</v>
      </c>
      <c r="L509" s="7">
        <f t="shared" ref="L509" si="848">SUM(K509+J509+I509)</f>
        <v>0</v>
      </c>
    </row>
    <row r="510" spans="1:12">
      <c r="A510" s="2" t="s">
        <v>160</v>
      </c>
      <c r="B510" s="3" t="s">
        <v>23</v>
      </c>
      <c r="C510" s="4" t="s">
        <v>14</v>
      </c>
      <c r="D510" s="5">
        <v>3000</v>
      </c>
      <c r="E510" s="5">
        <v>400</v>
      </c>
      <c r="F510" s="4">
        <v>397.5</v>
      </c>
      <c r="G510" s="4">
        <v>0</v>
      </c>
      <c r="H510" s="4">
        <v>0</v>
      </c>
      <c r="I510" s="6">
        <f t="shared" si="789"/>
        <v>-7500</v>
      </c>
      <c r="J510" s="4">
        <v>0</v>
      </c>
      <c r="K510" s="4">
        <f t="shared" ref="K510" si="849">SUM(H510-G510)*D510</f>
        <v>0</v>
      </c>
      <c r="L510" s="7">
        <f t="shared" ref="L510" si="850">SUM(K510+J510+I510)</f>
        <v>-7500</v>
      </c>
    </row>
    <row r="511" spans="1:12">
      <c r="A511" s="2" t="s">
        <v>159</v>
      </c>
      <c r="B511" s="3" t="s">
        <v>16</v>
      </c>
      <c r="C511" s="4" t="s">
        <v>14</v>
      </c>
      <c r="D511" s="5">
        <v>1400</v>
      </c>
      <c r="E511" s="5">
        <v>1936</v>
      </c>
      <c r="F511" s="4">
        <v>1940</v>
      </c>
      <c r="G511" s="4">
        <v>1945</v>
      </c>
      <c r="H511" s="4">
        <v>0</v>
      </c>
      <c r="I511" s="6">
        <f t="shared" si="789"/>
        <v>5600</v>
      </c>
      <c r="J511" s="4">
        <f>SUM(G511-F511)*D511</f>
        <v>7000</v>
      </c>
      <c r="K511" s="4">
        <v>0</v>
      </c>
      <c r="L511" s="7">
        <f t="shared" ref="L511" si="851">SUM(K511+J511+I511)</f>
        <v>12600</v>
      </c>
    </row>
    <row r="512" spans="1:12">
      <c r="A512" s="2" t="s">
        <v>159</v>
      </c>
      <c r="B512" s="3" t="s">
        <v>23</v>
      </c>
      <c r="C512" s="4" t="s">
        <v>14</v>
      </c>
      <c r="D512" s="5">
        <v>3000</v>
      </c>
      <c r="E512" s="5">
        <v>383</v>
      </c>
      <c r="F512" s="4">
        <v>385.5</v>
      </c>
      <c r="G512" s="4">
        <v>0</v>
      </c>
      <c r="H512" s="4">
        <v>0</v>
      </c>
      <c r="I512" s="6">
        <f t="shared" si="789"/>
        <v>7500</v>
      </c>
      <c r="J512" s="4">
        <v>0</v>
      </c>
      <c r="K512" s="4">
        <v>0</v>
      </c>
      <c r="L512" s="7">
        <f t="shared" ref="L512" si="852">SUM(K512+J512+I512)</f>
        <v>7500</v>
      </c>
    </row>
    <row r="513" spans="1:12">
      <c r="A513" s="2" t="s">
        <v>158</v>
      </c>
      <c r="B513" s="3" t="s">
        <v>19</v>
      </c>
      <c r="C513" s="4" t="s">
        <v>14</v>
      </c>
      <c r="D513" s="5">
        <v>2000</v>
      </c>
      <c r="E513" s="5">
        <v>900</v>
      </c>
      <c r="F513" s="4">
        <v>902</v>
      </c>
      <c r="G513" s="4">
        <v>904</v>
      </c>
      <c r="H513" s="4">
        <v>906</v>
      </c>
      <c r="I513" s="6">
        <f t="shared" si="789"/>
        <v>4000</v>
      </c>
      <c r="J513" s="4">
        <f>SUM(G513-F513)*D513</f>
        <v>4000</v>
      </c>
      <c r="K513" s="4">
        <f t="shared" ref="K513" si="853">SUM(H513-G513)*D513</f>
        <v>4000</v>
      </c>
      <c r="L513" s="7">
        <f t="shared" ref="L513" si="854">SUM(K513+J513+I513)</f>
        <v>12000</v>
      </c>
    </row>
    <row r="514" spans="1:12">
      <c r="A514" s="2" t="s">
        <v>158</v>
      </c>
      <c r="B514" s="3" t="s">
        <v>17</v>
      </c>
      <c r="C514" s="4" t="s">
        <v>14</v>
      </c>
      <c r="D514" s="5">
        <v>7000</v>
      </c>
      <c r="E514" s="5">
        <v>329</v>
      </c>
      <c r="F514" s="4">
        <v>330</v>
      </c>
      <c r="G514" s="4">
        <v>331</v>
      </c>
      <c r="H514" s="4">
        <v>0</v>
      </c>
      <c r="I514" s="6">
        <f t="shared" si="789"/>
        <v>7000</v>
      </c>
      <c r="J514" s="4">
        <f>SUM(G514-F514)*D514</f>
        <v>7000</v>
      </c>
      <c r="K514" s="4">
        <v>0</v>
      </c>
      <c r="L514" s="7">
        <f t="shared" ref="L514" si="855">SUM(K514+J514+I514)</f>
        <v>14000</v>
      </c>
    </row>
    <row r="515" spans="1:12">
      <c r="A515" s="2" t="s">
        <v>158</v>
      </c>
      <c r="B515" s="3" t="s">
        <v>139</v>
      </c>
      <c r="C515" s="4" t="s">
        <v>14</v>
      </c>
      <c r="D515" s="5">
        <v>2000</v>
      </c>
      <c r="E515" s="5">
        <v>399</v>
      </c>
      <c r="F515" s="4">
        <v>396.5</v>
      </c>
      <c r="G515" s="4">
        <v>0</v>
      </c>
      <c r="H515" s="4">
        <v>0</v>
      </c>
      <c r="I515" s="6">
        <f t="shared" si="789"/>
        <v>-5000</v>
      </c>
      <c r="J515" s="4">
        <v>0</v>
      </c>
      <c r="K515" s="4">
        <f t="shared" ref="K515:K516" si="856">SUM(H515-G515)*D515</f>
        <v>0</v>
      </c>
      <c r="L515" s="7">
        <f t="shared" ref="L515" si="857">SUM(K515+J515+I515)</f>
        <v>-5000</v>
      </c>
    </row>
    <row r="516" spans="1:12">
      <c r="A516" s="2" t="s">
        <v>157</v>
      </c>
      <c r="B516" s="3" t="s">
        <v>21</v>
      </c>
      <c r="C516" s="4" t="s">
        <v>14</v>
      </c>
      <c r="D516" s="5">
        <v>4000</v>
      </c>
      <c r="E516" s="5">
        <v>370</v>
      </c>
      <c r="F516" s="4">
        <v>371</v>
      </c>
      <c r="G516" s="4">
        <v>372</v>
      </c>
      <c r="H516" s="4">
        <v>373</v>
      </c>
      <c r="I516" s="6">
        <f t="shared" si="789"/>
        <v>4000</v>
      </c>
      <c r="J516" s="4">
        <f>SUM(G516-F516)*D516</f>
        <v>4000</v>
      </c>
      <c r="K516" s="4">
        <f t="shared" si="856"/>
        <v>4000</v>
      </c>
      <c r="L516" s="7">
        <f t="shared" ref="L516" si="858">SUM(K516+J516+I516)</f>
        <v>12000</v>
      </c>
    </row>
    <row r="517" spans="1:12">
      <c r="A517" s="2" t="s">
        <v>157</v>
      </c>
      <c r="B517" s="3" t="s">
        <v>92</v>
      </c>
      <c r="C517" s="4" t="s">
        <v>14</v>
      </c>
      <c r="D517" s="5">
        <v>12000</v>
      </c>
      <c r="E517" s="5">
        <v>165.1</v>
      </c>
      <c r="F517" s="4">
        <v>165.5</v>
      </c>
      <c r="G517" s="4">
        <v>166</v>
      </c>
      <c r="H517" s="4">
        <v>166.5</v>
      </c>
      <c r="I517" s="6">
        <f t="shared" si="789"/>
        <v>4800.0000000000682</v>
      </c>
      <c r="J517" s="4">
        <f>SUM(G517-F517)*D517</f>
        <v>6000</v>
      </c>
      <c r="K517" s="4">
        <f t="shared" ref="K517" si="859">SUM(H517-G517)*D517</f>
        <v>6000</v>
      </c>
      <c r="L517" s="7">
        <f t="shared" ref="L517" si="860">SUM(K517+J517+I517)</f>
        <v>16800.000000000069</v>
      </c>
    </row>
    <row r="518" spans="1:12">
      <c r="A518" s="2" t="s">
        <v>157</v>
      </c>
      <c r="B518" s="3" t="s">
        <v>52</v>
      </c>
      <c r="C518" s="4" t="s">
        <v>14</v>
      </c>
      <c r="D518" s="5">
        <v>6000</v>
      </c>
      <c r="E518" s="5">
        <v>222.5</v>
      </c>
      <c r="F518" s="4">
        <v>223.25</v>
      </c>
      <c r="G518" s="4">
        <v>0</v>
      </c>
      <c r="H518" s="4">
        <v>0</v>
      </c>
      <c r="I518" s="6">
        <f t="shared" si="789"/>
        <v>4500</v>
      </c>
      <c r="J518" s="4">
        <v>0</v>
      </c>
      <c r="K518" s="4">
        <f t="shared" ref="K518" si="861">SUM(H518-G518)*D518</f>
        <v>0</v>
      </c>
      <c r="L518" s="7">
        <f t="shared" ref="L518" si="862">SUM(K518+J518+I518)</f>
        <v>4500</v>
      </c>
    </row>
    <row r="519" spans="1:12">
      <c r="A519" s="2" t="s">
        <v>156</v>
      </c>
      <c r="B519" s="3" t="s">
        <v>28</v>
      </c>
      <c r="C519" s="4" t="s">
        <v>14</v>
      </c>
      <c r="D519" s="5">
        <v>6000</v>
      </c>
      <c r="E519" s="5">
        <v>259.5</v>
      </c>
      <c r="F519" s="4">
        <v>260.5</v>
      </c>
      <c r="G519" s="4">
        <v>261.5</v>
      </c>
      <c r="H519" s="4">
        <v>262.5</v>
      </c>
      <c r="I519" s="6">
        <f t="shared" si="789"/>
        <v>6000</v>
      </c>
      <c r="J519" s="4">
        <f>SUM(G519-F519)*D519</f>
        <v>6000</v>
      </c>
      <c r="K519" s="4">
        <f t="shared" ref="K519" si="863">SUM(H519-G519)*D519</f>
        <v>6000</v>
      </c>
      <c r="L519" s="7">
        <f t="shared" ref="L519" si="864">SUM(K519+J519+I519)</f>
        <v>18000</v>
      </c>
    </row>
    <row r="520" spans="1:12">
      <c r="A520" s="2" t="s">
        <v>156</v>
      </c>
      <c r="B520" s="3" t="s">
        <v>19</v>
      </c>
      <c r="C520" s="4" t="s">
        <v>14</v>
      </c>
      <c r="D520" s="5">
        <v>2000</v>
      </c>
      <c r="E520" s="5">
        <v>869</v>
      </c>
      <c r="F520" s="4">
        <v>872</v>
      </c>
      <c r="G520" s="4">
        <v>875</v>
      </c>
      <c r="H520" s="4">
        <v>0</v>
      </c>
      <c r="I520" s="6">
        <f t="shared" si="789"/>
        <v>6000</v>
      </c>
      <c r="J520" s="4">
        <f>SUM(G520-F520)*D520</f>
        <v>6000</v>
      </c>
      <c r="K520" s="4">
        <v>0</v>
      </c>
      <c r="L520" s="7">
        <f t="shared" ref="L520" si="865">SUM(K520+J520+I520)</f>
        <v>12000</v>
      </c>
    </row>
    <row r="521" spans="1:12">
      <c r="A521" s="2" t="s">
        <v>156</v>
      </c>
      <c r="B521" s="3" t="s">
        <v>85</v>
      </c>
      <c r="C521" s="4" t="s">
        <v>14</v>
      </c>
      <c r="D521" s="5">
        <v>1000</v>
      </c>
      <c r="E521" s="5">
        <v>1690</v>
      </c>
      <c r="F521" s="4">
        <v>1698</v>
      </c>
      <c r="G521" s="4">
        <v>1708</v>
      </c>
      <c r="H521" s="4">
        <v>0</v>
      </c>
      <c r="I521" s="6">
        <f t="shared" si="789"/>
        <v>8000</v>
      </c>
      <c r="J521" s="4">
        <f>SUM(G521-F521)*D521</f>
        <v>10000</v>
      </c>
      <c r="K521" s="4">
        <v>0</v>
      </c>
      <c r="L521" s="7">
        <f t="shared" ref="L521:L522" si="866">SUM(K521+J521+I521)</f>
        <v>18000</v>
      </c>
    </row>
    <row r="522" spans="1:12">
      <c r="A522" s="2" t="s">
        <v>156</v>
      </c>
      <c r="B522" s="3" t="s">
        <v>95</v>
      </c>
      <c r="C522" s="4" t="s">
        <v>15</v>
      </c>
      <c r="D522" s="5">
        <v>20000</v>
      </c>
      <c r="E522" s="5">
        <v>223</v>
      </c>
      <c r="F522" s="4">
        <v>222.5</v>
      </c>
      <c r="G522" s="4">
        <v>0</v>
      </c>
      <c r="H522" s="4">
        <v>0</v>
      </c>
      <c r="I522" s="6">
        <f t="shared" si="789"/>
        <v>10000</v>
      </c>
      <c r="J522" s="4">
        <v>0</v>
      </c>
      <c r="K522" s="4">
        <f t="shared" ref="K522" si="867">SUM(G522-H522)*D522</f>
        <v>0</v>
      </c>
      <c r="L522" s="7">
        <f t="shared" si="866"/>
        <v>10000</v>
      </c>
    </row>
    <row r="523" spans="1:12">
      <c r="A523" s="2" t="s">
        <v>156</v>
      </c>
      <c r="B523" s="3" t="s">
        <v>23</v>
      </c>
      <c r="C523" s="4" t="s">
        <v>14</v>
      </c>
      <c r="D523" s="5">
        <v>1000</v>
      </c>
      <c r="E523" s="5">
        <v>375</v>
      </c>
      <c r="F523" s="4">
        <v>372</v>
      </c>
      <c r="G523" s="4">
        <v>0</v>
      </c>
      <c r="H523" s="4">
        <v>0</v>
      </c>
      <c r="I523" s="6">
        <f t="shared" si="789"/>
        <v>-3000</v>
      </c>
      <c r="J523" s="4">
        <v>0</v>
      </c>
      <c r="K523" s="4">
        <v>0</v>
      </c>
      <c r="L523" s="7">
        <f t="shared" ref="L523" si="868">SUM(K523+J523+I523)</f>
        <v>-3000</v>
      </c>
    </row>
    <row r="524" spans="1:12">
      <c r="A524" s="2" t="s">
        <v>155</v>
      </c>
      <c r="B524" s="3" t="s">
        <v>79</v>
      </c>
      <c r="C524" s="4" t="s">
        <v>14</v>
      </c>
      <c r="D524" s="5">
        <v>3600</v>
      </c>
      <c r="E524" s="5">
        <v>475</v>
      </c>
      <c r="F524" s="4">
        <v>477</v>
      </c>
      <c r="G524" s="4">
        <v>479</v>
      </c>
      <c r="H524" s="4">
        <v>482</v>
      </c>
      <c r="I524" s="6">
        <f t="shared" si="789"/>
        <v>7200</v>
      </c>
      <c r="J524" s="4">
        <f>SUM(G524-F524)*D524</f>
        <v>7200</v>
      </c>
      <c r="K524" s="4">
        <f t="shared" ref="K524:K525" si="869">SUM(H524-G524)*D524</f>
        <v>10800</v>
      </c>
      <c r="L524" s="7">
        <f t="shared" ref="L524" si="870">SUM(K524+J524+I524)</f>
        <v>25200</v>
      </c>
    </row>
    <row r="525" spans="1:12">
      <c r="A525" s="2" t="s">
        <v>153</v>
      </c>
      <c r="B525" s="3" t="s">
        <v>121</v>
      </c>
      <c r="C525" s="4" t="s">
        <v>14</v>
      </c>
      <c r="D525" s="5">
        <v>4000</v>
      </c>
      <c r="E525" s="5">
        <v>477</v>
      </c>
      <c r="F525" s="4">
        <v>479</v>
      </c>
      <c r="G525" s="4">
        <v>481</v>
      </c>
      <c r="H525" s="4">
        <v>483</v>
      </c>
      <c r="I525" s="6">
        <f t="shared" si="789"/>
        <v>8000</v>
      </c>
      <c r="J525" s="4">
        <f>SUM(G525-F525)*D525</f>
        <v>8000</v>
      </c>
      <c r="K525" s="4">
        <f t="shared" si="869"/>
        <v>8000</v>
      </c>
      <c r="L525" s="7">
        <f t="shared" ref="L525" si="871">SUM(K525+J525+I525)</f>
        <v>24000</v>
      </c>
    </row>
    <row r="526" spans="1:12">
      <c r="A526" s="2" t="s">
        <v>153</v>
      </c>
      <c r="B526" s="3" t="s">
        <v>51</v>
      </c>
      <c r="C526" s="4" t="s">
        <v>14</v>
      </c>
      <c r="D526" s="5">
        <v>4000</v>
      </c>
      <c r="E526" s="5">
        <v>564.5</v>
      </c>
      <c r="F526" s="4">
        <v>565.5</v>
      </c>
      <c r="G526" s="4">
        <v>0</v>
      </c>
      <c r="H526" s="4">
        <v>0</v>
      </c>
      <c r="I526" s="6">
        <f t="shared" si="789"/>
        <v>4000</v>
      </c>
      <c r="J526" s="4">
        <v>0</v>
      </c>
      <c r="K526" s="4">
        <f t="shared" ref="K526" si="872">SUM(H526-G526)*D526</f>
        <v>0</v>
      </c>
      <c r="L526" s="7">
        <f t="shared" ref="L526" si="873">SUM(K526+J526+I526)</f>
        <v>4000</v>
      </c>
    </row>
    <row r="527" spans="1:12">
      <c r="A527" s="2" t="s">
        <v>153</v>
      </c>
      <c r="B527" s="3" t="s">
        <v>123</v>
      </c>
      <c r="C527" s="4" t="s">
        <v>14</v>
      </c>
      <c r="D527" s="5">
        <v>7000</v>
      </c>
      <c r="E527" s="5">
        <v>280.5</v>
      </c>
      <c r="F527" s="4">
        <v>281.25</v>
      </c>
      <c r="G527" s="4">
        <v>0</v>
      </c>
      <c r="H527" s="4">
        <v>0</v>
      </c>
      <c r="I527" s="6">
        <f t="shared" si="789"/>
        <v>5250</v>
      </c>
      <c r="J527" s="4">
        <v>0</v>
      </c>
      <c r="K527" s="4">
        <f t="shared" ref="K527" si="874">SUM(H527-G527)*D527</f>
        <v>0</v>
      </c>
      <c r="L527" s="7">
        <f t="shared" ref="L527" si="875">SUM(K527+J527+I527)</f>
        <v>5250</v>
      </c>
    </row>
    <row r="528" spans="1:12">
      <c r="A528" s="2" t="s">
        <v>153</v>
      </c>
      <c r="B528" s="3" t="s">
        <v>154</v>
      </c>
      <c r="C528" s="4" t="s">
        <v>14</v>
      </c>
      <c r="D528" s="5">
        <v>1000</v>
      </c>
      <c r="E528" s="5">
        <v>1624</v>
      </c>
      <c r="F528" s="4">
        <v>1628</v>
      </c>
      <c r="G528" s="4">
        <v>0</v>
      </c>
      <c r="H528" s="4">
        <v>0</v>
      </c>
      <c r="I528" s="6">
        <f t="shared" si="789"/>
        <v>4000</v>
      </c>
      <c r="J528" s="4">
        <v>0</v>
      </c>
      <c r="K528" s="4">
        <f t="shared" ref="K528" si="876">SUM(H528-G528)*D528</f>
        <v>0</v>
      </c>
      <c r="L528" s="7">
        <f t="shared" ref="L528" si="877">SUM(K528+J528+I528)</f>
        <v>4000</v>
      </c>
    </row>
    <row r="529" spans="1:12">
      <c r="A529" s="2" t="s">
        <v>153</v>
      </c>
      <c r="B529" s="3" t="s">
        <v>52</v>
      </c>
      <c r="C529" s="4" t="s">
        <v>14</v>
      </c>
      <c r="D529" s="5">
        <v>7000</v>
      </c>
      <c r="E529" s="5">
        <v>222</v>
      </c>
      <c r="F529" s="4">
        <v>221</v>
      </c>
      <c r="G529" s="4">
        <v>0</v>
      </c>
      <c r="H529" s="4">
        <v>0</v>
      </c>
      <c r="I529" s="6">
        <f t="shared" si="789"/>
        <v>-7000</v>
      </c>
      <c r="J529" s="4">
        <v>0</v>
      </c>
      <c r="K529" s="4">
        <f t="shared" ref="K529" si="878">SUM(H529-G529)*D529</f>
        <v>0</v>
      </c>
      <c r="L529" s="7">
        <f t="shared" ref="L529" si="879">SUM(K529+J529+I529)</f>
        <v>-7000</v>
      </c>
    </row>
    <row r="530" spans="1:12">
      <c r="A530" s="2" t="s">
        <v>151</v>
      </c>
      <c r="B530" s="3" t="s">
        <v>152</v>
      </c>
      <c r="C530" s="4" t="s">
        <v>14</v>
      </c>
      <c r="D530" s="5">
        <v>14000</v>
      </c>
      <c r="E530" s="5">
        <v>96.7</v>
      </c>
      <c r="F530" s="4">
        <v>97.2</v>
      </c>
      <c r="G530" s="4">
        <v>98</v>
      </c>
      <c r="H530" s="4">
        <v>99</v>
      </c>
      <c r="I530" s="6">
        <f t="shared" si="789"/>
        <v>7000</v>
      </c>
      <c r="J530" s="4">
        <f>SUM(G530-F530)*D530</f>
        <v>11199.99999999996</v>
      </c>
      <c r="K530" s="4">
        <f t="shared" ref="K530" si="880">SUM(H530-G530)*D530</f>
        <v>14000</v>
      </c>
      <c r="L530" s="7">
        <f t="shared" ref="L530" si="881">SUM(K530+J530+I530)</f>
        <v>32199.99999999996</v>
      </c>
    </row>
    <row r="531" spans="1:12">
      <c r="A531" s="2" t="s">
        <v>151</v>
      </c>
      <c r="B531" s="3" t="s">
        <v>38</v>
      </c>
      <c r="C531" s="4" t="s">
        <v>14</v>
      </c>
      <c r="D531" s="5">
        <v>8000</v>
      </c>
      <c r="E531" s="5">
        <v>159.75</v>
      </c>
      <c r="F531" s="4">
        <v>160.25</v>
      </c>
      <c r="G531" s="4">
        <v>161</v>
      </c>
      <c r="H531" s="4">
        <v>162</v>
      </c>
      <c r="I531" s="6">
        <f t="shared" si="789"/>
        <v>4000</v>
      </c>
      <c r="J531" s="4">
        <f>SUM(G531-F531)*D531</f>
        <v>6000</v>
      </c>
      <c r="K531" s="4">
        <f t="shared" ref="K531" si="882">SUM(H531-G531)*D531</f>
        <v>8000</v>
      </c>
      <c r="L531" s="7">
        <f t="shared" ref="L531" si="883">SUM(K531+J531+I531)</f>
        <v>18000</v>
      </c>
    </row>
    <row r="532" spans="1:12">
      <c r="A532" s="2" t="s">
        <v>149</v>
      </c>
      <c r="B532" s="3" t="s">
        <v>150</v>
      </c>
      <c r="C532" s="4" t="s">
        <v>14</v>
      </c>
      <c r="D532" s="5">
        <v>12000</v>
      </c>
      <c r="E532" s="5">
        <v>107</v>
      </c>
      <c r="F532" s="4">
        <v>107.5</v>
      </c>
      <c r="G532" s="4">
        <v>108</v>
      </c>
      <c r="H532" s="4">
        <v>108.5</v>
      </c>
      <c r="I532" s="6">
        <f t="shared" si="789"/>
        <v>6000</v>
      </c>
      <c r="J532" s="4">
        <f>SUM(G532-F532)*D532</f>
        <v>6000</v>
      </c>
      <c r="K532" s="4">
        <f t="shared" ref="K532" si="884">SUM(H532-G532)*D532</f>
        <v>6000</v>
      </c>
      <c r="L532" s="7">
        <f t="shared" ref="L532" si="885">SUM(K532+J532+I532)</f>
        <v>18000</v>
      </c>
    </row>
    <row r="533" spans="1:12">
      <c r="A533" s="2" t="s">
        <v>149</v>
      </c>
      <c r="B533" s="3" t="s">
        <v>39</v>
      </c>
      <c r="C533" s="4" t="s">
        <v>14</v>
      </c>
      <c r="D533" s="5">
        <v>7000</v>
      </c>
      <c r="E533" s="5">
        <v>355.5</v>
      </c>
      <c r="F533" s="4">
        <v>356.25</v>
      </c>
      <c r="G533" s="4">
        <v>0</v>
      </c>
      <c r="H533" s="4">
        <v>0</v>
      </c>
      <c r="I533" s="6">
        <f t="shared" si="789"/>
        <v>5250</v>
      </c>
      <c r="J533" s="4">
        <v>0</v>
      </c>
      <c r="K533" s="4">
        <f t="shared" ref="K533" si="886">SUM(H533-G533)*D533</f>
        <v>0</v>
      </c>
      <c r="L533" s="7">
        <f t="shared" ref="L533" si="887">SUM(K533+J533+I533)</f>
        <v>5250</v>
      </c>
    </row>
    <row r="534" spans="1:12">
      <c r="A534" s="2" t="s">
        <v>149</v>
      </c>
      <c r="B534" s="3" t="s">
        <v>38</v>
      </c>
      <c r="C534" s="4" t="s">
        <v>14</v>
      </c>
      <c r="D534" s="5">
        <v>8000</v>
      </c>
      <c r="E534" s="5">
        <v>158.4</v>
      </c>
      <c r="F534" s="4">
        <v>159</v>
      </c>
      <c r="G534" s="4">
        <v>0</v>
      </c>
      <c r="H534" s="4">
        <v>0</v>
      </c>
      <c r="I534" s="6">
        <f t="shared" ref="I534:I597" si="888">(IF(C534="SHORT",E534-F534,IF(C534="LONG", F534-E534)))*D534</f>
        <v>4799.9999999999545</v>
      </c>
      <c r="J534" s="4">
        <v>0</v>
      </c>
      <c r="K534" s="4">
        <f t="shared" ref="K534" si="889">SUM(H534-G534)*D534</f>
        <v>0</v>
      </c>
      <c r="L534" s="7">
        <f t="shared" ref="L534" si="890">SUM(K534+J534+I534)</f>
        <v>4799.9999999999545</v>
      </c>
    </row>
    <row r="535" spans="1:12">
      <c r="A535" s="2" t="s">
        <v>148</v>
      </c>
      <c r="B535" s="3" t="s">
        <v>140</v>
      </c>
      <c r="C535" s="4" t="s">
        <v>14</v>
      </c>
      <c r="D535" s="5">
        <v>4000</v>
      </c>
      <c r="E535" s="5">
        <v>336</v>
      </c>
      <c r="F535" s="4">
        <v>337</v>
      </c>
      <c r="G535" s="4">
        <v>338</v>
      </c>
      <c r="H535" s="4">
        <v>339</v>
      </c>
      <c r="I535" s="6">
        <f t="shared" si="888"/>
        <v>4000</v>
      </c>
      <c r="J535" s="4">
        <f>SUM(G535-F535)*D535</f>
        <v>4000</v>
      </c>
      <c r="K535" s="4">
        <f t="shared" ref="K535" si="891">SUM(H535-G535)*D535</f>
        <v>4000</v>
      </c>
      <c r="L535" s="7">
        <f t="shared" ref="L535" si="892">SUM(K535+J535+I535)</f>
        <v>12000</v>
      </c>
    </row>
    <row r="536" spans="1:12">
      <c r="A536" s="2" t="s">
        <v>148</v>
      </c>
      <c r="B536" s="3" t="s">
        <v>95</v>
      </c>
      <c r="C536" s="4" t="s">
        <v>14</v>
      </c>
      <c r="D536" s="5">
        <v>20000</v>
      </c>
      <c r="E536" s="5">
        <v>216</v>
      </c>
      <c r="F536" s="4">
        <v>216.7</v>
      </c>
      <c r="G536" s="4">
        <v>0</v>
      </c>
      <c r="H536" s="4">
        <v>0</v>
      </c>
      <c r="I536" s="6">
        <f t="shared" si="888"/>
        <v>13999.999999999773</v>
      </c>
      <c r="J536" s="4">
        <v>0</v>
      </c>
      <c r="K536" s="4">
        <f t="shared" ref="K536" si="893">SUM(H536-G536)*D536</f>
        <v>0</v>
      </c>
      <c r="L536" s="7">
        <f t="shared" ref="L536" si="894">SUM(K536+J536+I536)</f>
        <v>13999.999999999773</v>
      </c>
    </row>
    <row r="537" spans="1:12">
      <c r="A537" s="2" t="s">
        <v>145</v>
      </c>
      <c r="B537" s="3" t="s">
        <v>85</v>
      </c>
      <c r="C537" s="4" t="s">
        <v>14</v>
      </c>
      <c r="D537" s="5">
        <v>1000</v>
      </c>
      <c r="E537" s="5">
        <v>1577</v>
      </c>
      <c r="F537" s="4">
        <v>1582</v>
      </c>
      <c r="G537" s="4">
        <v>1587</v>
      </c>
      <c r="H537" s="4">
        <v>1598</v>
      </c>
      <c r="I537" s="6">
        <f t="shared" si="888"/>
        <v>5000</v>
      </c>
      <c r="J537" s="4">
        <f>SUM(G537-F537)*D537</f>
        <v>5000</v>
      </c>
      <c r="K537" s="4">
        <f t="shared" ref="K537" si="895">SUM(H537-G537)*D537</f>
        <v>11000</v>
      </c>
      <c r="L537" s="7">
        <f t="shared" ref="L537" si="896">SUM(K537+J537+I537)</f>
        <v>21000</v>
      </c>
    </row>
    <row r="538" spans="1:12">
      <c r="A538" s="2" t="s">
        <v>145</v>
      </c>
      <c r="B538" s="3" t="s">
        <v>21</v>
      </c>
      <c r="C538" s="4" t="s">
        <v>14</v>
      </c>
      <c r="D538" s="5">
        <v>4000</v>
      </c>
      <c r="E538" s="5">
        <v>380.5</v>
      </c>
      <c r="F538" s="4">
        <v>381.5</v>
      </c>
      <c r="G538" s="4">
        <v>382.5</v>
      </c>
      <c r="H538" s="4">
        <v>0</v>
      </c>
      <c r="I538" s="6">
        <f t="shared" si="888"/>
        <v>4000</v>
      </c>
      <c r="J538" s="4">
        <f>SUM(G538-F538)*D538</f>
        <v>4000</v>
      </c>
      <c r="K538" s="4">
        <v>0</v>
      </c>
      <c r="L538" s="7">
        <f t="shared" ref="L538" si="897">SUM(K538+J538+I538)</f>
        <v>8000</v>
      </c>
    </row>
    <row r="539" spans="1:12">
      <c r="A539" s="2" t="s">
        <v>145</v>
      </c>
      <c r="B539" s="3" t="s">
        <v>146</v>
      </c>
      <c r="C539" s="4" t="s">
        <v>14</v>
      </c>
      <c r="D539" s="5">
        <v>9000</v>
      </c>
      <c r="E539" s="5">
        <v>154</v>
      </c>
      <c r="F539" s="4">
        <v>154.69999999999999</v>
      </c>
      <c r="G539" s="4">
        <v>0</v>
      </c>
      <c r="H539" s="4">
        <v>0</v>
      </c>
      <c r="I539" s="6">
        <f t="shared" si="888"/>
        <v>6299.9999999998981</v>
      </c>
      <c r="J539" s="4">
        <v>0</v>
      </c>
      <c r="K539" s="4">
        <f t="shared" ref="K539" si="898">SUM(H539-G539)*D539</f>
        <v>0</v>
      </c>
      <c r="L539" s="7">
        <f t="shared" ref="L539" si="899">SUM(K539+J539+I539)</f>
        <v>6299.9999999998981</v>
      </c>
    </row>
    <row r="540" spans="1:12">
      <c r="A540" s="2" t="s">
        <v>145</v>
      </c>
      <c r="B540" s="3" t="s">
        <v>142</v>
      </c>
      <c r="C540" s="4" t="s">
        <v>14</v>
      </c>
      <c r="D540" s="5">
        <v>1600</v>
      </c>
      <c r="E540" s="5">
        <v>815.5</v>
      </c>
      <c r="F540" s="4">
        <v>818</v>
      </c>
      <c r="G540" s="4">
        <v>0</v>
      </c>
      <c r="H540" s="4">
        <v>0</v>
      </c>
      <c r="I540" s="6">
        <f t="shared" si="888"/>
        <v>4000</v>
      </c>
      <c r="J540" s="4">
        <v>0</v>
      </c>
      <c r="K540" s="4">
        <f t="shared" ref="K540" si="900">SUM(H540-G540)*D540</f>
        <v>0</v>
      </c>
      <c r="L540" s="7">
        <f t="shared" ref="L540" si="901">SUM(K540+J540+I540)</f>
        <v>4000</v>
      </c>
    </row>
    <row r="541" spans="1:12">
      <c r="A541" s="2" t="s">
        <v>145</v>
      </c>
      <c r="B541" s="3" t="s">
        <v>147</v>
      </c>
      <c r="C541" s="4" t="s">
        <v>14</v>
      </c>
      <c r="D541" s="5">
        <v>4000</v>
      </c>
      <c r="E541" s="5">
        <v>274.5</v>
      </c>
      <c r="F541" s="4">
        <v>273</v>
      </c>
      <c r="G541" s="4">
        <v>0</v>
      </c>
      <c r="H541" s="4">
        <v>0</v>
      </c>
      <c r="I541" s="6">
        <f t="shared" si="888"/>
        <v>-6000</v>
      </c>
      <c r="J541" s="4">
        <v>0</v>
      </c>
      <c r="K541" s="4">
        <f t="shared" ref="K541" si="902">SUM(H541-G541)*D541</f>
        <v>0</v>
      </c>
      <c r="L541" s="7">
        <f t="shared" ref="L541" si="903">SUM(K541+J541+I541)</f>
        <v>-6000</v>
      </c>
    </row>
    <row r="542" spans="1:12">
      <c r="A542" s="2" t="s">
        <v>143</v>
      </c>
      <c r="B542" s="3" t="s">
        <v>144</v>
      </c>
      <c r="C542" s="4" t="s">
        <v>14</v>
      </c>
      <c r="D542" s="5">
        <v>68000</v>
      </c>
      <c r="E542" s="5">
        <v>22.8</v>
      </c>
      <c r="F542" s="4">
        <v>23.1</v>
      </c>
      <c r="G542" s="4">
        <v>23.5</v>
      </c>
      <c r="H542" s="4">
        <v>23.7</v>
      </c>
      <c r="I542" s="6">
        <f t="shared" si="888"/>
        <v>20400.000000000047</v>
      </c>
      <c r="J542" s="4">
        <f>SUM(G542-F542)*D542</f>
        <v>27199.999999999902</v>
      </c>
      <c r="K542" s="4">
        <f t="shared" ref="K542:K543" si="904">SUM(H542-G542)*D542</f>
        <v>13599.999999999951</v>
      </c>
      <c r="L542" s="7">
        <f t="shared" ref="L542" si="905">SUM(K542+J542+I542)</f>
        <v>61199.999999999898</v>
      </c>
    </row>
    <row r="543" spans="1:12">
      <c r="A543" s="2" t="s">
        <v>143</v>
      </c>
      <c r="B543" s="3" t="s">
        <v>49</v>
      </c>
      <c r="C543" s="4" t="s">
        <v>14</v>
      </c>
      <c r="D543" s="5">
        <v>4000</v>
      </c>
      <c r="E543" s="5">
        <v>469</v>
      </c>
      <c r="F543" s="4">
        <v>470</v>
      </c>
      <c r="G543" s="4">
        <v>471</v>
      </c>
      <c r="H543" s="4">
        <v>472</v>
      </c>
      <c r="I543" s="6">
        <f t="shared" si="888"/>
        <v>4000</v>
      </c>
      <c r="J543" s="4">
        <f>SUM(G543-F543)*D543</f>
        <v>4000</v>
      </c>
      <c r="K543" s="4">
        <f t="shared" si="904"/>
        <v>4000</v>
      </c>
      <c r="L543" s="7">
        <f t="shared" ref="L543" si="906">SUM(K543+J543+I543)</f>
        <v>12000</v>
      </c>
    </row>
    <row r="544" spans="1:12">
      <c r="A544" s="2" t="s">
        <v>143</v>
      </c>
      <c r="B544" s="3" t="s">
        <v>32</v>
      </c>
      <c r="C544" s="4" t="s">
        <v>14</v>
      </c>
      <c r="D544" s="5">
        <v>4000</v>
      </c>
      <c r="E544" s="5">
        <v>488</v>
      </c>
      <c r="F544" s="4">
        <v>489</v>
      </c>
      <c r="G544" s="4">
        <v>490</v>
      </c>
      <c r="H544" s="4">
        <v>491</v>
      </c>
      <c r="I544" s="6">
        <f t="shared" si="888"/>
        <v>4000</v>
      </c>
      <c r="J544" s="4">
        <f>SUM(G544-F544)*D544</f>
        <v>4000</v>
      </c>
      <c r="K544" s="4">
        <f t="shared" ref="K544" si="907">SUM(H544-G544)*D544</f>
        <v>4000</v>
      </c>
      <c r="L544" s="7">
        <f t="shared" ref="L544" si="908">SUM(K544+J544+I544)</f>
        <v>12000</v>
      </c>
    </row>
    <row r="545" spans="1:12">
      <c r="A545" s="2" t="s">
        <v>143</v>
      </c>
      <c r="B545" s="3" t="s">
        <v>35</v>
      </c>
      <c r="C545" s="4" t="s">
        <v>14</v>
      </c>
      <c r="D545" s="5">
        <v>12000</v>
      </c>
      <c r="E545" s="5">
        <v>150.5</v>
      </c>
      <c r="F545" s="4">
        <v>151.19999999999999</v>
      </c>
      <c r="G545" s="4">
        <v>0</v>
      </c>
      <c r="H545" s="4">
        <v>0</v>
      </c>
      <c r="I545" s="6">
        <f t="shared" si="888"/>
        <v>8399.9999999998636</v>
      </c>
      <c r="J545" s="4">
        <v>0</v>
      </c>
      <c r="K545" s="4">
        <f t="shared" ref="K545" si="909">SUM(H545-G545)*D545</f>
        <v>0</v>
      </c>
      <c r="L545" s="7">
        <f t="shared" ref="L545" si="910">SUM(K545+J545+I545)</f>
        <v>8399.9999999998636</v>
      </c>
    </row>
    <row r="546" spans="1:12">
      <c r="A546" s="2" t="s">
        <v>143</v>
      </c>
      <c r="B546" s="3" t="s">
        <v>31</v>
      </c>
      <c r="C546" s="4" t="s">
        <v>14</v>
      </c>
      <c r="D546" s="5">
        <v>3000</v>
      </c>
      <c r="E546" s="5">
        <v>377.5</v>
      </c>
      <c r="F546" s="4">
        <v>377.5</v>
      </c>
      <c r="G546" s="4">
        <v>0</v>
      </c>
      <c r="H546" s="4">
        <v>0</v>
      </c>
      <c r="I546" s="6">
        <f t="shared" si="888"/>
        <v>0</v>
      </c>
      <c r="J546" s="4">
        <v>0</v>
      </c>
      <c r="K546" s="4">
        <f t="shared" ref="K546" si="911">SUM(H546-G546)*D546</f>
        <v>0</v>
      </c>
      <c r="L546" s="7">
        <f t="shared" ref="L546" si="912">SUM(K546+J546+I546)</f>
        <v>0</v>
      </c>
    </row>
    <row r="547" spans="1:12">
      <c r="A547" s="2" t="s">
        <v>141</v>
      </c>
      <c r="B547" s="3" t="s">
        <v>26</v>
      </c>
      <c r="C547" s="4" t="s">
        <v>14</v>
      </c>
      <c r="D547" s="5">
        <v>2600</v>
      </c>
      <c r="E547" s="5">
        <v>521</v>
      </c>
      <c r="F547" s="4">
        <v>523</v>
      </c>
      <c r="G547" s="4">
        <v>525</v>
      </c>
      <c r="H547" s="4">
        <v>0</v>
      </c>
      <c r="I547" s="6">
        <f t="shared" si="888"/>
        <v>5200</v>
      </c>
      <c r="J547" s="4">
        <f>SUM(G547-F547)*D547</f>
        <v>5200</v>
      </c>
      <c r="K547" s="4">
        <v>0</v>
      </c>
      <c r="L547" s="7">
        <f t="shared" ref="L547" si="913">SUM(K547+J547+I547)</f>
        <v>10400</v>
      </c>
    </row>
    <row r="548" spans="1:12">
      <c r="A548" s="2" t="s">
        <v>141</v>
      </c>
      <c r="B548" s="3" t="s">
        <v>79</v>
      </c>
      <c r="C548" s="4" t="s">
        <v>14</v>
      </c>
      <c r="D548" s="5">
        <v>3600</v>
      </c>
      <c r="E548" s="5">
        <v>467</v>
      </c>
      <c r="F548" s="4">
        <v>469</v>
      </c>
      <c r="G548" s="4">
        <v>0</v>
      </c>
      <c r="H548" s="4">
        <v>0</v>
      </c>
      <c r="I548" s="6">
        <f t="shared" si="888"/>
        <v>7200</v>
      </c>
      <c r="J548" s="4">
        <v>0</v>
      </c>
      <c r="K548" s="4">
        <f t="shared" ref="K548" si="914">SUM(H548-G548)*D548</f>
        <v>0</v>
      </c>
      <c r="L548" s="7">
        <f t="shared" ref="L548" si="915">SUM(K548+J548+I548)</f>
        <v>7200</v>
      </c>
    </row>
    <row r="549" spans="1:12">
      <c r="A549" s="2" t="s">
        <v>141</v>
      </c>
      <c r="B549" s="3" t="s">
        <v>51</v>
      </c>
      <c r="C549" s="4" t="s">
        <v>14</v>
      </c>
      <c r="D549" s="5">
        <v>4000</v>
      </c>
      <c r="E549" s="5">
        <v>553.5</v>
      </c>
      <c r="F549" s="4">
        <v>554.5</v>
      </c>
      <c r="G549" s="4">
        <v>0</v>
      </c>
      <c r="H549" s="4">
        <v>0</v>
      </c>
      <c r="I549" s="6">
        <f t="shared" si="888"/>
        <v>4000</v>
      </c>
      <c r="J549" s="4">
        <v>0</v>
      </c>
      <c r="K549" s="4">
        <f t="shared" ref="K549" si="916">SUM(H549-G549)*D549</f>
        <v>0</v>
      </c>
      <c r="L549" s="7">
        <f t="shared" ref="L549" si="917">SUM(K549+J549+I549)</f>
        <v>4000</v>
      </c>
    </row>
    <row r="550" spans="1:12">
      <c r="A550" s="2" t="s">
        <v>141</v>
      </c>
      <c r="B550" s="3" t="s">
        <v>38</v>
      </c>
      <c r="C550" s="4" t="s">
        <v>14</v>
      </c>
      <c r="D550" s="5">
        <v>4000</v>
      </c>
      <c r="E550" s="5">
        <v>157.4</v>
      </c>
      <c r="F550" s="4">
        <v>157.4</v>
      </c>
      <c r="G550" s="4">
        <v>0</v>
      </c>
      <c r="H550" s="4">
        <v>0</v>
      </c>
      <c r="I550" s="6">
        <f t="shared" si="888"/>
        <v>0</v>
      </c>
      <c r="J550" s="4">
        <v>0</v>
      </c>
      <c r="K550" s="4">
        <f t="shared" ref="K550" si="918">SUM(H550-G550)*D550</f>
        <v>0</v>
      </c>
      <c r="L550" s="7">
        <f t="shared" ref="L550" si="919">SUM(K550+J550+I550)</f>
        <v>0</v>
      </c>
    </row>
    <row r="551" spans="1:12">
      <c r="A551" s="2" t="s">
        <v>141</v>
      </c>
      <c r="B551" s="3" t="s">
        <v>142</v>
      </c>
      <c r="C551" s="4" t="s">
        <v>14</v>
      </c>
      <c r="D551" s="5">
        <v>1600</v>
      </c>
      <c r="E551" s="5">
        <v>815.5</v>
      </c>
      <c r="F551" s="4">
        <v>810</v>
      </c>
      <c r="G551" s="4">
        <v>0</v>
      </c>
      <c r="H551" s="4">
        <v>0</v>
      </c>
      <c r="I551" s="6">
        <f t="shared" si="888"/>
        <v>-8800</v>
      </c>
      <c r="J551" s="4">
        <v>0</v>
      </c>
      <c r="K551" s="4">
        <f t="shared" ref="K551" si="920">SUM(H551-G551)*D551</f>
        <v>0</v>
      </c>
      <c r="L551" s="7">
        <f t="shared" ref="L551" si="921">SUM(K551+J551+I551)</f>
        <v>-8800</v>
      </c>
    </row>
    <row r="552" spans="1:12">
      <c r="A552" s="2" t="s">
        <v>138</v>
      </c>
      <c r="B552" s="3" t="s">
        <v>140</v>
      </c>
      <c r="C552" s="4" t="s">
        <v>14</v>
      </c>
      <c r="D552" s="5">
        <v>6000</v>
      </c>
      <c r="E552" s="5">
        <v>309.5</v>
      </c>
      <c r="F552" s="4">
        <v>310.5</v>
      </c>
      <c r="G552" s="4">
        <v>311.5</v>
      </c>
      <c r="H552" s="4">
        <v>312.5</v>
      </c>
      <c r="I552" s="6">
        <f t="shared" si="888"/>
        <v>6000</v>
      </c>
      <c r="J552" s="4">
        <f>SUM(G552-F552)*D552</f>
        <v>6000</v>
      </c>
      <c r="K552" s="4">
        <f t="shared" ref="K552" si="922">SUM(H552-G552)*D552</f>
        <v>6000</v>
      </c>
      <c r="L552" s="7">
        <f t="shared" ref="L552" si="923">SUM(K552+J552+I552)</f>
        <v>18000</v>
      </c>
    </row>
    <row r="553" spans="1:12">
      <c r="A553" s="2" t="s">
        <v>138</v>
      </c>
      <c r="B553" s="3" t="s">
        <v>23</v>
      </c>
      <c r="C553" s="4" t="s">
        <v>14</v>
      </c>
      <c r="D553" s="5">
        <v>3600</v>
      </c>
      <c r="E553" s="5">
        <v>384</v>
      </c>
      <c r="F553" s="4">
        <v>386</v>
      </c>
      <c r="G553" s="4">
        <v>388</v>
      </c>
      <c r="H553" s="4">
        <v>0</v>
      </c>
      <c r="I553" s="6">
        <f t="shared" si="888"/>
        <v>7200</v>
      </c>
      <c r="J553" s="4">
        <f>SUM(G553-F553)*D553</f>
        <v>7200</v>
      </c>
      <c r="K553" s="4">
        <v>0</v>
      </c>
      <c r="L553" s="7">
        <f t="shared" ref="L553" si="924">SUM(K553+J553+I553)</f>
        <v>14400</v>
      </c>
    </row>
    <row r="554" spans="1:12">
      <c r="A554" s="2" t="s">
        <v>138</v>
      </c>
      <c r="B554" s="3" t="s">
        <v>139</v>
      </c>
      <c r="C554" s="4" t="s">
        <v>14</v>
      </c>
      <c r="D554" s="5">
        <v>3000</v>
      </c>
      <c r="E554" s="5">
        <v>410</v>
      </c>
      <c r="F554" s="4">
        <v>412</v>
      </c>
      <c r="G554" s="4">
        <v>0</v>
      </c>
      <c r="H554" s="4">
        <v>0</v>
      </c>
      <c r="I554" s="6">
        <f t="shared" si="888"/>
        <v>6000</v>
      </c>
      <c r="J554" s="4">
        <v>0</v>
      </c>
      <c r="K554" s="4">
        <v>0</v>
      </c>
      <c r="L554" s="7">
        <f t="shared" ref="L554" si="925">SUM(K554+J554+I554)</f>
        <v>6000</v>
      </c>
    </row>
    <row r="555" spans="1:12">
      <c r="A555" s="2" t="s">
        <v>138</v>
      </c>
      <c r="B555" s="3" t="s">
        <v>45</v>
      </c>
      <c r="C555" s="4" t="s">
        <v>14</v>
      </c>
      <c r="D555" s="5">
        <v>1100</v>
      </c>
      <c r="E555" s="5">
        <v>1142</v>
      </c>
      <c r="F555" s="4">
        <v>1136</v>
      </c>
      <c r="G555" s="4">
        <v>0</v>
      </c>
      <c r="H555" s="4">
        <v>0</v>
      </c>
      <c r="I555" s="6">
        <f t="shared" si="888"/>
        <v>-6600</v>
      </c>
      <c r="J555" s="4">
        <v>0</v>
      </c>
      <c r="K555" s="4">
        <v>0</v>
      </c>
      <c r="L555" s="7">
        <f t="shared" ref="L555" si="926">SUM(K555+J555+I555)</f>
        <v>-6600</v>
      </c>
    </row>
    <row r="556" spans="1:12">
      <c r="A556" s="2" t="s">
        <v>135</v>
      </c>
      <c r="B556" s="3" t="s">
        <v>136</v>
      </c>
      <c r="C556" s="4" t="s">
        <v>14</v>
      </c>
      <c r="D556" s="5">
        <v>16000</v>
      </c>
      <c r="E556" s="5">
        <v>113.5</v>
      </c>
      <c r="F556" s="4">
        <v>114</v>
      </c>
      <c r="G556" s="4">
        <v>114.5</v>
      </c>
      <c r="H556" s="4">
        <v>115</v>
      </c>
      <c r="I556" s="6">
        <f t="shared" si="888"/>
        <v>8000</v>
      </c>
      <c r="J556" s="4">
        <f>SUM(G556-F556)*D556</f>
        <v>8000</v>
      </c>
      <c r="K556" s="4">
        <f t="shared" ref="K556" si="927">SUM(H556-G556)*D556</f>
        <v>8000</v>
      </c>
      <c r="L556" s="7">
        <f t="shared" ref="L556" si="928">SUM(K556+J556+I556)</f>
        <v>24000</v>
      </c>
    </row>
    <row r="557" spans="1:12">
      <c r="A557" s="2" t="s">
        <v>135</v>
      </c>
      <c r="B557" s="3" t="s">
        <v>137</v>
      </c>
      <c r="C557" s="4" t="s">
        <v>14</v>
      </c>
      <c r="D557" s="5">
        <v>3000</v>
      </c>
      <c r="E557" s="5">
        <v>346</v>
      </c>
      <c r="F557" s="4">
        <v>348</v>
      </c>
      <c r="G557" s="4">
        <v>350</v>
      </c>
      <c r="H557" s="4">
        <v>352</v>
      </c>
      <c r="I557" s="6">
        <f t="shared" si="888"/>
        <v>6000</v>
      </c>
      <c r="J557" s="4">
        <f>SUM(G557-F557)*D557</f>
        <v>6000</v>
      </c>
      <c r="K557" s="4">
        <f t="shared" ref="K557" si="929">SUM(H557-G557)*D557</f>
        <v>6000</v>
      </c>
      <c r="L557" s="7">
        <f t="shared" ref="L557" si="930">SUM(K557+J557+I557)</f>
        <v>18000</v>
      </c>
    </row>
    <row r="558" spans="1:12">
      <c r="A558" s="2" t="s">
        <v>135</v>
      </c>
      <c r="B558" s="3" t="s">
        <v>26</v>
      </c>
      <c r="C558" s="4" t="s">
        <v>14</v>
      </c>
      <c r="D558" s="5">
        <v>2600</v>
      </c>
      <c r="E558" s="5">
        <v>516.5</v>
      </c>
      <c r="F558" s="4">
        <v>518</v>
      </c>
      <c r="G558" s="4">
        <v>0</v>
      </c>
      <c r="H558" s="4">
        <v>0</v>
      </c>
      <c r="I558" s="6">
        <f t="shared" si="888"/>
        <v>3900</v>
      </c>
      <c r="J558" s="4">
        <v>0</v>
      </c>
      <c r="K558" s="4">
        <f t="shared" ref="K558" si="931">SUM(H558-G558)*D558</f>
        <v>0</v>
      </c>
      <c r="L558" s="7">
        <f t="shared" ref="L558" si="932">SUM(K558+J558+I558)</f>
        <v>3900</v>
      </c>
    </row>
    <row r="559" spans="1:12">
      <c r="A559" s="2" t="s">
        <v>135</v>
      </c>
      <c r="B559" s="3" t="s">
        <v>73</v>
      </c>
      <c r="C559" s="4" t="s">
        <v>14</v>
      </c>
      <c r="D559" s="5">
        <v>14000</v>
      </c>
      <c r="E559" s="5">
        <v>88.15</v>
      </c>
      <c r="F559" s="4">
        <v>88.15</v>
      </c>
      <c r="G559" s="4">
        <v>0</v>
      </c>
      <c r="H559" s="4">
        <v>0</v>
      </c>
      <c r="I559" s="6">
        <f t="shared" si="888"/>
        <v>0</v>
      </c>
      <c r="J559" s="4">
        <v>0</v>
      </c>
      <c r="K559" s="4">
        <f t="shared" ref="K559" si="933">SUM(H559-G559)*D559</f>
        <v>0</v>
      </c>
      <c r="L559" s="7">
        <f t="shared" ref="L559" si="934">SUM(K559+J559+I559)</f>
        <v>0</v>
      </c>
    </row>
    <row r="560" spans="1:12">
      <c r="A560" s="2" t="s">
        <v>135</v>
      </c>
      <c r="B560" s="3" t="s">
        <v>17</v>
      </c>
      <c r="C560" s="4" t="s">
        <v>14</v>
      </c>
      <c r="D560" s="5">
        <v>7000</v>
      </c>
      <c r="E560" s="5">
        <v>320.5</v>
      </c>
      <c r="F560" s="4">
        <v>319.60000000000002</v>
      </c>
      <c r="G560" s="4">
        <v>0</v>
      </c>
      <c r="H560" s="4">
        <v>0</v>
      </c>
      <c r="I560" s="6">
        <f t="shared" si="888"/>
        <v>-6299.9999999998408</v>
      </c>
      <c r="J560" s="4">
        <v>0</v>
      </c>
      <c r="K560" s="4">
        <f t="shared" ref="K560" si="935">SUM(H560-G560)*D560</f>
        <v>0</v>
      </c>
      <c r="L560" s="7">
        <f t="shared" ref="L560" si="936">SUM(K560+J560+I560)</f>
        <v>-6299.9999999998408</v>
      </c>
    </row>
    <row r="561" spans="1:12">
      <c r="A561" s="2" t="s">
        <v>132</v>
      </c>
      <c r="B561" s="3" t="s">
        <v>134</v>
      </c>
      <c r="C561" s="4" t="s">
        <v>14</v>
      </c>
      <c r="D561" s="5">
        <v>8000</v>
      </c>
      <c r="E561" s="5">
        <v>173.5</v>
      </c>
      <c r="F561" s="4">
        <v>174.25</v>
      </c>
      <c r="G561" s="4">
        <v>175</v>
      </c>
      <c r="H561" s="4">
        <v>176</v>
      </c>
      <c r="I561" s="6">
        <f t="shared" si="888"/>
        <v>6000</v>
      </c>
      <c r="J561" s="4">
        <f>SUM(G561-F561)*D561</f>
        <v>6000</v>
      </c>
      <c r="K561" s="4">
        <f t="shared" ref="K561" si="937">SUM(H561-G561)*D561</f>
        <v>8000</v>
      </c>
      <c r="L561" s="7">
        <f t="shared" ref="L561" si="938">SUM(K561+J561+I561)</f>
        <v>20000</v>
      </c>
    </row>
    <row r="562" spans="1:12">
      <c r="A562" s="2" t="s">
        <v>132</v>
      </c>
      <c r="B562" s="3" t="s">
        <v>22</v>
      </c>
      <c r="C562" s="4" t="s">
        <v>14</v>
      </c>
      <c r="D562" s="5">
        <v>1600</v>
      </c>
      <c r="E562" s="5">
        <v>1095</v>
      </c>
      <c r="F562" s="4">
        <v>1098</v>
      </c>
      <c r="G562" s="4">
        <v>1101</v>
      </c>
      <c r="H562" s="4">
        <v>1105</v>
      </c>
      <c r="I562" s="6">
        <f t="shared" si="888"/>
        <v>4800</v>
      </c>
      <c r="J562" s="4">
        <f>SUM(G562-F562)*D562</f>
        <v>4800</v>
      </c>
      <c r="K562" s="4">
        <f t="shared" ref="K562" si="939">SUM(H562-G562)*D562</f>
        <v>6400</v>
      </c>
      <c r="L562" s="7">
        <f t="shared" ref="L562" si="940">SUM(K562+J562+I562)</f>
        <v>16000</v>
      </c>
    </row>
    <row r="563" spans="1:12">
      <c r="A563" s="2" t="s">
        <v>132</v>
      </c>
      <c r="B563" s="3" t="s">
        <v>85</v>
      </c>
      <c r="C563" s="4" t="s">
        <v>14</v>
      </c>
      <c r="D563" s="5">
        <v>1200</v>
      </c>
      <c r="E563" s="5">
        <v>1434</v>
      </c>
      <c r="F563" s="4">
        <v>1438</v>
      </c>
      <c r="G563" s="4">
        <v>1442</v>
      </c>
      <c r="H563" s="4">
        <v>1446</v>
      </c>
      <c r="I563" s="6">
        <f t="shared" si="888"/>
        <v>4800</v>
      </c>
      <c r="J563" s="4">
        <f>SUM(G563-F563)*D563</f>
        <v>4800</v>
      </c>
      <c r="K563" s="4">
        <f t="shared" ref="K563" si="941">SUM(H563-G563)*D563</f>
        <v>4800</v>
      </c>
      <c r="L563" s="7">
        <f t="shared" ref="L563" si="942">SUM(K563+J563+I563)</f>
        <v>14400</v>
      </c>
    </row>
    <row r="564" spans="1:12">
      <c r="A564" s="2" t="s">
        <v>132</v>
      </c>
      <c r="B564" s="3" t="s">
        <v>95</v>
      </c>
      <c r="C564" s="4" t="s">
        <v>14</v>
      </c>
      <c r="D564" s="5">
        <v>20000</v>
      </c>
      <c r="E564" s="5">
        <v>206.5</v>
      </c>
      <c r="F564" s="4">
        <v>207</v>
      </c>
      <c r="G564" s="4">
        <v>0</v>
      </c>
      <c r="H564" s="4">
        <v>0</v>
      </c>
      <c r="I564" s="6">
        <f t="shared" si="888"/>
        <v>10000</v>
      </c>
      <c r="J564" s="4">
        <v>0</v>
      </c>
      <c r="K564" s="4">
        <f t="shared" ref="K564" si="943">SUM(H564-G564)*D564</f>
        <v>0</v>
      </c>
      <c r="L564" s="7">
        <f t="shared" ref="L564" si="944">SUM(K564+J564+I564)</f>
        <v>10000</v>
      </c>
    </row>
    <row r="565" spans="1:12">
      <c r="A565" s="2" t="s">
        <v>132</v>
      </c>
      <c r="B565" s="3" t="s">
        <v>38</v>
      </c>
      <c r="C565" s="4" t="s">
        <v>14</v>
      </c>
      <c r="D565" s="5">
        <v>8000</v>
      </c>
      <c r="E565" s="5">
        <v>154</v>
      </c>
      <c r="F565" s="4">
        <v>155</v>
      </c>
      <c r="G565" s="4">
        <v>0</v>
      </c>
      <c r="H565" s="4">
        <v>0</v>
      </c>
      <c r="I565" s="6">
        <f t="shared" si="888"/>
        <v>8000</v>
      </c>
      <c r="J565" s="4">
        <v>0</v>
      </c>
      <c r="K565" s="4">
        <f t="shared" ref="K565" si="945">SUM(H565-G565)*D565</f>
        <v>0</v>
      </c>
      <c r="L565" s="7">
        <f t="shared" ref="L565" si="946">SUM(K565+J565+I565)</f>
        <v>8000</v>
      </c>
    </row>
    <row r="566" spans="1:12">
      <c r="A566" s="2" t="s">
        <v>132</v>
      </c>
      <c r="B566" s="3" t="s">
        <v>40</v>
      </c>
      <c r="C566" s="4" t="s">
        <v>14</v>
      </c>
      <c r="D566" s="5">
        <v>7000</v>
      </c>
      <c r="E566" s="5">
        <v>164.1</v>
      </c>
      <c r="F566" s="4">
        <v>164.1</v>
      </c>
      <c r="G566" s="4">
        <v>0</v>
      </c>
      <c r="H566" s="4">
        <v>0</v>
      </c>
      <c r="I566" s="6">
        <f t="shared" si="888"/>
        <v>0</v>
      </c>
      <c r="J566" s="4">
        <v>0</v>
      </c>
      <c r="K566" s="4">
        <f t="shared" ref="K566" si="947">SUM(H566-G566)*D566</f>
        <v>0</v>
      </c>
      <c r="L566" s="7">
        <f t="shared" ref="L566" si="948">SUM(K566+J566+I566)</f>
        <v>0</v>
      </c>
    </row>
    <row r="567" spans="1:12">
      <c r="A567" s="2" t="s">
        <v>133</v>
      </c>
      <c r="B567" s="3" t="s">
        <v>28</v>
      </c>
      <c r="C567" s="4" t="s">
        <v>14</v>
      </c>
      <c r="D567" s="5">
        <v>4000</v>
      </c>
      <c r="E567" s="5">
        <v>248</v>
      </c>
      <c r="F567" s="4">
        <v>249</v>
      </c>
      <c r="G567" s="4">
        <v>250</v>
      </c>
      <c r="H567" s="4">
        <v>251</v>
      </c>
      <c r="I567" s="6">
        <f t="shared" si="888"/>
        <v>4000</v>
      </c>
      <c r="J567" s="4">
        <f>SUM(G567-F567)*D567</f>
        <v>4000</v>
      </c>
      <c r="K567" s="4">
        <f t="shared" ref="K567:K570" si="949">SUM(H567-G567)*D567</f>
        <v>4000</v>
      </c>
      <c r="L567" s="7">
        <f t="shared" ref="L567" si="950">SUM(K567+J567+I567)</f>
        <v>12000</v>
      </c>
    </row>
    <row r="568" spans="1:12">
      <c r="A568" s="2" t="s">
        <v>133</v>
      </c>
      <c r="B568" s="3" t="s">
        <v>134</v>
      </c>
      <c r="C568" s="4" t="s">
        <v>14</v>
      </c>
      <c r="D568" s="5">
        <v>8000</v>
      </c>
      <c r="E568" s="5">
        <v>169</v>
      </c>
      <c r="F568" s="4">
        <v>169.7</v>
      </c>
      <c r="G568" s="4">
        <v>171</v>
      </c>
      <c r="H568" s="4">
        <v>172</v>
      </c>
      <c r="I568" s="6">
        <f t="shared" si="888"/>
        <v>5599.9999999999091</v>
      </c>
      <c r="J568" s="4">
        <f>SUM(G568-F568)*D568</f>
        <v>10400.000000000091</v>
      </c>
      <c r="K568" s="4">
        <f t="shared" si="949"/>
        <v>8000</v>
      </c>
      <c r="L568" s="7">
        <f t="shared" ref="L568" si="951">SUM(K568+J568+I568)</f>
        <v>24000</v>
      </c>
    </row>
    <row r="569" spans="1:12">
      <c r="A569" s="2" t="s">
        <v>133</v>
      </c>
      <c r="B569" s="3" t="s">
        <v>34</v>
      </c>
      <c r="C569" s="4" t="s">
        <v>14</v>
      </c>
      <c r="D569" s="5">
        <v>2000</v>
      </c>
      <c r="E569" s="5">
        <v>862</v>
      </c>
      <c r="F569" s="4">
        <v>864</v>
      </c>
      <c r="G569" s="4">
        <v>0</v>
      </c>
      <c r="H569" s="4">
        <v>0</v>
      </c>
      <c r="I569" s="6">
        <f t="shared" si="888"/>
        <v>4000</v>
      </c>
      <c r="J569" s="4">
        <v>0</v>
      </c>
      <c r="K569" s="4">
        <f t="shared" ref="K569" si="952">SUM(H569-G569)*D569</f>
        <v>0</v>
      </c>
      <c r="L569" s="7">
        <f t="shared" ref="L569" si="953">SUM(K569+J569+I569)</f>
        <v>4000</v>
      </c>
    </row>
    <row r="570" spans="1:12">
      <c r="A570" s="2" t="s">
        <v>131</v>
      </c>
      <c r="B570" s="3" t="s">
        <v>39</v>
      </c>
      <c r="C570" s="4" t="s">
        <v>14</v>
      </c>
      <c r="D570" s="5">
        <v>7000</v>
      </c>
      <c r="E570" s="5">
        <v>358</v>
      </c>
      <c r="F570" s="4">
        <v>358.7</v>
      </c>
      <c r="G570" s="4">
        <v>359.5</v>
      </c>
      <c r="H570" s="4">
        <v>361</v>
      </c>
      <c r="I570" s="6">
        <f t="shared" si="888"/>
        <v>4899.99999999992</v>
      </c>
      <c r="J570" s="4">
        <f>SUM(G570-F570)*D570</f>
        <v>5600.00000000008</v>
      </c>
      <c r="K570" s="4">
        <f t="shared" si="949"/>
        <v>10500</v>
      </c>
      <c r="L570" s="7">
        <f t="shared" ref="L570" si="954">SUM(K570+J570+I570)</f>
        <v>21000</v>
      </c>
    </row>
    <row r="571" spans="1:12">
      <c r="A571" s="2" t="s">
        <v>131</v>
      </c>
      <c r="B571" s="3" t="s">
        <v>41</v>
      </c>
      <c r="C571" s="4" t="s">
        <v>14</v>
      </c>
      <c r="D571" s="5">
        <v>4000</v>
      </c>
      <c r="E571" s="5">
        <v>376.5</v>
      </c>
      <c r="F571" s="4">
        <v>377.5</v>
      </c>
      <c r="G571" s="4">
        <v>378.5</v>
      </c>
      <c r="H571" s="4">
        <v>0</v>
      </c>
      <c r="I571" s="6">
        <f t="shared" si="888"/>
        <v>4000</v>
      </c>
      <c r="J571" s="4">
        <f>SUM(G571-F571)*D571</f>
        <v>4000</v>
      </c>
      <c r="K571" s="4">
        <v>0</v>
      </c>
      <c r="L571" s="7">
        <f t="shared" ref="L571" si="955">SUM(K571+J571+I571)</f>
        <v>8000</v>
      </c>
    </row>
    <row r="572" spans="1:12">
      <c r="A572" s="2" t="s">
        <v>131</v>
      </c>
      <c r="B572" s="3" t="s">
        <v>37</v>
      </c>
      <c r="C572" s="4" t="s">
        <v>14</v>
      </c>
      <c r="D572" s="5">
        <v>6000</v>
      </c>
      <c r="E572" s="5">
        <v>128.5</v>
      </c>
      <c r="F572" s="4">
        <v>127.7</v>
      </c>
      <c r="G572" s="4">
        <v>0</v>
      </c>
      <c r="H572" s="4">
        <v>0</v>
      </c>
      <c r="I572" s="6">
        <f t="shared" si="888"/>
        <v>-4799.9999999999827</v>
      </c>
      <c r="J572" s="4">
        <v>0</v>
      </c>
      <c r="K572" s="4">
        <v>0</v>
      </c>
      <c r="L572" s="7">
        <f t="shared" ref="L572" si="956">SUM(K572+J572+I572)</f>
        <v>-4799.9999999999827</v>
      </c>
    </row>
    <row r="573" spans="1:12">
      <c r="A573" s="2" t="s">
        <v>129</v>
      </c>
      <c r="B573" s="3" t="s">
        <v>27</v>
      </c>
      <c r="C573" s="4" t="s">
        <v>14</v>
      </c>
      <c r="D573" s="5">
        <v>1000</v>
      </c>
      <c r="E573" s="5">
        <v>1895</v>
      </c>
      <c r="F573" s="4">
        <v>1900</v>
      </c>
      <c r="G573" s="4">
        <v>1905</v>
      </c>
      <c r="H573" s="4">
        <v>1135</v>
      </c>
      <c r="I573" s="6">
        <f t="shared" si="888"/>
        <v>5000</v>
      </c>
      <c r="J573" s="4">
        <f>SUM(G573-F573)*D573</f>
        <v>5000</v>
      </c>
      <c r="K573" s="4">
        <v>0</v>
      </c>
      <c r="L573" s="7">
        <f t="shared" ref="L573" si="957">SUM(K573+J573+I573)</f>
        <v>10000</v>
      </c>
    </row>
    <row r="574" spans="1:12">
      <c r="A574" s="2" t="s">
        <v>129</v>
      </c>
      <c r="B574" s="3" t="s">
        <v>52</v>
      </c>
      <c r="C574" s="4" t="s">
        <v>14</v>
      </c>
      <c r="D574" s="5">
        <v>7000</v>
      </c>
      <c r="E574" s="5">
        <v>214.5</v>
      </c>
      <c r="F574" s="4">
        <v>215.25</v>
      </c>
      <c r="G574" s="4">
        <v>1905</v>
      </c>
      <c r="H574" s="4">
        <v>0</v>
      </c>
      <c r="I574" s="6">
        <f t="shared" si="888"/>
        <v>5250</v>
      </c>
      <c r="J574" s="4">
        <v>0</v>
      </c>
      <c r="K574" s="4">
        <v>0</v>
      </c>
      <c r="L574" s="7">
        <f t="shared" ref="L574" si="958">SUM(K574+J574+I574)</f>
        <v>5250</v>
      </c>
    </row>
    <row r="575" spans="1:12">
      <c r="A575" s="2" t="s">
        <v>129</v>
      </c>
      <c r="B575" s="3" t="s">
        <v>130</v>
      </c>
      <c r="C575" s="4" t="s">
        <v>14</v>
      </c>
      <c r="D575" s="5">
        <v>7000</v>
      </c>
      <c r="E575" s="5">
        <v>135.69999999999999</v>
      </c>
      <c r="F575" s="4">
        <v>136.5</v>
      </c>
      <c r="G575" s="4">
        <v>0</v>
      </c>
      <c r="H575" s="4">
        <v>0</v>
      </c>
      <c r="I575" s="6">
        <f t="shared" si="888"/>
        <v>5600.00000000008</v>
      </c>
      <c r="J575" s="4">
        <v>0</v>
      </c>
      <c r="K575" s="4">
        <v>0</v>
      </c>
      <c r="L575" s="7">
        <f t="shared" ref="L575" si="959">SUM(K575+J575+I575)</f>
        <v>5600.00000000008</v>
      </c>
    </row>
    <row r="576" spans="1:12">
      <c r="A576" s="2" t="s">
        <v>129</v>
      </c>
      <c r="B576" s="3" t="s">
        <v>37</v>
      </c>
      <c r="C576" s="4" t="s">
        <v>14</v>
      </c>
      <c r="D576" s="5">
        <v>12000</v>
      </c>
      <c r="E576" s="5">
        <v>128</v>
      </c>
      <c r="F576" s="4">
        <v>128.4</v>
      </c>
      <c r="G576" s="4">
        <v>0</v>
      </c>
      <c r="H576" s="4">
        <v>0</v>
      </c>
      <c r="I576" s="6">
        <f t="shared" si="888"/>
        <v>4800.0000000000682</v>
      </c>
      <c r="J576" s="4">
        <v>0</v>
      </c>
      <c r="K576" s="4">
        <v>0</v>
      </c>
      <c r="L576" s="7">
        <f t="shared" ref="L576" si="960">SUM(K576+J576+I576)</f>
        <v>4800.0000000000682</v>
      </c>
    </row>
    <row r="577" spans="1:12">
      <c r="A577" s="2" t="s">
        <v>128</v>
      </c>
      <c r="B577" s="3" t="s">
        <v>78</v>
      </c>
      <c r="C577" s="4" t="s">
        <v>14</v>
      </c>
      <c r="D577" s="5">
        <v>1000</v>
      </c>
      <c r="E577" s="5">
        <v>1121</v>
      </c>
      <c r="F577" s="4">
        <v>1125</v>
      </c>
      <c r="G577" s="4">
        <v>1130</v>
      </c>
      <c r="H577" s="4">
        <v>1135</v>
      </c>
      <c r="I577" s="6">
        <f t="shared" si="888"/>
        <v>4000</v>
      </c>
      <c r="J577" s="4">
        <f>SUM(G577-F577)*D577</f>
        <v>5000</v>
      </c>
      <c r="K577" s="4">
        <f t="shared" ref="K577" si="961">SUM(H577-G577)*D577</f>
        <v>5000</v>
      </c>
      <c r="L577" s="7">
        <f t="shared" ref="L577" si="962">SUM(K577+J577+I577)</f>
        <v>14000</v>
      </c>
    </row>
    <row r="578" spans="1:12">
      <c r="A578" s="2" t="s">
        <v>128</v>
      </c>
      <c r="B578" s="3" t="s">
        <v>123</v>
      </c>
      <c r="C578" s="4" t="s">
        <v>14</v>
      </c>
      <c r="D578" s="5">
        <v>3700</v>
      </c>
      <c r="E578" s="5">
        <v>262</v>
      </c>
      <c r="F578" s="4">
        <v>263</v>
      </c>
      <c r="G578" s="4">
        <v>264</v>
      </c>
      <c r="H578" s="4">
        <v>0</v>
      </c>
      <c r="I578" s="6">
        <f t="shared" si="888"/>
        <v>3700</v>
      </c>
      <c r="J578" s="4">
        <f>SUM(G578-F578)*D578</f>
        <v>3700</v>
      </c>
      <c r="K578" s="4">
        <v>0</v>
      </c>
      <c r="L578" s="7">
        <f t="shared" ref="L578" si="963">SUM(K578+J578+I578)</f>
        <v>7400</v>
      </c>
    </row>
    <row r="579" spans="1:12">
      <c r="A579" s="2" t="s">
        <v>128</v>
      </c>
      <c r="B579" s="3" t="s">
        <v>51</v>
      </c>
      <c r="C579" s="4" t="s">
        <v>14</v>
      </c>
      <c r="D579" s="5">
        <v>4000</v>
      </c>
      <c r="E579" s="5">
        <v>547</v>
      </c>
      <c r="F579" s="4">
        <v>548</v>
      </c>
      <c r="G579" s="4">
        <v>0</v>
      </c>
      <c r="H579" s="4">
        <v>0</v>
      </c>
      <c r="I579" s="6">
        <f t="shared" si="888"/>
        <v>4000</v>
      </c>
      <c r="J579" s="4">
        <v>0</v>
      </c>
      <c r="K579" s="4">
        <v>0</v>
      </c>
      <c r="L579" s="7">
        <f t="shared" ref="L579" si="964">SUM(K579+J579+I579)</f>
        <v>4000</v>
      </c>
    </row>
    <row r="580" spans="1:12">
      <c r="A580" s="2" t="s">
        <v>128</v>
      </c>
      <c r="B580" s="3" t="s">
        <v>85</v>
      </c>
      <c r="C580" s="4" t="s">
        <v>14</v>
      </c>
      <c r="D580" s="5">
        <v>1000</v>
      </c>
      <c r="E580" s="5">
        <v>1412</v>
      </c>
      <c r="F580" s="4">
        <v>1418</v>
      </c>
      <c r="G580" s="4">
        <v>0</v>
      </c>
      <c r="H580" s="4">
        <v>0</v>
      </c>
      <c r="I580" s="6">
        <f t="shared" si="888"/>
        <v>6000</v>
      </c>
      <c r="J580" s="4">
        <v>0</v>
      </c>
      <c r="K580" s="4">
        <v>0</v>
      </c>
      <c r="L580" s="7">
        <f t="shared" ref="L580" si="965">SUM(K580+J580+I580)</f>
        <v>6000</v>
      </c>
    </row>
    <row r="581" spans="1:12">
      <c r="A581" s="2" t="s">
        <v>128</v>
      </c>
      <c r="B581" s="3" t="s">
        <v>43</v>
      </c>
      <c r="C581" s="4" t="s">
        <v>14</v>
      </c>
      <c r="D581" s="5">
        <v>1000</v>
      </c>
      <c r="E581" s="5">
        <v>1150</v>
      </c>
      <c r="F581" s="4">
        <v>1150</v>
      </c>
      <c r="G581" s="4">
        <v>0</v>
      </c>
      <c r="H581" s="4">
        <v>0</v>
      </c>
      <c r="I581" s="6">
        <f t="shared" si="888"/>
        <v>0</v>
      </c>
      <c r="J581" s="4">
        <v>0</v>
      </c>
      <c r="K581" s="4">
        <v>0</v>
      </c>
      <c r="L581" s="7">
        <f t="shared" ref="L581" si="966">SUM(K581+J581+I581)</f>
        <v>0</v>
      </c>
    </row>
    <row r="582" spans="1:12">
      <c r="A582" s="2" t="s">
        <v>128</v>
      </c>
      <c r="B582" s="3" t="s">
        <v>52</v>
      </c>
      <c r="C582" s="4" t="s">
        <v>14</v>
      </c>
      <c r="D582" s="5">
        <v>7000</v>
      </c>
      <c r="E582" s="5">
        <v>214</v>
      </c>
      <c r="F582" s="4">
        <v>212.5</v>
      </c>
      <c r="G582" s="4">
        <v>0</v>
      </c>
      <c r="H582" s="4">
        <v>0</v>
      </c>
      <c r="I582" s="6">
        <f t="shared" si="888"/>
        <v>-10500</v>
      </c>
      <c r="J582" s="4">
        <v>0</v>
      </c>
      <c r="K582" s="4">
        <v>0</v>
      </c>
      <c r="L582" s="7">
        <f t="shared" ref="L582" si="967">SUM(K582+J582+I582)</f>
        <v>-10500</v>
      </c>
    </row>
    <row r="583" spans="1:12">
      <c r="A583" s="2" t="s">
        <v>128</v>
      </c>
      <c r="B583" s="3" t="s">
        <v>24</v>
      </c>
      <c r="C583" s="4" t="s">
        <v>14</v>
      </c>
      <c r="D583" s="5">
        <v>4000</v>
      </c>
      <c r="E583" s="5">
        <v>554.20000000000005</v>
      </c>
      <c r="F583" s="4">
        <v>552.5</v>
      </c>
      <c r="G583" s="4">
        <v>0</v>
      </c>
      <c r="H583" s="4">
        <v>0</v>
      </c>
      <c r="I583" s="6">
        <f t="shared" si="888"/>
        <v>-6800.0000000001819</v>
      </c>
      <c r="J583" s="4">
        <v>0</v>
      </c>
      <c r="K583" s="4">
        <v>0</v>
      </c>
      <c r="L583" s="7">
        <f t="shared" ref="L583:L584" si="968">SUM(K583+J583+I583)</f>
        <v>-6800.0000000001819</v>
      </c>
    </row>
    <row r="584" spans="1:12">
      <c r="A584" s="2" t="s">
        <v>127</v>
      </c>
      <c r="B584" s="3" t="s">
        <v>52</v>
      </c>
      <c r="C584" s="4" t="s">
        <v>14</v>
      </c>
      <c r="D584" s="5">
        <v>7000</v>
      </c>
      <c r="E584" s="5">
        <v>210.3</v>
      </c>
      <c r="F584" s="4">
        <v>211</v>
      </c>
      <c r="G584" s="4">
        <v>212</v>
      </c>
      <c r="H584" s="4">
        <v>213</v>
      </c>
      <c r="I584" s="6">
        <f t="shared" si="888"/>
        <v>4899.99999999992</v>
      </c>
      <c r="J584" s="4">
        <f>SUM(G584-F584)*D584</f>
        <v>7000</v>
      </c>
      <c r="K584" s="4">
        <f t="shared" ref="K584" si="969">SUM(H584-G584)*D584</f>
        <v>7000</v>
      </c>
      <c r="L584" s="7">
        <f t="shared" si="968"/>
        <v>18899.99999999992</v>
      </c>
    </row>
    <row r="585" spans="1:12">
      <c r="A585" s="2" t="s">
        <v>127</v>
      </c>
      <c r="B585" s="3" t="s">
        <v>81</v>
      </c>
      <c r="C585" s="4" t="s">
        <v>14</v>
      </c>
      <c r="D585" s="5">
        <v>1000</v>
      </c>
      <c r="E585" s="5">
        <v>1562</v>
      </c>
      <c r="F585" s="4">
        <v>1553</v>
      </c>
      <c r="G585" s="4">
        <v>0</v>
      </c>
      <c r="H585" s="4">
        <v>0</v>
      </c>
      <c r="I585" s="6">
        <f t="shared" si="888"/>
        <v>-9000</v>
      </c>
      <c r="J585" s="4">
        <v>0</v>
      </c>
      <c r="K585" s="4">
        <f t="shared" ref="K585" si="970">SUM(H585-G585)*D585</f>
        <v>0</v>
      </c>
      <c r="L585" s="7">
        <f t="shared" ref="L585" si="971">SUM(K585+J585+I585)</f>
        <v>-9000</v>
      </c>
    </row>
    <row r="586" spans="1:12">
      <c r="A586" s="2" t="s">
        <v>127</v>
      </c>
      <c r="B586" s="3" t="s">
        <v>49</v>
      </c>
      <c r="C586" s="4" t="s">
        <v>14</v>
      </c>
      <c r="D586" s="5">
        <v>4000</v>
      </c>
      <c r="E586" s="5">
        <v>469.7</v>
      </c>
      <c r="F586" s="4">
        <v>468</v>
      </c>
      <c r="G586" s="4">
        <v>0</v>
      </c>
      <c r="H586" s="4">
        <v>0</v>
      </c>
      <c r="I586" s="6">
        <f t="shared" si="888"/>
        <v>-6799.9999999999545</v>
      </c>
      <c r="J586" s="4">
        <v>0</v>
      </c>
      <c r="K586" s="4">
        <f t="shared" ref="K586" si="972">SUM(H586-G586)*D586</f>
        <v>0</v>
      </c>
      <c r="L586" s="7">
        <f t="shared" ref="L586" si="973">SUM(K586+J586+I586)</f>
        <v>-6799.9999999999545</v>
      </c>
    </row>
    <row r="587" spans="1:12">
      <c r="A587" s="2" t="s">
        <v>126</v>
      </c>
      <c r="B587" s="3" t="s">
        <v>49</v>
      </c>
      <c r="C587" s="4" t="s">
        <v>14</v>
      </c>
      <c r="D587" s="5">
        <v>4000</v>
      </c>
      <c r="E587" s="5">
        <v>469</v>
      </c>
      <c r="F587" s="4">
        <v>467.5</v>
      </c>
      <c r="G587" s="4">
        <v>0</v>
      </c>
      <c r="H587" s="4">
        <v>0</v>
      </c>
      <c r="I587" s="6">
        <f t="shared" si="888"/>
        <v>-6000</v>
      </c>
      <c r="J587" s="4">
        <v>0</v>
      </c>
      <c r="K587" s="4">
        <f t="shared" ref="K587" si="974">SUM(H587-G587)*D587</f>
        <v>0</v>
      </c>
      <c r="L587" s="7">
        <f t="shared" ref="L587" si="975">SUM(K587+J587+I587)</f>
        <v>-6000</v>
      </c>
    </row>
    <row r="588" spans="1:12">
      <c r="A588" s="2" t="s">
        <v>126</v>
      </c>
      <c r="B588" s="3" t="s">
        <v>52</v>
      </c>
      <c r="C588" s="4" t="s">
        <v>14</v>
      </c>
      <c r="D588" s="5">
        <v>7000</v>
      </c>
      <c r="E588" s="5">
        <v>209.35</v>
      </c>
      <c r="F588" s="4">
        <v>210</v>
      </c>
      <c r="G588" s="4">
        <v>0</v>
      </c>
      <c r="H588" s="4">
        <v>0</v>
      </c>
      <c r="I588" s="6">
        <f t="shared" si="888"/>
        <v>4550.00000000004</v>
      </c>
      <c r="J588" s="4">
        <v>0</v>
      </c>
      <c r="K588" s="4">
        <f t="shared" ref="K588" si="976">SUM(H588-G588)*D588</f>
        <v>0</v>
      </c>
      <c r="L588" s="7">
        <f t="shared" ref="L588" si="977">SUM(K588+J588+I588)</f>
        <v>4550.00000000004</v>
      </c>
    </row>
    <row r="589" spans="1:12">
      <c r="A589" s="2" t="s">
        <v>126</v>
      </c>
      <c r="B589" s="3" t="s">
        <v>44</v>
      </c>
      <c r="C589" s="4" t="s">
        <v>15</v>
      </c>
      <c r="D589" s="5">
        <v>4000</v>
      </c>
      <c r="E589" s="5">
        <v>213</v>
      </c>
      <c r="F589" s="4">
        <v>213</v>
      </c>
      <c r="G589" s="4">
        <v>0</v>
      </c>
      <c r="H589" s="4">
        <v>0</v>
      </c>
      <c r="I589" s="6">
        <f t="shared" si="888"/>
        <v>0</v>
      </c>
      <c r="J589" s="4">
        <v>0</v>
      </c>
      <c r="K589" s="4">
        <f t="shared" ref="K589" si="978">SUM(H589-G589)*D589</f>
        <v>0</v>
      </c>
      <c r="L589" s="7">
        <f t="shared" ref="L589" si="979">SUM(K589+J589+I589)</f>
        <v>0</v>
      </c>
    </row>
    <row r="590" spans="1:12">
      <c r="A590" s="2" t="s">
        <v>125</v>
      </c>
      <c r="B590" s="3" t="s">
        <v>29</v>
      </c>
      <c r="C590" s="4" t="s">
        <v>14</v>
      </c>
      <c r="D590" s="5">
        <v>1400</v>
      </c>
      <c r="E590" s="5">
        <v>1834</v>
      </c>
      <c r="F590" s="4">
        <v>1838</v>
      </c>
      <c r="G590" s="4">
        <v>1842</v>
      </c>
      <c r="H590" s="4">
        <v>1848</v>
      </c>
      <c r="I590" s="6">
        <f t="shared" si="888"/>
        <v>5600</v>
      </c>
      <c r="J590" s="4">
        <f>SUM(G590-F590)*D590</f>
        <v>5600</v>
      </c>
      <c r="K590" s="4">
        <f t="shared" ref="K590" si="980">SUM(H590-G590)*D590</f>
        <v>8400</v>
      </c>
      <c r="L590" s="7">
        <f t="shared" ref="L590" si="981">SUM(K590+J590+I590)</f>
        <v>19600</v>
      </c>
    </row>
    <row r="591" spans="1:12">
      <c r="A591" s="2" t="s">
        <v>125</v>
      </c>
      <c r="B591" s="3" t="s">
        <v>21</v>
      </c>
      <c r="C591" s="4" t="s">
        <v>14</v>
      </c>
      <c r="D591" s="5">
        <v>4000</v>
      </c>
      <c r="E591" s="5">
        <v>365</v>
      </c>
      <c r="F591" s="4">
        <v>366</v>
      </c>
      <c r="G591" s="4">
        <v>367</v>
      </c>
      <c r="H591" s="4">
        <v>368</v>
      </c>
      <c r="I591" s="6">
        <f t="shared" si="888"/>
        <v>4000</v>
      </c>
      <c r="J591" s="4">
        <f>SUM(G591-F591)*D591</f>
        <v>4000</v>
      </c>
      <c r="K591" s="4">
        <f t="shared" ref="K591" si="982">SUM(H591-G591)*D591</f>
        <v>4000</v>
      </c>
      <c r="L591" s="7">
        <f t="shared" ref="L591" si="983">SUM(K591+J591+I591)</f>
        <v>12000</v>
      </c>
    </row>
    <row r="592" spans="1:12">
      <c r="A592" s="2" t="s">
        <v>125</v>
      </c>
      <c r="B592" s="3" t="s">
        <v>88</v>
      </c>
      <c r="C592" s="4" t="s">
        <v>14</v>
      </c>
      <c r="D592" s="5">
        <v>1500</v>
      </c>
      <c r="E592" s="5">
        <v>1269</v>
      </c>
      <c r="F592" s="4">
        <v>1272</v>
      </c>
      <c r="G592" s="4">
        <v>1275</v>
      </c>
      <c r="H592" s="4">
        <v>1278</v>
      </c>
      <c r="I592" s="6">
        <f t="shared" si="888"/>
        <v>4500</v>
      </c>
      <c r="J592" s="4">
        <f>SUM(G592-F592)*D592</f>
        <v>4500</v>
      </c>
      <c r="K592" s="4">
        <f t="shared" ref="K592" si="984">SUM(H592-G592)*D592</f>
        <v>4500</v>
      </c>
      <c r="L592" s="7">
        <f t="shared" ref="L592" si="985">SUM(K592+J592+I592)</f>
        <v>13500</v>
      </c>
    </row>
    <row r="593" spans="1:12">
      <c r="A593" s="2" t="s">
        <v>125</v>
      </c>
      <c r="B593" s="3" t="s">
        <v>75</v>
      </c>
      <c r="C593" s="4" t="s">
        <v>14</v>
      </c>
      <c r="D593" s="5">
        <v>516.5</v>
      </c>
      <c r="E593" s="5">
        <v>518</v>
      </c>
      <c r="F593" s="4">
        <v>0</v>
      </c>
      <c r="G593" s="4">
        <v>0</v>
      </c>
      <c r="H593" s="4">
        <v>0</v>
      </c>
      <c r="I593" s="6">
        <f t="shared" si="888"/>
        <v>-267547</v>
      </c>
      <c r="J593" s="4">
        <v>0</v>
      </c>
      <c r="K593" s="4">
        <f t="shared" ref="K593" si="986">SUM(H593-G593)*D593</f>
        <v>0</v>
      </c>
      <c r="L593" s="7">
        <f t="shared" ref="L593" si="987">SUM(K593+J593+I593)</f>
        <v>-267547</v>
      </c>
    </row>
    <row r="594" spans="1:12">
      <c r="A594" s="2" t="s">
        <v>125</v>
      </c>
      <c r="B594" s="3" t="s">
        <v>123</v>
      </c>
      <c r="C594" s="4" t="s">
        <v>14</v>
      </c>
      <c r="D594" s="5">
        <v>7000</v>
      </c>
      <c r="E594" s="5">
        <v>253.85</v>
      </c>
      <c r="F594" s="4">
        <v>252.5</v>
      </c>
      <c r="G594" s="4">
        <v>0</v>
      </c>
      <c r="H594" s="4">
        <v>0</v>
      </c>
      <c r="I594" s="6">
        <f t="shared" si="888"/>
        <v>-9449.99999999996</v>
      </c>
      <c r="J594" s="4">
        <v>0</v>
      </c>
      <c r="K594" s="4">
        <f t="shared" ref="K594" si="988">SUM(H594-G594)*D594</f>
        <v>0</v>
      </c>
      <c r="L594" s="7">
        <f t="shared" ref="L594" si="989">SUM(K594+J594+I594)</f>
        <v>-9449.99999999996</v>
      </c>
    </row>
    <row r="595" spans="1:12">
      <c r="A595" s="2" t="s">
        <v>124</v>
      </c>
      <c r="B595" s="3" t="s">
        <v>51</v>
      </c>
      <c r="C595" s="4" t="s">
        <v>14</v>
      </c>
      <c r="D595" s="5">
        <v>4000</v>
      </c>
      <c r="E595" s="5">
        <v>536.29999999999995</v>
      </c>
      <c r="F595" s="4">
        <v>537.29999999999995</v>
      </c>
      <c r="G595" s="4">
        <v>538.29999999999995</v>
      </c>
      <c r="H595" s="4">
        <v>539.5</v>
      </c>
      <c r="I595" s="6">
        <f t="shared" si="888"/>
        <v>4000</v>
      </c>
      <c r="J595" s="4">
        <f>SUM(G595-F595)*D595</f>
        <v>4000</v>
      </c>
      <c r="K595" s="4">
        <f t="shared" ref="K595" si="990">SUM(H595-G595)*D595</f>
        <v>4800.0000000001819</v>
      </c>
      <c r="L595" s="7">
        <f t="shared" ref="L595" si="991">SUM(K595+J595+I595)</f>
        <v>12800.000000000182</v>
      </c>
    </row>
    <row r="596" spans="1:12">
      <c r="A596" s="2" t="s">
        <v>124</v>
      </c>
      <c r="B596" s="3" t="s">
        <v>51</v>
      </c>
      <c r="C596" s="4" t="s">
        <v>14</v>
      </c>
      <c r="D596" s="5">
        <v>4000</v>
      </c>
      <c r="E596" s="5">
        <v>534.5</v>
      </c>
      <c r="F596" s="4">
        <v>535.5</v>
      </c>
      <c r="G596" s="4">
        <v>536.5</v>
      </c>
      <c r="H596" s="4">
        <v>537.5</v>
      </c>
      <c r="I596" s="6">
        <f t="shared" si="888"/>
        <v>4000</v>
      </c>
      <c r="J596" s="4">
        <f>SUM(G596-F596)*D596</f>
        <v>4000</v>
      </c>
      <c r="K596" s="4">
        <f t="shared" ref="K596" si="992">SUM(H596-G596)*D596</f>
        <v>4000</v>
      </c>
      <c r="L596" s="7">
        <f>SUM(K596+J596+I596)</f>
        <v>12000</v>
      </c>
    </row>
    <row r="597" spans="1:12">
      <c r="A597" s="2" t="s">
        <v>124</v>
      </c>
      <c r="B597" s="3" t="s">
        <v>30</v>
      </c>
      <c r="C597" s="4" t="s">
        <v>15</v>
      </c>
      <c r="D597" s="5">
        <v>3000</v>
      </c>
      <c r="E597" s="5">
        <v>641</v>
      </c>
      <c r="F597" s="4">
        <v>639</v>
      </c>
      <c r="G597" s="4">
        <v>0</v>
      </c>
      <c r="H597" s="4">
        <v>0</v>
      </c>
      <c r="I597" s="6">
        <f t="shared" si="888"/>
        <v>6000</v>
      </c>
      <c r="J597" s="4">
        <v>0</v>
      </c>
      <c r="K597" s="4">
        <v>0</v>
      </c>
      <c r="L597" s="7">
        <f t="shared" ref="L597" si="993">SUM(K597+J597+I597)</f>
        <v>6000</v>
      </c>
    </row>
    <row r="598" spans="1:12">
      <c r="A598" s="2" t="s">
        <v>124</v>
      </c>
      <c r="B598" s="3" t="s">
        <v>41</v>
      </c>
      <c r="C598" s="4" t="s">
        <v>15</v>
      </c>
      <c r="D598" s="5">
        <v>4000</v>
      </c>
      <c r="E598" s="5">
        <v>364</v>
      </c>
      <c r="F598" s="4">
        <v>363</v>
      </c>
      <c r="G598" s="4">
        <v>0</v>
      </c>
      <c r="H598" s="4">
        <v>0</v>
      </c>
      <c r="I598" s="6">
        <f t="shared" ref="I598:I661" si="994">(IF(C598="SHORT",E598-F598,IF(C598="LONG", F598-E598)))*D598</f>
        <v>4000</v>
      </c>
      <c r="J598" s="4">
        <v>0</v>
      </c>
      <c r="K598" s="4">
        <v>0</v>
      </c>
      <c r="L598" s="7">
        <f t="shared" ref="L598" si="995">SUM(K598+J598+I598)</f>
        <v>4000</v>
      </c>
    </row>
    <row r="599" spans="1:12">
      <c r="A599" s="2" t="s">
        <v>122</v>
      </c>
      <c r="B599" s="3" t="s">
        <v>51</v>
      </c>
      <c r="C599" s="4" t="s">
        <v>14</v>
      </c>
      <c r="D599" s="5">
        <v>4000</v>
      </c>
      <c r="E599" s="5">
        <v>526.29999999999995</v>
      </c>
      <c r="F599" s="4">
        <v>527.29999999999995</v>
      </c>
      <c r="G599" s="4">
        <v>528.29999999999995</v>
      </c>
      <c r="H599" s="4">
        <v>0</v>
      </c>
      <c r="I599" s="6">
        <f t="shared" si="994"/>
        <v>4000</v>
      </c>
      <c r="J599" s="4">
        <f>SUM(G599-F599)*D599</f>
        <v>4000</v>
      </c>
      <c r="K599" s="4">
        <v>0</v>
      </c>
      <c r="L599" s="7">
        <f t="shared" ref="L599" si="996">SUM(K599+J599+I599)</f>
        <v>8000</v>
      </c>
    </row>
    <row r="600" spans="1:12">
      <c r="A600" s="2" t="s">
        <v>122</v>
      </c>
      <c r="B600" s="3" t="s">
        <v>123</v>
      </c>
      <c r="C600" s="4" t="s">
        <v>14</v>
      </c>
      <c r="D600" s="5">
        <v>7000</v>
      </c>
      <c r="E600" s="5">
        <v>246.8</v>
      </c>
      <c r="F600" s="4">
        <v>247.5</v>
      </c>
      <c r="G600" s="4">
        <v>248.5</v>
      </c>
      <c r="H600" s="4">
        <v>249.5</v>
      </c>
      <c r="I600" s="6">
        <f t="shared" si="994"/>
        <v>4899.99999999992</v>
      </c>
      <c r="J600" s="4">
        <f>SUM(G600-F600)*D600</f>
        <v>7000</v>
      </c>
      <c r="K600" s="4">
        <f t="shared" ref="K600" si="997">SUM(H600-G600)*D600</f>
        <v>7000</v>
      </c>
      <c r="L600" s="7">
        <f t="shared" ref="L600" si="998">SUM(K600+J600+I600)</f>
        <v>18899.99999999992</v>
      </c>
    </row>
    <row r="601" spans="1:12">
      <c r="A601" s="2" t="s">
        <v>120</v>
      </c>
      <c r="B601" s="3" t="s">
        <v>121</v>
      </c>
      <c r="C601" s="4" t="s">
        <v>14</v>
      </c>
      <c r="D601" s="5">
        <v>3000</v>
      </c>
      <c r="E601" s="5">
        <v>450</v>
      </c>
      <c r="F601" s="4">
        <v>451.5</v>
      </c>
      <c r="G601" s="4">
        <v>453</v>
      </c>
      <c r="H601" s="4">
        <v>0</v>
      </c>
      <c r="I601" s="6">
        <f t="shared" si="994"/>
        <v>4500</v>
      </c>
      <c r="J601" s="4">
        <f>SUM(G601-F601)*D601</f>
        <v>4500</v>
      </c>
      <c r="K601" s="4">
        <v>0</v>
      </c>
      <c r="L601" s="7">
        <f t="shared" ref="L601:L602" si="999">SUM(K601+J601+I601)</f>
        <v>9000</v>
      </c>
    </row>
    <row r="602" spans="1:12">
      <c r="A602" s="2" t="s">
        <v>120</v>
      </c>
      <c r="B602" s="3" t="s">
        <v>49</v>
      </c>
      <c r="C602" s="4" t="s">
        <v>15</v>
      </c>
      <c r="D602" s="5">
        <v>4000</v>
      </c>
      <c r="E602" s="5">
        <v>462</v>
      </c>
      <c r="F602" s="4">
        <v>461</v>
      </c>
      <c r="G602" s="4">
        <v>460</v>
      </c>
      <c r="H602" s="4">
        <v>0</v>
      </c>
      <c r="I602" s="6">
        <f t="shared" si="994"/>
        <v>4000</v>
      </c>
      <c r="J602" s="4">
        <f>SUM(F602-G602)*D602</f>
        <v>4000</v>
      </c>
      <c r="K602" s="4">
        <v>0</v>
      </c>
      <c r="L602" s="7">
        <f t="shared" si="999"/>
        <v>8000</v>
      </c>
    </row>
    <row r="603" spans="1:12">
      <c r="A603" s="2" t="s">
        <v>120</v>
      </c>
      <c r="B603" s="3" t="s">
        <v>94</v>
      </c>
      <c r="C603" s="4" t="s">
        <v>14</v>
      </c>
      <c r="D603" s="5">
        <v>16000</v>
      </c>
      <c r="E603" s="5">
        <v>136.19999999999999</v>
      </c>
      <c r="F603" s="4">
        <v>136.69999999999999</v>
      </c>
      <c r="G603" s="4">
        <v>0</v>
      </c>
      <c r="H603" s="4">
        <v>0</v>
      </c>
      <c r="I603" s="6">
        <f t="shared" si="994"/>
        <v>8000</v>
      </c>
      <c r="J603" s="4">
        <v>0</v>
      </c>
      <c r="K603" s="4">
        <v>0</v>
      </c>
      <c r="L603" s="7">
        <f t="shared" ref="L603" si="1000">SUM(K603+J603+I603)</f>
        <v>8000</v>
      </c>
    </row>
    <row r="604" spans="1:12">
      <c r="A604" s="2" t="s">
        <v>120</v>
      </c>
      <c r="B604" s="3" t="s">
        <v>76</v>
      </c>
      <c r="C604" s="4" t="s">
        <v>14</v>
      </c>
      <c r="D604" s="5">
        <v>3000</v>
      </c>
      <c r="E604" s="5">
        <v>293</v>
      </c>
      <c r="F604" s="4">
        <v>293</v>
      </c>
      <c r="G604" s="4">
        <v>0</v>
      </c>
      <c r="H604" s="4">
        <v>0</v>
      </c>
      <c r="I604" s="6">
        <f t="shared" si="994"/>
        <v>0</v>
      </c>
      <c r="J604" s="4">
        <v>0</v>
      </c>
      <c r="K604" s="4">
        <v>0</v>
      </c>
      <c r="L604" s="7">
        <f t="shared" ref="L604" si="1001">SUM(K604+J604+I604)</f>
        <v>0</v>
      </c>
    </row>
    <row r="605" spans="1:12">
      <c r="A605" s="2" t="s">
        <v>119</v>
      </c>
      <c r="B605" s="3" t="s">
        <v>89</v>
      </c>
      <c r="C605" s="4" t="s">
        <v>15</v>
      </c>
      <c r="D605" s="5">
        <v>3000</v>
      </c>
      <c r="E605" s="5">
        <v>616</v>
      </c>
      <c r="F605" s="4">
        <v>614.5</v>
      </c>
      <c r="G605" s="4">
        <v>612</v>
      </c>
      <c r="H605" s="4">
        <v>610</v>
      </c>
      <c r="I605" s="6">
        <f t="shared" si="994"/>
        <v>4500</v>
      </c>
      <c r="J605" s="4">
        <f>SUM(F605-G605)*D605</f>
        <v>7500</v>
      </c>
      <c r="K605" s="4">
        <f t="shared" ref="K605:K610" si="1002">SUM(G605-H605)*D605</f>
        <v>6000</v>
      </c>
      <c r="L605" s="7">
        <f t="shared" ref="L605:L613" si="1003">SUM(K605+J605+I605)</f>
        <v>18000</v>
      </c>
    </row>
    <row r="606" spans="1:12">
      <c r="A606" s="2" t="s">
        <v>119</v>
      </c>
      <c r="B606" s="3" t="s">
        <v>80</v>
      </c>
      <c r="C606" s="4" t="s">
        <v>15</v>
      </c>
      <c r="D606" s="5">
        <v>2000</v>
      </c>
      <c r="E606" s="5">
        <v>703</v>
      </c>
      <c r="F606" s="4">
        <v>701</v>
      </c>
      <c r="G606" s="4">
        <v>699</v>
      </c>
      <c r="H606" s="4">
        <v>697</v>
      </c>
      <c r="I606" s="6">
        <f t="shared" si="994"/>
        <v>4000</v>
      </c>
      <c r="J606" s="4">
        <f>SUM(F606-G606)*D606</f>
        <v>4000</v>
      </c>
      <c r="K606" s="4">
        <f t="shared" si="1002"/>
        <v>4000</v>
      </c>
      <c r="L606" s="7">
        <f t="shared" si="1003"/>
        <v>12000</v>
      </c>
    </row>
    <row r="607" spans="1:12">
      <c r="A607" s="2" t="s">
        <v>119</v>
      </c>
      <c r="B607" s="3" t="s">
        <v>26</v>
      </c>
      <c r="C607" s="4" t="s">
        <v>15</v>
      </c>
      <c r="D607" s="5">
        <v>2600</v>
      </c>
      <c r="E607" s="5">
        <v>496</v>
      </c>
      <c r="F607" s="4">
        <v>494</v>
      </c>
      <c r="G607" s="4">
        <v>492</v>
      </c>
      <c r="H607" s="4">
        <v>490</v>
      </c>
      <c r="I607" s="6">
        <f t="shared" si="994"/>
        <v>5200</v>
      </c>
      <c r="J607" s="4">
        <f>SUM(F607-G607)*D607</f>
        <v>5200</v>
      </c>
      <c r="K607" s="4">
        <f t="shared" si="1002"/>
        <v>5200</v>
      </c>
      <c r="L607" s="7">
        <f t="shared" si="1003"/>
        <v>15600</v>
      </c>
    </row>
    <row r="608" spans="1:12">
      <c r="A608" s="2" t="s">
        <v>119</v>
      </c>
      <c r="B608" s="3" t="s">
        <v>23</v>
      </c>
      <c r="C608" s="4" t="s">
        <v>15</v>
      </c>
      <c r="D608" s="5">
        <v>2000</v>
      </c>
      <c r="E608" s="5">
        <v>492</v>
      </c>
      <c r="F608" s="4">
        <v>494.5</v>
      </c>
      <c r="G608" s="4">
        <v>0</v>
      </c>
      <c r="H608" s="4">
        <v>0</v>
      </c>
      <c r="I608" s="6">
        <f t="shared" si="994"/>
        <v>-5000</v>
      </c>
      <c r="J608" s="4">
        <v>0</v>
      </c>
      <c r="K608" s="4">
        <f t="shared" si="1002"/>
        <v>0</v>
      </c>
      <c r="L608" s="7">
        <f t="shared" si="1003"/>
        <v>-5000</v>
      </c>
    </row>
    <row r="609" spans="1:12">
      <c r="A609" s="2" t="s">
        <v>118</v>
      </c>
      <c r="B609" s="3" t="s">
        <v>40</v>
      </c>
      <c r="C609" s="4" t="s">
        <v>15</v>
      </c>
      <c r="D609" s="5">
        <v>7000</v>
      </c>
      <c r="E609" s="5">
        <v>164.9</v>
      </c>
      <c r="F609" s="4">
        <v>164.25</v>
      </c>
      <c r="G609" s="4">
        <v>163</v>
      </c>
      <c r="H609" s="4">
        <v>162</v>
      </c>
      <c r="I609" s="6">
        <f t="shared" si="994"/>
        <v>4550.00000000004</v>
      </c>
      <c r="J609" s="4">
        <f>SUM(F609-G609)*D609</f>
        <v>8750</v>
      </c>
      <c r="K609" s="4">
        <f t="shared" si="1002"/>
        <v>7000</v>
      </c>
      <c r="L609" s="7">
        <f t="shared" si="1003"/>
        <v>20300.00000000004</v>
      </c>
    </row>
    <row r="610" spans="1:12">
      <c r="A610" s="2" t="s">
        <v>118</v>
      </c>
      <c r="B610" s="3" t="s">
        <v>82</v>
      </c>
      <c r="C610" s="4" t="s">
        <v>15</v>
      </c>
      <c r="D610" s="5">
        <v>8000</v>
      </c>
      <c r="E610" s="5">
        <v>215.5</v>
      </c>
      <c r="F610" s="4">
        <v>214.75</v>
      </c>
      <c r="G610" s="4">
        <v>214</v>
      </c>
      <c r="H610" s="4">
        <v>213</v>
      </c>
      <c r="I610" s="6">
        <f t="shared" si="994"/>
        <v>6000</v>
      </c>
      <c r="J610" s="4">
        <f>SUM(F610-G610)*D610</f>
        <v>6000</v>
      </c>
      <c r="K610" s="4">
        <f t="shared" si="1002"/>
        <v>8000</v>
      </c>
      <c r="L610" s="7">
        <f t="shared" si="1003"/>
        <v>20000</v>
      </c>
    </row>
    <row r="611" spans="1:12">
      <c r="A611" s="2" t="s">
        <v>118</v>
      </c>
      <c r="B611" s="3" t="s">
        <v>38</v>
      </c>
      <c r="C611" s="4" t="s">
        <v>15</v>
      </c>
      <c r="D611" s="5">
        <v>8000</v>
      </c>
      <c r="E611" s="5">
        <v>147</v>
      </c>
      <c r="F611" s="4">
        <v>146.4</v>
      </c>
      <c r="G611" s="4">
        <v>145.5</v>
      </c>
      <c r="H611" s="4">
        <v>0</v>
      </c>
      <c r="I611" s="6">
        <f t="shared" si="994"/>
        <v>4799.9999999999545</v>
      </c>
      <c r="J611" s="4">
        <f>SUM(F611-G611)*D611</f>
        <v>7200.0000000000455</v>
      </c>
      <c r="K611" s="4">
        <v>0</v>
      </c>
      <c r="L611" s="7">
        <f t="shared" si="1003"/>
        <v>12000</v>
      </c>
    </row>
    <row r="612" spans="1:12">
      <c r="A612" s="2" t="s">
        <v>117</v>
      </c>
      <c r="B612" s="3" t="s">
        <v>49</v>
      </c>
      <c r="C612" s="4" t="s">
        <v>15</v>
      </c>
      <c r="D612" s="5">
        <v>4000</v>
      </c>
      <c r="E612" s="5">
        <v>478</v>
      </c>
      <c r="F612" s="4">
        <v>477</v>
      </c>
      <c r="G612" s="4">
        <v>476</v>
      </c>
      <c r="H612" s="4">
        <v>475</v>
      </c>
      <c r="I612" s="6">
        <f t="shared" si="994"/>
        <v>4000</v>
      </c>
      <c r="J612" s="4">
        <f>SUM(F612-G612)*D612</f>
        <v>4000</v>
      </c>
      <c r="K612" s="4">
        <f>SUM(G612-H612)*D612</f>
        <v>4000</v>
      </c>
      <c r="L612" s="7">
        <f t="shared" si="1003"/>
        <v>12000</v>
      </c>
    </row>
    <row r="613" spans="1:12">
      <c r="A613" s="2" t="s">
        <v>117</v>
      </c>
      <c r="B613" s="3" t="s">
        <v>27</v>
      </c>
      <c r="C613" s="4" t="s">
        <v>15</v>
      </c>
      <c r="D613" s="5">
        <v>1400</v>
      </c>
      <c r="E613" s="5">
        <v>1858</v>
      </c>
      <c r="F613" s="4">
        <v>1854</v>
      </c>
      <c r="G613" s="4">
        <v>1850</v>
      </c>
      <c r="H613" s="4">
        <v>1846</v>
      </c>
      <c r="I613" s="6">
        <f t="shared" si="994"/>
        <v>5600</v>
      </c>
      <c r="J613" s="4">
        <f>SUM(F613-G613)*D613</f>
        <v>5600</v>
      </c>
      <c r="K613" s="4">
        <f>SUM(G613-H613)*D613</f>
        <v>5600</v>
      </c>
      <c r="L613" s="7">
        <f t="shared" si="1003"/>
        <v>16800</v>
      </c>
    </row>
    <row r="614" spans="1:12">
      <c r="A614" s="2" t="s">
        <v>117</v>
      </c>
      <c r="B614" s="3" t="s">
        <v>86</v>
      </c>
      <c r="C614" s="4" t="s">
        <v>14</v>
      </c>
      <c r="D614" s="5">
        <v>800</v>
      </c>
      <c r="E614" s="5">
        <v>1744</v>
      </c>
      <c r="F614" s="4">
        <v>1749</v>
      </c>
      <c r="G614" s="4">
        <v>1755</v>
      </c>
      <c r="H614" s="4">
        <v>1760</v>
      </c>
      <c r="I614" s="6">
        <f t="shared" si="994"/>
        <v>4000</v>
      </c>
      <c r="J614" s="4">
        <f>SUM(G614-F614)*D614</f>
        <v>4800</v>
      </c>
      <c r="K614" s="4">
        <f t="shared" ref="K614" si="1004">SUM(H614-G614)*D614</f>
        <v>4000</v>
      </c>
      <c r="L614" s="7">
        <f t="shared" ref="L614" si="1005">SUM(K614+J614+I614)</f>
        <v>12800</v>
      </c>
    </row>
    <row r="615" spans="1:12">
      <c r="A615" s="2" t="s">
        <v>117</v>
      </c>
      <c r="B615" s="3" t="s">
        <v>43</v>
      </c>
      <c r="C615" s="4" t="s">
        <v>14</v>
      </c>
      <c r="D615" s="5">
        <v>1000</v>
      </c>
      <c r="E615" s="5">
        <v>1142</v>
      </c>
      <c r="F615" s="4">
        <v>1146</v>
      </c>
      <c r="G615" s="4">
        <v>1150</v>
      </c>
      <c r="H615" s="4">
        <v>0</v>
      </c>
      <c r="I615" s="6">
        <f t="shared" si="994"/>
        <v>4000</v>
      </c>
      <c r="J615" s="4">
        <f>SUM(G615-F615)*D615</f>
        <v>4000</v>
      </c>
      <c r="K615" s="4">
        <v>0</v>
      </c>
      <c r="L615" s="7">
        <f t="shared" ref="L615" si="1006">SUM(K615+J615+I615)</f>
        <v>8000</v>
      </c>
    </row>
    <row r="616" spans="1:12">
      <c r="A616" s="2" t="s">
        <v>117</v>
      </c>
      <c r="B616" s="3" t="s">
        <v>74</v>
      </c>
      <c r="C616" s="4" t="s">
        <v>14</v>
      </c>
      <c r="D616" s="5">
        <v>1000</v>
      </c>
      <c r="E616" s="5">
        <v>1459</v>
      </c>
      <c r="F616" s="4">
        <v>1465</v>
      </c>
      <c r="G616" s="4">
        <v>1472</v>
      </c>
      <c r="H616" s="4">
        <v>0</v>
      </c>
      <c r="I616" s="6">
        <f t="shared" si="994"/>
        <v>6000</v>
      </c>
      <c r="J616" s="4">
        <f>SUM(G616-F616)*D616</f>
        <v>7000</v>
      </c>
      <c r="K616" s="4">
        <v>0</v>
      </c>
      <c r="L616" s="7">
        <f t="shared" ref="L616" si="1007">SUM(K616+J616+I616)</f>
        <v>13000</v>
      </c>
    </row>
    <row r="617" spans="1:12">
      <c r="A617" s="2" t="s">
        <v>116</v>
      </c>
      <c r="B617" s="3" t="s">
        <v>72</v>
      </c>
      <c r="C617" s="4" t="s">
        <v>14</v>
      </c>
      <c r="D617" s="5">
        <v>2000</v>
      </c>
      <c r="E617" s="5">
        <v>568</v>
      </c>
      <c r="F617" s="4">
        <v>570</v>
      </c>
      <c r="G617" s="4">
        <v>572</v>
      </c>
      <c r="H617" s="4">
        <v>574</v>
      </c>
      <c r="I617" s="6">
        <f t="shared" si="994"/>
        <v>4000</v>
      </c>
      <c r="J617" s="4">
        <f>SUM(G617-F617)*D617</f>
        <v>4000</v>
      </c>
      <c r="K617" s="4">
        <f t="shared" ref="K617" si="1008">SUM(H617-G617)*D617</f>
        <v>4000</v>
      </c>
      <c r="L617" s="7">
        <f t="shared" ref="L617" si="1009">SUM(K617+J617+I617)</f>
        <v>12000</v>
      </c>
    </row>
    <row r="618" spans="1:12">
      <c r="A618" s="2" t="s">
        <v>116</v>
      </c>
      <c r="B618" s="3" t="s">
        <v>27</v>
      </c>
      <c r="C618" s="4" t="s">
        <v>14</v>
      </c>
      <c r="D618" s="5">
        <v>1400</v>
      </c>
      <c r="E618" s="5">
        <v>1885</v>
      </c>
      <c r="F618" s="4">
        <v>1889</v>
      </c>
      <c r="G618" s="4">
        <v>0</v>
      </c>
      <c r="H618" s="4">
        <v>0</v>
      </c>
      <c r="I618" s="6">
        <f t="shared" si="994"/>
        <v>5600</v>
      </c>
      <c r="J618" s="4">
        <v>0</v>
      </c>
      <c r="K618" s="4">
        <f t="shared" ref="K618" si="1010">SUM(H618-G618)*D618</f>
        <v>0</v>
      </c>
      <c r="L618" s="7">
        <f t="shared" ref="L618" si="1011">SUM(K618+J618+I618)</f>
        <v>5600</v>
      </c>
    </row>
    <row r="619" spans="1:12">
      <c r="A619" s="2" t="s">
        <v>116</v>
      </c>
      <c r="B619" s="3" t="s">
        <v>111</v>
      </c>
      <c r="C619" s="4" t="s">
        <v>14</v>
      </c>
      <c r="D619" s="5">
        <v>1000</v>
      </c>
      <c r="E619" s="5">
        <v>1260</v>
      </c>
      <c r="F619" s="4">
        <v>1254</v>
      </c>
      <c r="G619" s="4">
        <v>0</v>
      </c>
      <c r="H619" s="4">
        <v>0</v>
      </c>
      <c r="I619" s="6">
        <f t="shared" si="994"/>
        <v>-6000</v>
      </c>
      <c r="J619" s="4">
        <v>0</v>
      </c>
      <c r="K619" s="4">
        <f t="shared" ref="K619" si="1012">SUM(H619-G619)*D619</f>
        <v>0</v>
      </c>
      <c r="L619" s="7">
        <f t="shared" ref="L619" si="1013">SUM(K619+J619+I619)</f>
        <v>-6000</v>
      </c>
    </row>
    <row r="620" spans="1:12">
      <c r="A620" s="2" t="s">
        <v>116</v>
      </c>
      <c r="B620" s="3" t="s">
        <v>40</v>
      </c>
      <c r="C620" s="4" t="s">
        <v>14</v>
      </c>
      <c r="D620" s="5">
        <v>7000</v>
      </c>
      <c r="E620" s="5">
        <v>168.8</v>
      </c>
      <c r="F620" s="4">
        <v>168.8</v>
      </c>
      <c r="G620" s="4">
        <v>0</v>
      </c>
      <c r="H620" s="4">
        <v>0</v>
      </c>
      <c r="I620" s="6">
        <f t="shared" si="994"/>
        <v>0</v>
      </c>
      <c r="J620" s="4">
        <v>0</v>
      </c>
      <c r="K620" s="4">
        <f t="shared" ref="K620" si="1014">SUM(H620-G620)*D620</f>
        <v>0</v>
      </c>
      <c r="L620" s="7">
        <f t="shared" ref="L620" si="1015">SUM(K620+J620+I620)</f>
        <v>0</v>
      </c>
    </row>
    <row r="621" spans="1:12">
      <c r="A621" s="2" t="s">
        <v>114</v>
      </c>
      <c r="B621" s="3" t="s">
        <v>21</v>
      </c>
      <c r="C621" s="4" t="s">
        <v>14</v>
      </c>
      <c r="D621" s="5">
        <v>4000</v>
      </c>
      <c r="E621" s="5">
        <v>384</v>
      </c>
      <c r="F621" s="4">
        <v>385</v>
      </c>
      <c r="G621" s="4">
        <v>386</v>
      </c>
      <c r="H621" s="4">
        <v>387</v>
      </c>
      <c r="I621" s="6">
        <f t="shared" si="994"/>
        <v>4000</v>
      </c>
      <c r="J621" s="4">
        <f>SUM(G621-F621)*D621</f>
        <v>4000</v>
      </c>
      <c r="K621" s="4">
        <f t="shared" ref="K621" si="1016">SUM(H621-G621)*D621</f>
        <v>4000</v>
      </c>
      <c r="L621" s="7">
        <f t="shared" ref="L621" si="1017">SUM(K621+J621+I621)</f>
        <v>12000</v>
      </c>
    </row>
    <row r="622" spans="1:12">
      <c r="A622" s="2" t="s">
        <v>114</v>
      </c>
      <c r="B622" s="3" t="s">
        <v>28</v>
      </c>
      <c r="C622" s="4" t="s">
        <v>14</v>
      </c>
      <c r="D622" s="5">
        <v>4000</v>
      </c>
      <c r="E622" s="5">
        <v>254</v>
      </c>
      <c r="F622" s="4">
        <v>255</v>
      </c>
      <c r="G622" s="4">
        <v>256</v>
      </c>
      <c r="H622" s="4">
        <v>257</v>
      </c>
      <c r="I622" s="6">
        <f t="shared" si="994"/>
        <v>4000</v>
      </c>
      <c r="J622" s="4">
        <f>SUM(G622-F622)*D622</f>
        <v>4000</v>
      </c>
      <c r="K622" s="4">
        <f t="shared" ref="K622" si="1018">SUM(H622-G622)*D622</f>
        <v>4000</v>
      </c>
      <c r="L622" s="7">
        <f t="shared" ref="L622" si="1019">SUM(K622+J622+I622)</f>
        <v>12000</v>
      </c>
    </row>
    <row r="623" spans="1:12">
      <c r="A623" s="2" t="s">
        <v>114</v>
      </c>
      <c r="B623" s="3" t="s">
        <v>51</v>
      </c>
      <c r="C623" s="4" t="s">
        <v>14</v>
      </c>
      <c r="D623" s="5">
        <v>4000</v>
      </c>
      <c r="E623" s="5">
        <v>524</v>
      </c>
      <c r="F623" s="4">
        <v>525</v>
      </c>
      <c r="G623" s="4">
        <v>526</v>
      </c>
      <c r="H623" s="4">
        <v>527</v>
      </c>
      <c r="I623" s="6">
        <f t="shared" si="994"/>
        <v>4000</v>
      </c>
      <c r="J623" s="4">
        <f>SUM(G623-F623)*D623</f>
        <v>4000</v>
      </c>
      <c r="K623" s="4">
        <f t="shared" ref="K623" si="1020">SUM(H623-G623)*D623</f>
        <v>4000</v>
      </c>
      <c r="L623" s="7">
        <f t="shared" ref="L623:L624" si="1021">SUM(K623+J623+I623)</f>
        <v>12000</v>
      </c>
    </row>
    <row r="624" spans="1:12">
      <c r="A624" s="2" t="s">
        <v>113</v>
      </c>
      <c r="B624" s="3" t="s">
        <v>115</v>
      </c>
      <c r="C624" s="4" t="s">
        <v>15</v>
      </c>
      <c r="D624" s="5">
        <v>10000</v>
      </c>
      <c r="E624" s="5">
        <v>191</v>
      </c>
      <c r="F624" s="4">
        <v>190.5</v>
      </c>
      <c r="G624" s="4">
        <v>190</v>
      </c>
      <c r="H624" s="4">
        <v>0</v>
      </c>
      <c r="I624" s="6">
        <f t="shared" si="994"/>
        <v>5000</v>
      </c>
      <c r="J624" s="4">
        <f>SUM(F624-G624)*D624</f>
        <v>5000</v>
      </c>
      <c r="K624" s="4">
        <v>0</v>
      </c>
      <c r="L624" s="7">
        <f t="shared" si="1021"/>
        <v>10000</v>
      </c>
    </row>
    <row r="625" spans="1:12">
      <c r="A625" s="2" t="s">
        <v>113</v>
      </c>
      <c r="B625" s="3" t="s">
        <v>51</v>
      </c>
      <c r="C625" s="4" t="s">
        <v>14</v>
      </c>
      <c r="D625" s="5">
        <v>4000</v>
      </c>
      <c r="E625" s="5">
        <v>515.5</v>
      </c>
      <c r="F625" s="4">
        <v>516.5</v>
      </c>
      <c r="G625" s="4">
        <v>517.5</v>
      </c>
      <c r="H625" s="4">
        <v>518.5</v>
      </c>
      <c r="I625" s="6">
        <f t="shared" si="994"/>
        <v>4000</v>
      </c>
      <c r="J625" s="4">
        <f>SUM(G625-F625)*D625</f>
        <v>4000</v>
      </c>
      <c r="K625" s="4">
        <f t="shared" ref="K625" si="1022">SUM(H625-G625)*D625</f>
        <v>4000</v>
      </c>
      <c r="L625" s="7">
        <f t="shared" ref="L625" si="1023">SUM(K625+J625+I625)</f>
        <v>12000</v>
      </c>
    </row>
    <row r="626" spans="1:12">
      <c r="A626" s="2" t="s">
        <v>113</v>
      </c>
      <c r="B626" s="3" t="s">
        <v>21</v>
      </c>
      <c r="C626" s="4" t="s">
        <v>14</v>
      </c>
      <c r="D626" s="5">
        <v>4000</v>
      </c>
      <c r="E626" s="5">
        <v>380.5</v>
      </c>
      <c r="F626" s="4">
        <v>381.5</v>
      </c>
      <c r="G626" s="4">
        <v>382.5</v>
      </c>
      <c r="H626" s="4">
        <v>0</v>
      </c>
      <c r="I626" s="6">
        <f t="shared" si="994"/>
        <v>4000</v>
      </c>
      <c r="J626" s="4">
        <f>SUM(G626-F626)*D626</f>
        <v>4000</v>
      </c>
      <c r="K626" s="4">
        <v>0</v>
      </c>
      <c r="L626" s="7">
        <f t="shared" ref="L626" si="1024">SUM(K626+J626+I626)</f>
        <v>8000</v>
      </c>
    </row>
    <row r="627" spans="1:12">
      <c r="A627" s="2" t="s">
        <v>113</v>
      </c>
      <c r="B627" s="3" t="s">
        <v>89</v>
      </c>
      <c r="C627" s="4" t="s">
        <v>14</v>
      </c>
      <c r="D627" s="5">
        <v>3000</v>
      </c>
      <c r="E627" s="5">
        <v>647.5</v>
      </c>
      <c r="F627" s="4">
        <v>649</v>
      </c>
      <c r="G627" s="4">
        <v>0</v>
      </c>
      <c r="H627" s="4">
        <v>0</v>
      </c>
      <c r="I627" s="6">
        <f t="shared" si="994"/>
        <v>4500</v>
      </c>
      <c r="J627" s="4">
        <v>0</v>
      </c>
      <c r="K627" s="4">
        <f t="shared" ref="K627" si="1025">SUM(H627-G627)*D627</f>
        <v>0</v>
      </c>
      <c r="L627" s="7">
        <f t="shared" ref="L627" si="1026">SUM(K627+J627+I627)</f>
        <v>4500</v>
      </c>
    </row>
    <row r="628" spans="1:12">
      <c r="A628" s="2" t="s">
        <v>113</v>
      </c>
      <c r="B628" s="3" t="s">
        <v>41</v>
      </c>
      <c r="C628" s="4" t="s">
        <v>14</v>
      </c>
      <c r="D628" s="5">
        <v>4000</v>
      </c>
      <c r="E628" s="5">
        <v>374.7</v>
      </c>
      <c r="F628" s="4">
        <v>374.7</v>
      </c>
      <c r="G628" s="4">
        <v>0</v>
      </c>
      <c r="H628" s="4">
        <v>0</v>
      </c>
      <c r="I628" s="6">
        <f t="shared" si="994"/>
        <v>0</v>
      </c>
      <c r="J628" s="4">
        <v>0</v>
      </c>
      <c r="K628" s="4">
        <v>0</v>
      </c>
      <c r="L628" s="7">
        <f t="shared" ref="L628:L630" si="1027">SUM(K628+J628+I628)</f>
        <v>0</v>
      </c>
    </row>
    <row r="629" spans="1:12">
      <c r="A629" s="2" t="s">
        <v>113</v>
      </c>
      <c r="B629" s="3" t="s">
        <v>16</v>
      </c>
      <c r="C629" s="4" t="s">
        <v>15</v>
      </c>
      <c r="D629" s="5">
        <v>1400</v>
      </c>
      <c r="E629" s="5">
        <v>1843</v>
      </c>
      <c r="F629" s="4">
        <v>1851</v>
      </c>
      <c r="G629" s="4">
        <v>0</v>
      </c>
      <c r="H629" s="4">
        <v>0</v>
      </c>
      <c r="I629" s="6">
        <f t="shared" si="994"/>
        <v>-11200</v>
      </c>
      <c r="J629" s="4">
        <v>0</v>
      </c>
      <c r="K629" s="4">
        <f>SUM(G629-H629)*D629</f>
        <v>0</v>
      </c>
      <c r="L629" s="7">
        <f t="shared" si="1027"/>
        <v>-11200</v>
      </c>
    </row>
    <row r="630" spans="1:12">
      <c r="A630" s="2" t="s">
        <v>112</v>
      </c>
      <c r="B630" s="3" t="s">
        <v>108</v>
      </c>
      <c r="C630" s="4" t="s">
        <v>14</v>
      </c>
      <c r="D630" s="5">
        <v>8000</v>
      </c>
      <c r="E630" s="5">
        <v>178.5</v>
      </c>
      <c r="F630" s="4">
        <v>177.4</v>
      </c>
      <c r="G630" s="4">
        <v>0</v>
      </c>
      <c r="H630" s="4">
        <v>0</v>
      </c>
      <c r="I630" s="6">
        <f t="shared" si="994"/>
        <v>-8799.9999999999545</v>
      </c>
      <c r="J630" s="4">
        <v>0</v>
      </c>
      <c r="K630" s="4">
        <f t="shared" ref="K630" si="1028">SUM(H630-G630)*D630</f>
        <v>0</v>
      </c>
      <c r="L630" s="7">
        <f t="shared" si="1027"/>
        <v>-8799.9999999999545</v>
      </c>
    </row>
    <row r="631" spans="1:12">
      <c r="A631" s="2" t="s">
        <v>112</v>
      </c>
      <c r="B631" s="3" t="s">
        <v>43</v>
      </c>
      <c r="C631" s="4" t="s">
        <v>14</v>
      </c>
      <c r="D631" s="5">
        <v>1100</v>
      </c>
      <c r="E631" s="5">
        <v>1100</v>
      </c>
      <c r="F631" s="4">
        <v>1103</v>
      </c>
      <c r="G631" s="4">
        <v>1106</v>
      </c>
      <c r="H631" s="4">
        <v>1109</v>
      </c>
      <c r="I631" s="6">
        <f t="shared" si="994"/>
        <v>3300</v>
      </c>
      <c r="J631" s="4">
        <f>SUM(G631-F631)*D631</f>
        <v>3300</v>
      </c>
      <c r="K631" s="4">
        <f t="shared" ref="K631" si="1029">SUM(H631-G631)*D631</f>
        <v>3300</v>
      </c>
      <c r="L631" s="7">
        <f t="shared" ref="L631" si="1030">SUM(K631+J631+I631)</f>
        <v>9900</v>
      </c>
    </row>
    <row r="632" spans="1:12">
      <c r="A632" s="2" t="s">
        <v>112</v>
      </c>
      <c r="B632" s="3" t="s">
        <v>81</v>
      </c>
      <c r="C632" s="4" t="s">
        <v>14</v>
      </c>
      <c r="D632" s="5">
        <v>1000</v>
      </c>
      <c r="E632" s="5">
        <v>1411</v>
      </c>
      <c r="F632" s="4">
        <v>1420</v>
      </c>
      <c r="G632" s="4">
        <v>1425</v>
      </c>
      <c r="H632" s="4">
        <v>1430</v>
      </c>
      <c r="I632" s="6">
        <f t="shared" si="994"/>
        <v>9000</v>
      </c>
      <c r="J632" s="4">
        <f>SUM(G632-F632)*D632</f>
        <v>5000</v>
      </c>
      <c r="K632" s="4">
        <f t="shared" ref="K632" si="1031">SUM(H632-G632)*D632</f>
        <v>5000</v>
      </c>
      <c r="L632" s="7">
        <f t="shared" ref="L632" si="1032">SUM(K632+J632+I632)</f>
        <v>19000</v>
      </c>
    </row>
    <row r="633" spans="1:12">
      <c r="A633" s="2" t="s">
        <v>112</v>
      </c>
      <c r="B633" s="3" t="s">
        <v>111</v>
      </c>
      <c r="C633" s="4" t="s">
        <v>14</v>
      </c>
      <c r="D633" s="5">
        <v>1000</v>
      </c>
      <c r="E633" s="5">
        <v>1215</v>
      </c>
      <c r="F633" s="4">
        <v>1220</v>
      </c>
      <c r="G633" s="4">
        <v>0</v>
      </c>
      <c r="H633" s="4">
        <v>0</v>
      </c>
      <c r="I633" s="6">
        <f t="shared" si="994"/>
        <v>5000</v>
      </c>
      <c r="J633" s="4">
        <v>0</v>
      </c>
      <c r="K633" s="4">
        <f t="shared" ref="K633" si="1033">SUM(H633-G633)*D633</f>
        <v>0</v>
      </c>
      <c r="L633" s="7">
        <f t="shared" ref="L633" si="1034">SUM(K633+J633+I633)</f>
        <v>5000</v>
      </c>
    </row>
    <row r="634" spans="1:12">
      <c r="A634" s="2" t="s">
        <v>110</v>
      </c>
      <c r="B634" s="3" t="s">
        <v>111</v>
      </c>
      <c r="C634" s="4" t="s">
        <v>14</v>
      </c>
      <c r="D634" s="5">
        <v>1200</v>
      </c>
      <c r="E634" s="5">
        <v>1168</v>
      </c>
      <c r="F634" s="4">
        <v>1173</v>
      </c>
      <c r="G634" s="4">
        <v>1177</v>
      </c>
      <c r="H634" s="4">
        <v>1182</v>
      </c>
      <c r="I634" s="6">
        <f t="shared" si="994"/>
        <v>6000</v>
      </c>
      <c r="J634" s="4">
        <f>SUM(G634-F634)*D634</f>
        <v>4800</v>
      </c>
      <c r="K634" s="4">
        <f t="shared" ref="K634:K635" si="1035">SUM(H634-G634)*D634</f>
        <v>6000</v>
      </c>
      <c r="L634" s="7">
        <f t="shared" ref="L634" si="1036">SUM(K634+J634+I634)</f>
        <v>16800</v>
      </c>
    </row>
    <row r="635" spans="1:12">
      <c r="A635" s="2" t="s">
        <v>110</v>
      </c>
      <c r="B635" s="3" t="s">
        <v>33</v>
      </c>
      <c r="C635" s="4" t="s">
        <v>14</v>
      </c>
      <c r="D635" s="5">
        <v>1200</v>
      </c>
      <c r="E635" s="5">
        <v>455.35</v>
      </c>
      <c r="F635" s="4">
        <v>457</v>
      </c>
      <c r="G635" s="4">
        <v>459</v>
      </c>
      <c r="H635" s="4">
        <v>462</v>
      </c>
      <c r="I635" s="6">
        <f t="shared" si="994"/>
        <v>1979.9999999999727</v>
      </c>
      <c r="J635" s="4">
        <f>SUM(G635-F635)*D635</f>
        <v>2400</v>
      </c>
      <c r="K635" s="4">
        <f t="shared" si="1035"/>
        <v>3600</v>
      </c>
      <c r="L635" s="7">
        <f t="shared" ref="L635" si="1037">SUM(K635+J635+I635)</f>
        <v>7979.9999999999727</v>
      </c>
    </row>
    <row r="636" spans="1:12">
      <c r="A636" s="2" t="s">
        <v>109</v>
      </c>
      <c r="B636" s="3" t="s">
        <v>84</v>
      </c>
      <c r="C636" s="4" t="s">
        <v>14</v>
      </c>
      <c r="D636" s="5">
        <v>16000</v>
      </c>
      <c r="E636" s="5">
        <v>107.6</v>
      </c>
      <c r="F636" s="4">
        <v>108</v>
      </c>
      <c r="G636" s="4">
        <v>108.5</v>
      </c>
      <c r="H636" s="4">
        <v>0</v>
      </c>
      <c r="I636" s="6">
        <f t="shared" si="994"/>
        <v>6400.0000000000909</v>
      </c>
      <c r="J636" s="4">
        <f>SUM(G636-F636)*D636</f>
        <v>8000</v>
      </c>
      <c r="K636" s="4">
        <v>0</v>
      </c>
      <c r="L636" s="7">
        <f t="shared" ref="L636:L637" si="1038">SUM(K636+J636+I636)</f>
        <v>14400.000000000091</v>
      </c>
    </row>
    <row r="637" spans="1:12">
      <c r="A637" s="2" t="s">
        <v>109</v>
      </c>
      <c r="B637" s="3" t="s">
        <v>36</v>
      </c>
      <c r="C637" s="4" t="s">
        <v>15</v>
      </c>
      <c r="D637" s="5">
        <v>5000</v>
      </c>
      <c r="E637" s="5">
        <v>277</v>
      </c>
      <c r="F637" s="4">
        <v>276</v>
      </c>
      <c r="G637" s="4">
        <v>0</v>
      </c>
      <c r="H637" s="4">
        <v>0</v>
      </c>
      <c r="I637" s="6">
        <f t="shared" si="994"/>
        <v>5000</v>
      </c>
      <c r="J637" s="4">
        <v>0</v>
      </c>
      <c r="K637" s="4">
        <f>SUM(G637-H637)*D637</f>
        <v>0</v>
      </c>
      <c r="L637" s="7">
        <f t="shared" si="1038"/>
        <v>5000</v>
      </c>
    </row>
    <row r="638" spans="1:12">
      <c r="A638" s="2" t="s">
        <v>106</v>
      </c>
      <c r="B638" s="3" t="s">
        <v>107</v>
      </c>
      <c r="C638" s="4" t="s">
        <v>14</v>
      </c>
      <c r="D638" s="5">
        <v>4000</v>
      </c>
      <c r="E638" s="5">
        <v>119.5</v>
      </c>
      <c r="F638" s="4">
        <v>120</v>
      </c>
      <c r="G638" s="4">
        <v>120.5</v>
      </c>
      <c r="H638" s="4">
        <v>121</v>
      </c>
      <c r="I638" s="6">
        <f t="shared" si="994"/>
        <v>2000</v>
      </c>
      <c r="J638" s="4">
        <f>SUM(G638-F638)*D638</f>
        <v>2000</v>
      </c>
      <c r="K638" s="4">
        <f t="shared" ref="K638" si="1039">SUM(H638-G638)*D638</f>
        <v>2000</v>
      </c>
      <c r="L638" s="7">
        <f t="shared" ref="L638" si="1040">SUM(K638+J638+I638)</f>
        <v>6000</v>
      </c>
    </row>
    <row r="639" spans="1:12">
      <c r="A639" s="2" t="s">
        <v>106</v>
      </c>
      <c r="B639" s="3" t="s">
        <v>42</v>
      </c>
      <c r="C639" s="4" t="s">
        <v>14</v>
      </c>
      <c r="D639" s="5">
        <v>10000</v>
      </c>
      <c r="E639" s="5">
        <v>185.5</v>
      </c>
      <c r="F639" s="4">
        <v>186</v>
      </c>
      <c r="G639" s="4">
        <v>186.45</v>
      </c>
      <c r="H639" s="4">
        <v>0</v>
      </c>
      <c r="I639" s="6">
        <f t="shared" si="994"/>
        <v>5000</v>
      </c>
      <c r="J639" s="4">
        <f>SUM(G639-F639)*D639</f>
        <v>4499.9999999998863</v>
      </c>
      <c r="K639" s="4">
        <v>0</v>
      </c>
      <c r="L639" s="7">
        <f t="shared" ref="L639" si="1041">SUM(K639+J639+I639)</f>
        <v>9499.9999999998872</v>
      </c>
    </row>
    <row r="640" spans="1:12">
      <c r="A640" s="2" t="s">
        <v>106</v>
      </c>
      <c r="B640" s="3" t="s">
        <v>94</v>
      </c>
      <c r="C640" s="4" t="s">
        <v>14</v>
      </c>
      <c r="D640" s="5">
        <v>16000</v>
      </c>
      <c r="E640" s="5">
        <v>134.75</v>
      </c>
      <c r="F640" s="4">
        <v>135.25</v>
      </c>
      <c r="G640" s="4">
        <v>136</v>
      </c>
      <c r="H640" s="4">
        <v>0</v>
      </c>
      <c r="I640" s="6">
        <f t="shared" si="994"/>
        <v>8000</v>
      </c>
      <c r="J640" s="4">
        <f>SUM(G640-F640)*D640</f>
        <v>12000</v>
      </c>
      <c r="K640" s="4">
        <v>0</v>
      </c>
      <c r="L640" s="7">
        <f t="shared" ref="L640" si="1042">SUM(K640+J640+I640)</f>
        <v>20000</v>
      </c>
    </row>
    <row r="641" spans="1:12">
      <c r="A641" s="2" t="s">
        <v>106</v>
      </c>
      <c r="B641" s="3" t="s">
        <v>108</v>
      </c>
      <c r="C641" s="4" t="s">
        <v>14</v>
      </c>
      <c r="D641" s="5">
        <v>8000</v>
      </c>
      <c r="E641" s="5">
        <v>175.25</v>
      </c>
      <c r="F641" s="4">
        <v>175.25</v>
      </c>
      <c r="G641" s="4">
        <v>0</v>
      </c>
      <c r="H641" s="4">
        <v>0</v>
      </c>
      <c r="I641" s="6">
        <f t="shared" si="994"/>
        <v>0</v>
      </c>
      <c r="J641" s="4">
        <v>0</v>
      </c>
      <c r="K641" s="4">
        <v>0</v>
      </c>
      <c r="L641" s="7">
        <f t="shared" ref="L641" si="1043">SUM(K641+J641+I641)</f>
        <v>0</v>
      </c>
    </row>
    <row r="642" spans="1:12">
      <c r="A642" s="2" t="s">
        <v>105</v>
      </c>
      <c r="B642" s="3" t="s">
        <v>89</v>
      </c>
      <c r="C642" s="4" t="s">
        <v>15</v>
      </c>
      <c r="D642" s="5">
        <v>3000</v>
      </c>
      <c r="E642" s="5">
        <v>614</v>
      </c>
      <c r="F642" s="4">
        <v>612</v>
      </c>
      <c r="G642" s="4">
        <v>610</v>
      </c>
      <c r="H642" s="4">
        <v>608</v>
      </c>
      <c r="I642" s="6">
        <f t="shared" si="994"/>
        <v>6000</v>
      </c>
      <c r="J642" s="4">
        <f>SUM(F642-G642)*D642</f>
        <v>6000</v>
      </c>
      <c r="K642" s="4">
        <f>SUM(G642-H642)*D642</f>
        <v>6000</v>
      </c>
      <c r="L642" s="7">
        <f t="shared" ref="L642" si="1044">SUM(K642+J642+I642)</f>
        <v>18000</v>
      </c>
    </row>
    <row r="643" spans="1:12">
      <c r="A643" s="2" t="s">
        <v>105</v>
      </c>
      <c r="B643" s="3" t="s">
        <v>21</v>
      </c>
      <c r="C643" s="4" t="s">
        <v>15</v>
      </c>
      <c r="D643" s="5">
        <v>4000</v>
      </c>
      <c r="E643" s="5">
        <v>376</v>
      </c>
      <c r="F643" s="4">
        <v>375</v>
      </c>
      <c r="G643" s="4">
        <v>374</v>
      </c>
      <c r="H643" s="4">
        <v>373</v>
      </c>
      <c r="I643" s="6">
        <f t="shared" si="994"/>
        <v>4000</v>
      </c>
      <c r="J643" s="4">
        <f>SUM(F643-G643)*D643</f>
        <v>4000</v>
      </c>
      <c r="K643" s="4">
        <f>SUM(G643-H643)*D643</f>
        <v>4000</v>
      </c>
      <c r="L643" s="7">
        <f t="shared" ref="L643" si="1045">SUM(K643+J643+I643)</f>
        <v>12000</v>
      </c>
    </row>
    <row r="644" spans="1:12">
      <c r="A644" s="2" t="s">
        <v>105</v>
      </c>
      <c r="B644" s="3" t="s">
        <v>95</v>
      </c>
      <c r="C644" s="4" t="s">
        <v>14</v>
      </c>
      <c r="D644" s="5">
        <v>20000</v>
      </c>
      <c r="E644" s="5">
        <v>179.75</v>
      </c>
      <c r="F644" s="4">
        <v>180.25</v>
      </c>
      <c r="G644" s="4">
        <v>181</v>
      </c>
      <c r="H644" s="4">
        <v>0</v>
      </c>
      <c r="I644" s="6">
        <f t="shared" si="994"/>
        <v>10000</v>
      </c>
      <c r="J644" s="4">
        <f>SUM(G644-F644)*D644</f>
        <v>15000</v>
      </c>
      <c r="K644" s="4">
        <v>0</v>
      </c>
      <c r="L644" s="7">
        <f t="shared" ref="L644" si="1046">SUM(K644+J644+I644)</f>
        <v>25000</v>
      </c>
    </row>
    <row r="645" spans="1:12">
      <c r="A645" s="2" t="s">
        <v>105</v>
      </c>
      <c r="B645" s="3" t="s">
        <v>24</v>
      </c>
      <c r="C645" s="4" t="s">
        <v>14</v>
      </c>
      <c r="D645" s="5">
        <v>4000</v>
      </c>
      <c r="E645" s="5">
        <v>558</v>
      </c>
      <c r="F645" s="4">
        <v>559</v>
      </c>
      <c r="G645" s="4">
        <v>0</v>
      </c>
      <c r="H645" s="4">
        <v>0</v>
      </c>
      <c r="I645" s="6">
        <f t="shared" si="994"/>
        <v>4000</v>
      </c>
      <c r="J645" s="4">
        <v>0</v>
      </c>
      <c r="K645" s="4">
        <v>0</v>
      </c>
      <c r="L645" s="7">
        <f t="shared" ref="L645" si="1047">SUM(K645+J645+I645)</f>
        <v>4000</v>
      </c>
    </row>
    <row r="646" spans="1:12">
      <c r="A646" s="2" t="s">
        <v>105</v>
      </c>
      <c r="B646" s="3" t="s">
        <v>19</v>
      </c>
      <c r="C646" s="4" t="s">
        <v>15</v>
      </c>
      <c r="D646" s="5">
        <v>2000</v>
      </c>
      <c r="E646" s="5">
        <v>376</v>
      </c>
      <c r="F646" s="4">
        <v>842</v>
      </c>
      <c r="G646" s="4">
        <v>842</v>
      </c>
      <c r="H646" s="4">
        <v>0</v>
      </c>
      <c r="I646" s="6">
        <f t="shared" si="994"/>
        <v>-932000</v>
      </c>
      <c r="J646" s="4">
        <f>SUM(F646-G646)*D646</f>
        <v>0</v>
      </c>
      <c r="K646" s="4">
        <v>0</v>
      </c>
      <c r="L646" s="7">
        <f t="shared" ref="L646" si="1048">SUM(K646+J646+I646)</f>
        <v>-932000</v>
      </c>
    </row>
    <row r="647" spans="1:12">
      <c r="A647" s="2" t="s">
        <v>105</v>
      </c>
      <c r="B647" s="3" t="s">
        <v>95</v>
      </c>
      <c r="C647" s="4" t="s">
        <v>14</v>
      </c>
      <c r="D647" s="5">
        <v>20000</v>
      </c>
      <c r="E647" s="5">
        <v>186.7</v>
      </c>
      <c r="F647" s="4">
        <v>186</v>
      </c>
      <c r="G647" s="4">
        <v>0</v>
      </c>
      <c r="H647" s="4">
        <v>0</v>
      </c>
      <c r="I647" s="6">
        <f t="shared" si="994"/>
        <v>-13999.999999999773</v>
      </c>
      <c r="J647" s="4">
        <v>0</v>
      </c>
      <c r="K647" s="4">
        <v>0</v>
      </c>
      <c r="L647" s="7">
        <f>SUM(K647+J647+I647)</f>
        <v>-13999.999999999773</v>
      </c>
    </row>
    <row r="648" spans="1:12">
      <c r="A648" s="2" t="s">
        <v>103</v>
      </c>
      <c r="B648" s="3" t="s">
        <v>46</v>
      </c>
      <c r="C648" s="4" t="s">
        <v>15</v>
      </c>
      <c r="D648" s="5">
        <v>2000</v>
      </c>
      <c r="E648" s="5">
        <v>813</v>
      </c>
      <c r="F648" s="4">
        <v>811</v>
      </c>
      <c r="G648" s="4">
        <v>809</v>
      </c>
      <c r="H648" s="4">
        <v>807</v>
      </c>
      <c r="I648" s="6">
        <f t="shared" si="994"/>
        <v>4000</v>
      </c>
      <c r="J648" s="4">
        <f>SUM(F648-G648)*D648</f>
        <v>4000</v>
      </c>
      <c r="K648" s="4">
        <f>SUM(G648-H648)*D648</f>
        <v>4000</v>
      </c>
      <c r="L648" s="7">
        <f t="shared" ref="L648" si="1049">SUM(K648+J648+I648)</f>
        <v>12000</v>
      </c>
    </row>
    <row r="649" spans="1:12">
      <c r="A649" s="2" t="s">
        <v>103</v>
      </c>
      <c r="B649" s="3" t="s">
        <v>104</v>
      </c>
      <c r="C649" s="4" t="s">
        <v>14</v>
      </c>
      <c r="D649" s="5">
        <v>500</v>
      </c>
      <c r="E649" s="5">
        <v>1562</v>
      </c>
      <c r="F649" s="4">
        <v>1569</v>
      </c>
      <c r="G649" s="4">
        <v>0</v>
      </c>
      <c r="H649" s="4">
        <v>0</v>
      </c>
      <c r="I649" s="6">
        <f t="shared" si="994"/>
        <v>3500</v>
      </c>
      <c r="J649" s="4">
        <v>0</v>
      </c>
      <c r="K649" s="4">
        <f t="shared" ref="K649:K650" si="1050">SUM(H649-G649)*D649</f>
        <v>0</v>
      </c>
      <c r="L649" s="7">
        <f t="shared" ref="L649:L650" si="1051">SUM(K649+J649+I649)</f>
        <v>3500</v>
      </c>
    </row>
    <row r="650" spans="1:12">
      <c r="A650" s="2" t="s">
        <v>103</v>
      </c>
      <c r="B650" s="3" t="s">
        <v>29</v>
      </c>
      <c r="C650" s="4" t="s">
        <v>14</v>
      </c>
      <c r="D650" s="5">
        <v>1400</v>
      </c>
      <c r="E650" s="5">
        <v>1891</v>
      </c>
      <c r="F650" s="4">
        <v>1894.5</v>
      </c>
      <c r="G650" s="4">
        <v>0</v>
      </c>
      <c r="H650" s="4">
        <v>0</v>
      </c>
      <c r="I650" s="6">
        <f t="shared" si="994"/>
        <v>4900</v>
      </c>
      <c r="J650" s="4">
        <v>0</v>
      </c>
      <c r="K650" s="4">
        <f t="shared" si="1050"/>
        <v>0</v>
      </c>
      <c r="L650" s="7">
        <f t="shared" si="1051"/>
        <v>4900</v>
      </c>
    </row>
    <row r="651" spans="1:12">
      <c r="A651" s="2" t="s">
        <v>102</v>
      </c>
      <c r="B651" s="3" t="s">
        <v>90</v>
      </c>
      <c r="C651" s="4" t="s">
        <v>14</v>
      </c>
      <c r="D651" s="5">
        <v>1200</v>
      </c>
      <c r="E651" s="5">
        <v>637</v>
      </c>
      <c r="F651" s="4">
        <v>640</v>
      </c>
      <c r="G651" s="4">
        <v>643</v>
      </c>
      <c r="H651" s="4">
        <v>646</v>
      </c>
      <c r="I651" s="6">
        <f t="shared" si="994"/>
        <v>3600</v>
      </c>
      <c r="J651" s="4">
        <f>SUM(G651-F651)*D651</f>
        <v>3600</v>
      </c>
      <c r="K651" s="4">
        <f t="shared" ref="K651" si="1052">SUM(H651-G651)*D651</f>
        <v>3600</v>
      </c>
      <c r="L651" s="7">
        <f t="shared" ref="L651" si="1053">SUM(K651+J651+I651)</f>
        <v>10800</v>
      </c>
    </row>
    <row r="652" spans="1:12">
      <c r="A652" s="2" t="s">
        <v>102</v>
      </c>
      <c r="B652" s="3" t="s">
        <v>81</v>
      </c>
      <c r="C652" s="4" t="s">
        <v>14</v>
      </c>
      <c r="D652" s="5">
        <v>1000</v>
      </c>
      <c r="E652" s="5">
        <v>1280</v>
      </c>
      <c r="F652" s="4">
        <v>1284</v>
      </c>
      <c r="G652" s="4">
        <v>1288</v>
      </c>
      <c r="H652" s="4">
        <v>1292</v>
      </c>
      <c r="I652" s="6">
        <f t="shared" si="994"/>
        <v>4000</v>
      </c>
      <c r="J652" s="4">
        <f>SUM(G652-F652)*D652</f>
        <v>4000</v>
      </c>
      <c r="K652" s="4">
        <f t="shared" ref="K652" si="1054">SUM(H652-G652)*D652</f>
        <v>4000</v>
      </c>
      <c r="L652" s="7">
        <f t="shared" ref="L652" si="1055">SUM(K652+J652+I652)</f>
        <v>12000</v>
      </c>
    </row>
    <row r="653" spans="1:12">
      <c r="A653" s="2" t="s">
        <v>102</v>
      </c>
      <c r="B653" s="3" t="s">
        <v>51</v>
      </c>
      <c r="C653" s="4" t="s">
        <v>14</v>
      </c>
      <c r="D653" s="5">
        <v>4000</v>
      </c>
      <c r="E653" s="5">
        <v>511</v>
      </c>
      <c r="F653" s="4">
        <v>512</v>
      </c>
      <c r="G653" s="4">
        <v>0</v>
      </c>
      <c r="H653" s="4">
        <v>0</v>
      </c>
      <c r="I653" s="6">
        <f t="shared" si="994"/>
        <v>4000</v>
      </c>
      <c r="J653" s="4">
        <v>0</v>
      </c>
      <c r="K653" s="4">
        <f t="shared" ref="K653" si="1056">SUM(H653-G653)*D653</f>
        <v>0</v>
      </c>
      <c r="L653" s="7">
        <f t="shared" ref="L653" si="1057">SUM(K653+J653+I653)</f>
        <v>4000</v>
      </c>
    </row>
    <row r="654" spans="1:12">
      <c r="A654" s="2" t="s">
        <v>102</v>
      </c>
      <c r="B654" s="3" t="s">
        <v>89</v>
      </c>
      <c r="C654" s="4" t="s">
        <v>14</v>
      </c>
      <c r="D654" s="5">
        <v>3000</v>
      </c>
      <c r="E654" s="5">
        <v>623</v>
      </c>
      <c r="F654" s="4">
        <v>623</v>
      </c>
      <c r="G654" s="4">
        <v>0</v>
      </c>
      <c r="H654" s="4">
        <v>0</v>
      </c>
      <c r="I654" s="6">
        <f t="shared" si="994"/>
        <v>0</v>
      </c>
      <c r="J654" s="4">
        <v>0</v>
      </c>
      <c r="K654" s="4">
        <f t="shared" ref="K654" si="1058">SUM(H654-G654)*D654</f>
        <v>0</v>
      </c>
      <c r="L654" s="7">
        <f t="shared" ref="L654" si="1059">SUM(K654+J654+I654)</f>
        <v>0</v>
      </c>
    </row>
    <row r="655" spans="1:12">
      <c r="A655" s="2" t="s">
        <v>102</v>
      </c>
      <c r="B655" s="3" t="s">
        <v>21</v>
      </c>
      <c r="C655" s="4" t="s">
        <v>15</v>
      </c>
      <c r="D655" s="5">
        <v>4000</v>
      </c>
      <c r="E655" s="5">
        <v>378.5</v>
      </c>
      <c r="F655" s="4">
        <v>380</v>
      </c>
      <c r="G655" s="4">
        <v>0</v>
      </c>
      <c r="H655" s="4">
        <v>0</v>
      </c>
      <c r="I655" s="6">
        <f t="shared" si="994"/>
        <v>-6000</v>
      </c>
      <c r="J655" s="4">
        <v>0</v>
      </c>
      <c r="K655" s="4">
        <f t="shared" ref="K655" si="1060">SUM(H655-G655)*D655</f>
        <v>0</v>
      </c>
      <c r="L655" s="7">
        <f t="shared" ref="L655" si="1061">SUM(K655+J655+I655)</f>
        <v>-6000</v>
      </c>
    </row>
    <row r="656" spans="1:12">
      <c r="A656" s="2" t="s">
        <v>101</v>
      </c>
      <c r="B656" s="3" t="s">
        <v>25</v>
      </c>
      <c r="C656" s="4" t="s">
        <v>14</v>
      </c>
      <c r="D656" s="5">
        <v>6000</v>
      </c>
      <c r="E656" s="5">
        <v>259.5</v>
      </c>
      <c r="F656" s="4">
        <v>260.5</v>
      </c>
      <c r="G656" s="4">
        <v>261.5</v>
      </c>
      <c r="H656" s="4">
        <v>262.5</v>
      </c>
      <c r="I656" s="6">
        <f t="shared" si="994"/>
        <v>6000</v>
      </c>
      <c r="J656" s="4">
        <f>SUM(G656-F656)*D656</f>
        <v>6000</v>
      </c>
      <c r="K656" s="4">
        <f t="shared" ref="K656" si="1062">SUM(H656-G656)*D656</f>
        <v>6000</v>
      </c>
      <c r="L656" s="7">
        <f t="shared" ref="L656" si="1063">SUM(K656+J656+I656)</f>
        <v>18000</v>
      </c>
    </row>
    <row r="657" spans="1:12">
      <c r="A657" s="2" t="s">
        <v>101</v>
      </c>
      <c r="B657" s="3" t="s">
        <v>46</v>
      </c>
      <c r="C657" s="4" t="s">
        <v>14</v>
      </c>
      <c r="D657" s="5">
        <v>2000</v>
      </c>
      <c r="E657" s="5">
        <v>831</v>
      </c>
      <c r="F657" s="4">
        <v>833</v>
      </c>
      <c r="G657" s="4">
        <v>0</v>
      </c>
      <c r="H657" s="4">
        <v>0</v>
      </c>
      <c r="I657" s="6">
        <f t="shared" si="994"/>
        <v>4000</v>
      </c>
      <c r="J657" s="4">
        <v>0</v>
      </c>
      <c r="K657" s="4">
        <v>0</v>
      </c>
      <c r="L657" s="7">
        <f t="shared" ref="L657" si="1064">SUM(K657+J657+I657)</f>
        <v>4000</v>
      </c>
    </row>
    <row r="658" spans="1:12">
      <c r="A658" s="2" t="s">
        <v>101</v>
      </c>
      <c r="B658" s="3" t="s">
        <v>35</v>
      </c>
      <c r="C658" s="4" t="s">
        <v>14</v>
      </c>
      <c r="D658" s="5">
        <v>12000</v>
      </c>
      <c r="E658" s="5">
        <v>155.5</v>
      </c>
      <c r="F658" s="4">
        <v>156</v>
      </c>
      <c r="G658" s="4">
        <v>0</v>
      </c>
      <c r="H658" s="4">
        <v>0</v>
      </c>
      <c r="I658" s="6">
        <f t="shared" si="994"/>
        <v>6000</v>
      </c>
      <c r="J658" s="4">
        <v>0</v>
      </c>
      <c r="K658" s="4">
        <v>0</v>
      </c>
      <c r="L658" s="7">
        <f t="shared" ref="L658" si="1065">SUM(K658+J658+I658)</f>
        <v>6000</v>
      </c>
    </row>
    <row r="659" spans="1:12">
      <c r="A659" s="2" t="s">
        <v>100</v>
      </c>
      <c r="B659" s="3" t="s">
        <v>41</v>
      </c>
      <c r="C659" s="4" t="s">
        <v>14</v>
      </c>
      <c r="D659" s="5">
        <v>4000</v>
      </c>
      <c r="E659" s="5">
        <v>361</v>
      </c>
      <c r="F659" s="4">
        <v>362</v>
      </c>
      <c r="G659" s="4">
        <v>363</v>
      </c>
      <c r="H659" s="4">
        <v>0</v>
      </c>
      <c r="I659" s="6">
        <f t="shared" si="994"/>
        <v>4000</v>
      </c>
      <c r="J659" s="4">
        <f>SUM(G659-F659)*D659</f>
        <v>4000</v>
      </c>
      <c r="K659" s="4">
        <v>0</v>
      </c>
      <c r="L659" s="7">
        <f t="shared" ref="L659" si="1066">SUM(K659+J659+I659)</f>
        <v>8000</v>
      </c>
    </row>
    <row r="660" spans="1:12">
      <c r="A660" s="2" t="s">
        <v>100</v>
      </c>
      <c r="B660" s="3" t="s">
        <v>75</v>
      </c>
      <c r="C660" s="4" t="s">
        <v>14</v>
      </c>
      <c r="D660" s="5">
        <v>2400</v>
      </c>
      <c r="E660" s="5">
        <v>515</v>
      </c>
      <c r="F660" s="4">
        <v>517</v>
      </c>
      <c r="G660" s="4">
        <v>0</v>
      </c>
      <c r="H660" s="4">
        <v>0</v>
      </c>
      <c r="I660" s="6">
        <f t="shared" si="994"/>
        <v>4800</v>
      </c>
      <c r="J660" s="4">
        <v>0</v>
      </c>
      <c r="K660" s="4">
        <v>0</v>
      </c>
      <c r="L660" s="7">
        <f t="shared" ref="L660" si="1067">SUM(K660+J660+I660)</f>
        <v>4800</v>
      </c>
    </row>
    <row r="661" spans="1:12">
      <c r="A661" s="2" t="s">
        <v>98</v>
      </c>
      <c r="B661" s="3" t="s">
        <v>39</v>
      </c>
      <c r="C661" s="4" t="s">
        <v>14</v>
      </c>
      <c r="D661" s="5">
        <v>6000</v>
      </c>
      <c r="E661" s="5">
        <v>355.5</v>
      </c>
      <c r="F661" s="4">
        <v>356.5</v>
      </c>
      <c r="G661" s="4">
        <v>357.5</v>
      </c>
      <c r="H661" s="4">
        <v>358.5</v>
      </c>
      <c r="I661" s="6">
        <f t="shared" si="994"/>
        <v>6000</v>
      </c>
      <c r="J661" s="4">
        <f>SUM(G661-F661)*D661</f>
        <v>6000</v>
      </c>
      <c r="K661" s="4">
        <f t="shared" ref="K661" si="1068">SUM(H661-G661)*D661</f>
        <v>6000</v>
      </c>
      <c r="L661" s="7">
        <f t="shared" ref="L661" si="1069">SUM(K661+J661+I661)</f>
        <v>18000</v>
      </c>
    </row>
    <row r="662" spans="1:12">
      <c r="A662" s="2" t="s">
        <v>98</v>
      </c>
      <c r="B662" s="3" t="s">
        <v>85</v>
      </c>
      <c r="C662" s="4" t="s">
        <v>14</v>
      </c>
      <c r="D662" s="5">
        <v>1000</v>
      </c>
      <c r="E662" s="5">
        <v>1345</v>
      </c>
      <c r="F662" s="4">
        <v>1350</v>
      </c>
      <c r="G662" s="4">
        <v>1355</v>
      </c>
      <c r="H662" s="4">
        <v>1360</v>
      </c>
      <c r="I662" s="6">
        <f t="shared" ref="I662:I671" si="1070">(IF(C662="SHORT",E662-F662,IF(C662="LONG", F662-E662)))*D662</f>
        <v>5000</v>
      </c>
      <c r="J662" s="4">
        <f>SUM(G662-F662)*D662</f>
        <v>5000</v>
      </c>
      <c r="K662" s="4">
        <f t="shared" ref="K662" si="1071">SUM(H662-G662)*D662</f>
        <v>5000</v>
      </c>
      <c r="L662" s="7">
        <f t="shared" ref="L662" si="1072">SUM(K662+J662+I662)</f>
        <v>15000</v>
      </c>
    </row>
    <row r="663" spans="1:12">
      <c r="A663" s="2" t="s">
        <v>98</v>
      </c>
      <c r="B663" s="3" t="s">
        <v>35</v>
      </c>
      <c r="C663" s="4" t="s">
        <v>14</v>
      </c>
      <c r="D663" s="5">
        <v>12000</v>
      </c>
      <c r="E663" s="5">
        <v>154</v>
      </c>
      <c r="F663" s="4">
        <v>154.5</v>
      </c>
      <c r="G663" s="4">
        <v>155</v>
      </c>
      <c r="H663" s="4">
        <v>0</v>
      </c>
      <c r="I663" s="6">
        <f t="shared" si="1070"/>
        <v>6000</v>
      </c>
      <c r="J663" s="4">
        <f>SUM(G663-F663)*D663</f>
        <v>6000</v>
      </c>
      <c r="K663" s="4">
        <v>0</v>
      </c>
      <c r="L663" s="7">
        <f t="shared" ref="L663" si="1073">SUM(K663+J663+I663)</f>
        <v>12000</v>
      </c>
    </row>
    <row r="664" spans="1:12">
      <c r="A664" s="2" t="s">
        <v>98</v>
      </c>
      <c r="B664" s="3" t="s">
        <v>87</v>
      </c>
      <c r="C664" s="4" t="s">
        <v>14</v>
      </c>
      <c r="D664" s="5">
        <v>1000</v>
      </c>
      <c r="E664" s="5">
        <v>619.6</v>
      </c>
      <c r="F664" s="4">
        <v>623.5</v>
      </c>
      <c r="G664" s="4">
        <v>627</v>
      </c>
      <c r="H664" s="4">
        <v>0</v>
      </c>
      <c r="I664" s="6">
        <f t="shared" si="1070"/>
        <v>3899.9999999999773</v>
      </c>
      <c r="J664" s="4">
        <f>SUM(G664-F664)*D664</f>
        <v>3500</v>
      </c>
      <c r="K664" s="4">
        <v>0</v>
      </c>
      <c r="L664" s="7">
        <f t="shared" ref="L664" si="1074">SUM(K664+J664+I664)</f>
        <v>7399.9999999999773</v>
      </c>
    </row>
    <row r="665" spans="1:12">
      <c r="A665" s="2" t="s">
        <v>98</v>
      </c>
      <c r="B665" s="3" t="s">
        <v>17</v>
      </c>
      <c r="C665" s="4" t="s">
        <v>14</v>
      </c>
      <c r="D665" s="5">
        <v>5000</v>
      </c>
      <c r="E665" s="5">
        <v>459.65</v>
      </c>
      <c r="F665" s="4">
        <v>460.5</v>
      </c>
      <c r="G665" s="4">
        <v>0</v>
      </c>
      <c r="H665" s="4">
        <v>0</v>
      </c>
      <c r="I665" s="6">
        <f t="shared" si="1070"/>
        <v>4250.0000000001137</v>
      </c>
      <c r="J665" s="4">
        <v>0</v>
      </c>
      <c r="K665" s="4">
        <v>0</v>
      </c>
      <c r="L665" s="7">
        <f t="shared" ref="L665" si="1075">SUM(K665+J665+I665)</f>
        <v>4250.0000000001137</v>
      </c>
    </row>
    <row r="666" spans="1:12">
      <c r="A666" s="2" t="s">
        <v>98</v>
      </c>
      <c r="B666" s="3" t="s">
        <v>40</v>
      </c>
      <c r="C666" s="4" t="s">
        <v>14</v>
      </c>
      <c r="D666" s="5">
        <v>7000</v>
      </c>
      <c r="E666" s="5">
        <v>181</v>
      </c>
      <c r="F666" s="4">
        <v>179.75</v>
      </c>
      <c r="G666" s="4">
        <v>0</v>
      </c>
      <c r="H666" s="4">
        <v>0</v>
      </c>
      <c r="I666" s="6">
        <f t="shared" si="1070"/>
        <v>-8750</v>
      </c>
      <c r="J666" s="4">
        <v>0</v>
      </c>
      <c r="K666" s="4">
        <v>0</v>
      </c>
      <c r="L666" s="7">
        <f t="shared" ref="L666" si="1076">SUM(K666+J666+I666)</f>
        <v>-8750</v>
      </c>
    </row>
    <row r="667" spans="1:12">
      <c r="A667" s="2" t="s">
        <v>98</v>
      </c>
      <c r="B667" s="3" t="s">
        <v>41</v>
      </c>
      <c r="C667" s="4" t="s">
        <v>14</v>
      </c>
      <c r="D667" s="5">
        <v>5000</v>
      </c>
      <c r="E667" s="5">
        <v>358</v>
      </c>
      <c r="F667" s="4">
        <v>356.5</v>
      </c>
      <c r="G667" s="4">
        <v>0</v>
      </c>
      <c r="H667" s="4">
        <v>0</v>
      </c>
      <c r="I667" s="6">
        <f t="shared" si="1070"/>
        <v>-7500</v>
      </c>
      <c r="J667" s="4">
        <v>0</v>
      </c>
      <c r="K667" s="4">
        <v>0</v>
      </c>
      <c r="L667" s="7">
        <f t="shared" ref="L667" si="1077">SUM(K667+J667+I667)</f>
        <v>-7500</v>
      </c>
    </row>
    <row r="668" spans="1:12">
      <c r="A668" s="2" t="s">
        <v>98</v>
      </c>
      <c r="B668" s="3" t="s">
        <v>99</v>
      </c>
      <c r="C668" s="4" t="s">
        <v>14</v>
      </c>
      <c r="D668" s="5">
        <v>1000</v>
      </c>
      <c r="E668" s="5">
        <v>1631</v>
      </c>
      <c r="F668" s="4">
        <v>1624</v>
      </c>
      <c r="G668" s="4">
        <v>0</v>
      </c>
      <c r="H668" s="4">
        <v>0</v>
      </c>
      <c r="I668" s="6">
        <f t="shared" si="1070"/>
        <v>-7000</v>
      </c>
      <c r="J668" s="4">
        <v>0</v>
      </c>
      <c r="K668" s="4">
        <v>0</v>
      </c>
      <c r="L668" s="7">
        <f t="shared" ref="L668" si="1078">SUM(K668+J668+I668)</f>
        <v>-7000</v>
      </c>
    </row>
    <row r="669" spans="1:12">
      <c r="A669" s="2" t="s">
        <v>97</v>
      </c>
      <c r="B669" s="3" t="s">
        <v>41</v>
      </c>
      <c r="C669" s="4" t="s">
        <v>14</v>
      </c>
      <c r="D669" s="5">
        <v>4000</v>
      </c>
      <c r="E669" s="5">
        <v>350</v>
      </c>
      <c r="F669" s="4">
        <v>351</v>
      </c>
      <c r="G669" s="4">
        <v>352</v>
      </c>
      <c r="H669" s="4">
        <v>0</v>
      </c>
      <c r="I669" s="6">
        <f t="shared" si="1070"/>
        <v>4000</v>
      </c>
      <c r="J669" s="4">
        <f>SUM(G669-F669)*D669</f>
        <v>4000</v>
      </c>
      <c r="K669" s="4">
        <v>0</v>
      </c>
      <c r="L669" s="7">
        <f t="shared" ref="L669" si="1079">SUM(K669+J669+I669)</f>
        <v>8000</v>
      </c>
    </row>
    <row r="670" spans="1:12">
      <c r="A670" s="2" t="s">
        <v>97</v>
      </c>
      <c r="B670" s="3" t="s">
        <v>96</v>
      </c>
      <c r="C670" s="4" t="s">
        <v>14</v>
      </c>
      <c r="D670" s="5">
        <v>800</v>
      </c>
      <c r="E670" s="5">
        <v>1665</v>
      </c>
      <c r="F670" s="4">
        <v>1670</v>
      </c>
      <c r="G670" s="4">
        <v>0</v>
      </c>
      <c r="H670" s="4">
        <v>0</v>
      </c>
      <c r="I670" s="6">
        <f t="shared" si="1070"/>
        <v>4000</v>
      </c>
      <c r="J670" s="4">
        <v>0</v>
      </c>
      <c r="K670" s="4">
        <f t="shared" ref="K670" si="1080">SUM(H670-G670)*D670</f>
        <v>0</v>
      </c>
      <c r="L670" s="7">
        <f t="shared" ref="L670" si="1081">SUM(K670+J670+I670)</f>
        <v>4000</v>
      </c>
    </row>
    <row r="671" spans="1:12">
      <c r="A671" s="2" t="s">
        <v>97</v>
      </c>
      <c r="B671" s="3" t="s">
        <v>39</v>
      </c>
      <c r="C671" s="4" t="s">
        <v>15</v>
      </c>
      <c r="D671" s="5">
        <v>6000</v>
      </c>
      <c r="E671" s="5">
        <v>344.5</v>
      </c>
      <c r="F671" s="4">
        <v>346</v>
      </c>
      <c r="G671" s="4">
        <v>0</v>
      </c>
      <c r="H671" s="4">
        <v>0</v>
      </c>
      <c r="I671" s="6">
        <f t="shared" si="1070"/>
        <v>-9000</v>
      </c>
      <c r="J671" s="4">
        <v>0</v>
      </c>
      <c r="K671" s="4">
        <v>0</v>
      </c>
      <c r="L671" s="7">
        <f t="shared" ref="L671" si="1082">SUM(K671+J671+I671)</f>
        <v>-9000</v>
      </c>
    </row>
    <row r="672" spans="1:12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>
      <c r="A799" s="2"/>
      <c r="B799" s="3"/>
      <c r="C799" s="4"/>
      <c r="D799" s="5"/>
      <c r="E799" s="5"/>
      <c r="F799" s="4"/>
      <c r="G799" s="4"/>
      <c r="H799" s="4"/>
      <c r="I799" s="6"/>
      <c r="J799" s="4"/>
      <c r="K799" s="4"/>
      <c r="L799" s="7"/>
    </row>
    <row r="800" spans="1:12">
      <c r="A800" s="2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>
      <c r="A801" s="2"/>
      <c r="B801" s="3"/>
      <c r="C801" s="4"/>
      <c r="D801" s="5"/>
      <c r="E801" s="5"/>
      <c r="F801" s="4"/>
      <c r="G801" s="4"/>
      <c r="H801" s="4"/>
      <c r="I801" s="6"/>
      <c r="J801" s="4"/>
      <c r="K801" s="4"/>
      <c r="L801" s="7"/>
    </row>
    <row r="802" spans="1:12">
      <c r="A802" s="2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>
      <c r="A836" s="2"/>
      <c r="B836" s="3"/>
      <c r="C836" s="4"/>
      <c r="D836" s="5"/>
      <c r="E836" s="5"/>
      <c r="F836" s="4"/>
      <c r="G836" s="4"/>
      <c r="H836" s="4"/>
      <c r="I836" s="6"/>
      <c r="J836" s="4"/>
      <c r="K836" s="4"/>
      <c r="L836" s="7"/>
    </row>
    <row r="837" spans="1:12">
      <c r="A837" s="2"/>
      <c r="B837" s="3"/>
      <c r="C837" s="4"/>
      <c r="D837" s="5"/>
      <c r="E837" s="5"/>
      <c r="F837" s="4"/>
      <c r="G837" s="4"/>
      <c r="H837" s="4"/>
      <c r="I837" s="6"/>
      <c r="J837" s="4"/>
      <c r="K837" s="4"/>
      <c r="L837" s="7"/>
    </row>
    <row r="838" spans="1:12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>
      <c r="A861" s="2"/>
      <c r="B861" s="4"/>
      <c r="C861" s="4"/>
      <c r="D861" s="38"/>
      <c r="E861" s="38"/>
      <c r="F861" s="37"/>
      <c r="G861" s="37"/>
      <c r="H861" s="37"/>
      <c r="I861" s="37"/>
      <c r="J861" s="4"/>
      <c r="K861" s="37"/>
      <c r="L861" s="7"/>
    </row>
    <row r="862" spans="1:12">
      <c r="A862" s="40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>
      <c r="A863" s="40"/>
      <c r="B863" s="4"/>
      <c r="C863" s="4"/>
      <c r="D863" s="38"/>
      <c r="E863" s="38"/>
      <c r="F863" s="37"/>
      <c r="G863" s="37"/>
      <c r="H863" s="37"/>
      <c r="I863" s="37"/>
      <c r="J863" s="37"/>
      <c r="K863" s="37"/>
      <c r="L863" s="39"/>
    </row>
    <row r="864" spans="1:12">
      <c r="A864" s="40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7"/>
    </row>
    <row r="875" spans="1:12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>
      <c r="A881" s="2"/>
      <c r="B881" s="3"/>
      <c r="C881" s="4"/>
      <c r="D881" s="5"/>
      <c r="E881" s="5"/>
      <c r="F881" s="4"/>
      <c r="G881" s="4"/>
      <c r="H881" s="4"/>
      <c r="I881" s="6"/>
      <c r="J881" s="4"/>
      <c r="K881" s="4"/>
      <c r="L881" s="7"/>
    </row>
    <row r="882" spans="1:12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>
      <c r="A886" s="2"/>
      <c r="B886" s="3"/>
      <c r="C886" s="4"/>
      <c r="D886" s="5"/>
      <c r="E886" s="5"/>
      <c r="F886" s="4"/>
      <c r="G886" s="4"/>
      <c r="H886" s="4"/>
      <c r="I886" s="6"/>
      <c r="J886" s="4"/>
      <c r="K886" s="4"/>
      <c r="L886" s="7"/>
    </row>
    <row r="887" spans="1:12">
      <c r="A887" s="2"/>
      <c r="B887" s="3"/>
      <c r="C887" s="4"/>
      <c r="D887" s="5"/>
      <c r="E887" s="5"/>
      <c r="F887" s="4"/>
      <c r="G887" s="4"/>
      <c r="H887" s="4"/>
      <c r="I887" s="6"/>
      <c r="J887" s="4"/>
      <c r="K887" s="4"/>
      <c r="L887" s="7"/>
    </row>
    <row r="888" spans="1:12">
      <c r="A888" s="2"/>
      <c r="B888" s="3"/>
      <c r="C888" s="4"/>
      <c r="D888" s="5"/>
      <c r="E888" s="5"/>
      <c r="F888" s="4"/>
      <c r="G888" s="4"/>
      <c r="H888" s="4"/>
      <c r="I888" s="6"/>
      <c r="J888" s="4"/>
      <c r="K888" s="4"/>
      <c r="L888" s="7"/>
    </row>
    <row r="889" spans="1:12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>
      <c r="A895" s="2"/>
      <c r="B895" s="3"/>
      <c r="C895" s="4"/>
      <c r="D895" s="5"/>
      <c r="E895" s="5"/>
      <c r="F895" s="4"/>
      <c r="G895" s="4"/>
      <c r="H895" s="4"/>
      <c r="I895" s="6"/>
      <c r="J895" s="4"/>
      <c r="K895" s="4"/>
      <c r="L895" s="7"/>
    </row>
    <row r="896" spans="1:12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>
      <c r="A898" s="2"/>
      <c r="B898" s="4"/>
      <c r="C898" s="4"/>
      <c r="D898" s="38"/>
      <c r="E898" s="38"/>
      <c r="F898" s="37"/>
      <c r="G898" s="37"/>
      <c r="H898" s="4"/>
      <c r="I898" s="37"/>
      <c r="J898" s="37"/>
      <c r="K898" s="37"/>
      <c r="L898" s="39"/>
    </row>
    <row r="899" spans="1:12">
      <c r="A899" s="2"/>
      <c r="B899" s="4"/>
      <c r="C899" s="4"/>
      <c r="D899" s="38"/>
      <c r="E899" s="38"/>
      <c r="F899" s="37"/>
      <c r="G899" s="37"/>
      <c r="H899" s="4"/>
      <c r="I899" s="37"/>
      <c r="J899" s="4"/>
      <c r="K899" s="37"/>
      <c r="L899" s="39"/>
    </row>
    <row r="900" spans="1:12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>
      <c r="A925" s="2"/>
      <c r="B925" s="3"/>
      <c r="C925" s="4"/>
      <c r="D925" s="5"/>
      <c r="E925" s="5"/>
      <c r="F925" s="4"/>
      <c r="G925" s="4"/>
      <c r="H925" s="4"/>
      <c r="I925" s="6"/>
      <c r="J925" s="37"/>
      <c r="K925" s="4"/>
      <c r="L925" s="7"/>
    </row>
    <row r="926" spans="1:12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6"/>
    </row>
    <row r="937" spans="1:12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>
      <c r="A943" s="2"/>
      <c r="B943" s="4"/>
      <c r="C943" s="4"/>
      <c r="D943" s="38"/>
      <c r="E943" s="38"/>
      <c r="F943" s="37"/>
      <c r="G943" s="37"/>
      <c r="H943" s="4"/>
      <c r="I943" s="37"/>
      <c r="J943" s="37"/>
      <c r="K943" s="37"/>
      <c r="L943" s="39"/>
    </row>
    <row r="944" spans="1:12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>
      <c r="A948" s="2"/>
      <c r="B948" s="4"/>
      <c r="C948" s="4"/>
      <c r="D948" s="38"/>
      <c r="E948" s="38"/>
      <c r="F948" s="37"/>
      <c r="G948" s="37"/>
      <c r="H948" s="4"/>
      <c r="I948" s="37"/>
      <c r="J948" s="37"/>
      <c r="K948" s="37"/>
      <c r="L948" s="39"/>
    </row>
    <row r="949" spans="1:12">
      <c r="A949" s="2"/>
      <c r="B949" s="4"/>
      <c r="C949" s="4"/>
      <c r="D949" s="38"/>
      <c r="E949" s="38"/>
      <c r="F949" s="37"/>
      <c r="G949" s="37"/>
      <c r="H949" s="4"/>
      <c r="I949" s="37"/>
      <c r="J949" s="37"/>
      <c r="K949" s="37"/>
      <c r="L949" s="39"/>
    </row>
    <row r="950" spans="1:12">
      <c r="A950" s="2"/>
      <c r="B950" s="4"/>
      <c r="C950" s="4"/>
      <c r="D950" s="38"/>
      <c r="E950" s="38"/>
      <c r="F950" s="37"/>
      <c r="G950" s="37"/>
      <c r="H950" s="4"/>
      <c r="I950" s="37"/>
      <c r="J950" s="37"/>
      <c r="K950" s="37"/>
      <c r="L950" s="39"/>
    </row>
    <row r="951" spans="1:12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>
      <c r="A957" s="2"/>
      <c r="B957" s="4"/>
      <c r="C957" s="4"/>
      <c r="D957" s="38"/>
      <c r="E957" s="38"/>
      <c r="F957" s="37"/>
      <c r="G957" s="37"/>
      <c r="H957" s="4"/>
      <c r="I957" s="37"/>
      <c r="J957" s="37"/>
      <c r="K957" s="37"/>
      <c r="L957" s="39"/>
    </row>
    <row r="958" spans="1:12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>
      <c r="A1026" s="2"/>
      <c r="B1026" s="3"/>
      <c r="C1026" s="4"/>
      <c r="D1026" s="5"/>
      <c r="E1026" s="5"/>
      <c r="F1026" s="4"/>
      <c r="G1026" s="4"/>
      <c r="H1026" s="4"/>
      <c r="I1026" s="6"/>
      <c r="J1026" s="4"/>
      <c r="K1026" s="4"/>
      <c r="L1026" s="7"/>
    </row>
    <row r="1027" spans="1:12">
      <c r="A1027" s="2"/>
      <c r="B1027" s="3"/>
      <c r="C1027" s="4"/>
      <c r="D1027" s="5"/>
      <c r="E1027" s="5"/>
      <c r="F1027" s="4"/>
      <c r="G1027" s="4"/>
      <c r="H1027" s="4"/>
      <c r="I1027" s="6"/>
      <c r="J1027" s="4"/>
      <c r="K1027" s="4"/>
      <c r="L1027" s="7"/>
    </row>
    <row r="1028" spans="1:12">
      <c r="A1028" s="2"/>
      <c r="B1028" s="3"/>
      <c r="C1028" s="4"/>
      <c r="D1028" s="5"/>
      <c r="E1028" s="5"/>
      <c r="F1028" s="4"/>
      <c r="G1028" s="4"/>
      <c r="H1028" s="4"/>
      <c r="I1028" s="6"/>
      <c r="J1028" s="4"/>
      <c r="K1028" s="4"/>
      <c r="L1028" s="7"/>
    </row>
    <row r="1029" spans="1:12">
      <c r="A1029" s="2"/>
      <c r="B1029" s="3"/>
      <c r="C1029" s="4"/>
      <c r="D1029" s="5"/>
      <c r="E1029" s="5"/>
      <c r="F1029" s="4"/>
      <c r="G1029" s="4"/>
      <c r="H1029" s="4"/>
      <c r="I1029" s="6"/>
      <c r="J1029" s="4"/>
      <c r="K1029" s="4"/>
      <c r="L1029" s="7"/>
    </row>
    <row r="1030" spans="1:12">
      <c r="A1030" s="2"/>
      <c r="B1030" s="3"/>
      <c r="C1030" s="4"/>
      <c r="D1030" s="5"/>
      <c r="E1030" s="5"/>
      <c r="F1030" s="4"/>
      <c r="G1030" s="4"/>
      <c r="H1030" s="4"/>
      <c r="I1030" s="6"/>
      <c r="J1030" s="4"/>
      <c r="K1030" s="4"/>
      <c r="L1030" s="7"/>
    </row>
    <row r="1031" spans="1:12">
      <c r="A1031" s="2"/>
      <c r="B1031" s="3"/>
      <c r="C1031" s="4"/>
      <c r="D1031" s="5"/>
      <c r="E1031" s="5"/>
      <c r="F1031" s="4"/>
      <c r="G1031" s="4"/>
      <c r="H1031" s="4"/>
      <c r="I1031" s="6"/>
      <c r="J1031" s="4"/>
      <c r="K1031" s="4"/>
      <c r="L1031" s="7"/>
    </row>
    <row r="1032" spans="1:12">
      <c r="A1032" s="2"/>
      <c r="B1032" s="3"/>
      <c r="C1032" s="4"/>
      <c r="D1032" s="5"/>
      <c r="E1032" s="5"/>
      <c r="F1032" s="4"/>
      <c r="G1032" s="4"/>
      <c r="H1032" s="4"/>
      <c r="I1032" s="6"/>
      <c r="J1032" s="4"/>
      <c r="K1032" s="4"/>
      <c r="L1032" s="7"/>
    </row>
    <row r="1033" spans="1:12">
      <c r="A1033" s="2"/>
      <c r="B1033" s="3"/>
      <c r="C1033" s="4"/>
      <c r="D1033" s="5"/>
      <c r="E1033" s="5"/>
      <c r="F1033" s="4"/>
      <c r="G1033" s="4"/>
      <c r="H1033" s="4"/>
      <c r="I1033" s="6"/>
      <c r="J1033" s="4"/>
      <c r="K1033" s="4"/>
      <c r="L1033" s="7"/>
    </row>
    <row r="1034" spans="1:12">
      <c r="A1034" s="2"/>
      <c r="B1034" s="3"/>
      <c r="C1034" s="4"/>
      <c r="D1034" s="5"/>
      <c r="E1034" s="5"/>
      <c r="F1034" s="4"/>
      <c r="G1034" s="4"/>
      <c r="H1034" s="4"/>
      <c r="I1034" s="6"/>
      <c r="J1034" s="4"/>
      <c r="K1034" s="4"/>
      <c r="L1034" s="7"/>
    </row>
    <row r="1035" spans="1:12">
      <c r="A1035" s="2"/>
      <c r="B1035" s="3"/>
      <c r="C1035" s="4"/>
      <c r="D1035" s="5"/>
      <c r="E1035" s="5"/>
      <c r="F1035" s="4"/>
      <c r="G1035" s="4"/>
      <c r="H1035" s="4"/>
      <c r="I1035" s="6"/>
      <c r="J1035" s="4"/>
      <c r="K1035" s="4"/>
      <c r="L1035" s="7"/>
    </row>
    <row r="1036" spans="1:12">
      <c r="A1036" s="2"/>
      <c r="B1036" s="3"/>
      <c r="C1036" s="4"/>
      <c r="D1036" s="5"/>
      <c r="E1036" s="5"/>
      <c r="F1036" s="4"/>
      <c r="G1036" s="4"/>
      <c r="H1036" s="4"/>
      <c r="I1036" s="6"/>
      <c r="J1036" s="4"/>
      <c r="K1036" s="4"/>
      <c r="L1036" s="7"/>
    </row>
    <row r="1037" spans="1:12">
      <c r="A1037" s="2"/>
      <c r="B1037" s="3"/>
      <c r="C1037" s="4"/>
      <c r="D1037" s="5"/>
      <c r="E1037" s="5"/>
      <c r="F1037" s="4"/>
      <c r="G1037" s="4"/>
      <c r="H1037" s="4"/>
      <c r="I1037" s="6"/>
      <c r="J1037" s="4"/>
      <c r="K1037" s="4"/>
      <c r="L1037" s="7"/>
    </row>
    <row r="1038" spans="1:12">
      <c r="A1038" s="2"/>
      <c r="B1038" s="3"/>
      <c r="C1038" s="4"/>
      <c r="D1038" s="5"/>
      <c r="E1038" s="5"/>
      <c r="F1038" s="4"/>
      <c r="G1038" s="4"/>
      <c r="H1038" s="4"/>
      <c r="I1038" s="6"/>
      <c r="J1038" s="4"/>
      <c r="K1038" s="4"/>
      <c r="L1038" s="7"/>
    </row>
    <row r="1039" spans="1:12">
      <c r="A1039" s="2"/>
      <c r="B1039" s="3"/>
      <c r="C1039" s="4"/>
      <c r="D1039" s="5"/>
      <c r="E1039" s="5"/>
      <c r="F1039" s="4"/>
      <c r="G1039" s="4"/>
      <c r="H1039" s="4"/>
      <c r="I1039" s="6"/>
      <c r="J1039" s="4"/>
      <c r="K1039" s="4"/>
      <c r="L1039" s="7"/>
    </row>
    <row r="1040" spans="1:12">
      <c r="A1040" s="2"/>
      <c r="B1040" s="3"/>
      <c r="C1040" s="4"/>
      <c r="D1040" s="5"/>
      <c r="E1040" s="5"/>
      <c r="F1040" s="4"/>
      <c r="G1040" s="4"/>
      <c r="H1040" s="4"/>
      <c r="I1040" s="6"/>
      <c r="J1040" s="4"/>
      <c r="K1040" s="4"/>
      <c r="L1040" s="7"/>
    </row>
    <row r="1041" spans="1:12">
      <c r="A1041" s="2"/>
      <c r="B1041" s="3"/>
      <c r="C1041" s="4"/>
      <c r="D1041" s="5"/>
      <c r="E1041" s="5"/>
      <c r="F1041" s="4"/>
      <c r="G1041" s="4"/>
      <c r="H1041" s="4"/>
      <c r="I1041" s="6"/>
      <c r="J1041" s="4"/>
      <c r="K1041" s="4"/>
      <c r="L1041" s="7"/>
    </row>
    <row r="1042" spans="1:12">
      <c r="A1042" s="2"/>
      <c r="B1042" s="3"/>
      <c r="C1042" s="4"/>
      <c r="D1042" s="5"/>
      <c r="E1042" s="5"/>
      <c r="F1042" s="4"/>
      <c r="G1042" s="4"/>
      <c r="H1042" s="4"/>
      <c r="I1042" s="6"/>
      <c r="J1042" s="4"/>
      <c r="K1042" s="4"/>
      <c r="L1042" s="7"/>
    </row>
    <row r="1043" spans="1:12">
      <c r="A1043" s="2"/>
      <c r="B1043" s="3"/>
      <c r="C1043" s="4"/>
      <c r="D1043" s="5"/>
      <c r="E1043" s="5"/>
      <c r="F1043" s="4"/>
      <c r="G1043" s="4"/>
      <c r="H1043" s="4"/>
      <c r="I1043" s="6"/>
      <c r="J1043" s="4"/>
      <c r="K1043" s="4"/>
      <c r="L1043" s="7"/>
    </row>
    <row r="1044" spans="1:12">
      <c r="A1044" s="2"/>
      <c r="B1044" s="3"/>
      <c r="C1044" s="4"/>
      <c r="D1044" s="5"/>
      <c r="E1044" s="5"/>
      <c r="F1044" s="4"/>
      <c r="G1044" s="4"/>
      <c r="H1044" s="4"/>
      <c r="I1044" s="6"/>
      <c r="J1044" s="4"/>
      <c r="K1044" s="4"/>
      <c r="L1044" s="7"/>
    </row>
    <row r="1045" spans="1:12">
      <c r="A1045" s="2"/>
      <c r="B1045" s="3"/>
      <c r="C1045" s="4"/>
      <c r="D1045" s="5"/>
      <c r="E1045" s="5"/>
      <c r="F1045" s="4"/>
      <c r="G1045" s="4"/>
      <c r="H1045" s="4"/>
      <c r="I1045" s="6"/>
      <c r="J1045" s="4"/>
      <c r="K1045" s="4"/>
      <c r="L1045" s="7"/>
    </row>
    <row r="1046" spans="1:12">
      <c r="A1046" s="2"/>
      <c r="B1046" s="3"/>
      <c r="C1046" s="4"/>
      <c r="D1046" s="5"/>
      <c r="E1046" s="5"/>
      <c r="F1046" s="4"/>
      <c r="G1046" s="4"/>
      <c r="H1046" s="4"/>
      <c r="I1046" s="6"/>
      <c r="J1046" s="4"/>
      <c r="K1046" s="4"/>
      <c r="L1046" s="7"/>
    </row>
    <row r="1047" spans="1:12">
      <c r="A1047" s="2"/>
      <c r="B1047" s="3"/>
      <c r="C1047" s="4"/>
      <c r="D1047" s="5"/>
      <c r="E1047" s="5"/>
      <c r="F1047" s="4"/>
      <c r="G1047" s="4"/>
      <c r="H1047" s="4"/>
      <c r="I1047" s="6"/>
      <c r="J1047" s="4"/>
      <c r="K1047" s="4"/>
      <c r="L1047" s="7"/>
    </row>
    <row r="1048" spans="1:12">
      <c r="A1048" s="2"/>
      <c r="B1048" s="3"/>
      <c r="C1048" s="4"/>
      <c r="D1048" s="5"/>
      <c r="E1048" s="5"/>
      <c r="F1048" s="4"/>
      <c r="G1048" s="4"/>
      <c r="H1048" s="4"/>
      <c r="I1048" s="6"/>
      <c r="J1048" s="4"/>
      <c r="K1048" s="4"/>
      <c r="L1048" s="7"/>
    </row>
    <row r="1049" spans="1:12">
      <c r="A1049" s="2"/>
      <c r="B1049" s="3"/>
      <c r="C1049" s="4"/>
      <c r="D1049" s="5"/>
      <c r="E1049" s="5"/>
      <c r="F1049" s="4"/>
      <c r="G1049" s="4"/>
      <c r="H1049" s="4"/>
      <c r="I1049" s="6"/>
      <c r="J1049" s="4"/>
      <c r="K1049" s="4"/>
      <c r="L1049" s="7"/>
    </row>
    <row r="1050" spans="1:12">
      <c r="A1050" s="2"/>
      <c r="B1050" s="3"/>
      <c r="C1050" s="4"/>
      <c r="D1050" s="5"/>
      <c r="E1050" s="5"/>
      <c r="F1050" s="4"/>
      <c r="G1050" s="4"/>
      <c r="H1050" s="4"/>
      <c r="I1050" s="6"/>
      <c r="J1050" s="4"/>
      <c r="K1050" s="4"/>
      <c r="L1050" s="7"/>
    </row>
    <row r="1051" spans="1:12">
      <c r="A1051" s="2"/>
      <c r="B1051" s="3"/>
      <c r="C1051" s="4"/>
      <c r="D1051" s="5"/>
      <c r="E1051" s="5"/>
      <c r="F1051" s="4"/>
      <c r="G1051" s="4"/>
      <c r="H1051" s="4"/>
      <c r="I1051" s="6"/>
      <c r="J1051" s="4"/>
      <c r="K1051" s="4"/>
      <c r="L1051" s="7"/>
    </row>
    <row r="1052" spans="1:12">
      <c r="A1052" s="2"/>
      <c r="B1052" s="3"/>
      <c r="C1052" s="4"/>
      <c r="D1052" s="5"/>
      <c r="E1052" s="5"/>
      <c r="F1052" s="4"/>
      <c r="G1052" s="4"/>
      <c r="H1052" s="4"/>
      <c r="I1052" s="6"/>
      <c r="J1052" s="4"/>
      <c r="K1052" s="4"/>
      <c r="L1052" s="7"/>
    </row>
    <row r="1053" spans="1:12">
      <c r="A1053" s="2"/>
      <c r="B1053" s="3"/>
      <c r="C1053" s="4"/>
      <c r="D1053" s="5"/>
      <c r="E1053" s="5"/>
      <c r="F1053" s="4"/>
      <c r="G1053" s="4"/>
      <c r="H1053" s="4"/>
      <c r="I1053" s="6"/>
      <c r="J1053" s="4"/>
      <c r="K1053" s="4"/>
      <c r="L1053" s="7"/>
    </row>
    <row r="1054" spans="1:12">
      <c r="A1054" s="2"/>
      <c r="B1054" s="3"/>
      <c r="C1054" s="4"/>
      <c r="D1054" s="5"/>
      <c r="E1054" s="5"/>
      <c r="F1054" s="4"/>
      <c r="G1054" s="4"/>
      <c r="H1054" s="4"/>
      <c r="I1054" s="6"/>
      <c r="J1054" s="4"/>
      <c r="K1054" s="4"/>
      <c r="L1054" s="7"/>
    </row>
    <row r="1055" spans="1:12">
      <c r="A1055" s="2"/>
      <c r="B1055" s="3"/>
      <c r="C1055" s="4"/>
      <c r="D1055" s="5"/>
      <c r="E1055" s="5"/>
      <c r="F1055" s="4"/>
      <c r="G1055" s="4"/>
      <c r="H1055" s="4"/>
      <c r="I1055" s="6"/>
      <c r="J1055" s="4"/>
      <c r="K1055" s="4"/>
      <c r="L1055" s="7"/>
    </row>
    <row r="1056" spans="1:12">
      <c r="A1056" s="2"/>
      <c r="B1056" s="3"/>
      <c r="C1056" s="4"/>
      <c r="D1056" s="5"/>
      <c r="E1056" s="5"/>
      <c r="F1056" s="4"/>
      <c r="G1056" s="4"/>
      <c r="H1056" s="4"/>
      <c r="I1056" s="6"/>
      <c r="J1056" s="4"/>
      <c r="K1056" s="4"/>
      <c r="L1056" s="7"/>
    </row>
    <row r="1057" spans="1:12">
      <c r="A1057" s="2"/>
      <c r="B1057" s="3"/>
      <c r="C1057" s="4"/>
      <c r="D1057" s="5"/>
      <c r="E1057" s="5"/>
      <c r="F1057" s="4"/>
      <c r="G1057" s="4"/>
      <c r="H1057" s="4"/>
      <c r="I1057" s="6"/>
      <c r="J1057" s="4"/>
      <c r="K1057" s="4"/>
      <c r="L1057" s="7"/>
    </row>
    <row r="1058" spans="1:12">
      <c r="A1058" s="2"/>
      <c r="B1058" s="3"/>
      <c r="C1058" s="4"/>
      <c r="D1058" s="5"/>
      <c r="E1058" s="5"/>
      <c r="F1058" s="4"/>
      <c r="G1058" s="4"/>
      <c r="H1058" s="4"/>
      <c r="I1058" s="6"/>
      <c r="J1058" s="4"/>
      <c r="K1058" s="4"/>
      <c r="L1058" s="7"/>
    </row>
    <row r="1059" spans="1:12">
      <c r="A1059" s="2"/>
      <c r="B1059" s="3"/>
      <c r="C1059" s="4"/>
      <c r="D1059" s="5"/>
      <c r="E1059" s="5"/>
      <c r="F1059" s="4"/>
      <c r="G1059" s="4"/>
      <c r="H1059" s="4"/>
      <c r="I1059" s="6"/>
      <c r="J1059" s="4"/>
      <c r="K1059" s="4"/>
      <c r="L1059" s="7"/>
    </row>
    <row r="1060" spans="1:12">
      <c r="A1060" s="2"/>
      <c r="B1060" s="3"/>
      <c r="C1060" s="4"/>
      <c r="D1060" s="5"/>
      <c r="E1060" s="5"/>
      <c r="F1060" s="4"/>
      <c r="G1060" s="4"/>
      <c r="H1060" s="4"/>
      <c r="I1060" s="6"/>
      <c r="J1060" s="4"/>
      <c r="K1060" s="4"/>
      <c r="L1060" s="7"/>
    </row>
    <row r="1061" spans="1:12">
      <c r="A1061" s="2"/>
      <c r="B1061" s="3"/>
      <c r="C1061" s="4"/>
      <c r="D1061" s="5"/>
      <c r="E1061" s="5"/>
      <c r="F1061" s="4"/>
      <c r="G1061" s="4"/>
      <c r="H1061" s="4"/>
      <c r="I1061" s="6"/>
      <c r="J1061" s="4"/>
      <c r="K1061" s="4"/>
      <c r="L1061" s="7"/>
    </row>
    <row r="1062" spans="1:12">
      <c r="A1062" s="2"/>
      <c r="B1062" s="3"/>
      <c r="C1062" s="4"/>
      <c r="D1062" s="5"/>
      <c r="E1062" s="5"/>
      <c r="F1062" s="4"/>
      <c r="G1062" s="4"/>
      <c r="H1062" s="4"/>
      <c r="I1062" s="6"/>
      <c r="J1062" s="4"/>
      <c r="K1062" s="4"/>
      <c r="L1062" s="7"/>
    </row>
    <row r="1063" spans="1:12">
      <c r="A1063" s="2"/>
      <c r="B1063" s="3"/>
      <c r="C1063" s="4"/>
      <c r="D1063" s="5"/>
      <c r="E1063" s="5"/>
      <c r="F1063" s="4"/>
      <c r="G1063" s="4"/>
      <c r="H1063" s="4"/>
      <c r="I1063" s="6"/>
      <c r="J1063" s="4"/>
      <c r="K1063" s="4"/>
      <c r="L1063" s="7"/>
    </row>
    <row r="1064" spans="1:12">
      <c r="A1064" s="2"/>
      <c r="B1064" s="3"/>
      <c r="C1064" s="4"/>
      <c r="D1064" s="5"/>
      <c r="E1064" s="5"/>
      <c r="F1064" s="4"/>
      <c r="G1064" s="4"/>
      <c r="H1064" s="4"/>
      <c r="I1064" s="6"/>
      <c r="J1064" s="4"/>
      <c r="K1064" s="4"/>
      <c r="L1064" s="7"/>
    </row>
    <row r="1065" spans="1:12">
      <c r="A1065" s="2"/>
      <c r="B1065" s="3"/>
      <c r="C1065" s="4"/>
      <c r="D1065" s="5"/>
      <c r="E1065" s="5"/>
      <c r="F1065" s="4"/>
      <c r="G1065" s="4"/>
      <c r="H1065" s="4"/>
      <c r="I1065" s="6"/>
      <c r="J1065" s="4"/>
      <c r="K1065" s="4"/>
      <c r="L1065" s="7"/>
    </row>
    <row r="1066" spans="1:12">
      <c r="A1066" s="2"/>
      <c r="B1066" s="3"/>
      <c r="C1066" s="4"/>
      <c r="D1066" s="5"/>
      <c r="E1066" s="5"/>
      <c r="F1066" s="4"/>
      <c r="G1066" s="4"/>
      <c r="H1066" s="4"/>
      <c r="I1066" s="6"/>
      <c r="J1066" s="4"/>
      <c r="K1066" s="4"/>
      <c r="L1066" s="7"/>
    </row>
    <row r="1067" spans="1:12">
      <c r="A1067" s="2"/>
      <c r="B1067" s="3"/>
      <c r="C1067" s="4"/>
      <c r="D1067" s="5"/>
      <c r="E1067" s="5"/>
      <c r="F1067" s="4"/>
      <c r="G1067" s="4"/>
      <c r="H1067" s="4"/>
      <c r="I1067" s="6"/>
      <c r="J1067" s="4"/>
      <c r="K1067" s="4"/>
      <c r="L1067" s="7"/>
    </row>
    <row r="1068" spans="1:12">
      <c r="A1068" s="2"/>
      <c r="B1068" s="3"/>
      <c r="C1068" s="4"/>
      <c r="D1068" s="5"/>
      <c r="E1068" s="5"/>
      <c r="F1068" s="4"/>
      <c r="G1068" s="4"/>
      <c r="H1068" s="4"/>
      <c r="I1068" s="6"/>
      <c r="J1068" s="4"/>
      <c r="K1068" s="4"/>
      <c r="L1068" s="7"/>
    </row>
    <row r="1069" spans="1:12">
      <c r="A1069" s="2"/>
      <c r="B1069" s="3"/>
      <c r="C1069" s="4"/>
      <c r="D1069" s="5"/>
      <c r="E1069" s="5"/>
      <c r="F1069" s="4"/>
      <c r="G1069" s="4"/>
      <c r="H1069" s="4"/>
      <c r="I1069" s="6"/>
      <c r="J1069" s="4"/>
      <c r="K1069" s="4"/>
      <c r="L1069" s="7"/>
    </row>
    <row r="1070" spans="1:12">
      <c r="A1070" s="2"/>
      <c r="B1070" s="3"/>
      <c r="C1070" s="4"/>
      <c r="D1070" s="5"/>
      <c r="E1070" s="5"/>
      <c r="F1070" s="4"/>
      <c r="G1070" s="4"/>
      <c r="H1070" s="4"/>
      <c r="I1070" s="6"/>
      <c r="J1070" s="4"/>
      <c r="K1070" s="4"/>
      <c r="L1070" s="7"/>
    </row>
    <row r="1071" spans="1:12">
      <c r="A1071" s="2"/>
      <c r="B1071" s="3"/>
      <c r="C1071" s="4"/>
      <c r="D1071" s="5"/>
      <c r="E1071" s="5"/>
      <c r="F1071" s="4"/>
      <c r="G1071" s="4"/>
      <c r="H1071" s="4"/>
      <c r="I1071" s="6"/>
      <c r="J1071" s="4"/>
      <c r="K1071" s="4"/>
      <c r="L1071" s="7"/>
    </row>
    <row r="1072" spans="1:12">
      <c r="A1072" s="2"/>
      <c r="B1072" s="3"/>
      <c r="C1072" s="4"/>
      <c r="D1072" s="5"/>
      <c r="E1072" s="5"/>
      <c r="F1072" s="4"/>
      <c r="G1072" s="4"/>
      <c r="H1072" s="4"/>
      <c r="I1072" s="6"/>
      <c r="J1072" s="4"/>
      <c r="K1072" s="4"/>
      <c r="L1072" s="7"/>
    </row>
    <row r="1073" spans="1:12">
      <c r="A1073" s="2"/>
      <c r="B1073" s="3"/>
      <c r="C1073" s="4"/>
      <c r="D1073" s="5"/>
      <c r="E1073" s="5"/>
      <c r="F1073" s="4"/>
      <c r="G1073" s="4"/>
      <c r="H1073" s="4"/>
      <c r="I1073" s="6"/>
      <c r="J1073" s="4"/>
      <c r="K1073" s="4"/>
      <c r="L1073" s="7"/>
    </row>
    <row r="1074" spans="1:12">
      <c r="A1074" s="2"/>
      <c r="B1074" s="3"/>
      <c r="C1074" s="4"/>
      <c r="D1074" s="5"/>
      <c r="E1074" s="5"/>
      <c r="F1074" s="4"/>
      <c r="G1074" s="4"/>
      <c r="H1074" s="4"/>
      <c r="I1074" s="6"/>
      <c r="J1074" s="4"/>
      <c r="K1074" s="4"/>
      <c r="L1074" s="7"/>
    </row>
    <row r="1075" spans="1:12">
      <c r="A1075" s="2"/>
      <c r="B1075" s="3"/>
      <c r="C1075" s="4"/>
      <c r="D1075" s="5"/>
      <c r="E1075" s="5"/>
      <c r="F1075" s="4"/>
      <c r="G1075" s="4"/>
      <c r="H1075" s="4"/>
      <c r="I1075" s="6"/>
      <c r="J1075" s="4"/>
      <c r="K1075" s="4"/>
      <c r="L1075" s="7"/>
    </row>
    <row r="1076" spans="1:12">
      <c r="A1076" s="2"/>
      <c r="B1076" s="3"/>
      <c r="C1076" s="4"/>
      <c r="D1076" s="5"/>
      <c r="E1076" s="5"/>
      <c r="F1076" s="4"/>
      <c r="G1076" s="4"/>
      <c r="H1076" s="4"/>
      <c r="I1076" s="6"/>
      <c r="J1076" s="4"/>
      <c r="K1076" s="4"/>
      <c r="L1076" s="7"/>
    </row>
    <row r="1077" spans="1:12">
      <c r="A1077" s="2"/>
      <c r="B1077" s="3"/>
      <c r="C1077" s="4"/>
      <c r="D1077" s="5"/>
      <c r="E1077" s="5"/>
      <c r="F1077" s="4"/>
      <c r="G1077" s="4"/>
      <c r="H1077" s="4"/>
      <c r="I1077" s="6"/>
      <c r="J1077" s="4"/>
      <c r="K1077" s="4"/>
      <c r="L1077" s="7"/>
    </row>
    <row r="1078" spans="1:12">
      <c r="A1078" s="2"/>
      <c r="B1078" s="3"/>
      <c r="C1078" s="4"/>
      <c r="D1078" s="5"/>
      <c r="E1078" s="5"/>
      <c r="F1078" s="4"/>
      <c r="G1078" s="4"/>
      <c r="H1078" s="4"/>
      <c r="I1078" s="6"/>
      <c r="J1078" s="4"/>
      <c r="K1078" s="4"/>
      <c r="L1078" s="7"/>
    </row>
    <row r="1079" spans="1:12">
      <c r="A1079" s="2"/>
      <c r="B1079" s="3"/>
      <c r="C1079" s="4"/>
      <c r="D1079" s="5"/>
      <c r="E1079" s="5"/>
      <c r="F1079" s="4"/>
      <c r="G1079" s="4"/>
      <c r="H1079" s="4"/>
      <c r="I1079" s="6"/>
      <c r="J1079" s="4"/>
      <c r="K1079" s="4"/>
      <c r="L1079" s="7"/>
    </row>
    <row r="1080" spans="1:12">
      <c r="A1080" s="2"/>
      <c r="B1080" s="3"/>
      <c r="C1080" s="4"/>
      <c r="D1080" s="5"/>
      <c r="E1080" s="5"/>
      <c r="F1080" s="4"/>
      <c r="G1080" s="4"/>
      <c r="H1080" s="4"/>
      <c r="I1080" s="6"/>
      <c r="J1080" s="4"/>
      <c r="K1080" s="4"/>
      <c r="L1080" s="7"/>
    </row>
    <row r="1081" spans="1:12">
      <c r="A1081" s="2"/>
      <c r="B1081" s="3"/>
      <c r="C1081" s="4"/>
      <c r="D1081" s="5"/>
      <c r="E1081" s="5"/>
      <c r="F1081" s="4"/>
      <c r="G1081" s="4"/>
      <c r="H1081" s="4"/>
      <c r="I1081" s="6"/>
      <c r="J1081" s="4"/>
      <c r="K1081" s="4"/>
      <c r="L1081" s="7"/>
    </row>
    <row r="1082" spans="1:12">
      <c r="A1082" s="2"/>
      <c r="B1082" s="3"/>
      <c r="C1082" s="4"/>
      <c r="D1082" s="5"/>
      <c r="E1082" s="5"/>
      <c r="F1082" s="4"/>
      <c r="G1082" s="4"/>
      <c r="H1082" s="4"/>
      <c r="I1082" s="6"/>
      <c r="J1082" s="4"/>
      <c r="K1082" s="4"/>
      <c r="L1082" s="7"/>
    </row>
    <row r="1083" spans="1:12">
      <c r="A1083" s="2"/>
      <c r="B1083" s="3"/>
      <c r="C1083" s="4"/>
      <c r="D1083" s="5"/>
      <c r="E1083" s="5"/>
      <c r="F1083" s="4"/>
      <c r="G1083" s="4"/>
      <c r="H1083" s="4"/>
      <c r="I1083" s="6"/>
      <c r="J1083" s="4"/>
      <c r="K1083" s="4"/>
      <c r="L1083" s="7"/>
    </row>
    <row r="1084" spans="1:12">
      <c r="A1084" s="2"/>
      <c r="B1084" s="3"/>
      <c r="C1084" s="4"/>
      <c r="D1084" s="5"/>
      <c r="E1084" s="5"/>
      <c r="F1084" s="4"/>
      <c r="G1084" s="4"/>
      <c r="H1084" s="4"/>
      <c r="I1084" s="6"/>
      <c r="J1084" s="4"/>
      <c r="K1084" s="4"/>
      <c r="L1084" s="7"/>
    </row>
    <row r="1085" spans="1:12">
      <c r="A1085" s="2"/>
      <c r="B1085" s="3"/>
      <c r="C1085" s="4"/>
      <c r="D1085" s="5"/>
      <c r="E1085" s="5"/>
      <c r="F1085" s="4"/>
      <c r="G1085" s="4"/>
      <c r="H1085" s="4"/>
      <c r="I1085" s="6"/>
      <c r="J1085" s="4"/>
      <c r="K1085" s="4"/>
      <c r="L1085" s="7"/>
    </row>
    <row r="1086" spans="1:12">
      <c r="A1086" s="2"/>
      <c r="B1086" s="3"/>
      <c r="C1086" s="4"/>
      <c r="D1086" s="5"/>
      <c r="E1086" s="5"/>
      <c r="F1086" s="4"/>
      <c r="G1086" s="4"/>
      <c r="H1086" s="4"/>
      <c r="I1086" s="6"/>
      <c r="J1086" s="4"/>
      <c r="K1086" s="4"/>
      <c r="L1086" s="7"/>
    </row>
    <row r="1087" spans="1:12">
      <c r="A1087" s="2"/>
      <c r="B1087" s="3"/>
      <c r="C1087" s="4"/>
      <c r="D1087" s="5"/>
      <c r="E1087" s="5"/>
      <c r="F1087" s="4"/>
      <c r="G1087" s="4"/>
      <c r="H1087" s="4"/>
      <c r="I1087" s="6"/>
      <c r="J1087" s="4"/>
      <c r="K1087" s="4"/>
      <c r="L1087" s="7"/>
    </row>
    <row r="1088" spans="1:12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>
      <c r="A1090" s="40"/>
      <c r="B1090" s="4"/>
      <c r="C1090" s="4"/>
      <c r="D1090" s="38"/>
      <c r="E1090" s="38"/>
      <c r="F1090" s="37"/>
      <c r="G1090" s="37"/>
      <c r="H1090" s="37"/>
      <c r="I1090" s="37"/>
      <c r="J1090" s="37"/>
      <c r="K1090" s="37"/>
      <c r="L1090" s="39"/>
    </row>
    <row r="1091" spans="1:12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>
      <c r="A1097" s="40"/>
      <c r="B1097" s="4"/>
      <c r="C1097" s="4"/>
      <c r="D1097" s="38"/>
      <c r="E1097" s="38"/>
      <c r="F1097" s="37"/>
      <c r="G1097" s="37"/>
      <c r="H1097" s="37"/>
      <c r="I1097" s="37"/>
      <c r="J1097" s="37"/>
      <c r="K1097" s="37"/>
      <c r="L1097" s="39"/>
    </row>
    <row r="1098" spans="1:12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>
      <c r="A1101" s="40"/>
      <c r="B1101" s="4"/>
      <c r="C1101" s="4"/>
      <c r="D1101" s="38"/>
      <c r="E1101" s="38"/>
      <c r="F1101" s="37"/>
      <c r="G1101" s="37"/>
      <c r="H1101" s="37"/>
      <c r="I1101" s="37"/>
      <c r="J1101" s="37"/>
      <c r="K1101" s="37"/>
      <c r="L1101" s="39"/>
    </row>
    <row r="1102" spans="1:12">
      <c r="A1102" s="40"/>
      <c r="B1102" s="4"/>
      <c r="C1102" s="4"/>
      <c r="D1102" s="38"/>
      <c r="E1102" s="38"/>
      <c r="F1102" s="37"/>
      <c r="G1102" s="37"/>
      <c r="H1102" s="37"/>
      <c r="I1102" s="37"/>
      <c r="J1102" s="37"/>
      <c r="K1102" s="37"/>
      <c r="L1102" s="39"/>
    </row>
    <row r="1103" spans="1:12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>
      <c r="A1104" s="40"/>
      <c r="B1104" s="4"/>
      <c r="C1104" s="4"/>
      <c r="D1104" s="38"/>
      <c r="E1104" s="38"/>
      <c r="F1104" s="37"/>
      <c r="G1104" s="37"/>
      <c r="H1104" s="37"/>
      <c r="I1104" s="37"/>
      <c r="J1104" s="37"/>
      <c r="K1104" s="37"/>
      <c r="L1104" s="39"/>
    </row>
    <row r="1105" spans="1:12">
      <c r="A1105" s="40"/>
      <c r="B1105" s="4"/>
      <c r="C1105" s="4"/>
      <c r="D1105" s="38"/>
      <c r="E1105" s="38"/>
      <c r="F1105" s="37"/>
      <c r="G1105" s="37"/>
      <c r="H1105" s="37"/>
      <c r="I1105" s="37"/>
      <c r="J1105" s="37"/>
      <c r="K1105" s="37"/>
      <c r="L1105" s="39"/>
    </row>
    <row r="1106" spans="1:12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>
      <c r="A1108" s="40"/>
      <c r="B1108" s="4"/>
      <c r="C1108" s="4"/>
      <c r="D1108" s="38"/>
      <c r="E1108" s="38"/>
      <c r="F1108" s="37"/>
      <c r="G1108" s="37"/>
      <c r="H1108" s="37"/>
      <c r="I1108" s="37"/>
      <c r="J1108" s="37"/>
      <c r="K1108" s="37"/>
      <c r="L1108" s="39"/>
    </row>
    <row r="1109" spans="1:12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>
      <c r="A1117" s="40"/>
      <c r="B1117" s="4"/>
      <c r="C1117" s="4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>
      <c r="A1119" s="40"/>
      <c r="B1119" s="4"/>
      <c r="C1119" s="37"/>
      <c r="D1119" s="5"/>
      <c r="E1119" s="38"/>
      <c r="F1119" s="37"/>
      <c r="G1119" s="4"/>
      <c r="H1119" s="37"/>
      <c r="I1119" s="37"/>
      <c r="J1119" s="37"/>
      <c r="K1119" s="37"/>
      <c r="L1119" s="39"/>
    </row>
    <row r="1120" spans="1:12">
      <c r="A1120" s="40"/>
      <c r="B1120" s="4"/>
      <c r="C1120" s="37"/>
      <c r="D1120" s="5"/>
      <c r="E1120" s="38"/>
      <c r="F1120" s="37"/>
      <c r="G1120" s="4"/>
      <c r="H1120" s="37"/>
      <c r="I1120" s="37"/>
      <c r="J1120" s="37"/>
      <c r="K1120" s="37"/>
      <c r="L1120" s="39"/>
    </row>
    <row r="1121" spans="1:12">
      <c r="A1121" s="40"/>
      <c r="B1121" s="4"/>
      <c r="C1121" s="37"/>
      <c r="D1121" s="5"/>
      <c r="E1121" s="38"/>
      <c r="F1121" s="37"/>
      <c r="G1121" s="4"/>
      <c r="H1121" s="37"/>
      <c r="I1121" s="37"/>
      <c r="J1121" s="37"/>
      <c r="K1121" s="37"/>
      <c r="L1121" s="39"/>
    </row>
    <row r="1122" spans="1:12">
      <c r="A1122" s="40"/>
      <c r="B1122" s="4"/>
      <c r="C1122" s="37"/>
      <c r="D1122" s="5"/>
      <c r="E1122" s="38"/>
      <c r="F1122" s="37"/>
      <c r="G1122" s="4"/>
      <c r="H1122" s="37"/>
      <c r="I1122" s="37"/>
      <c r="J1122" s="37"/>
      <c r="K1122" s="37"/>
      <c r="L1122" s="39"/>
    </row>
    <row r="1123" spans="1:12">
      <c r="A1123" s="40"/>
      <c r="B1123" s="4"/>
      <c r="C1123" s="37"/>
      <c r="D1123" s="5"/>
      <c r="E1123" s="38"/>
      <c r="F1123" s="38"/>
      <c r="G1123" s="4"/>
      <c r="H1123" s="37"/>
      <c r="I1123" s="4"/>
      <c r="J1123" s="37"/>
      <c r="K1123" s="37"/>
      <c r="L1123" s="4"/>
    </row>
    <row r="1124" spans="1:12">
      <c r="A1124" s="40"/>
      <c r="B1124" s="4"/>
      <c r="C1124" s="37"/>
      <c r="D1124" s="5"/>
      <c r="E1124" s="38"/>
      <c r="F1124" s="37"/>
      <c r="G1124" s="4"/>
      <c r="H1124" s="37"/>
      <c r="I1124" s="37"/>
      <c r="J1124" s="37"/>
      <c r="K1124" s="37"/>
      <c r="L1124" s="39"/>
    </row>
    <row r="1125" spans="1:12">
      <c r="A1125" s="40"/>
      <c r="B1125" s="4"/>
      <c r="C1125" s="37"/>
      <c r="D1125" s="5"/>
      <c r="E1125" s="38"/>
      <c r="F1125" s="37"/>
      <c r="G1125" s="4"/>
      <c r="H1125" s="37"/>
      <c r="I1125" s="37"/>
      <c r="J1125" s="37"/>
      <c r="K1125" s="37"/>
      <c r="L1125" s="39"/>
    </row>
    <row r="1126" spans="1:12">
      <c r="A1126" s="40"/>
      <c r="B1126" s="4"/>
      <c r="C1126" s="37"/>
      <c r="D1126" s="5"/>
      <c r="E1126" s="38"/>
      <c r="F1126" s="37"/>
      <c r="G1126" s="4"/>
      <c r="H1126" s="37"/>
      <c r="I1126" s="37"/>
      <c r="J1126" s="37"/>
      <c r="K1126" s="37"/>
      <c r="L1126" s="39"/>
    </row>
    <row r="1127" spans="1:12">
      <c r="A1127" s="40"/>
      <c r="B1127" s="4"/>
      <c r="C1127" s="4"/>
      <c r="D1127" s="38"/>
      <c r="E1127" s="38"/>
      <c r="F1127" s="37"/>
      <c r="G1127" s="37"/>
      <c r="H1127" s="37"/>
      <c r="I1127" s="37"/>
      <c r="J1127" s="37"/>
      <c r="K1127" s="37"/>
      <c r="L1127" s="39"/>
    </row>
    <row r="1128" spans="1:12">
      <c r="A1128" s="40"/>
      <c r="B1128" s="4"/>
      <c r="C1128" s="4"/>
      <c r="D1128" s="38"/>
      <c r="E1128" s="38"/>
      <c r="F1128" s="37"/>
      <c r="G1128" s="37"/>
      <c r="H1128" s="37"/>
      <c r="I1128" s="37"/>
      <c r="J1128" s="37"/>
      <c r="K1128" s="37"/>
      <c r="L1128" s="39"/>
    </row>
    <row r="1129" spans="1:12">
      <c r="A1129" s="40"/>
      <c r="B1129" s="4"/>
      <c r="C1129" s="37"/>
      <c r="D1129" s="5"/>
      <c r="E1129" s="38"/>
      <c r="F1129" s="37"/>
      <c r="G1129" s="4"/>
      <c r="H1129" s="37"/>
      <c r="I1129" s="37"/>
      <c r="J1129" s="37"/>
      <c r="K1129" s="37"/>
      <c r="L1129" s="39"/>
    </row>
    <row r="1130" spans="1:12">
      <c r="A1130" s="40"/>
      <c r="B1130" s="4"/>
      <c r="C1130" s="37"/>
      <c r="D1130" s="5"/>
      <c r="E1130" s="38"/>
      <c r="F1130" s="37"/>
      <c r="G1130" s="4"/>
      <c r="H1130" s="37"/>
      <c r="I1130" s="37"/>
      <c r="J1130" s="37"/>
      <c r="K1130" s="37"/>
      <c r="L1130" s="39"/>
    </row>
    <row r="1131" spans="1:12">
      <c r="A1131" s="40"/>
      <c r="B1131" s="4"/>
      <c r="C1131" s="37"/>
      <c r="D1131" s="5"/>
      <c r="E1131" s="38"/>
      <c r="F1131" s="37"/>
      <c r="G1131" s="4"/>
      <c r="H1131" s="37"/>
      <c r="I1131" s="37"/>
      <c r="J1131" s="37"/>
      <c r="K1131" s="37"/>
      <c r="L1131" s="39"/>
    </row>
    <row r="1132" spans="1:12">
      <c r="A1132" s="40"/>
      <c r="B1132" s="4"/>
      <c r="C1132" s="37"/>
      <c r="D1132" s="5"/>
      <c r="E1132" s="38"/>
      <c r="F1132" s="37"/>
      <c r="G1132" s="4"/>
      <c r="H1132" s="37"/>
      <c r="I1132" s="37"/>
      <c r="J1132" s="37"/>
      <c r="K1132" s="37"/>
      <c r="L1132" s="39"/>
    </row>
    <row r="1133" spans="1:12">
      <c r="A1133" s="40"/>
      <c r="B1133" s="4"/>
      <c r="C1133" s="37"/>
      <c r="D1133" s="5"/>
      <c r="E1133" s="38"/>
      <c r="F1133" s="37"/>
      <c r="G1133" s="4"/>
      <c r="H1133" s="37"/>
      <c r="I1133" s="37"/>
      <c r="J1133" s="37"/>
      <c r="K1133" s="37"/>
      <c r="L1133" s="39"/>
    </row>
    <row r="1134" spans="1:12">
      <c r="A1134" s="40"/>
      <c r="B1134" s="4"/>
      <c r="C1134" s="37"/>
      <c r="D1134" s="5"/>
      <c r="E1134" s="38"/>
      <c r="F1134" s="37"/>
      <c r="G1134" s="4"/>
      <c r="H1134" s="37"/>
      <c r="I1134" s="37"/>
      <c r="J1134" s="37"/>
      <c r="K1134" s="37"/>
      <c r="L1134" s="39"/>
    </row>
    <row r="1135" spans="1:12">
      <c r="A1135" s="40"/>
      <c r="B1135" s="4"/>
      <c r="C1135" s="37"/>
      <c r="D1135" s="5"/>
      <c r="E1135" s="38"/>
      <c r="F1135" s="37"/>
      <c r="G1135" s="4"/>
      <c r="H1135" s="37"/>
      <c r="I1135" s="37"/>
      <c r="J1135" s="37"/>
      <c r="K1135" s="37"/>
      <c r="L1135" s="39"/>
    </row>
    <row r="1136" spans="1:12">
      <c r="A1136" s="40"/>
      <c r="B1136" s="4"/>
      <c r="C1136" s="37"/>
      <c r="D1136" s="5"/>
      <c r="E1136" s="38"/>
      <c r="F1136" s="37"/>
      <c r="G1136" s="4"/>
      <c r="H1136" s="37"/>
      <c r="I1136" s="37"/>
      <c r="J1136" s="37"/>
      <c r="K1136" s="37"/>
      <c r="L1136" s="39"/>
    </row>
    <row r="1137" spans="1:12">
      <c r="A1137" s="40"/>
      <c r="B1137" s="4"/>
      <c r="C1137" s="37"/>
      <c r="D1137" s="5"/>
      <c r="E1137" s="38"/>
      <c r="F1137" s="37"/>
      <c r="G1137" s="4"/>
      <c r="H1137" s="37"/>
      <c r="I1137" s="37"/>
      <c r="J1137" s="37"/>
      <c r="K1137" s="37"/>
      <c r="L1137" s="39"/>
    </row>
    <row r="1138" spans="1:12">
      <c r="A1138" s="40"/>
      <c r="B1138" s="4"/>
      <c r="C1138" s="37"/>
      <c r="D1138" s="5"/>
      <c r="E1138" s="38"/>
      <c r="F1138" s="37"/>
      <c r="G1138" s="4"/>
      <c r="H1138" s="37"/>
      <c r="I1138" s="37"/>
      <c r="J1138" s="37"/>
      <c r="K1138" s="37"/>
      <c r="L1138" s="39"/>
    </row>
    <row r="1139" spans="1:12">
      <c r="A1139" s="40"/>
      <c r="B1139" s="4"/>
      <c r="C1139" s="37"/>
      <c r="D1139" s="5"/>
      <c r="E1139" s="38"/>
      <c r="F1139" s="37"/>
      <c r="G1139" s="4"/>
      <c r="H1139" s="37"/>
      <c r="I1139" s="37"/>
      <c r="J1139" s="37"/>
      <c r="K1139" s="37"/>
      <c r="L1139" s="39"/>
    </row>
    <row r="1140" spans="1:12">
      <c r="A1140" s="40"/>
      <c r="B1140" s="4"/>
      <c r="C1140" s="37"/>
      <c r="D1140" s="5"/>
      <c r="E1140" s="38"/>
      <c r="F1140" s="37"/>
      <c r="G1140" s="4"/>
      <c r="H1140" s="37"/>
      <c r="I1140" s="37"/>
      <c r="J1140" s="37"/>
      <c r="K1140" s="37"/>
      <c r="L1140" s="39"/>
    </row>
    <row r="1141" spans="1:12">
      <c r="A1141" s="40"/>
      <c r="B1141" s="4"/>
      <c r="C1141" s="37"/>
      <c r="D1141" s="5"/>
      <c r="E1141" s="38"/>
      <c r="F1141" s="37"/>
      <c r="G1141" s="4"/>
      <c r="H1141" s="37"/>
      <c r="I1141" s="37"/>
      <c r="J1141" s="37"/>
      <c r="K1141" s="37"/>
      <c r="L1141" s="39"/>
    </row>
    <row r="1142" spans="1:12">
      <c r="A1142" s="40"/>
      <c r="B1142" s="4"/>
      <c r="C1142" s="37"/>
      <c r="D1142" s="5"/>
      <c r="E1142" s="38"/>
      <c r="F1142" s="37"/>
      <c r="G1142" s="4"/>
      <c r="H1142" s="37"/>
      <c r="I1142" s="37"/>
      <c r="J1142" s="37"/>
      <c r="K1142" s="37"/>
      <c r="L1142" s="39"/>
    </row>
    <row r="1143" spans="1:12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>
      <c r="A1144" s="40"/>
      <c r="B1144" s="4"/>
      <c r="C1144" s="37"/>
      <c r="D1144" s="5"/>
      <c r="E1144" s="38"/>
      <c r="F1144" s="37"/>
      <c r="G1144" s="4"/>
      <c r="H1144" s="37"/>
      <c r="I1144" s="37"/>
      <c r="J1144" s="37"/>
      <c r="K1144" s="37"/>
      <c r="L1144" s="39"/>
    </row>
    <row r="1145" spans="1:12">
      <c r="A1145" s="40"/>
      <c r="B1145" s="4"/>
      <c r="C1145" s="4"/>
      <c r="D1145" s="38"/>
      <c r="E1145" s="38"/>
      <c r="F1145" s="37"/>
      <c r="G1145" s="37"/>
      <c r="H1145" s="4"/>
      <c r="I1145" s="37"/>
      <c r="J1145" s="37"/>
      <c r="K1145" s="37"/>
      <c r="L1145" s="39"/>
    </row>
    <row r="1146" spans="1:12">
      <c r="A1146" s="40"/>
      <c r="B1146" s="4"/>
      <c r="C1146" s="37"/>
      <c r="D1146" s="5"/>
      <c r="E1146" s="38"/>
      <c r="F1146" s="37"/>
      <c r="G1146" s="4"/>
      <c r="H1146" s="37"/>
      <c r="I1146" s="37"/>
      <c r="J1146" s="37"/>
      <c r="K1146" s="37"/>
      <c r="L1146" s="39"/>
    </row>
    <row r="1147" spans="1:12">
      <c r="A1147" s="40"/>
      <c r="B1147" s="4"/>
      <c r="C1147" s="37"/>
      <c r="D1147" s="5"/>
      <c r="E1147" s="38"/>
      <c r="F1147" s="37"/>
      <c r="G1147" s="4"/>
      <c r="H1147" s="37"/>
      <c r="I1147" s="37"/>
      <c r="J1147" s="37"/>
      <c r="K1147" s="37"/>
      <c r="L1147" s="39"/>
    </row>
    <row r="1148" spans="1:12">
      <c r="A1148" s="40"/>
      <c r="B1148" s="4"/>
      <c r="C1148" s="37"/>
      <c r="D1148" s="5"/>
      <c r="E1148" s="38"/>
      <c r="F1148" s="37"/>
      <c r="G1148" s="4"/>
      <c r="H1148" s="37"/>
      <c r="I1148" s="37"/>
      <c r="J1148" s="37"/>
      <c r="K1148" s="37"/>
      <c r="L1148" s="39"/>
    </row>
    <row r="1149" spans="1:12">
      <c r="A1149" s="40"/>
      <c r="B1149" s="4"/>
      <c r="C1149" s="37"/>
      <c r="D1149" s="5"/>
      <c r="E1149" s="38"/>
      <c r="F1149" s="37"/>
      <c r="G1149" s="4"/>
      <c r="H1149" s="37"/>
      <c r="I1149" s="37"/>
      <c r="J1149" s="37"/>
      <c r="K1149" s="37"/>
      <c r="L1149" s="39"/>
    </row>
    <row r="1150" spans="1:12">
      <c r="A1150" s="40"/>
      <c r="B1150" s="4"/>
      <c r="C1150" s="37"/>
      <c r="D1150" s="5"/>
      <c r="E1150" s="38"/>
      <c r="F1150" s="37"/>
      <c r="G1150" s="4"/>
      <c r="H1150" s="37"/>
      <c r="I1150" s="37"/>
      <c r="J1150" s="37"/>
      <c r="K1150" s="37"/>
      <c r="L1150" s="39"/>
    </row>
    <row r="1151" spans="1:12">
      <c r="A1151" s="40"/>
      <c r="B1151" s="4"/>
      <c r="C1151" s="37"/>
      <c r="D1151" s="5"/>
      <c r="E1151" s="38"/>
      <c r="F1151" s="37"/>
      <c r="G1151" s="4"/>
      <c r="H1151" s="37"/>
      <c r="I1151" s="37"/>
      <c r="J1151" s="37"/>
      <c r="K1151" s="37"/>
      <c r="L1151" s="39"/>
    </row>
    <row r="1152" spans="1:12">
      <c r="A1152" s="40"/>
      <c r="B1152" s="4"/>
      <c r="C1152" s="37"/>
      <c r="D1152" s="5"/>
      <c r="E1152" s="38"/>
      <c r="F1152" s="37"/>
      <c r="G1152" s="4"/>
      <c r="H1152" s="37"/>
      <c r="I1152" s="37"/>
      <c r="J1152" s="37"/>
      <c r="K1152" s="37"/>
      <c r="L1152" s="39"/>
    </row>
    <row r="1153" spans="1:12">
      <c r="A1153" s="40"/>
      <c r="B1153" s="4"/>
      <c r="C1153" s="37"/>
      <c r="D1153" s="5"/>
      <c r="E1153" s="38"/>
      <c r="F1153" s="37"/>
      <c r="G1153" s="4"/>
      <c r="H1153" s="37"/>
      <c r="I1153" s="37"/>
      <c r="J1153" s="37"/>
      <c r="K1153" s="37"/>
      <c r="L1153" s="39"/>
    </row>
    <row r="1154" spans="1:12">
      <c r="A1154" s="40"/>
      <c r="B1154" s="4"/>
      <c r="C1154" s="37"/>
      <c r="D1154" s="5"/>
      <c r="E1154" s="38"/>
      <c r="F1154" s="37"/>
      <c r="G1154" s="4"/>
      <c r="H1154" s="37"/>
      <c r="I1154" s="37"/>
      <c r="J1154" s="37"/>
      <c r="K1154" s="37"/>
      <c r="L1154" s="39"/>
    </row>
    <row r="1155" spans="1:12">
      <c r="A1155" s="40"/>
      <c r="B1155" s="4"/>
      <c r="C1155" s="37"/>
      <c r="D1155" s="5"/>
      <c r="E1155" s="38"/>
      <c r="F1155" s="37"/>
      <c r="G1155" s="4"/>
      <c r="H1155" s="37"/>
      <c r="I1155" s="37"/>
      <c r="J1155" s="37"/>
      <c r="K1155" s="37"/>
      <c r="L1155" s="39"/>
    </row>
    <row r="1156" spans="1:12">
      <c r="A1156" s="40"/>
      <c r="B1156" s="4"/>
      <c r="C1156" s="37"/>
      <c r="D1156" s="5"/>
      <c r="E1156" s="38"/>
      <c r="F1156" s="37"/>
      <c r="G1156" s="4"/>
      <c r="H1156" s="37"/>
      <c r="I1156" s="37"/>
      <c r="J1156" s="37"/>
      <c r="K1156" s="37"/>
      <c r="L1156" s="39"/>
    </row>
    <row r="1157" spans="1:12">
      <c r="A1157" s="40"/>
      <c r="B1157" s="4"/>
      <c r="C1157" s="37"/>
      <c r="D1157" s="5"/>
      <c r="E1157" s="38"/>
      <c r="F1157" s="37"/>
      <c r="G1157" s="4"/>
      <c r="H1157" s="37"/>
      <c r="I1157" s="37"/>
      <c r="J1157" s="37"/>
      <c r="K1157" s="37"/>
      <c r="L1157" s="39"/>
    </row>
    <row r="1158" spans="1:12">
      <c r="A1158" s="40"/>
      <c r="B1158" s="4"/>
      <c r="C1158" s="37"/>
      <c r="D1158" s="5"/>
      <c r="E1158" s="38"/>
      <c r="F1158" s="37"/>
      <c r="G1158" s="4"/>
      <c r="H1158" s="37"/>
      <c r="I1158" s="37"/>
      <c r="J1158" s="37"/>
      <c r="K1158" s="37"/>
      <c r="L1158" s="39"/>
    </row>
    <row r="1159" spans="1:12">
      <c r="A1159" s="40"/>
      <c r="B1159" s="4"/>
      <c r="C1159" s="4"/>
      <c r="D1159" s="5"/>
      <c r="E1159" s="38"/>
      <c r="F1159" s="37"/>
      <c r="G1159" s="4"/>
      <c r="H1159" s="37"/>
      <c r="I1159" s="37"/>
      <c r="J1159" s="37"/>
      <c r="K1159" s="37"/>
      <c r="L1159" s="39"/>
    </row>
    <row r="1160" spans="1:12">
      <c r="A1160" s="40"/>
      <c r="B1160" s="4"/>
      <c r="C1160" s="37"/>
      <c r="D1160" s="5"/>
      <c r="E1160" s="38"/>
      <c r="F1160" s="37"/>
      <c r="G1160" s="4"/>
      <c r="H1160" s="37"/>
      <c r="I1160" s="37"/>
      <c r="J1160" s="37"/>
      <c r="K1160" s="37"/>
      <c r="L1160" s="39"/>
    </row>
    <row r="1161" spans="1:12">
      <c r="A1161" s="40"/>
      <c r="B1161" s="4"/>
      <c r="C1161" s="37"/>
      <c r="D1161" s="5"/>
      <c r="E1161" s="38"/>
      <c r="F1161" s="37"/>
      <c r="G1161" s="4"/>
      <c r="H1161" s="37"/>
      <c r="I1161" s="37"/>
      <c r="J1161" s="37"/>
      <c r="K1161" s="37"/>
      <c r="L1161" s="39"/>
    </row>
    <row r="1162" spans="1:12">
      <c r="A1162" s="40"/>
      <c r="B1162" s="4"/>
      <c r="C1162" s="37"/>
      <c r="D1162" s="5"/>
      <c r="E1162" s="38"/>
      <c r="F1162" s="37"/>
      <c r="G1162" s="4"/>
      <c r="H1162" s="37"/>
      <c r="I1162" s="37"/>
      <c r="J1162" s="37"/>
      <c r="K1162" s="37"/>
      <c r="L1162" s="39"/>
    </row>
    <row r="1163" spans="1:12">
      <c r="A1163" s="40"/>
      <c r="B1163" s="4"/>
      <c r="C1163" s="37"/>
      <c r="D1163" s="5"/>
      <c r="E1163" s="38"/>
      <c r="F1163" s="37"/>
      <c r="G1163" s="4"/>
      <c r="H1163" s="37"/>
      <c r="I1163" s="37"/>
      <c r="J1163" s="37"/>
      <c r="K1163" s="37"/>
      <c r="L1163" s="39"/>
    </row>
    <row r="1164" spans="1:12">
      <c r="A1164" s="40"/>
      <c r="B1164" s="4"/>
      <c r="C1164" s="37"/>
      <c r="D1164" s="5"/>
      <c r="E1164" s="38"/>
      <c r="F1164" s="37"/>
      <c r="G1164" s="4"/>
      <c r="H1164" s="37"/>
      <c r="I1164" s="37"/>
      <c r="J1164" s="37"/>
      <c r="K1164" s="37"/>
      <c r="L1164" s="39"/>
    </row>
    <row r="1165" spans="1:12">
      <c r="A1165" s="40"/>
      <c r="B1165" s="4"/>
      <c r="C1165" s="37"/>
      <c r="D1165" s="5"/>
      <c r="E1165" s="38"/>
      <c r="F1165" s="37"/>
      <c r="G1165" s="4"/>
      <c r="H1165" s="37"/>
      <c r="I1165" s="37"/>
      <c r="J1165" s="37"/>
      <c r="K1165" s="37"/>
      <c r="L1165" s="39"/>
    </row>
    <row r="1166" spans="1:12">
      <c r="A1166" s="40"/>
      <c r="B1166" s="4"/>
      <c r="C1166" s="37"/>
      <c r="D1166" s="5"/>
      <c r="E1166" s="38"/>
      <c r="F1166" s="37"/>
      <c r="G1166" s="4"/>
      <c r="H1166" s="37"/>
      <c r="I1166" s="37"/>
      <c r="J1166" s="37"/>
      <c r="K1166" s="37"/>
      <c r="L1166" s="39"/>
    </row>
    <row r="1167" spans="1:12">
      <c r="A1167" s="40"/>
      <c r="B1167" s="4"/>
      <c r="C1167" s="37"/>
      <c r="D1167" s="5"/>
      <c r="E1167" s="38"/>
      <c r="F1167" s="37"/>
      <c r="G1167" s="4"/>
      <c r="H1167" s="37"/>
      <c r="I1167" s="37"/>
      <c r="J1167" s="37"/>
      <c r="K1167" s="37"/>
      <c r="L1167" s="39"/>
    </row>
    <row r="1168" spans="1:12">
      <c r="A1168" s="40"/>
      <c r="B1168" s="4"/>
      <c r="C1168" s="37"/>
      <c r="D1168" s="5"/>
      <c r="E1168" s="38"/>
      <c r="F1168" s="37"/>
      <c r="G1168" s="4"/>
      <c r="H1168" s="37"/>
      <c r="I1168" s="37"/>
      <c r="J1168" s="37"/>
      <c r="K1168" s="37"/>
      <c r="L1168" s="39"/>
    </row>
    <row r="1169" spans="1:12">
      <c r="A1169" s="40"/>
      <c r="B1169" s="4"/>
      <c r="C1169" s="37"/>
      <c r="D1169" s="5"/>
      <c r="E1169" s="38"/>
      <c r="F1169" s="37"/>
      <c r="G1169" s="4"/>
      <c r="H1169" s="37"/>
      <c r="I1169" s="37"/>
      <c r="J1169" s="37"/>
      <c r="K1169" s="37"/>
      <c r="L1169" s="39"/>
    </row>
    <row r="1170" spans="1:12">
      <c r="A1170" s="40"/>
      <c r="B1170" s="4"/>
      <c r="C1170" s="37"/>
      <c r="D1170" s="5"/>
      <c r="E1170" s="38"/>
      <c r="F1170" s="37"/>
      <c r="G1170" s="4"/>
      <c r="H1170" s="37"/>
      <c r="I1170" s="37"/>
      <c r="J1170" s="37"/>
      <c r="K1170" s="37"/>
      <c r="L1170" s="39"/>
    </row>
    <row r="1171" spans="1:12">
      <c r="A1171" s="40"/>
      <c r="B1171" s="4"/>
      <c r="C1171" s="37"/>
      <c r="D1171" s="5"/>
      <c r="E1171" s="38"/>
      <c r="F1171" s="37"/>
      <c r="G1171" s="4"/>
      <c r="H1171" s="37"/>
      <c r="I1171" s="37"/>
      <c r="J1171" s="37"/>
      <c r="K1171" s="37"/>
      <c r="L1171" s="39"/>
    </row>
    <row r="1172" spans="1:12">
      <c r="A1172" s="40"/>
      <c r="B1172" s="4"/>
      <c r="C1172" s="37"/>
      <c r="D1172" s="5"/>
      <c r="E1172" s="38"/>
      <c r="F1172" s="37"/>
      <c r="G1172" s="4"/>
      <c r="H1172" s="37"/>
      <c r="I1172" s="37"/>
      <c r="J1172" s="37"/>
      <c r="K1172" s="37"/>
      <c r="L1172" s="39"/>
    </row>
    <row r="1173" spans="1:12">
      <c r="A1173" s="40"/>
      <c r="B1173" s="4"/>
      <c r="C1173" s="37"/>
      <c r="D1173" s="5"/>
      <c r="E1173" s="38"/>
      <c r="F1173" s="37"/>
      <c r="G1173" s="4"/>
      <c r="H1173" s="37"/>
      <c r="I1173" s="37"/>
      <c r="J1173" s="37"/>
      <c r="K1173" s="37"/>
      <c r="L1173" s="39"/>
    </row>
    <row r="1174" spans="1:12">
      <c r="A1174" s="40"/>
      <c r="B1174" s="4"/>
      <c r="C1174" s="37"/>
      <c r="D1174" s="5"/>
      <c r="E1174" s="38"/>
      <c r="F1174" s="37"/>
      <c r="G1174" s="4"/>
      <c r="H1174" s="37"/>
      <c r="I1174" s="37"/>
      <c r="J1174" s="37"/>
      <c r="K1174" s="37"/>
      <c r="L1174" s="39"/>
    </row>
    <row r="1175" spans="1:12">
      <c r="A1175" s="40"/>
      <c r="B1175" s="4"/>
      <c r="C1175" s="37"/>
      <c r="D1175" s="5"/>
      <c r="E1175" s="38"/>
      <c r="F1175" s="37"/>
      <c r="G1175" s="4"/>
      <c r="H1175" s="37"/>
      <c r="I1175" s="37"/>
      <c r="J1175" s="37"/>
      <c r="K1175" s="37"/>
      <c r="L1175" s="39"/>
    </row>
    <row r="1176" spans="1:12">
      <c r="A1176" s="40"/>
      <c r="B1176" s="4"/>
      <c r="C1176" s="37"/>
      <c r="D1176" s="5"/>
      <c r="E1176" s="38"/>
      <c r="F1176" s="37"/>
      <c r="G1176" s="4"/>
      <c r="H1176" s="37"/>
      <c r="I1176" s="37"/>
      <c r="J1176" s="37"/>
      <c r="K1176" s="37"/>
      <c r="L1176" s="39"/>
    </row>
    <row r="1177" spans="1:12">
      <c r="A1177" s="40"/>
      <c r="B1177" s="4"/>
      <c r="C1177" s="37"/>
      <c r="D1177" s="5"/>
      <c r="E1177" s="38"/>
      <c r="F1177" s="37"/>
      <c r="G1177" s="4"/>
      <c r="H1177" s="37"/>
      <c r="I1177" s="37"/>
      <c r="J1177" s="37"/>
      <c r="K1177" s="37"/>
      <c r="L1177" s="39"/>
    </row>
    <row r="1178" spans="1:12">
      <c r="A1178" s="40"/>
      <c r="B1178" s="4"/>
      <c r="C1178" s="37"/>
      <c r="D1178" s="5"/>
      <c r="E1178" s="38"/>
      <c r="F1178" s="37"/>
      <c r="G1178" s="4"/>
      <c r="H1178" s="37"/>
      <c r="I1178" s="37"/>
      <c r="J1178" s="37"/>
      <c r="K1178" s="37"/>
      <c r="L1178" s="39"/>
    </row>
    <row r="1179" spans="1:12">
      <c r="A1179" s="40"/>
      <c r="B1179" s="4"/>
      <c r="C1179" s="37"/>
      <c r="D1179" s="5"/>
      <c r="E1179" s="38"/>
      <c r="F1179" s="37"/>
      <c r="G1179" s="4"/>
      <c r="H1179" s="37"/>
      <c r="I1179" s="37"/>
      <c r="J1179" s="37"/>
      <c r="K1179" s="37"/>
      <c r="L1179" s="39"/>
    </row>
    <row r="1180" spans="1:12">
      <c r="A1180" s="40"/>
      <c r="B1180" s="4"/>
      <c r="C1180" s="37"/>
      <c r="D1180" s="5"/>
      <c r="E1180" s="38"/>
      <c r="F1180" s="37"/>
      <c r="G1180" s="4"/>
      <c r="H1180" s="37"/>
      <c r="I1180" s="37"/>
      <c r="J1180" s="37"/>
      <c r="K1180" s="37"/>
      <c r="L1180" s="39"/>
    </row>
    <row r="1181" spans="1:12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>
      <c r="A1193" s="40"/>
      <c r="B1193" s="4"/>
      <c r="C1193" s="4"/>
      <c r="D1193" s="38"/>
      <c r="E1193" s="38"/>
      <c r="F1193" s="37"/>
      <c r="G1193" s="37"/>
      <c r="H1193" s="37"/>
      <c r="I1193" s="37"/>
      <c r="J1193" s="37"/>
      <c r="K1193" s="37"/>
      <c r="L1193" s="39"/>
    </row>
    <row r="1194" spans="1:12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>
      <c r="A1196" s="40"/>
      <c r="B1196" s="4"/>
      <c r="C1196" s="37"/>
      <c r="D1196" s="5"/>
      <c r="E1196" s="38"/>
      <c r="F1196" s="37"/>
      <c r="G1196" s="37"/>
      <c r="H1196" s="37"/>
      <c r="I1196" s="37"/>
      <c r="J1196" s="37"/>
      <c r="K1196" s="37"/>
      <c r="L1196" s="39"/>
    </row>
    <row r="1197" spans="1:12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>
      <c r="A1199" s="40"/>
      <c r="B1199" s="4"/>
      <c r="C1199" s="4"/>
      <c r="D1199" s="38"/>
      <c r="E1199" s="38"/>
      <c r="F1199" s="37"/>
      <c r="G1199" s="37"/>
      <c r="H1199" s="37"/>
      <c r="I1199" s="37"/>
      <c r="J1199" s="37"/>
      <c r="K1199" s="37"/>
      <c r="L1199" s="39"/>
    </row>
    <row r="1200" spans="1:12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>
      <c r="A1201" s="40"/>
      <c r="B1201" s="4"/>
      <c r="C1201" s="4"/>
      <c r="D1201" s="38"/>
      <c r="E1201" s="38"/>
      <c r="F1201" s="37"/>
      <c r="G1201" s="37"/>
      <c r="H1201" s="37"/>
      <c r="I1201" s="37"/>
      <c r="J1201" s="37"/>
      <c r="K1201" s="37"/>
      <c r="L1201" s="39"/>
    </row>
    <row r="1202" spans="1:12">
      <c r="A1202" s="40"/>
      <c r="B1202" s="4"/>
      <c r="C1202" s="4"/>
      <c r="D1202" s="38"/>
      <c r="E1202" s="38"/>
      <c r="F1202" s="37"/>
      <c r="G1202" s="37"/>
      <c r="H1202" s="37"/>
      <c r="I1202" s="37"/>
      <c r="J1202" s="37"/>
      <c r="K1202" s="37"/>
      <c r="L1202" s="39"/>
    </row>
    <row r="1203" spans="1:12">
      <c r="A1203" s="40"/>
      <c r="B1203" s="4"/>
      <c r="C1203" s="4"/>
      <c r="D1203" s="38"/>
      <c r="E1203" s="38"/>
      <c r="F1203" s="37"/>
      <c r="G1203" s="37"/>
      <c r="H1203" s="37"/>
      <c r="I1203" s="37"/>
      <c r="J1203" s="37"/>
      <c r="K1203" s="37"/>
      <c r="L1203" s="39"/>
    </row>
    <row r="1204" spans="1:12">
      <c r="A1204" s="40"/>
      <c r="B1204" s="4"/>
      <c r="C1204" s="4"/>
      <c r="D1204" s="38"/>
      <c r="E1204" s="38"/>
      <c r="F1204" s="37"/>
      <c r="G1204" s="37"/>
      <c r="H1204" s="37"/>
      <c r="I1204" s="37"/>
      <c r="J1204" s="37"/>
      <c r="K1204" s="37"/>
      <c r="L1204" s="39"/>
    </row>
    <row r="1205" spans="1:12">
      <c r="A1205" s="40"/>
      <c r="B1205" s="4"/>
      <c r="C1205" s="4"/>
      <c r="D1205" s="38"/>
      <c r="E1205" s="38"/>
      <c r="F1205" s="37"/>
      <c r="G1205" s="37"/>
      <c r="H1205" s="37"/>
      <c r="I1205" s="37"/>
      <c r="J1205" s="37"/>
      <c r="K1205" s="37"/>
      <c r="L1205" s="39"/>
    </row>
    <row r="1206" spans="1:12">
      <c r="A1206" s="40"/>
      <c r="B1206" s="4"/>
      <c r="C1206" s="4"/>
      <c r="D1206" s="38"/>
      <c r="E1206" s="38"/>
      <c r="F1206" s="37"/>
      <c r="G1206" s="37"/>
      <c r="H1206" s="37"/>
      <c r="I1206" s="37"/>
      <c r="J1206" s="37"/>
      <c r="K1206" s="37"/>
      <c r="L1206" s="39"/>
    </row>
    <row r="1207" spans="1:12">
      <c r="A1207" s="40"/>
      <c r="B1207" s="4"/>
      <c r="C1207" s="37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>
      <c r="A1216" s="40"/>
      <c r="B1216" s="4"/>
      <c r="C1216" s="4"/>
      <c r="D1216" s="38"/>
      <c r="E1216" s="38"/>
      <c r="F1216" s="37"/>
      <c r="G1216" s="37"/>
      <c r="H1216" s="37"/>
      <c r="I1216" s="37"/>
      <c r="J1216" s="37"/>
      <c r="K1216" s="37"/>
      <c r="L1216" s="39"/>
    </row>
    <row r="1217" spans="1:12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>
      <c r="A1219" s="40"/>
      <c r="B1219" s="4"/>
      <c r="C1219" s="4"/>
      <c r="D1219" s="38"/>
      <c r="E1219" s="38"/>
      <c r="F1219" s="37"/>
      <c r="G1219" s="37"/>
      <c r="H1219" s="37"/>
      <c r="I1219" s="37"/>
      <c r="J1219" s="37"/>
      <c r="K1219" s="37"/>
      <c r="L1219" s="39"/>
    </row>
    <row r="1220" spans="1:12">
      <c r="A1220" s="40"/>
      <c r="B1220" s="4"/>
      <c r="C1220" s="37"/>
      <c r="D1220" s="5"/>
      <c r="E1220" s="38"/>
      <c r="F1220" s="37"/>
      <c r="G1220" s="37"/>
      <c r="H1220" s="37"/>
      <c r="I1220" s="37"/>
      <c r="J1220" s="37"/>
      <c r="K1220" s="37"/>
      <c r="L1220" s="39"/>
    </row>
    <row r="1221" spans="1:12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>
      <c r="A1236" s="40"/>
      <c r="B1236" s="4"/>
      <c r="C1236" s="4"/>
      <c r="D1236" s="38"/>
      <c r="E1236" s="38"/>
      <c r="F1236" s="37"/>
      <c r="G1236" s="37"/>
      <c r="H1236" s="37"/>
      <c r="I1236" s="37"/>
      <c r="J1236" s="37"/>
      <c r="K1236" s="37"/>
      <c r="L1236" s="39"/>
    </row>
    <row r="1237" spans="1:12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>
      <c r="A1240" s="40"/>
      <c r="B1240" s="4"/>
      <c r="C1240" s="4"/>
      <c r="D1240" s="38"/>
      <c r="E1240" s="38"/>
      <c r="F1240" s="37"/>
      <c r="G1240" s="37"/>
      <c r="H1240" s="37"/>
      <c r="I1240" s="37"/>
      <c r="J1240" s="37"/>
      <c r="K1240" s="37"/>
      <c r="L1240" s="39"/>
    </row>
    <row r="1241" spans="1:12">
      <c r="A1241" s="40"/>
      <c r="B1241" s="4"/>
      <c r="C1241" s="4"/>
      <c r="D1241" s="38"/>
      <c r="E1241" s="38"/>
      <c r="F1241" s="37"/>
      <c r="G1241" s="37"/>
      <c r="H1241" s="37"/>
      <c r="I1241" s="37"/>
      <c r="J1241" s="37"/>
      <c r="K1241" s="37"/>
      <c r="L1241" s="39"/>
    </row>
    <row r="1242" spans="1:12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>
      <c r="A1246" s="40"/>
      <c r="B1246" s="4"/>
      <c r="C1246" s="37"/>
      <c r="D1246" s="5"/>
      <c r="E1246" s="38"/>
      <c r="F1246" s="37"/>
      <c r="G1246" s="37"/>
      <c r="H1246" s="37"/>
      <c r="I1246" s="37"/>
      <c r="J1246" s="37"/>
      <c r="K1246" s="37"/>
      <c r="L1246" s="39"/>
    </row>
    <row r="1247" spans="1:12">
      <c r="A1247" s="40"/>
      <c r="B1247" s="4"/>
      <c r="C1247" s="37"/>
      <c r="D1247" s="5"/>
      <c r="E1247" s="38"/>
      <c r="F1247" s="37"/>
      <c r="G1247" s="37"/>
      <c r="H1247" s="37"/>
      <c r="I1247" s="37"/>
      <c r="J1247" s="37"/>
      <c r="K1247" s="37"/>
      <c r="L1247" s="39"/>
    </row>
    <row r="1248" spans="1:12">
      <c r="A1248" s="40"/>
      <c r="B1248" s="4"/>
      <c r="C1248" s="37"/>
      <c r="D1248" s="5"/>
      <c r="E1248" s="38"/>
      <c r="F1248" s="37"/>
      <c r="G1248" s="37"/>
      <c r="H1248" s="37"/>
      <c r="I1248" s="37"/>
      <c r="J1248" s="37"/>
      <c r="K1248" s="37"/>
      <c r="L1248" s="39"/>
    </row>
    <row r="1249" spans="1:12">
      <c r="A1249" s="40"/>
      <c r="B1249" s="4"/>
      <c r="C1249" s="37"/>
      <c r="D1249" s="5"/>
      <c r="E1249" s="38"/>
      <c r="F1249" s="37"/>
      <c r="G1249" s="37"/>
      <c r="H1249" s="37"/>
      <c r="I1249" s="37"/>
      <c r="J1249" s="37"/>
      <c r="K1249" s="37"/>
      <c r="L1249" s="39"/>
    </row>
    <row r="1250" spans="1:12">
      <c r="A1250" s="40"/>
      <c r="B1250" s="4"/>
      <c r="C1250" s="37"/>
      <c r="D1250" s="5"/>
      <c r="E1250" s="38"/>
      <c r="F1250" s="37"/>
      <c r="G1250" s="37"/>
      <c r="H1250" s="37"/>
      <c r="I1250" s="37"/>
      <c r="J1250" s="37"/>
      <c r="K1250" s="37"/>
      <c r="L1250" s="39"/>
    </row>
    <row r="1251" spans="1:12">
      <c r="A1251" s="40"/>
      <c r="B1251" s="4"/>
      <c r="C1251" s="37"/>
      <c r="D1251" s="5"/>
      <c r="E1251" s="38"/>
      <c r="F1251" s="37"/>
      <c r="G1251" s="37"/>
      <c r="H1251" s="37"/>
      <c r="I1251" s="37"/>
      <c r="J1251" s="37"/>
      <c r="K1251" s="37"/>
      <c r="L1251" s="39"/>
    </row>
    <row r="1252" spans="1:12">
      <c r="A1252" s="40"/>
      <c r="B1252" s="4"/>
      <c r="C1252" s="37"/>
      <c r="D1252" s="5"/>
      <c r="E1252" s="38"/>
      <c r="F1252" s="37"/>
      <c r="G1252" s="37"/>
      <c r="H1252" s="37"/>
      <c r="I1252" s="37"/>
      <c r="J1252" s="37"/>
      <c r="K1252" s="37"/>
      <c r="L1252" s="39"/>
    </row>
    <row r="1253" spans="1:12">
      <c r="A1253" s="40"/>
      <c r="B1253" s="4"/>
      <c r="C1253" s="37"/>
      <c r="D1253" s="5"/>
      <c r="E1253" s="38"/>
      <c r="F1253" s="37"/>
      <c r="G1253" s="37"/>
      <c r="H1253" s="37"/>
      <c r="I1253" s="37"/>
      <c r="J1253" s="37"/>
      <c r="K1253" s="37"/>
      <c r="L1253" s="39"/>
    </row>
    <row r="1254" spans="1:12">
      <c r="A1254" s="40"/>
      <c r="B1254" s="4"/>
      <c r="C1254" s="37"/>
      <c r="D1254" s="5"/>
      <c r="E1254" s="38"/>
      <c r="F1254" s="37"/>
      <c r="G1254" s="37"/>
      <c r="H1254" s="37"/>
      <c r="I1254" s="37"/>
      <c r="J1254" s="37"/>
      <c r="K1254" s="37"/>
      <c r="L1254" s="39"/>
    </row>
    <row r="1255" spans="1:12">
      <c r="A1255" s="40"/>
      <c r="B1255" s="4"/>
      <c r="C1255" s="37"/>
      <c r="D1255" s="5"/>
      <c r="E1255" s="38"/>
      <c r="F1255" s="37"/>
      <c r="G1255" s="37"/>
      <c r="H1255" s="37"/>
      <c r="I1255" s="37"/>
      <c r="J1255" s="37"/>
      <c r="K1255" s="37"/>
      <c r="L1255" s="39"/>
    </row>
    <row r="1256" spans="1:12">
      <c r="A1256" s="40"/>
      <c r="B1256" s="4"/>
      <c r="C1256" s="37"/>
      <c r="D1256" s="5"/>
      <c r="E1256" s="38"/>
      <c r="F1256" s="37"/>
      <c r="G1256" s="37"/>
      <c r="H1256" s="37"/>
      <c r="I1256" s="37"/>
      <c r="J1256" s="37"/>
      <c r="K1256" s="37"/>
      <c r="L1256" s="39"/>
    </row>
    <row r="1257" spans="1:12">
      <c r="A1257" s="40"/>
      <c r="B1257" s="4"/>
      <c r="C1257" s="37"/>
      <c r="D1257" s="5"/>
      <c r="E1257" s="38"/>
      <c r="F1257" s="37"/>
      <c r="G1257" s="37"/>
      <c r="H1257" s="37"/>
      <c r="I1257" s="37"/>
      <c r="J1257" s="37"/>
      <c r="K1257" s="37"/>
      <c r="L1257" s="39"/>
    </row>
    <row r="1258" spans="1:12">
      <c r="A1258" s="40"/>
      <c r="B1258" s="4"/>
      <c r="C1258" s="4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>
      <c r="A1259" s="40"/>
      <c r="B1259" s="4"/>
      <c r="C1259" s="4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>
      <c r="A1260" s="40"/>
      <c r="B1260" s="4"/>
      <c r="C1260" s="37"/>
      <c r="D1260" s="5"/>
      <c r="E1260" s="38"/>
      <c r="F1260" s="37"/>
      <c r="G1260" s="37"/>
      <c r="H1260" s="37"/>
      <c r="I1260" s="37"/>
      <c r="J1260" s="37"/>
      <c r="K1260" s="37"/>
      <c r="L1260" s="39"/>
    </row>
    <row r="1261" spans="1:12">
      <c r="A1261" s="40"/>
      <c r="B1261" s="4"/>
      <c r="C1261" s="37"/>
      <c r="D1261" s="5"/>
      <c r="E1261" s="38"/>
      <c r="F1261" s="37"/>
      <c r="G1261" s="37"/>
      <c r="H1261" s="37"/>
      <c r="I1261" s="37"/>
      <c r="J1261" s="37"/>
      <c r="K1261" s="37"/>
      <c r="L1261" s="39"/>
    </row>
    <row r="1262" spans="1:12">
      <c r="A1262" s="40"/>
      <c r="B1262" s="4"/>
      <c r="C1262" s="37"/>
      <c r="D1262" s="5"/>
      <c r="E1262" s="38"/>
      <c r="F1262" s="37"/>
      <c r="G1262" s="37"/>
      <c r="H1262" s="37"/>
      <c r="I1262" s="37"/>
      <c r="J1262" s="37"/>
      <c r="K1262" s="37"/>
      <c r="L1262" s="39"/>
    </row>
    <row r="1263" spans="1:12">
      <c r="A1263" s="40"/>
      <c r="B1263" s="4"/>
      <c r="C1263" s="37"/>
      <c r="D1263" s="5"/>
      <c r="E1263" s="38"/>
      <c r="F1263" s="37"/>
      <c r="G1263" s="37"/>
      <c r="H1263" s="37"/>
      <c r="I1263" s="37"/>
      <c r="J1263" s="37"/>
      <c r="K1263" s="37"/>
      <c r="L1263" s="39"/>
    </row>
    <row r="1264" spans="1:12">
      <c r="A1264" s="40"/>
      <c r="B1264" s="4"/>
      <c r="C1264" s="37"/>
      <c r="D1264" s="5"/>
      <c r="E1264" s="38"/>
      <c r="F1264" s="37"/>
      <c r="G1264" s="37"/>
      <c r="H1264" s="37"/>
      <c r="I1264" s="37"/>
      <c r="J1264" s="37"/>
      <c r="K1264" s="37"/>
      <c r="L1264" s="39"/>
    </row>
    <row r="1265" spans="1:12">
      <c r="A1265" s="40"/>
      <c r="B1265" s="4"/>
      <c r="C1265" s="37"/>
      <c r="D1265" s="5"/>
      <c r="E1265" s="38"/>
      <c r="F1265" s="37"/>
      <c r="G1265" s="37"/>
      <c r="H1265" s="37"/>
      <c r="I1265" s="37"/>
      <c r="J1265" s="37"/>
      <c r="K1265" s="37"/>
      <c r="L1265" s="39"/>
    </row>
    <row r="1266" spans="1:12">
      <c r="A1266" s="40"/>
      <c r="B1266" s="4"/>
      <c r="C1266" s="37"/>
      <c r="D1266" s="5"/>
      <c r="E1266" s="38"/>
      <c r="F1266" s="37"/>
      <c r="G1266" s="37"/>
      <c r="H1266" s="37"/>
      <c r="I1266" s="37"/>
      <c r="J1266" s="37"/>
      <c r="K1266" s="37"/>
      <c r="L1266" s="39"/>
    </row>
    <row r="1267" spans="1:12">
      <c r="A1267" s="40"/>
      <c r="B1267" s="4"/>
      <c r="C1267" s="37"/>
      <c r="D1267" s="5"/>
      <c r="E1267" s="38"/>
      <c r="F1267" s="37"/>
      <c r="G1267" s="37"/>
      <c r="H1267" s="37"/>
      <c r="I1267" s="37"/>
      <c r="J1267" s="37"/>
      <c r="K1267" s="37"/>
      <c r="L1267" s="39"/>
    </row>
    <row r="1268" spans="1:12">
      <c r="A1268" s="40"/>
      <c r="B1268" s="4"/>
      <c r="C1268" s="37"/>
      <c r="D1268" s="5"/>
      <c r="E1268" s="38"/>
      <c r="F1268" s="37"/>
      <c r="G1268" s="37"/>
      <c r="H1268" s="37"/>
      <c r="I1268" s="37"/>
      <c r="J1268" s="37"/>
      <c r="K1268" s="37"/>
      <c r="L1268" s="39"/>
    </row>
    <row r="1269" spans="1:12">
      <c r="A1269" s="40"/>
      <c r="B1269" s="4"/>
      <c r="C1269" s="4"/>
      <c r="D1269" s="5"/>
      <c r="E1269" s="38"/>
      <c r="F1269" s="37"/>
      <c r="G1269" s="37"/>
      <c r="H1269" s="37"/>
      <c r="I1269" s="37"/>
      <c r="J1269" s="37"/>
      <c r="K1269" s="37"/>
      <c r="L1269" s="39"/>
    </row>
    <row r="1270" spans="1:12">
      <c r="A1270" s="40"/>
      <c r="B1270" s="4"/>
      <c r="C1270" s="37"/>
      <c r="D1270" s="5"/>
      <c r="E1270" s="38"/>
      <c r="F1270" s="37"/>
      <c r="G1270" s="37"/>
      <c r="H1270" s="37"/>
      <c r="I1270" s="37"/>
      <c r="J1270" s="37"/>
      <c r="K1270" s="37"/>
      <c r="L1270" s="39"/>
    </row>
    <row r="1271" spans="1:12">
      <c r="A1271" s="40"/>
      <c r="B1271" s="4"/>
      <c r="C1271" s="37"/>
      <c r="D1271" s="5"/>
      <c r="E1271" s="38"/>
      <c r="F1271" s="37"/>
      <c r="G1271" s="37"/>
      <c r="H1271" s="37"/>
      <c r="I1271" s="37"/>
      <c r="J1271" s="37"/>
      <c r="K1271" s="37"/>
      <c r="L1271" s="39"/>
    </row>
    <row r="1272" spans="1:12">
      <c r="A1272" s="40"/>
      <c r="B1272" s="4"/>
      <c r="C1272" s="37"/>
      <c r="D1272" s="5"/>
      <c r="E1272" s="38"/>
      <c r="F1272" s="37"/>
      <c r="G1272" s="37"/>
      <c r="H1272" s="37"/>
      <c r="I1272" s="37"/>
      <c r="J1272" s="37"/>
      <c r="K1272" s="37"/>
      <c r="L1272" s="39"/>
    </row>
    <row r="1273" spans="1:12">
      <c r="A1273" s="40"/>
      <c r="B1273" s="4"/>
      <c r="C1273" s="37"/>
      <c r="D1273" s="5"/>
      <c r="E1273" s="38"/>
      <c r="F1273" s="37"/>
      <c r="G1273" s="37"/>
      <c r="H1273" s="37"/>
      <c r="I1273" s="37"/>
      <c r="J1273" s="37"/>
      <c r="K1273" s="37"/>
      <c r="L1273" s="39"/>
    </row>
    <row r="1274" spans="1:12">
      <c r="A1274" s="40"/>
      <c r="B1274" s="4"/>
      <c r="C1274" s="37"/>
      <c r="D1274" s="5"/>
      <c r="E1274" s="38"/>
      <c r="F1274" s="37"/>
      <c r="G1274" s="37"/>
      <c r="H1274" s="37"/>
      <c r="I1274" s="37"/>
      <c r="J1274" s="37"/>
      <c r="K1274" s="37"/>
      <c r="L1274" s="39"/>
    </row>
    <row r="1275" spans="1:12">
      <c r="A1275" s="40"/>
      <c r="B1275" s="4"/>
      <c r="C1275" s="37"/>
      <c r="D1275" s="5"/>
      <c r="E1275" s="38"/>
      <c r="F1275" s="37"/>
      <c r="G1275" s="37"/>
      <c r="H1275" s="37"/>
      <c r="I1275" s="37"/>
      <c r="J1275" s="37"/>
      <c r="K1275" s="37"/>
      <c r="L1275" s="39"/>
    </row>
    <row r="1276" spans="1:12">
      <c r="A1276" s="40"/>
      <c r="B1276" s="4"/>
      <c r="C1276" s="37"/>
      <c r="D1276" s="5"/>
      <c r="E1276" s="38"/>
      <c r="F1276" s="37"/>
      <c r="G1276" s="37"/>
      <c r="H1276" s="37"/>
      <c r="I1276" s="37"/>
      <c r="J1276" s="37"/>
      <c r="K1276" s="37"/>
      <c r="L1276" s="39"/>
    </row>
    <row r="1277" spans="1:12">
      <c r="A1277" s="40"/>
      <c r="B1277" s="4"/>
      <c r="C1277" s="37"/>
      <c r="D1277" s="5"/>
      <c r="E1277" s="38"/>
      <c r="F1277" s="37"/>
      <c r="G1277" s="37"/>
      <c r="H1277" s="37"/>
      <c r="I1277" s="37"/>
      <c r="J1277" s="37"/>
      <c r="K1277" s="37"/>
      <c r="L1277" s="39"/>
    </row>
    <row r="1278" spans="1:12">
      <c r="A1278" s="40"/>
      <c r="B1278" s="4"/>
      <c r="C1278" s="37"/>
      <c r="D1278" s="5"/>
      <c r="E1278" s="38"/>
      <c r="F1278" s="37"/>
      <c r="G1278" s="37"/>
      <c r="H1278" s="37"/>
      <c r="I1278" s="37"/>
      <c r="J1278" s="37"/>
      <c r="K1278" s="37"/>
      <c r="L1278" s="39"/>
    </row>
    <row r="1279" spans="1:12">
      <c r="A1279" s="40"/>
      <c r="B1279" s="4"/>
      <c r="C1279" s="37"/>
      <c r="D1279" s="5"/>
      <c r="E1279" s="38"/>
      <c r="F1279" s="37"/>
      <c r="G1279" s="37"/>
      <c r="H1279" s="37"/>
      <c r="I1279" s="37"/>
      <c r="J1279" s="37"/>
      <c r="K1279" s="37"/>
      <c r="L1279" s="39"/>
    </row>
    <row r="1280" spans="1:12">
      <c r="A1280" s="40"/>
      <c r="B1280" s="4"/>
      <c r="C1280" s="37"/>
      <c r="D1280" s="5"/>
      <c r="E1280" s="38"/>
      <c r="F1280" s="37"/>
      <c r="G1280" s="37"/>
      <c r="H1280" s="37"/>
      <c r="I1280" s="37"/>
      <c r="J1280" s="37"/>
      <c r="K1280" s="37"/>
      <c r="L1280" s="39"/>
    </row>
    <row r="1281" spans="1:12">
      <c r="A1281" s="40"/>
      <c r="B1281" s="4"/>
      <c r="C1281" s="37"/>
      <c r="D1281" s="5"/>
      <c r="E1281" s="38"/>
      <c r="F1281" s="37"/>
      <c r="G1281" s="37"/>
      <c r="H1281" s="37"/>
      <c r="I1281" s="37"/>
      <c r="J1281" s="37"/>
      <c r="K1281" s="37"/>
      <c r="L1281" s="39"/>
    </row>
    <row r="1282" spans="1:12">
      <c r="A1282" s="40"/>
      <c r="B1282" s="4"/>
      <c r="C1282" s="4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>
      <c r="A1283" s="40"/>
      <c r="B1283" s="4"/>
      <c r="C1283" s="37"/>
      <c r="D1283" s="5"/>
      <c r="E1283" s="38"/>
      <c r="F1283" s="37"/>
      <c r="G1283" s="37"/>
      <c r="H1283" s="37"/>
      <c r="I1283" s="37"/>
      <c r="J1283" s="37"/>
      <c r="K1283" s="37"/>
      <c r="L1283" s="39"/>
    </row>
    <row r="1284" spans="1:12">
      <c r="A1284" s="40"/>
      <c r="B1284" s="4"/>
      <c r="C1284" s="4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>
      <c r="A1285" s="40"/>
      <c r="B1285" s="4"/>
      <c r="C1285" s="37"/>
      <c r="D1285" s="5"/>
      <c r="E1285" s="38"/>
      <c r="F1285" s="37"/>
      <c r="G1285" s="37"/>
      <c r="H1285" s="37"/>
      <c r="I1285" s="37"/>
      <c r="J1285" s="37"/>
      <c r="K1285" s="37"/>
      <c r="L1285" s="39"/>
    </row>
    <row r="1286" spans="1:12">
      <c r="A1286" s="40"/>
      <c r="B1286" s="4"/>
      <c r="C1286" s="37"/>
      <c r="D1286" s="5"/>
      <c r="E1286" s="38"/>
      <c r="F1286" s="37"/>
      <c r="G1286" s="37"/>
      <c r="H1286" s="37"/>
      <c r="I1286" s="37"/>
      <c r="J1286" s="37"/>
      <c r="K1286" s="37"/>
      <c r="L1286" s="39"/>
    </row>
    <row r="1287" spans="1:12">
      <c r="A1287" s="40"/>
      <c r="B1287" s="4"/>
      <c r="C1287" s="37"/>
      <c r="D1287" s="5"/>
      <c r="E1287" s="38"/>
      <c r="F1287" s="37"/>
      <c r="G1287" s="37"/>
      <c r="H1287" s="37"/>
      <c r="I1287" s="37"/>
      <c r="J1287" s="37"/>
      <c r="K1287" s="37"/>
      <c r="L1287" s="39"/>
    </row>
    <row r="1288" spans="1:12">
      <c r="A1288" s="40"/>
      <c r="B1288" s="4"/>
      <c r="C1288" s="37"/>
      <c r="D1288" s="5"/>
      <c r="E1288" s="38"/>
      <c r="F1288" s="37"/>
      <c r="G1288" s="37"/>
      <c r="H1288" s="37"/>
      <c r="I1288" s="37"/>
      <c r="J1288" s="37"/>
      <c r="K1288" s="37"/>
      <c r="L1288" s="39"/>
    </row>
    <row r="1289" spans="1:12">
      <c r="A1289" s="40"/>
      <c r="B1289" s="4"/>
      <c r="C1289" s="37"/>
      <c r="D1289" s="5"/>
      <c r="E1289" s="38"/>
      <c r="F1289" s="37"/>
      <c r="G1289" s="37"/>
      <c r="H1289" s="37"/>
      <c r="I1289" s="37"/>
      <c r="J1289" s="37"/>
      <c r="K1289" s="37"/>
      <c r="L1289" s="39"/>
    </row>
    <row r="1290" spans="1:12">
      <c r="A1290" s="40"/>
      <c r="B1290" s="4"/>
      <c r="C1290" s="37"/>
      <c r="D1290" s="5"/>
      <c r="E1290" s="38"/>
      <c r="F1290" s="37"/>
      <c r="G1290" s="37"/>
      <c r="H1290" s="37"/>
      <c r="I1290" s="37"/>
      <c r="J1290" s="37"/>
      <c r="K1290" s="37"/>
      <c r="L1290" s="39"/>
    </row>
    <row r="1291" spans="1:12">
      <c r="A1291" s="40"/>
      <c r="B1291" s="4"/>
      <c r="C1291" s="37"/>
      <c r="D1291" s="5"/>
      <c r="E1291" s="38"/>
      <c r="F1291" s="37"/>
      <c r="G1291" s="37"/>
      <c r="H1291" s="37"/>
      <c r="I1291" s="37"/>
      <c r="J1291" s="37"/>
      <c r="K1291" s="37"/>
      <c r="L1291" s="39"/>
    </row>
    <row r="1292" spans="1:12">
      <c r="A1292" s="40"/>
      <c r="B1292" s="4"/>
      <c r="C1292" s="37"/>
      <c r="D1292" s="5"/>
      <c r="E1292" s="38"/>
      <c r="F1292" s="37"/>
      <c r="G1292" s="37"/>
      <c r="H1292" s="37"/>
      <c r="I1292" s="37"/>
      <c r="J1292" s="37"/>
      <c r="K1292" s="37"/>
      <c r="L1292" s="39"/>
    </row>
    <row r="1293" spans="1:12">
      <c r="A1293" s="40"/>
      <c r="B1293" s="4"/>
      <c r="C1293" s="37"/>
      <c r="D1293" s="5"/>
      <c r="E1293" s="38"/>
      <c r="F1293" s="37"/>
      <c r="G1293" s="37"/>
      <c r="H1293" s="37"/>
      <c r="I1293" s="37"/>
      <c r="J1293" s="37"/>
      <c r="K1293" s="37"/>
      <c r="L1293" s="39"/>
    </row>
    <row r="1294" spans="1:12">
      <c r="A1294" s="40"/>
      <c r="B1294" s="4"/>
      <c r="C1294" s="37"/>
      <c r="D1294" s="5"/>
      <c r="E1294" s="38"/>
      <c r="F1294" s="37"/>
      <c r="G1294" s="37"/>
      <c r="H1294" s="37"/>
      <c r="I1294" s="37"/>
      <c r="J1294" s="37"/>
      <c r="K1294" s="37"/>
      <c r="L1294" s="39"/>
    </row>
    <row r="1295" spans="1:12">
      <c r="A1295" s="40"/>
      <c r="B1295" s="4"/>
      <c r="C1295" s="37"/>
      <c r="D1295" s="5"/>
      <c r="E1295" s="38"/>
      <c r="F1295" s="37"/>
      <c r="G1295" s="37"/>
      <c r="H1295" s="37"/>
      <c r="I1295" s="37"/>
      <c r="J1295" s="37"/>
      <c r="K1295" s="37"/>
      <c r="L1295" s="39"/>
    </row>
    <row r="1296" spans="1:12">
      <c r="A1296" s="40"/>
      <c r="B1296" s="4"/>
      <c r="C1296" s="37"/>
      <c r="D1296" s="5"/>
      <c r="E1296" s="38"/>
      <c r="F1296" s="37"/>
      <c r="G1296" s="37"/>
      <c r="H1296" s="37"/>
      <c r="I1296" s="37"/>
      <c r="J1296" s="37"/>
      <c r="K1296" s="37"/>
      <c r="L1296" s="39"/>
    </row>
    <row r="1297" spans="1:12">
      <c r="A1297" s="40"/>
      <c r="B1297" s="4"/>
      <c r="C1297" s="37"/>
      <c r="D1297" s="5"/>
      <c r="E1297" s="38"/>
      <c r="F1297" s="37"/>
      <c r="G1297" s="37"/>
      <c r="H1297" s="37"/>
      <c r="I1297" s="37"/>
      <c r="J1297" s="37"/>
      <c r="K1297" s="37"/>
      <c r="L1297" s="39"/>
    </row>
    <row r="1298" spans="1:12">
      <c r="A1298" s="40"/>
      <c r="B1298" s="4"/>
      <c r="C1298" s="37"/>
      <c r="D1298" s="5"/>
      <c r="E1298" s="38"/>
      <c r="F1298" s="37"/>
      <c r="G1298" s="37"/>
      <c r="H1298" s="37"/>
      <c r="I1298" s="37"/>
      <c r="J1298" s="37"/>
      <c r="K1298" s="37"/>
      <c r="L1298" s="39"/>
    </row>
    <row r="1299" spans="1:12">
      <c r="A1299" s="40"/>
      <c r="B1299" s="4"/>
      <c r="C1299" s="37"/>
      <c r="D1299" s="5"/>
      <c r="E1299" s="38"/>
      <c r="F1299" s="37"/>
      <c r="G1299" s="37"/>
      <c r="H1299" s="37"/>
      <c r="I1299" s="37"/>
      <c r="J1299" s="37"/>
      <c r="K1299" s="37"/>
      <c r="L1299" s="39"/>
    </row>
    <row r="1300" spans="1:12">
      <c r="A1300" s="40"/>
      <c r="B1300" s="4"/>
      <c r="C1300" s="37"/>
      <c r="D1300" s="5"/>
      <c r="E1300" s="38"/>
      <c r="F1300" s="37"/>
      <c r="G1300" s="37"/>
      <c r="H1300" s="37"/>
      <c r="I1300" s="37"/>
      <c r="J1300" s="37"/>
      <c r="K1300" s="37"/>
      <c r="L1300" s="39"/>
    </row>
    <row r="1301" spans="1:12">
      <c r="A1301" s="40"/>
      <c r="B1301" s="4"/>
      <c r="C1301" s="37"/>
      <c r="D1301" s="5"/>
      <c r="E1301" s="38"/>
      <c r="F1301" s="37"/>
      <c r="G1301" s="37"/>
      <c r="H1301" s="37"/>
      <c r="I1301" s="37"/>
      <c r="J1301" s="37"/>
      <c r="K1301" s="37"/>
      <c r="L1301" s="39"/>
    </row>
    <row r="1302" spans="1:12">
      <c r="A1302" s="40"/>
      <c r="B1302" s="4"/>
      <c r="C1302" s="37"/>
      <c r="D1302" s="5"/>
      <c r="E1302" s="38"/>
      <c r="F1302" s="37"/>
      <c r="G1302" s="37"/>
      <c r="H1302" s="37"/>
      <c r="I1302" s="37"/>
      <c r="J1302" s="37"/>
      <c r="K1302" s="37"/>
      <c r="L1302" s="39"/>
    </row>
    <row r="1303" spans="1:12">
      <c r="A1303" s="40"/>
      <c r="B1303" s="4"/>
      <c r="C1303" s="37"/>
      <c r="D1303" s="5"/>
      <c r="E1303" s="38"/>
      <c r="F1303" s="37"/>
      <c r="G1303" s="37"/>
      <c r="H1303" s="37"/>
      <c r="I1303" s="37"/>
      <c r="J1303" s="37"/>
      <c r="K1303" s="37"/>
      <c r="L1303" s="39"/>
    </row>
    <row r="1304" spans="1:12">
      <c r="A1304" s="40"/>
      <c r="B1304" s="4"/>
      <c r="C1304" s="37"/>
      <c r="D1304" s="5"/>
      <c r="E1304" s="38"/>
      <c r="F1304" s="37"/>
      <c r="G1304" s="37"/>
      <c r="H1304" s="37"/>
      <c r="I1304" s="37"/>
      <c r="J1304" s="37"/>
      <c r="K1304" s="37"/>
      <c r="L1304" s="39"/>
    </row>
    <row r="1305" spans="1:12">
      <c r="A1305" s="40"/>
      <c r="B1305" s="4"/>
      <c r="C1305" s="37"/>
      <c r="D1305" s="5"/>
      <c r="E1305" s="38"/>
      <c r="F1305" s="37"/>
      <c r="G1305" s="37"/>
      <c r="H1305" s="37"/>
      <c r="I1305" s="37"/>
      <c r="J1305" s="37"/>
      <c r="K1305" s="37"/>
      <c r="L1305" s="39"/>
    </row>
    <row r="1306" spans="1:12">
      <c r="A1306" s="40"/>
      <c r="B1306" s="4"/>
      <c r="C1306" s="37"/>
      <c r="D1306" s="5"/>
      <c r="E1306" s="38"/>
      <c r="F1306" s="37"/>
      <c r="G1306" s="37"/>
      <c r="H1306" s="37"/>
      <c r="I1306" s="37"/>
      <c r="J1306" s="37"/>
      <c r="K1306" s="37"/>
      <c r="L1306" s="39"/>
    </row>
    <row r="1307" spans="1:12">
      <c r="A1307" s="40"/>
      <c r="B1307" s="4"/>
      <c r="C1307" s="37"/>
      <c r="D1307" s="5"/>
      <c r="E1307" s="38"/>
      <c r="F1307" s="37"/>
      <c r="G1307" s="37"/>
      <c r="H1307" s="37"/>
      <c r="I1307" s="37"/>
      <c r="J1307" s="37"/>
      <c r="K1307" s="37"/>
      <c r="L1307" s="39"/>
    </row>
    <row r="1308" spans="1:12">
      <c r="A1308" s="40"/>
      <c r="B1308" s="4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>
      <c r="A1309" s="40"/>
      <c r="B1309" s="4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>
      <c r="A1310" s="40"/>
      <c r="B1310" s="4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>
      <c r="A1311" s="40"/>
      <c r="B1311" s="4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>
      <c r="A1312" s="40"/>
      <c r="B1312" s="4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>
      <c r="A1313" s="40"/>
      <c r="B1313" s="37"/>
      <c r="C1313" s="4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>
      <c r="A1314" s="40"/>
      <c r="B1314" s="4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>
      <c r="A1315" s="40"/>
      <c r="B1315" s="4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>
      <c r="A1316" s="40"/>
      <c r="B1316" s="4"/>
      <c r="C1316" s="37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>
      <c r="A1317" s="40"/>
      <c r="B1317" s="4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>
      <c r="A1318" s="40"/>
      <c r="B1318" s="4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>
      <c r="A1319" s="40"/>
      <c r="B1319" s="4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>
      <c r="A1320" s="40"/>
      <c r="B1320" s="4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>
      <c r="A1321" s="40"/>
      <c r="B1321" s="4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>
      <c r="A1322" s="40"/>
      <c r="B1322" s="4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>
      <c r="A1323" s="40"/>
      <c r="B1323" s="4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>
      <c r="A1324" s="40"/>
      <c r="B1324" s="4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>
      <c r="A1325" s="40"/>
      <c r="B1325" s="4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>
      <c r="A1326" s="40"/>
      <c r="B1326" s="4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>
      <c r="A1327" s="40"/>
      <c r="B1327" s="4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>
      <c r="A1328" s="40"/>
      <c r="B1328" s="4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>
      <c r="A1329" s="40"/>
      <c r="B1329" s="4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>
      <c r="A1330" s="40"/>
      <c r="B1330" s="4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>
      <c r="A1331" s="40"/>
      <c r="B1331" s="4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>
      <c r="A1332" s="40"/>
      <c r="B1332" s="4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>
      <c r="A1333" s="40"/>
      <c r="B1333" s="4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>
      <c r="A1334" s="40"/>
      <c r="B1334" s="4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>
      <c r="A1335" s="40"/>
      <c r="B1335" s="4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>
      <c r="A1336" s="40"/>
      <c r="B1336" s="4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>
      <c r="A1337" s="40"/>
      <c r="B1337" s="4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>
      <c r="A1338" s="40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>
      <c r="A1339" s="40"/>
      <c r="B1339" s="4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>
      <c r="A1340" s="40"/>
      <c r="B1340" s="4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>
      <c r="A1341" s="40"/>
      <c r="B1341" s="4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>
      <c r="A1342" s="40"/>
      <c r="B1342" s="4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>
      <c r="A1343" s="40"/>
      <c r="B1343" s="4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>
      <c r="A1344" s="40"/>
      <c r="B1344" s="4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>
      <c r="A1345" s="40"/>
      <c r="B1345" s="4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>
      <c r="A1346" s="40"/>
      <c r="B1346" s="4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>
      <c r="A1347" s="40"/>
      <c r="B1347" s="4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>
      <c r="A1348" s="40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>
      <c r="A1349" s="40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>
      <c r="A1350" s="40"/>
      <c r="B1350" s="37"/>
      <c r="C1350" s="37"/>
      <c r="D1350" s="38"/>
      <c r="E1350" s="38"/>
      <c r="F1350" s="37"/>
      <c r="G1350" s="37"/>
      <c r="H1350" s="37"/>
      <c r="I1350" s="37"/>
      <c r="J1350" s="37"/>
      <c r="K1350" s="37"/>
      <c r="L1350" s="39"/>
    </row>
    <row r="1351" spans="1:12">
      <c r="A1351" s="40"/>
      <c r="B1351" s="37"/>
      <c r="C1351" s="37"/>
      <c r="D1351" s="38"/>
      <c r="E1351" s="38"/>
      <c r="F1351" s="37"/>
      <c r="G1351" s="37"/>
      <c r="H1351" s="37"/>
      <c r="I1351" s="37"/>
      <c r="J1351" s="37"/>
      <c r="K1351" s="37"/>
      <c r="L1351" s="39"/>
    </row>
    <row r="1352" spans="1:12">
      <c r="A1352" s="40"/>
      <c r="B1352" s="37"/>
      <c r="C1352" s="37"/>
      <c r="D1352" s="38"/>
      <c r="E1352" s="38"/>
      <c r="F1352" s="37"/>
      <c r="G1352" s="37"/>
      <c r="H1352" s="37"/>
      <c r="I1352" s="37"/>
      <c r="J1352" s="37"/>
      <c r="K1352" s="37"/>
      <c r="L1352" s="39"/>
    </row>
    <row r="1353" spans="1:12">
      <c r="A1353" s="40"/>
      <c r="B1353" s="37"/>
      <c r="C1353" s="37"/>
      <c r="D1353" s="38"/>
      <c r="E1353" s="38"/>
      <c r="F1353" s="37"/>
      <c r="G1353" s="37"/>
      <c r="H1353" s="37"/>
      <c r="I1353" s="37"/>
      <c r="J1353" s="37"/>
      <c r="K1353" s="37"/>
      <c r="L1353" s="39"/>
    </row>
    <row r="1354" spans="1:12">
      <c r="A1354" s="40"/>
      <c r="B1354" s="37"/>
      <c r="C1354" s="37"/>
      <c r="D1354" s="38"/>
      <c r="E1354" s="38"/>
      <c r="F1354" s="37"/>
      <c r="G1354" s="37"/>
      <c r="H1354" s="37"/>
      <c r="I1354" s="37"/>
      <c r="J1354" s="37"/>
      <c r="K1354" s="37"/>
      <c r="L1354" s="39"/>
    </row>
    <row r="1355" spans="1:12">
      <c r="A1355" s="40"/>
      <c r="B1355" s="37"/>
      <c r="C1355" s="37"/>
      <c r="D1355" s="38"/>
      <c r="E1355" s="38"/>
      <c r="F1355" s="37"/>
      <c r="G1355" s="37"/>
      <c r="H1355" s="37"/>
      <c r="I1355" s="37"/>
      <c r="J1355" s="37"/>
      <c r="K1355" s="37"/>
      <c r="L1355" s="39"/>
    </row>
    <row r="1356" spans="1:12">
      <c r="A1356" s="40"/>
      <c r="B1356" s="37"/>
      <c r="C1356" s="37"/>
      <c r="D1356" s="38"/>
      <c r="E1356" s="38"/>
      <c r="F1356" s="37"/>
      <c r="G1356" s="37"/>
      <c r="H1356" s="37"/>
      <c r="I1356" s="37"/>
      <c r="J1356" s="37"/>
      <c r="K1356" s="37"/>
      <c r="L1356" s="39"/>
    </row>
    <row r="1357" spans="1:12">
      <c r="A1357" s="40"/>
      <c r="B1357" s="37"/>
      <c r="C1357" s="37"/>
      <c r="D1357" s="38"/>
      <c r="E1357" s="38"/>
      <c r="F1357" s="37"/>
      <c r="G1357" s="37"/>
      <c r="H1357" s="37"/>
      <c r="I1357" s="37"/>
      <c r="J1357" s="37"/>
      <c r="K1357" s="37"/>
      <c r="L1357" s="39"/>
    </row>
    <row r="1358" spans="1:12">
      <c r="A1358" s="40"/>
      <c r="B1358" s="37"/>
      <c r="C1358" s="37"/>
      <c r="D1358" s="38"/>
      <c r="E1358" s="38"/>
      <c r="F1358" s="37"/>
      <c r="G1358" s="37"/>
      <c r="H1358" s="37"/>
      <c r="I1358" s="37"/>
      <c r="J1358" s="37"/>
      <c r="K1358" s="37"/>
      <c r="L1358" s="39"/>
    </row>
    <row r="1359" spans="1:12">
      <c r="A1359" s="40"/>
      <c r="B1359" s="37"/>
      <c r="C1359" s="37"/>
      <c r="D1359" s="38"/>
      <c r="E1359" s="38"/>
      <c r="F1359" s="37"/>
      <c r="G1359" s="37"/>
      <c r="H1359" s="37"/>
      <c r="I1359" s="37"/>
      <c r="J1359" s="37"/>
      <c r="K1359" s="37"/>
      <c r="L1359" s="39"/>
    </row>
    <row r="1360" spans="1:12">
      <c r="A1360" s="40"/>
      <c r="B1360" s="37"/>
      <c r="C1360" s="37"/>
      <c r="D1360" s="38"/>
      <c r="E1360" s="38"/>
      <c r="F1360" s="37"/>
      <c r="G1360" s="37"/>
      <c r="H1360" s="37"/>
      <c r="I1360" s="37"/>
      <c r="J1360" s="37"/>
      <c r="K1360" s="37"/>
      <c r="L1360" s="39"/>
    </row>
    <row r="1361" spans="1:12">
      <c r="A1361" s="40"/>
      <c r="B1361" s="37"/>
      <c r="C1361" s="37"/>
      <c r="D1361" s="38"/>
      <c r="E1361" s="38"/>
      <c r="F1361" s="37"/>
      <c r="G1361" s="37"/>
      <c r="H1361" s="37"/>
      <c r="I1361" s="37"/>
      <c r="J1361" s="37"/>
      <c r="K1361" s="37"/>
      <c r="L1361" s="39"/>
    </row>
    <row r="1362" spans="1:12">
      <c r="A1362" s="40"/>
      <c r="B1362" s="37"/>
      <c r="C1362" s="37"/>
      <c r="D1362" s="38"/>
      <c r="E1362" s="38"/>
      <c r="F1362" s="37"/>
      <c r="G1362" s="37"/>
      <c r="H1362" s="37"/>
      <c r="I1362" s="37"/>
      <c r="J1362" s="37"/>
      <c r="K1362" s="37"/>
      <c r="L1362" s="39"/>
    </row>
    <row r="1363" spans="1:12">
      <c r="A1363" s="40"/>
      <c r="B1363" s="37"/>
      <c r="C1363" s="37"/>
      <c r="D1363" s="38"/>
      <c r="E1363" s="38"/>
      <c r="F1363" s="37"/>
      <c r="G1363" s="37"/>
      <c r="H1363" s="37"/>
      <c r="I1363" s="37"/>
      <c r="J1363" s="37"/>
      <c r="K1363" s="37"/>
      <c r="L1363" s="39"/>
    </row>
    <row r="1364" spans="1:12">
      <c r="A1364" s="40"/>
      <c r="B1364" s="37"/>
      <c r="C1364" s="37"/>
      <c r="D1364" s="38"/>
      <c r="E1364" s="38"/>
      <c r="F1364" s="37"/>
      <c r="G1364" s="37"/>
      <c r="H1364" s="37"/>
      <c r="I1364" s="37"/>
      <c r="J1364" s="37"/>
      <c r="K1364" s="37"/>
      <c r="L1364" s="39"/>
    </row>
    <row r="1365" spans="1:12">
      <c r="A1365" s="40"/>
      <c r="B1365" s="37"/>
      <c r="C1365" s="37"/>
      <c r="D1365" s="38"/>
      <c r="E1365" s="38"/>
      <c r="F1365" s="37"/>
      <c r="G1365" s="37"/>
      <c r="H1365" s="37"/>
      <c r="I1365" s="37"/>
      <c r="J1365" s="37"/>
      <c r="K1365" s="37"/>
      <c r="L1365" s="39"/>
    </row>
    <row r="1366" spans="1:12">
      <c r="A1366" s="40"/>
      <c r="B1366" s="37"/>
      <c r="C1366" s="37"/>
      <c r="D1366" s="38"/>
      <c r="E1366" s="38"/>
      <c r="F1366" s="37"/>
      <c r="G1366" s="37"/>
      <c r="H1366" s="37"/>
      <c r="I1366" s="37"/>
      <c r="J1366" s="37"/>
      <c r="K1366" s="37"/>
      <c r="L1366" s="39"/>
    </row>
    <row r="1367" spans="1:12">
      <c r="A1367" s="40"/>
      <c r="B1367" s="37"/>
      <c r="C1367" s="37"/>
      <c r="D1367" s="38"/>
      <c r="E1367" s="38"/>
      <c r="F1367" s="37"/>
      <c r="G1367" s="37"/>
      <c r="H1367" s="37"/>
      <c r="I1367" s="37"/>
      <c r="J1367" s="37"/>
      <c r="K1367" s="37"/>
      <c r="L1367" s="39"/>
    </row>
    <row r="1368" spans="1:12">
      <c r="A1368" s="40"/>
      <c r="B1368" s="37"/>
      <c r="C1368" s="37"/>
      <c r="D1368" s="38"/>
      <c r="E1368" s="38"/>
      <c r="F1368" s="37"/>
      <c r="G1368" s="37"/>
      <c r="H1368" s="37"/>
      <c r="I1368" s="37"/>
      <c r="J1368" s="37"/>
      <c r="K1368" s="37"/>
      <c r="L1368" s="39"/>
    </row>
    <row r="1369" spans="1:12">
      <c r="A1369" s="40"/>
      <c r="B1369" s="37"/>
      <c r="C1369" s="37"/>
      <c r="D1369" s="38"/>
      <c r="E1369" s="38"/>
      <c r="F1369" s="37"/>
      <c r="G1369" s="37"/>
      <c r="H1369" s="37"/>
      <c r="I1369" s="37"/>
      <c r="J1369" s="37"/>
      <c r="K1369" s="37"/>
      <c r="L1369" s="39"/>
    </row>
    <row r="1370" spans="1:12">
      <c r="A1370" s="40"/>
      <c r="B1370" s="37"/>
      <c r="C1370" s="37"/>
      <c r="D1370" s="38"/>
      <c r="E1370" s="38"/>
      <c r="F1370" s="37"/>
      <c r="G1370" s="37"/>
      <c r="H1370" s="37"/>
      <c r="I1370" s="37"/>
      <c r="J1370" s="37"/>
      <c r="K1370" s="37"/>
      <c r="L1370" s="39"/>
    </row>
    <row r="1371" spans="1:12">
      <c r="A1371" s="40"/>
      <c r="B1371" s="37"/>
      <c r="C1371" s="37"/>
      <c r="D1371" s="38"/>
      <c r="E1371" s="38"/>
      <c r="F1371" s="37"/>
      <c r="G1371" s="37"/>
      <c r="H1371" s="37"/>
      <c r="I1371" s="37"/>
      <c r="J1371" s="37"/>
      <c r="K1371" s="37"/>
      <c r="L1371" s="39"/>
    </row>
    <row r="1372" spans="1:12">
      <c r="A1372" s="40"/>
      <c r="B1372" s="37"/>
      <c r="C1372" s="37"/>
      <c r="D1372" s="38"/>
      <c r="E1372" s="38"/>
      <c r="F1372" s="37"/>
      <c r="G1372" s="37"/>
      <c r="H1372" s="37"/>
      <c r="I1372" s="37"/>
      <c r="J1372" s="37"/>
      <c r="K1372" s="37"/>
      <c r="L1372" s="39"/>
    </row>
    <row r="1373" spans="1:12">
      <c r="A1373" s="40"/>
      <c r="B1373" s="37"/>
      <c r="C1373" s="37"/>
      <c r="D1373" s="38"/>
      <c r="E1373" s="38"/>
      <c r="F1373" s="37"/>
      <c r="G1373" s="37"/>
      <c r="H1373" s="37"/>
      <c r="I1373" s="37"/>
      <c r="J1373" s="37"/>
      <c r="K1373" s="37"/>
      <c r="L1373" s="39"/>
    </row>
    <row r="1374" spans="1:12">
      <c r="A1374" s="40"/>
      <c r="B1374" s="37"/>
      <c r="C1374" s="37"/>
      <c r="D1374" s="38"/>
      <c r="E1374" s="38"/>
      <c r="F1374" s="37"/>
      <c r="G1374" s="37"/>
      <c r="H1374" s="37"/>
      <c r="I1374" s="37"/>
      <c r="J1374" s="37"/>
      <c r="K1374" s="37"/>
      <c r="L1374" s="39"/>
    </row>
    <row r="1375" spans="1:12">
      <c r="A1375" s="40"/>
      <c r="B1375" s="37"/>
      <c r="C1375" s="37"/>
      <c r="D1375" s="38"/>
      <c r="E1375" s="38"/>
      <c r="F1375" s="37"/>
      <c r="G1375" s="37"/>
      <c r="H1375" s="37"/>
      <c r="I1375" s="37"/>
      <c r="J1375" s="37"/>
      <c r="K1375" s="37"/>
      <c r="L1375" s="39"/>
    </row>
    <row r="1376" spans="1:12">
      <c r="A1376" s="40"/>
      <c r="B1376" s="37"/>
      <c r="C1376" s="37"/>
      <c r="D1376" s="38"/>
      <c r="E1376" s="38"/>
      <c r="F1376" s="37"/>
      <c r="G1376" s="37"/>
      <c r="H1376" s="37"/>
      <c r="I1376" s="37"/>
      <c r="J1376" s="37"/>
      <c r="K1376" s="37"/>
      <c r="L1376" s="39"/>
    </row>
    <row r="1377" spans="1:12">
      <c r="A1377" s="40"/>
      <c r="B1377" s="37"/>
      <c r="C1377" s="37"/>
      <c r="D1377" s="38"/>
      <c r="E1377" s="38"/>
      <c r="F1377" s="37"/>
      <c r="G1377" s="37"/>
      <c r="H1377" s="37"/>
      <c r="I1377" s="37"/>
      <c r="J1377" s="37"/>
      <c r="K1377" s="37"/>
      <c r="L1377" s="39"/>
    </row>
    <row r="1378" spans="1:12">
      <c r="A1378" s="40"/>
      <c r="B1378" s="37"/>
      <c r="C1378" s="4"/>
      <c r="D1378" s="38"/>
      <c r="E1378" s="38"/>
      <c r="F1378" s="37"/>
      <c r="G1378" s="37"/>
      <c r="H1378" s="37"/>
      <c r="I1378" s="37"/>
      <c r="J1378" s="37"/>
      <c r="K1378" s="37"/>
      <c r="L1378" s="39"/>
    </row>
    <row r="1379" spans="1:12">
      <c r="A1379" s="40"/>
      <c r="B1379" s="37"/>
      <c r="C1379" s="37"/>
      <c r="D1379" s="38"/>
      <c r="E1379" s="38"/>
      <c r="F1379" s="37"/>
      <c r="G1379" s="37"/>
      <c r="H1379" s="37"/>
      <c r="I1379" s="37"/>
      <c r="J1379" s="37"/>
      <c r="K1379" s="37"/>
      <c r="L1379" s="39"/>
    </row>
    <row r="1380" spans="1:12">
      <c r="A1380" s="40"/>
      <c r="B1380" s="37"/>
      <c r="C1380" s="37"/>
      <c r="D1380" s="38"/>
      <c r="E1380" s="38"/>
      <c r="F1380" s="37"/>
      <c r="G1380" s="37"/>
      <c r="H1380" s="37"/>
      <c r="I1380" s="37"/>
      <c r="J1380" s="37"/>
      <c r="K1380" s="37"/>
      <c r="L1380" s="39"/>
    </row>
    <row r="1381" spans="1:12">
      <c r="A1381" s="40"/>
      <c r="B1381" s="37"/>
      <c r="C1381" s="37"/>
      <c r="D1381" s="38"/>
      <c r="E1381" s="38"/>
      <c r="F1381" s="37"/>
      <c r="G1381" s="37"/>
      <c r="H1381" s="37"/>
      <c r="I1381" s="37"/>
      <c r="J1381" s="37"/>
      <c r="K1381" s="37"/>
      <c r="L1381" s="39"/>
    </row>
    <row r="1382" spans="1:12">
      <c r="A1382" s="40"/>
      <c r="B1382" s="37"/>
      <c r="C1382" s="37"/>
      <c r="D1382" s="38"/>
      <c r="E1382" s="38"/>
      <c r="F1382" s="37"/>
      <c r="G1382" s="37"/>
      <c r="H1382" s="37"/>
      <c r="I1382" s="37"/>
      <c r="J1382" s="37"/>
      <c r="K1382" s="37"/>
      <c r="L1382" s="39"/>
    </row>
    <row r="1383" spans="1:12">
      <c r="A1383" s="40"/>
      <c r="B1383" s="37"/>
      <c r="C1383" s="37"/>
      <c r="D1383" s="38"/>
      <c r="E1383" s="38"/>
      <c r="F1383" s="37"/>
      <c r="G1383" s="37"/>
      <c r="H1383" s="37"/>
      <c r="I1383" s="37"/>
      <c r="J1383" s="37"/>
      <c r="K1383" s="37"/>
      <c r="L1383" s="39"/>
    </row>
    <row r="1384" spans="1:12">
      <c r="A1384" s="40"/>
      <c r="B1384" s="37"/>
      <c r="C1384" s="37"/>
      <c r="D1384" s="38"/>
      <c r="E1384" s="38"/>
      <c r="F1384" s="37"/>
      <c r="G1384" s="37"/>
      <c r="H1384" s="37"/>
      <c r="I1384" s="37"/>
      <c r="J1384" s="37"/>
      <c r="K1384" s="37"/>
      <c r="L1384" s="39"/>
    </row>
    <row r="1385" spans="1:12">
      <c r="A1385" s="40"/>
      <c r="B1385" s="37"/>
      <c r="C1385" s="37"/>
      <c r="D1385" s="38"/>
      <c r="E1385" s="38"/>
      <c r="F1385" s="37"/>
      <c r="G1385" s="37"/>
      <c r="H1385" s="37"/>
      <c r="I1385" s="37"/>
      <c r="J1385" s="37"/>
      <c r="K1385" s="37"/>
      <c r="L1385" s="39"/>
    </row>
    <row r="1386" spans="1:12">
      <c r="A1386" s="40"/>
      <c r="B1386" s="37"/>
      <c r="C1386" s="37"/>
      <c r="D1386" s="38"/>
      <c r="E1386" s="38"/>
      <c r="F1386" s="37"/>
      <c r="G1386" s="37"/>
      <c r="H1386" s="37"/>
      <c r="I1386" s="37"/>
      <c r="J1386" s="37"/>
      <c r="K1386" s="37"/>
      <c r="L1386" s="39"/>
    </row>
    <row r="1387" spans="1:12">
      <c r="A1387" s="40"/>
      <c r="B1387" s="37"/>
      <c r="C1387" s="37"/>
      <c r="D1387" s="38"/>
      <c r="E1387" s="38"/>
      <c r="F1387" s="37"/>
      <c r="G1387" s="37"/>
      <c r="H1387" s="37"/>
      <c r="I1387" s="37"/>
      <c r="J1387" s="37"/>
      <c r="K1387" s="37"/>
      <c r="L1387" s="39"/>
    </row>
    <row r="1388" spans="1:12">
      <c r="A1388" s="40"/>
      <c r="B1388" s="37"/>
      <c r="C1388" s="37"/>
      <c r="D1388" s="38"/>
      <c r="E1388" s="38"/>
      <c r="F1388" s="37"/>
      <c r="G1388" s="37"/>
      <c r="H1388" s="37"/>
      <c r="I1388" s="37"/>
      <c r="J1388" s="37"/>
      <c r="K1388" s="37"/>
      <c r="L1388" s="39"/>
    </row>
    <row r="1389" spans="1:12">
      <c r="A1389" s="40"/>
      <c r="B1389" s="37"/>
      <c r="C1389" s="37"/>
      <c r="D1389" s="38"/>
      <c r="E1389" s="38"/>
      <c r="F1389" s="37"/>
      <c r="G1389" s="37"/>
      <c r="H1389" s="37"/>
      <c r="I1389" s="37"/>
      <c r="J1389" s="37"/>
      <c r="K1389" s="37"/>
      <c r="L1389" s="39"/>
    </row>
    <row r="1390" spans="1:12">
      <c r="A1390" s="40"/>
      <c r="B1390" s="37"/>
      <c r="C1390" s="37"/>
      <c r="D1390" s="38"/>
      <c r="E1390" s="38"/>
      <c r="F1390" s="37"/>
      <c r="G1390" s="37"/>
      <c r="H1390" s="37"/>
      <c r="I1390" s="37"/>
      <c r="J1390" s="37"/>
      <c r="K1390" s="37"/>
      <c r="L1390" s="39"/>
    </row>
    <row r="1391" spans="1:12">
      <c r="A1391" s="40"/>
      <c r="B1391" s="37"/>
      <c r="C1391" s="37"/>
      <c r="D1391" s="38"/>
      <c r="E1391" s="38"/>
      <c r="F1391" s="37"/>
      <c r="G1391" s="37"/>
      <c r="H1391" s="37"/>
      <c r="I1391" s="37"/>
      <c r="J1391" s="37"/>
      <c r="K1391" s="37"/>
      <c r="L1391" s="39"/>
    </row>
    <row r="1392" spans="1:12">
      <c r="A1392" s="40"/>
      <c r="B1392" s="37"/>
      <c r="C1392" s="37"/>
      <c r="D1392" s="38"/>
      <c r="E1392" s="38"/>
      <c r="F1392" s="37"/>
      <c r="G1392" s="37"/>
      <c r="H1392" s="37"/>
      <c r="I1392" s="37"/>
      <c r="J1392" s="37"/>
      <c r="K1392" s="37"/>
      <c r="L1392" s="39"/>
    </row>
    <row r="1393" spans="1:12">
      <c r="A1393" s="40"/>
      <c r="B1393" s="37"/>
      <c r="C1393" s="37"/>
      <c r="D1393" s="38"/>
      <c r="E1393" s="38"/>
      <c r="F1393" s="37"/>
      <c r="G1393" s="37"/>
      <c r="H1393" s="37"/>
      <c r="I1393" s="37"/>
      <c r="J1393" s="37"/>
      <c r="K1393" s="37"/>
      <c r="L1393" s="39"/>
    </row>
    <row r="1394" spans="1:12">
      <c r="A1394" s="40"/>
      <c r="B1394" s="37"/>
      <c r="C1394" s="37"/>
      <c r="D1394" s="38"/>
      <c r="E1394" s="38"/>
      <c r="F1394" s="37"/>
      <c r="G1394" s="37"/>
      <c r="H1394" s="37"/>
      <c r="I1394" s="37"/>
      <c r="J1394" s="37"/>
      <c r="K1394" s="37"/>
      <c r="L1394" s="39"/>
    </row>
    <row r="1395" spans="1:12">
      <c r="A1395" s="40"/>
      <c r="B1395" s="37"/>
      <c r="C1395" s="37"/>
      <c r="D1395" s="38"/>
      <c r="E1395" s="38"/>
      <c r="F1395" s="37"/>
      <c r="G1395" s="37"/>
      <c r="H1395" s="37"/>
      <c r="I1395" s="37"/>
      <c r="J1395" s="37"/>
      <c r="K1395" s="37"/>
      <c r="L1395" s="39"/>
    </row>
    <row r="1396" spans="1:12">
      <c r="A1396" s="40"/>
      <c r="B1396" s="37"/>
      <c r="C1396" s="37"/>
      <c r="D1396" s="38"/>
      <c r="E1396" s="38"/>
      <c r="F1396" s="37"/>
      <c r="G1396" s="37"/>
      <c r="H1396" s="37"/>
      <c r="I1396" s="37"/>
      <c r="J1396" s="37"/>
      <c r="K1396" s="37"/>
      <c r="L1396" s="39"/>
    </row>
    <row r="1397" spans="1:12">
      <c r="A1397" s="40"/>
      <c r="B1397" s="37"/>
      <c r="C1397" s="37"/>
      <c r="D1397" s="38"/>
      <c r="E1397" s="38"/>
      <c r="F1397" s="37"/>
      <c r="G1397" s="37"/>
      <c r="H1397" s="37"/>
      <c r="I1397" s="37"/>
      <c r="J1397" s="37"/>
      <c r="K1397" s="37"/>
      <c r="L1397" s="39"/>
    </row>
    <row r="1398" spans="1:12">
      <c r="A1398" s="40"/>
      <c r="B1398" s="37"/>
      <c r="C1398" s="37"/>
      <c r="D1398" s="38"/>
      <c r="E1398" s="38"/>
      <c r="F1398" s="37"/>
      <c r="G1398" s="37"/>
      <c r="H1398" s="37"/>
      <c r="I1398" s="37"/>
      <c r="J1398" s="37"/>
      <c r="K1398" s="37"/>
      <c r="L1398" s="39"/>
    </row>
    <row r="1399" spans="1:12">
      <c r="A1399" s="36"/>
      <c r="B1399" s="37"/>
      <c r="C1399" s="37"/>
      <c r="D1399" s="38"/>
      <c r="E1399" s="38"/>
      <c r="F1399" s="37"/>
      <c r="G1399" s="37"/>
      <c r="H1399" s="37"/>
      <c r="I1399" s="37"/>
      <c r="J1399" s="37"/>
      <c r="K1399" s="37"/>
      <c r="L1399" s="39"/>
    </row>
    <row r="1400" spans="1:12">
      <c r="A1400" s="36"/>
      <c r="B1400" s="37"/>
      <c r="C1400" s="37"/>
      <c r="D1400" s="38"/>
      <c r="E1400" s="38"/>
      <c r="F1400" s="37"/>
      <c r="G1400" s="37"/>
      <c r="H1400" s="37"/>
      <c r="I1400" s="37"/>
      <c r="J1400" s="37"/>
      <c r="K1400" s="37"/>
      <c r="L1400" s="39"/>
    </row>
    <row r="1401" spans="1:12">
      <c r="A1401" s="36"/>
      <c r="B1401" s="37"/>
      <c r="C1401" s="37"/>
      <c r="D1401" s="38"/>
      <c r="E1401" s="38"/>
      <c r="F1401" s="37"/>
      <c r="G1401" s="37"/>
      <c r="H1401" s="37"/>
      <c r="I1401" s="37"/>
      <c r="J1401" s="37"/>
      <c r="K1401" s="37"/>
      <c r="L1401" s="39"/>
    </row>
    <row r="1402" spans="1:12">
      <c r="A1402" s="36"/>
      <c r="B1402" s="37"/>
      <c r="C1402" s="37"/>
      <c r="D1402" s="38"/>
      <c r="E1402" s="38"/>
      <c r="F1402" s="37"/>
      <c r="G1402" s="37"/>
      <c r="H1402" s="37"/>
      <c r="I1402" s="37"/>
      <c r="J1402" s="37"/>
      <c r="K1402" s="37"/>
      <c r="L1402" s="39"/>
    </row>
    <row r="1403" spans="1:12">
      <c r="A1403" s="36"/>
      <c r="B1403" s="37"/>
      <c r="C1403" s="37"/>
      <c r="D1403" s="38"/>
      <c r="E1403" s="38"/>
      <c r="F1403" s="37"/>
      <c r="G1403" s="37"/>
      <c r="H1403" s="37"/>
      <c r="I1403" s="37"/>
      <c r="J1403" s="37"/>
      <c r="K1403" s="37"/>
      <c r="L1403" s="39"/>
    </row>
    <row r="1404" spans="1:12">
      <c r="A1404" s="36"/>
      <c r="B1404" s="37"/>
      <c r="C1404" s="37"/>
      <c r="D1404" s="38"/>
      <c r="E1404" s="38"/>
      <c r="F1404" s="37"/>
      <c r="G1404" s="37"/>
      <c r="H1404" s="37"/>
      <c r="I1404" s="37"/>
      <c r="J1404" s="37"/>
      <c r="K1404" s="37"/>
      <c r="L1404" s="39"/>
    </row>
    <row r="1405" spans="1:12">
      <c r="A1405" s="36"/>
      <c r="B1405" s="37"/>
      <c r="C1405" s="37"/>
      <c r="D1405" s="38"/>
      <c r="E1405" s="38"/>
      <c r="F1405" s="37"/>
      <c r="G1405" s="37"/>
      <c r="H1405" s="37"/>
      <c r="I1405" s="37"/>
      <c r="J1405" s="37"/>
      <c r="K1405" s="37"/>
      <c r="L1405" s="39"/>
    </row>
    <row r="1406" spans="1:12">
      <c r="A1406" s="36"/>
      <c r="B1406" s="37"/>
      <c r="C1406" s="37"/>
      <c r="D1406" s="38"/>
      <c r="E1406" s="38"/>
      <c r="F1406" s="37"/>
      <c r="G1406" s="37"/>
      <c r="H1406" s="37"/>
      <c r="I1406" s="37"/>
      <c r="J1406" s="37"/>
      <c r="K1406" s="37"/>
      <c r="L1406" s="39"/>
    </row>
    <row r="1407" spans="1:12">
      <c r="A1407" s="36"/>
      <c r="B1407" s="37"/>
      <c r="C1407" s="37"/>
      <c r="D1407" s="38"/>
      <c r="E1407" s="38"/>
      <c r="F1407" s="37"/>
      <c r="G1407" s="37"/>
      <c r="H1407" s="37"/>
      <c r="I1407" s="37"/>
      <c r="J1407" s="37"/>
      <c r="K1407" s="37"/>
      <c r="L1407" s="39"/>
    </row>
    <row r="1408" spans="1:12">
      <c r="A1408" s="36"/>
      <c r="B1408" s="37"/>
      <c r="C1408" s="37"/>
      <c r="D1408" s="38"/>
      <c r="E1408" s="38"/>
      <c r="F1408" s="37"/>
      <c r="G1408" s="37"/>
      <c r="H1408" s="37"/>
      <c r="I1408" s="37"/>
      <c r="J1408" s="37"/>
      <c r="K1408" s="37"/>
      <c r="L1408" s="39"/>
    </row>
    <row r="1409" spans="1:12">
      <c r="A1409" s="36"/>
      <c r="B1409" s="37"/>
      <c r="C1409" s="37"/>
      <c r="D1409" s="38"/>
      <c r="E1409" s="38"/>
      <c r="F1409" s="37"/>
      <c r="G1409" s="37"/>
      <c r="H1409" s="37"/>
      <c r="I1409" s="37"/>
      <c r="J1409" s="37"/>
      <c r="K1409" s="37"/>
      <c r="L1409" s="39"/>
    </row>
    <row r="1410" spans="1:12">
      <c r="A1410" s="36"/>
      <c r="B1410" s="37"/>
      <c r="C1410" s="37"/>
      <c r="D1410" s="38"/>
      <c r="E1410" s="38"/>
      <c r="F1410" s="37"/>
      <c r="G1410" s="37"/>
      <c r="H1410" s="37"/>
      <c r="I1410" s="37"/>
      <c r="J1410" s="37"/>
      <c r="K1410" s="37"/>
      <c r="L1410" s="39"/>
    </row>
    <row r="1411" spans="1:12">
      <c r="A1411" s="36"/>
      <c r="B1411" s="37"/>
      <c r="C1411" s="37"/>
      <c r="D1411" s="38"/>
      <c r="E1411" s="38"/>
      <c r="F1411" s="37"/>
      <c r="G1411" s="37"/>
      <c r="H1411" s="37"/>
      <c r="I1411" s="37"/>
      <c r="J1411" s="37"/>
      <c r="K1411" s="37"/>
      <c r="L1411" s="39"/>
    </row>
    <row r="1412" spans="1:12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>
      <c r="A2297" s="2"/>
      <c r="B2297" s="3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>
      <c r="A2298" s="2"/>
      <c r="B2298" s="3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>
      <c r="A2300" s="2"/>
      <c r="B2300" s="3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>
      <c r="A2301" s="2"/>
      <c r="B2301" s="3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>
      <c r="A2302" s="2"/>
      <c r="B2302" s="3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>
      <c r="A2303" s="2"/>
      <c r="B2303" s="3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>
      <c r="A2304" s="2"/>
      <c r="B2304" s="3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>
      <c r="A2305" s="2"/>
      <c r="B2305" s="3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>
      <c r="A2306" s="2"/>
      <c r="B2306" s="3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>
      <c r="A2307" s="2"/>
      <c r="B2307" s="3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>
      <c r="A2308" s="2"/>
      <c r="B2308" s="3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>
      <c r="A2309" s="2"/>
      <c r="B2309" s="3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>
      <c r="A2310" s="2"/>
      <c r="B2310" s="3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>
      <c r="A2311" s="2"/>
      <c r="B2311" s="3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>
      <c r="A2312" s="2"/>
      <c r="B2312" s="3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>
      <c r="A2313" s="2"/>
      <c r="B2313" s="3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>
      <c r="A2314" s="2"/>
      <c r="B2314" s="3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>
      <c r="A2315" s="2"/>
      <c r="B2315" s="3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>
      <c r="A2316" s="2"/>
      <c r="B2316" s="3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>
      <c r="A2317" s="2"/>
      <c r="B2317" s="3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>
      <c r="A2318" s="2"/>
      <c r="B2318" s="3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>
      <c r="A2319" s="2"/>
      <c r="B2319" s="3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>
      <c r="A2320" s="2"/>
      <c r="B2320" s="3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>
      <c r="A2321" s="2"/>
      <c r="B2321" s="3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>
      <c r="A2322" s="2"/>
      <c r="B2322" s="3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>
      <c r="A2323" s="2"/>
      <c r="B2323" s="3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>
      <c r="A2324" s="2"/>
      <c r="B2324" s="3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>
      <c r="A2325" s="2"/>
      <c r="B2325" s="3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>
      <c r="A2326" s="2"/>
      <c r="B2326" s="3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>
      <c r="A2327" s="2"/>
      <c r="B2327" s="3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>
      <c r="A2328" s="2"/>
      <c r="B2328" s="3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>
      <c r="A2329" s="2"/>
      <c r="B2329" s="3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>
      <c r="A2330" s="2"/>
      <c r="B2330" s="3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>
      <c r="A2331" s="2"/>
      <c r="B2331" s="3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>
      <c r="A2332" s="2"/>
      <c r="B2332" s="3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>
      <c r="A2333" s="2"/>
      <c r="B2333" s="3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>
      <c r="A2334" s="2"/>
      <c r="B2334" s="3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>
      <c r="A2335" s="2"/>
      <c r="B2335" s="3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>
      <c r="A2336" s="2"/>
      <c r="B2336" s="3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>
      <c r="A2337" s="2"/>
      <c r="B2337" s="3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>
      <c r="A2338" s="2"/>
      <c r="B2338" s="3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>
      <c r="A2339" s="2"/>
      <c r="B2339" s="3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>
      <c r="A2340" s="2"/>
      <c r="B2340" s="3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>
      <c r="A2341" s="2"/>
      <c r="B2341" s="3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>
      <c r="A2342" s="2"/>
      <c r="B2342" s="3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>
      <c r="A2343" s="2"/>
      <c r="B2343" s="3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>
      <c r="A2344" s="2"/>
      <c r="B2344" s="3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>
      <c r="A2345" s="2"/>
      <c r="B2345" s="3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>
      <c r="A2346" s="2"/>
      <c r="B2346" s="3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>
      <c r="A2347" s="2"/>
      <c r="B2347" s="3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>
      <c r="A2348" s="2"/>
      <c r="B2348" s="3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>
      <c r="A2349" s="2"/>
      <c r="B2349" s="3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>
      <c r="A2350" s="2"/>
      <c r="B2350" s="3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>
      <c r="A2351" s="2"/>
      <c r="B2351" s="3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>
      <c r="A2352" s="2"/>
      <c r="B2352" s="3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>
      <c r="A2353" s="2"/>
      <c r="B2353" s="3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>
      <c r="A2354" s="2"/>
      <c r="B2354" s="3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>
      <c r="A2355" s="2"/>
      <c r="B2355" s="3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>
      <c r="A2356" s="2"/>
      <c r="B2356" s="3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>
      <c r="A2357" s="2"/>
      <c r="B2357" s="3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>
      <c r="A2358" s="2"/>
      <c r="B2358" s="3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>
      <c r="A2361" s="2"/>
      <c r="B2361" s="3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>
      <c r="A2378" s="2"/>
      <c r="B2378" s="4"/>
      <c r="C2378" s="4"/>
      <c r="D2378" s="5"/>
      <c r="E2378" s="5"/>
      <c r="F2378" s="4"/>
      <c r="G2378" s="4"/>
      <c r="H2378" s="4"/>
      <c r="I2378" s="6"/>
      <c r="J2378" s="4"/>
      <c r="K2378" s="4"/>
      <c r="L2378" s="7"/>
    </row>
    <row r="2379" spans="1:12">
      <c r="A2379" s="2"/>
      <c r="B2379" s="4"/>
      <c r="C2379" s="4"/>
      <c r="D2379" s="5"/>
      <c r="E2379" s="5"/>
      <c r="F2379" s="4"/>
      <c r="G2379" s="4"/>
      <c r="H2379" s="4"/>
      <c r="I2379" s="6"/>
      <c r="J2379" s="4"/>
      <c r="K2379" s="4"/>
      <c r="L2379" s="7"/>
    </row>
    <row r="2380" spans="1:12">
      <c r="A2380" s="2"/>
      <c r="B2380" s="4"/>
      <c r="C2380" s="4"/>
      <c r="D2380" s="5"/>
      <c r="E2380" s="5"/>
      <c r="F2380" s="4"/>
      <c r="G2380" s="4"/>
      <c r="H2380" s="4"/>
      <c r="I2380" s="6"/>
      <c r="J2380" s="4"/>
      <c r="K2380" s="4"/>
      <c r="L2380" s="7"/>
    </row>
    <row r="2381" spans="1:12">
      <c r="A2381" s="2"/>
      <c r="B2381" s="4"/>
      <c r="C2381" s="4"/>
      <c r="D2381" s="5"/>
      <c r="E2381" s="5"/>
      <c r="F2381" s="4"/>
      <c r="G2381" s="4"/>
      <c r="H2381" s="4"/>
      <c r="I2381" s="6"/>
      <c r="J2381" s="4"/>
      <c r="K2381" s="4"/>
      <c r="L2381" s="7"/>
    </row>
    <row r="2382" spans="1:12">
      <c r="A2382" s="2"/>
      <c r="B2382" s="4"/>
      <c r="C2382" s="4"/>
      <c r="D2382" s="5"/>
      <c r="E2382" s="5"/>
      <c r="F2382" s="4"/>
      <c r="G2382" s="4"/>
      <c r="H2382" s="4"/>
      <c r="I2382" s="6"/>
      <c r="J2382" s="4"/>
      <c r="K2382" s="4"/>
      <c r="L2382" s="7"/>
    </row>
    <row r="2383" spans="1:12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>
      <c r="A2425" s="2"/>
      <c r="B2425" s="4"/>
      <c r="C2425" s="4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>
      <c r="A2426" s="2"/>
      <c r="B2426" s="4"/>
      <c r="C2426" s="4"/>
      <c r="D2426" s="5"/>
      <c r="E2426" s="5"/>
      <c r="F2426" s="4"/>
      <c r="G2426" s="4"/>
      <c r="H2426" s="4"/>
      <c r="I2426" s="6"/>
      <c r="J2426" s="4"/>
      <c r="K2426" s="4"/>
      <c r="L2426" s="7"/>
    </row>
    <row r="2427" spans="1:12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>
      <c r="A2430" s="2"/>
      <c r="B2430" s="4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>
      <c r="A2440" s="2"/>
      <c r="D2440" s="8"/>
      <c r="E2440" s="8"/>
      <c r="I2440" s="6"/>
      <c r="J2440" s="4"/>
      <c r="K2440" s="4"/>
      <c r="L2440" s="7"/>
    </row>
    <row r="2441" spans="1:12">
      <c r="A2441" s="2"/>
      <c r="D2441" s="8"/>
      <c r="E2441" s="8"/>
      <c r="I2441" s="6"/>
      <c r="J2441" s="4"/>
      <c r="K2441" s="4"/>
      <c r="L2441" s="7"/>
    </row>
    <row r="2442" spans="1:12">
      <c r="A2442" s="2"/>
      <c r="D2442" s="8"/>
      <c r="E2442" s="8"/>
      <c r="I2442" s="6"/>
      <c r="J2442" s="4"/>
      <c r="K2442" s="4"/>
      <c r="L2442" s="7"/>
    </row>
    <row r="2443" spans="1:12">
      <c r="A2443" s="2"/>
      <c r="D2443" s="8"/>
      <c r="E2443" s="8"/>
      <c r="I2443" s="6"/>
      <c r="J2443" s="4"/>
      <c r="K2443" s="4"/>
      <c r="L2443" s="7"/>
    </row>
    <row r="2444" spans="1:12">
      <c r="A2444" s="2"/>
      <c r="D2444" s="8"/>
      <c r="E2444" s="8"/>
      <c r="I2444" s="6"/>
      <c r="J2444" s="4"/>
      <c r="K2444" s="4"/>
      <c r="L2444" s="7"/>
    </row>
    <row r="2445" spans="1:12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>
      <c r="A2448" s="2"/>
      <c r="B2448" s="4"/>
      <c r="C2448" s="4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>
      <c r="A2449" s="2"/>
      <c r="B2449" s="4"/>
      <c r="C2449" s="4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>
      <c r="A2453" s="2"/>
      <c r="B2453" s="4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>
      <c r="A2454" s="2"/>
      <c r="B2454" s="4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>
      <c r="A2455" s="2"/>
      <c r="B2455" s="4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>
      <c r="A2470" s="2"/>
      <c r="B2470" s="4"/>
      <c r="C2470" s="4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>
      <c r="A2481" s="2"/>
      <c r="B2481" s="4"/>
      <c r="C2481" s="4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>
      <c r="A2483" s="2"/>
      <c r="B2483" s="4"/>
      <c r="C2483" s="4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>
      <c r="A2487" s="2"/>
      <c r="B2487" s="4"/>
      <c r="C2487" s="6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>
      <c r="A2488" s="2"/>
      <c r="B2488" s="4"/>
      <c r="C2488" s="4"/>
      <c r="D2488" s="5"/>
      <c r="E2488" s="5"/>
      <c r="F2488" s="4"/>
      <c r="H2488" s="4"/>
      <c r="I2488" s="6"/>
      <c r="J2488" s="4"/>
      <c r="K2488" s="4"/>
      <c r="L2488" s="7"/>
    </row>
    <row r="2489" spans="1:12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>
      <c r="A2492" s="2"/>
      <c r="B2492" s="9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>
      <c r="A2496" s="2"/>
      <c r="B2496" s="4"/>
      <c r="C2496" s="4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>
      <c r="A2499" s="2"/>
      <c r="B2499" s="4"/>
      <c r="C2499" s="4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>
      <c r="A2511" s="2"/>
      <c r="B2511" s="4"/>
      <c r="C2511" s="6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>
      <c r="A2515" s="2"/>
      <c r="B2515" s="9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>
      <c r="A2516" s="2"/>
      <c r="B2516" s="9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>
      <c r="A2517" s="2"/>
      <c r="B2517" s="9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>
      <c r="A2525" s="2"/>
      <c r="B2525" s="4"/>
      <c r="C2525" s="4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>
      <c r="A2533" s="2"/>
      <c r="B2533" s="4"/>
      <c r="C2533" s="4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>
      <c r="A2534" s="2"/>
      <c r="B2534" s="4"/>
      <c r="C2534" s="4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>
      <c r="A2536" s="2"/>
      <c r="B2536" s="4"/>
      <c r="C2536" s="4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>
      <c r="A2537" s="2"/>
      <c r="B2537" s="4"/>
      <c r="C2537" s="4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>
      <c r="A2540" s="2"/>
      <c r="B2540" s="4"/>
      <c r="C2540" s="4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>
      <c r="A2541" s="2"/>
      <c r="B2541" s="4"/>
      <c r="C2541" s="4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>
      <c r="A2542" s="2"/>
      <c r="B2542" s="4"/>
      <c r="C2542" s="4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>
      <c r="A2544" s="2"/>
      <c r="B2544" s="4"/>
      <c r="C2544" s="4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>
      <c r="A2546" s="2"/>
      <c r="B2546" s="4"/>
      <c r="C2546" s="4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>
      <c r="A2547" s="2"/>
      <c r="B2547" s="4"/>
      <c r="C2547" s="4"/>
      <c r="D2547" s="5"/>
      <c r="E2547" s="5"/>
      <c r="F2547" s="4"/>
      <c r="G2547" s="4"/>
      <c r="H2547" s="4"/>
      <c r="I2547" s="6"/>
      <c r="J2547" s="4"/>
      <c r="K2547" s="4"/>
      <c r="L2547" s="7"/>
    </row>
    <row r="2548" spans="1:12">
      <c r="A2548" s="2"/>
      <c r="B2548" s="4"/>
      <c r="C2548" s="4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>
      <c r="A2549" s="2"/>
      <c r="B2549" s="4"/>
      <c r="C2549" s="4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>
      <c r="A2550" s="2"/>
      <c r="B2550" s="4"/>
      <c r="C2550" s="4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>
      <c r="A2551" s="2"/>
      <c r="B2551" s="4"/>
      <c r="C2551" s="4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>
      <c r="A2552" s="2"/>
      <c r="B2552" s="4"/>
      <c r="C2552" s="4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>
      <c r="A2553" s="2"/>
      <c r="B2553" s="4"/>
      <c r="C2553" s="4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>
      <c r="A2554" s="2"/>
      <c r="B2554" s="4"/>
      <c r="C2554" s="4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>
      <c r="A2555" s="2"/>
      <c r="B2555" s="4"/>
      <c r="C2555" s="4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>
      <c r="A2556" s="2"/>
      <c r="B2556" s="4"/>
      <c r="C2556" s="4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>
      <c r="A2557" s="2"/>
      <c r="B2557" s="4"/>
      <c r="C2557" s="4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>
      <c r="A2559" s="2"/>
      <c r="B2559" s="4"/>
      <c r="C2559" s="4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>
      <c r="A2560" s="2"/>
      <c r="B2560" s="4"/>
      <c r="C2560" s="4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2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2">
      <c r="A2562" s="2"/>
      <c r="B2562" s="4"/>
      <c r="C2562" s="4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2">
      <c r="A2563" s="2"/>
      <c r="B2563" s="4"/>
      <c r="C2563" s="4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2">
      <c r="A2564" s="2"/>
      <c r="B2564" s="4"/>
      <c r="C2564" s="4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2">
      <c r="A2565" s="2"/>
      <c r="B2565" s="4"/>
      <c r="C2565" s="4"/>
      <c r="D2565" s="5"/>
      <c r="E2565" s="5"/>
      <c r="F2565" s="4"/>
      <c r="G2565" s="4"/>
      <c r="H2565" s="4"/>
      <c r="I2565" s="6"/>
      <c r="J2565" s="4"/>
      <c r="K2565" s="4"/>
      <c r="L2565" s="7"/>
    </row>
    <row r="2566" spans="1:12">
      <c r="A2566" s="2"/>
      <c r="B2566" s="4"/>
      <c r="C2566" s="4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2">
      <c r="A2567" s="2"/>
      <c r="B2567" s="4"/>
      <c r="C2567" s="4"/>
      <c r="D2567" s="5"/>
      <c r="E2567" s="5"/>
      <c r="F2567" s="4"/>
      <c r="G2567" s="4"/>
      <c r="H2567" s="4"/>
      <c r="I2567" s="6"/>
      <c r="J2567" s="4"/>
      <c r="K2567" s="4"/>
      <c r="L2567" s="7"/>
    </row>
    <row r="2568" spans="1:12">
      <c r="A2568" s="2"/>
      <c r="B2568" s="4"/>
      <c r="C2568" s="4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2">
      <c r="A2569" s="2"/>
      <c r="B2569" s="4"/>
      <c r="C2569" s="4"/>
      <c r="D2569" s="5"/>
      <c r="E2569" s="5"/>
      <c r="F2569" s="4"/>
      <c r="G2569" s="4"/>
      <c r="H2569" s="4"/>
      <c r="I2569" s="6"/>
      <c r="J2569" s="4"/>
      <c r="K2569" s="4"/>
      <c r="L2569" s="7"/>
    </row>
    <row r="2570" spans="1:12">
      <c r="A2570" s="2"/>
      <c r="B2570" s="4"/>
      <c r="C2570" s="4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2">
      <c r="A2571" s="2"/>
      <c r="B2571" s="4"/>
      <c r="C2571" s="4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2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2">
      <c r="A2573" s="2"/>
      <c r="B2573" s="4"/>
      <c r="C2573" s="4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2">
      <c r="A2574" s="2"/>
      <c r="B2574" s="4"/>
      <c r="C2574" s="4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2">
      <c r="A2575" s="2"/>
      <c r="B2575" s="4"/>
      <c r="C2575" s="4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2">
      <c r="A2576" s="2"/>
      <c r="B2576" s="4"/>
      <c r="C2576" s="4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>
      <c r="A2577" s="2"/>
      <c r="B2577" s="4"/>
      <c r="C2577" s="4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>
      <c r="A2578" s="2"/>
      <c r="B2578" s="4"/>
      <c r="C2578" s="4"/>
      <c r="D2578" s="5"/>
      <c r="E2578" s="5"/>
      <c r="F2578" s="4"/>
      <c r="G2578" s="4"/>
      <c r="H2578" s="4"/>
      <c r="I2578" s="6"/>
      <c r="J2578" s="4"/>
      <c r="K2578" s="4"/>
      <c r="L2578" s="7"/>
    </row>
    <row r="2579" spans="1:12">
      <c r="A2579" s="2"/>
      <c r="B2579" s="4"/>
      <c r="C2579" s="4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>
      <c r="A2580" s="2"/>
      <c r="B2580" s="4"/>
      <c r="C2580" s="4"/>
      <c r="D2580" s="5"/>
      <c r="E2580" s="5"/>
      <c r="F2580" s="4"/>
      <c r="G2580" s="4"/>
      <c r="H2580" s="4"/>
      <c r="I2580" s="6"/>
      <c r="J2580" s="4"/>
      <c r="K2580" s="4"/>
      <c r="L2580" s="7"/>
    </row>
    <row r="2581" spans="1:12">
      <c r="A2581" s="2"/>
      <c r="B2581" s="4"/>
      <c r="C2581" s="4"/>
      <c r="D2581" s="5"/>
      <c r="E2581" s="5"/>
      <c r="F2581" s="4"/>
      <c r="G2581" s="4"/>
      <c r="H2581" s="4"/>
      <c r="I2581" s="6"/>
      <c r="J2581" s="4"/>
      <c r="K2581" s="4"/>
      <c r="L2581" s="7"/>
    </row>
    <row r="2582" spans="1:12">
      <c r="A2582" s="2"/>
      <c r="B2582" s="4"/>
      <c r="C2582" s="4"/>
      <c r="D2582" s="5"/>
      <c r="E2582" s="5"/>
      <c r="F2582" s="4"/>
      <c r="G2582" s="4"/>
      <c r="H2582" s="4"/>
      <c r="I2582" s="6"/>
      <c r="J2582" s="4"/>
      <c r="K2582" s="4"/>
      <c r="L2582" s="7"/>
    </row>
    <row r="2583" spans="1:12">
      <c r="A2583" s="2"/>
      <c r="B2583" s="4"/>
      <c r="C2583" s="4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>
      <c r="A2584" s="2"/>
      <c r="B2584" s="4"/>
      <c r="C2584" s="4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>
      <c r="A2585" s="2"/>
      <c r="B2585" s="4"/>
      <c r="C2585" s="4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>
      <c r="A2586" s="2"/>
      <c r="B2586" s="4"/>
      <c r="C2586" s="4"/>
      <c r="D2586" s="5"/>
      <c r="E2586" s="5"/>
      <c r="F2586" s="4"/>
      <c r="G2586" s="4"/>
      <c r="H2586" s="4"/>
      <c r="I2586" s="6"/>
      <c r="J2586" s="4"/>
      <c r="K2586" s="4"/>
      <c r="L2586" s="7"/>
    </row>
    <row r="2587" spans="1:12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>
      <c r="A2588" s="2"/>
      <c r="B2588" s="4"/>
      <c r="C2588" s="4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>
      <c r="A2589" s="2"/>
      <c r="B2589" s="4"/>
      <c r="C2589" s="4"/>
      <c r="D2589" s="5"/>
      <c r="E2589" s="5"/>
      <c r="F2589" s="4"/>
      <c r="G2589" s="4"/>
      <c r="H2589" s="4"/>
      <c r="I2589" s="6"/>
      <c r="J2589" s="4"/>
      <c r="K2589" s="4"/>
      <c r="L2589" s="7"/>
    </row>
    <row r="2590" spans="1:12">
      <c r="A2590" s="2"/>
      <c r="B2590" s="4"/>
      <c r="C2590" s="4"/>
      <c r="D2590" s="5"/>
      <c r="E2590" s="5"/>
      <c r="F2590" s="4"/>
      <c r="G2590" s="4"/>
      <c r="H2590" s="4"/>
      <c r="I2590" s="6"/>
      <c r="J2590" s="4"/>
      <c r="K2590" s="4"/>
      <c r="L2590" s="7"/>
    </row>
    <row r="2591" spans="1:12">
      <c r="A2591" s="2"/>
      <c r="B2591" s="4"/>
      <c r="C2591" s="4"/>
      <c r="D2591" s="5"/>
      <c r="E2591" s="5"/>
      <c r="F2591" s="4"/>
      <c r="G2591" s="4"/>
      <c r="H2591" s="4"/>
      <c r="I2591" s="6"/>
      <c r="J2591" s="4"/>
      <c r="K2591" s="4"/>
      <c r="L2591" s="7"/>
    </row>
    <row r="2592" spans="1:12">
      <c r="A2592" s="2"/>
      <c r="B2592" s="4"/>
      <c r="C2592" s="4"/>
      <c r="D2592" s="5"/>
      <c r="E2592" s="5"/>
      <c r="F2592" s="4"/>
      <c r="G2592" s="4"/>
      <c r="H2592" s="4"/>
      <c r="I2592" s="6"/>
      <c r="J2592" s="4"/>
      <c r="K2592" s="4"/>
      <c r="L2592" s="7"/>
    </row>
    <row r="2593" spans="1:12">
      <c r="A2593" s="2"/>
      <c r="B2593" s="4"/>
      <c r="C2593" s="4"/>
      <c r="D2593" s="5"/>
      <c r="E2593" s="5"/>
      <c r="F2593" s="4"/>
      <c r="G2593" s="4"/>
      <c r="H2593" s="4"/>
      <c r="I2593" s="6"/>
      <c r="J2593" s="4"/>
      <c r="K2593" s="4"/>
      <c r="L2593" s="7"/>
    </row>
    <row r="2594" spans="1:12">
      <c r="A2594" s="2"/>
      <c r="B2594" s="4"/>
      <c r="C2594" s="6"/>
      <c r="D2594" s="5"/>
      <c r="E2594" s="5"/>
      <c r="F2594" s="4"/>
      <c r="G2594" s="4"/>
      <c r="H2594" s="4"/>
      <c r="I2594" s="6"/>
      <c r="J2594" s="4"/>
      <c r="K2594" s="4"/>
      <c r="L2594" s="7"/>
    </row>
    <row r="2595" spans="1:12">
      <c r="A2595" s="2"/>
      <c r="B2595" s="4"/>
      <c r="C2595" s="6"/>
      <c r="D2595" s="5"/>
      <c r="E2595" s="5"/>
      <c r="F2595" s="4"/>
      <c r="G2595" s="4"/>
      <c r="H2595" s="4"/>
      <c r="I2595" s="6"/>
      <c r="J2595" s="4"/>
      <c r="K2595" s="4"/>
      <c r="L2595" s="7"/>
    </row>
    <row r="2596" spans="1:12">
      <c r="A2596" s="2"/>
      <c r="B2596" s="4"/>
      <c r="C2596" s="6"/>
      <c r="D2596" s="5"/>
      <c r="E2596" s="5"/>
      <c r="F2596" s="4"/>
      <c r="G2596" s="4"/>
      <c r="H2596" s="4"/>
      <c r="I2596" s="6"/>
      <c r="J2596" s="4"/>
      <c r="K2596" s="4"/>
      <c r="L2596" s="7"/>
    </row>
    <row r="2597" spans="1:12">
      <c r="A2597" s="2"/>
      <c r="B2597" s="4"/>
      <c r="C2597" s="4"/>
      <c r="D2597" s="5"/>
      <c r="E2597" s="5"/>
      <c r="F2597" s="4"/>
      <c r="G2597" s="4"/>
      <c r="H2597" s="4"/>
      <c r="I2597" s="6"/>
      <c r="J2597" s="4"/>
      <c r="K2597" s="4"/>
      <c r="L2597" s="7"/>
    </row>
    <row r="2598" spans="1:12">
      <c r="A2598" s="2"/>
      <c r="B2598" s="4"/>
      <c r="C2598" s="6"/>
      <c r="D2598" s="5"/>
      <c r="E2598" s="5"/>
      <c r="F2598" s="4"/>
      <c r="G2598" s="4"/>
      <c r="H2598" s="4"/>
      <c r="I2598" s="6"/>
      <c r="J2598" s="4"/>
      <c r="K2598" s="4"/>
      <c r="L2598" s="7"/>
    </row>
    <row r="2599" spans="1:12">
      <c r="A2599" s="2"/>
      <c r="B2599" s="4"/>
      <c r="C2599" s="6"/>
      <c r="D2599" s="5"/>
      <c r="E2599" s="5"/>
      <c r="F2599" s="4"/>
      <c r="G2599" s="4"/>
      <c r="H2599" s="4"/>
      <c r="I2599" s="6"/>
      <c r="J2599" s="4"/>
      <c r="K2599" s="4"/>
      <c r="L2599" s="7"/>
    </row>
    <row r="2600" spans="1:12">
      <c r="A2600" s="2"/>
      <c r="B2600" s="4"/>
      <c r="C2600" s="4"/>
      <c r="D2600" s="5"/>
      <c r="E2600" s="5"/>
      <c r="F2600" s="4"/>
      <c r="G2600" s="4"/>
      <c r="H2600" s="4"/>
      <c r="I2600" s="6"/>
      <c r="J2600" s="4"/>
      <c r="K2600" s="4"/>
      <c r="L2600" s="7"/>
    </row>
    <row r="2601" spans="1:12">
      <c r="A2601" s="2"/>
      <c r="B2601" s="4"/>
      <c r="C2601" s="4"/>
      <c r="D2601" s="5"/>
      <c r="E2601" s="5"/>
      <c r="F2601" s="4"/>
      <c r="G2601" s="4"/>
      <c r="H2601" s="4"/>
      <c r="I2601" s="6"/>
      <c r="J2601" s="4"/>
      <c r="K2601" s="4"/>
      <c r="L2601" s="7"/>
    </row>
    <row r="2602" spans="1:12">
      <c r="A2602" s="2"/>
      <c r="B2602" s="4"/>
      <c r="C2602" s="6"/>
      <c r="D2602" s="5"/>
      <c r="E2602" s="5"/>
      <c r="F2602" s="4"/>
      <c r="G2602" s="4"/>
      <c r="H2602" s="4"/>
      <c r="I2602" s="6"/>
      <c r="J2602" s="4"/>
      <c r="K2602" s="4"/>
      <c r="L2602" s="7"/>
    </row>
    <row r="2603" spans="1:12">
      <c r="A2603" s="2"/>
      <c r="B2603" s="4"/>
      <c r="C2603" s="6"/>
      <c r="D2603" s="5"/>
      <c r="E2603" s="5"/>
      <c r="F2603" s="4"/>
      <c r="G2603" s="4"/>
      <c r="H2603" s="4"/>
      <c r="I2603" s="6"/>
      <c r="J2603" s="4"/>
      <c r="K2603" s="4"/>
      <c r="L2603" s="7"/>
    </row>
    <row r="2604" spans="1:12">
      <c r="A2604" s="2"/>
      <c r="B2604" s="4"/>
      <c r="C2604" s="6"/>
      <c r="D2604" s="5"/>
      <c r="E2604" s="5"/>
      <c r="F2604" s="4"/>
      <c r="G2604" s="4"/>
      <c r="H2604" s="4"/>
      <c r="I2604" s="6"/>
      <c r="J2604" s="4"/>
      <c r="K2604" s="4"/>
      <c r="L2604" s="7"/>
    </row>
    <row r="2605" spans="1:12">
      <c r="A2605" s="2"/>
      <c r="B2605" s="4"/>
      <c r="C2605" s="6"/>
      <c r="D2605" s="5"/>
      <c r="E2605" s="5"/>
      <c r="F2605" s="4"/>
      <c r="G2605" s="4"/>
      <c r="H2605" s="4"/>
      <c r="I2605" s="6"/>
      <c r="J2605" s="4"/>
      <c r="K2605" s="4"/>
      <c r="L2605" s="7"/>
    </row>
    <row r="2606" spans="1:12">
      <c r="A2606" s="2"/>
      <c r="B2606" s="4"/>
      <c r="C2606" s="6"/>
      <c r="D2606" s="5"/>
      <c r="E2606" s="5"/>
      <c r="F2606" s="4"/>
      <c r="G2606" s="4"/>
      <c r="H2606" s="4"/>
      <c r="I2606" s="6"/>
      <c r="J2606" s="4"/>
      <c r="K2606" s="4"/>
      <c r="L2606" s="7"/>
    </row>
    <row r="2607" spans="1:12">
      <c r="A2607" s="2"/>
      <c r="B2607" s="4"/>
      <c r="C2607" s="6"/>
      <c r="D2607" s="5"/>
      <c r="E2607" s="5"/>
      <c r="F2607" s="4"/>
      <c r="G2607" s="4"/>
      <c r="H2607" s="4"/>
      <c r="I2607" s="6"/>
      <c r="J2607" s="4"/>
      <c r="K2607" s="4"/>
      <c r="L2607" s="7"/>
    </row>
    <row r="2608" spans="1:12">
      <c r="A2608" s="2"/>
      <c r="B2608" s="4"/>
      <c r="C2608" s="6"/>
      <c r="D2608" s="5"/>
      <c r="E2608" s="5"/>
      <c r="F2608" s="4"/>
      <c r="G2608" s="4"/>
      <c r="H2608" s="4"/>
      <c r="I2608" s="6"/>
      <c r="J2608" s="4"/>
      <c r="K2608" s="4"/>
      <c r="L2608" s="7"/>
    </row>
    <row r="2609" spans="1:12">
      <c r="A2609" s="2"/>
      <c r="B2609" s="4"/>
      <c r="C2609" s="6"/>
      <c r="D2609" s="5"/>
      <c r="E2609" s="4"/>
      <c r="F2609" s="4"/>
      <c r="G2609" s="4"/>
      <c r="H2609" s="4"/>
      <c r="I2609" s="6"/>
      <c r="J2609" s="4"/>
      <c r="K2609" s="4"/>
      <c r="L2609" s="7"/>
    </row>
    <row r="2610" spans="1:12">
      <c r="A2610" s="2"/>
      <c r="B2610" s="4"/>
      <c r="C2610" s="6"/>
      <c r="D2610" s="5"/>
      <c r="E2610" s="5"/>
      <c r="F2610" s="4"/>
      <c r="G2610" s="4"/>
      <c r="H2610" s="4"/>
      <c r="I2610" s="6"/>
      <c r="J2610" s="4"/>
      <c r="K2610" s="4"/>
      <c r="L2610" s="7"/>
    </row>
    <row r="2611" spans="1:12">
      <c r="A2611" s="2"/>
      <c r="B2611" s="4"/>
      <c r="C2611" s="6"/>
      <c r="D2611" s="5"/>
      <c r="E2611" s="5"/>
      <c r="F2611" s="4"/>
      <c r="G2611" s="4"/>
      <c r="H2611" s="4"/>
      <c r="I2611" s="6"/>
      <c r="J2611" s="4"/>
      <c r="K2611" s="4"/>
      <c r="L2611" s="7"/>
    </row>
    <row r="2612" spans="1:12">
      <c r="A2612" s="2"/>
      <c r="B2612" s="4"/>
      <c r="C2612" s="6"/>
      <c r="D2612" s="5"/>
      <c r="E2612" s="5"/>
      <c r="F2612" s="4"/>
      <c r="G2612" s="4"/>
      <c r="H2612" s="4"/>
      <c r="I2612" s="6"/>
      <c r="J2612" s="4"/>
      <c r="K2612" s="4"/>
      <c r="L2612" s="7"/>
    </row>
    <row r="2613" spans="1:12">
      <c r="A2613" s="2"/>
      <c r="B2613" s="4"/>
      <c r="C2613" s="6"/>
      <c r="D2613" s="5"/>
      <c r="E2613" s="5"/>
      <c r="F2613" s="4"/>
      <c r="G2613" s="4"/>
      <c r="H2613" s="4"/>
      <c r="I2613" s="6"/>
      <c r="J2613" s="4"/>
      <c r="K2613" s="4"/>
      <c r="L2613" s="7"/>
    </row>
    <row r="2614" spans="1:12">
      <c r="A2614" s="2"/>
      <c r="B2614" s="4"/>
      <c r="C2614" s="6"/>
      <c r="D2614" s="5"/>
      <c r="E2614" s="5"/>
      <c r="F2614" s="4"/>
      <c r="G2614" s="4"/>
      <c r="H2614" s="4"/>
      <c r="I2614" s="6"/>
      <c r="J2614" s="4"/>
      <c r="K2614" s="4"/>
      <c r="L2614" s="7"/>
    </row>
    <row r="2615" spans="1:12">
      <c r="A2615" s="2"/>
      <c r="B2615" s="4"/>
      <c r="C2615" s="6"/>
      <c r="D2615" s="5"/>
      <c r="E2615" s="5"/>
      <c r="F2615" s="4"/>
      <c r="G2615" s="4"/>
      <c r="H2615" s="4"/>
      <c r="I2615" s="6"/>
      <c r="J2615" s="4"/>
      <c r="K2615" s="4"/>
      <c r="L2615" s="7"/>
    </row>
    <row r="2616" spans="1:12">
      <c r="A2616" s="2"/>
      <c r="B2616" s="4"/>
      <c r="C2616" s="6"/>
      <c r="D2616" s="5"/>
      <c r="E2616" s="5"/>
      <c r="F2616" s="4"/>
      <c r="G2616" s="4"/>
      <c r="H2616" s="4"/>
      <c r="I2616" s="6"/>
      <c r="J2616" s="4"/>
      <c r="K2616" s="4"/>
      <c r="L2616" s="7"/>
    </row>
    <row r="2617" spans="1:12">
      <c r="A2617" s="2"/>
      <c r="B2617" s="4"/>
      <c r="C2617" s="6"/>
      <c r="D2617" s="5"/>
      <c r="E2617" s="5"/>
      <c r="F2617" s="4"/>
      <c r="G2617" s="4"/>
      <c r="H2617" s="4"/>
      <c r="I2617" s="6"/>
      <c r="J2617" s="4"/>
      <c r="K2617" s="4"/>
      <c r="L2617" s="7"/>
    </row>
    <row r="2618" spans="1:12">
      <c r="A2618" s="2"/>
      <c r="B2618" s="4"/>
      <c r="C2618" s="6"/>
      <c r="D2618" s="5"/>
      <c r="E2618" s="5"/>
      <c r="F2618" s="4"/>
      <c r="G2618" s="4"/>
      <c r="H2618" s="4"/>
      <c r="I2618" s="6"/>
      <c r="J2618" s="4"/>
      <c r="K2618" s="4"/>
      <c r="L2618" s="7"/>
    </row>
    <row r="2619" spans="1:12">
      <c r="A2619" s="2"/>
      <c r="B2619" s="4"/>
      <c r="C2619" s="6"/>
      <c r="D2619" s="5"/>
      <c r="E2619" s="5"/>
      <c r="F2619" s="4"/>
      <c r="G2619" s="4"/>
      <c r="H2619" s="4"/>
      <c r="I2619" s="6"/>
      <c r="J2619" s="4"/>
      <c r="K2619" s="4"/>
      <c r="L2619" s="7"/>
    </row>
    <row r="2620" spans="1:12">
      <c r="A2620" s="2"/>
      <c r="B2620" s="4"/>
      <c r="C2620" s="6"/>
      <c r="D2620" s="5"/>
      <c r="E2620" s="5"/>
      <c r="F2620" s="4"/>
      <c r="G2620" s="4"/>
      <c r="H2620" s="4"/>
      <c r="I2620" s="6"/>
      <c r="J2620" s="4"/>
      <c r="K2620" s="4"/>
      <c r="L2620" s="7"/>
    </row>
    <row r="2621" spans="1:12">
      <c r="A2621" s="2"/>
      <c r="B2621" s="4"/>
      <c r="C2621" s="6"/>
      <c r="D2621" s="5"/>
      <c r="E2621" s="5"/>
      <c r="F2621" s="4"/>
      <c r="G2621" s="4"/>
      <c r="H2621" s="4"/>
      <c r="I2621" s="6"/>
      <c r="J2621" s="4"/>
      <c r="K2621" s="4"/>
      <c r="L2621" s="7"/>
    </row>
    <row r="2622" spans="1:12">
      <c r="A2622" s="2"/>
      <c r="B2622" s="4"/>
      <c r="C2622" s="6"/>
      <c r="D2622" s="5"/>
      <c r="E2622" s="5"/>
      <c r="F2622" s="4"/>
      <c r="G2622" s="4"/>
      <c r="H2622" s="4"/>
      <c r="I2622" s="6"/>
      <c r="J2622" s="4"/>
      <c r="K2622" s="4"/>
      <c r="L2622" s="7"/>
    </row>
    <row r="2623" spans="1:12">
      <c r="A2623" s="2"/>
      <c r="B2623" s="4"/>
      <c r="C2623" s="6"/>
      <c r="D2623" s="5"/>
      <c r="E2623" s="5"/>
      <c r="F2623" s="4"/>
      <c r="G2623" s="4"/>
      <c r="H2623" s="4"/>
      <c r="I2623" s="6"/>
      <c r="J2623" s="4"/>
      <c r="K2623" s="4"/>
      <c r="L2623" s="7"/>
    </row>
    <row r="2624" spans="1:12">
      <c r="A2624" s="2"/>
      <c r="B2624" s="4"/>
      <c r="C2624" s="6"/>
      <c r="D2624" s="5"/>
      <c r="E2624" s="5"/>
      <c r="F2624" s="4"/>
      <c r="G2624" s="4"/>
      <c r="H2624" s="4"/>
      <c r="I2624" s="6"/>
      <c r="J2624" s="4"/>
      <c r="K2624" s="4"/>
      <c r="L2624" s="7"/>
    </row>
    <row r="2625" spans="1:13">
      <c r="A2625" s="2"/>
      <c r="B2625" s="4"/>
      <c r="C2625" s="6"/>
      <c r="D2625" s="5"/>
      <c r="E2625" s="5"/>
      <c r="F2625" s="4"/>
      <c r="G2625" s="4"/>
      <c r="H2625" s="4"/>
      <c r="I2625" s="6"/>
      <c r="J2625" s="4"/>
      <c r="K2625" s="4"/>
      <c r="L2625" s="7"/>
    </row>
    <row r="2626" spans="1:13">
      <c r="A2626" s="2"/>
      <c r="B2626" s="4"/>
      <c r="C2626" s="6"/>
      <c r="D2626" s="5"/>
      <c r="E2626" s="5"/>
      <c r="F2626" s="4"/>
      <c r="G2626" s="4"/>
      <c r="H2626" s="4"/>
      <c r="I2626" s="6"/>
      <c r="J2626" s="4"/>
      <c r="K2626" s="4"/>
      <c r="L2626" s="7"/>
    </row>
    <row r="2627" spans="1:13">
      <c r="A2627" s="2"/>
      <c r="B2627" s="4"/>
      <c r="C2627" s="6"/>
      <c r="D2627" s="5"/>
      <c r="E2627" s="4"/>
      <c r="F2627" s="4"/>
      <c r="G2627" s="4"/>
      <c r="H2627" s="4"/>
      <c r="I2627" s="6"/>
      <c r="J2627" s="4"/>
      <c r="K2627" s="4"/>
      <c r="L2627" s="7"/>
    </row>
    <row r="2628" spans="1:13">
      <c r="A2628" s="2"/>
      <c r="B2628" s="4"/>
      <c r="C2628" s="6"/>
      <c r="D2628" s="5"/>
      <c r="E2628" s="5"/>
      <c r="F2628" s="4"/>
      <c r="G2628" s="4"/>
      <c r="H2628" s="4"/>
      <c r="I2628" s="6"/>
      <c r="J2628" s="4"/>
      <c r="K2628" s="4"/>
      <c r="L2628" s="7"/>
    </row>
    <row r="2629" spans="1:13">
      <c r="A2629" s="2"/>
      <c r="B2629" s="4"/>
      <c r="C2629" s="6"/>
      <c r="D2629" s="5"/>
      <c r="E2629" s="5"/>
      <c r="F2629" s="4"/>
      <c r="G2629" s="4"/>
      <c r="H2629" s="4"/>
      <c r="I2629" s="6"/>
      <c r="J2629" s="4"/>
      <c r="K2629" s="4"/>
      <c r="L2629" s="7"/>
      <c r="M2629" s="10"/>
    </row>
    <row r="2630" spans="1:13">
      <c r="A2630" s="2"/>
      <c r="B2630" s="4"/>
      <c r="C2630" s="6"/>
      <c r="D2630" s="5"/>
      <c r="E2630" s="5"/>
      <c r="F2630" s="4"/>
      <c r="G2630" s="4"/>
      <c r="H2630" s="4"/>
      <c r="I2630" s="6"/>
      <c r="J2630" s="4"/>
      <c r="K2630" s="4"/>
      <c r="L2630" s="7"/>
    </row>
    <row r="2631" spans="1:13" s="10" customFormat="1">
      <c r="A2631" s="2"/>
      <c r="B2631" s="4"/>
      <c r="C2631" s="6"/>
      <c r="D2631" s="5"/>
      <c r="E2631" s="5"/>
      <c r="F2631" s="4"/>
      <c r="G2631" s="4"/>
      <c r="H2631" s="4"/>
      <c r="I2631" s="6"/>
      <c r="J2631" s="4"/>
      <c r="K2631" s="4"/>
      <c r="L2631" s="7"/>
      <c r="M2631"/>
    </row>
    <row r="2632" spans="1:13">
      <c r="A2632" s="2"/>
      <c r="B2632" s="4"/>
      <c r="C2632" s="6"/>
      <c r="D2632" s="5"/>
      <c r="E2632" s="5"/>
      <c r="F2632" s="4"/>
      <c r="G2632" s="4"/>
      <c r="H2632" s="4"/>
      <c r="I2632" s="6"/>
      <c r="J2632" s="4"/>
      <c r="K2632" s="4"/>
      <c r="L2632" s="7"/>
    </row>
    <row r="2633" spans="1:13">
      <c r="A2633" s="2"/>
      <c r="B2633" s="4"/>
      <c r="C2633" s="6"/>
      <c r="D2633" s="5"/>
      <c r="E2633" s="5"/>
      <c r="F2633" s="4"/>
      <c r="G2633" s="4"/>
      <c r="H2633" s="4"/>
      <c r="I2633" s="6"/>
      <c r="J2633" s="4"/>
      <c r="K2633" s="4"/>
      <c r="L2633" s="7"/>
    </row>
    <row r="2634" spans="1:13">
      <c r="A2634" s="2"/>
      <c r="B2634" s="4"/>
      <c r="C2634" s="6"/>
      <c r="D2634" s="5"/>
      <c r="E2634" s="5"/>
      <c r="F2634" s="4"/>
      <c r="G2634" s="4"/>
      <c r="H2634" s="4"/>
      <c r="I2634" s="6"/>
      <c r="J2634" s="4"/>
      <c r="K2634" s="4"/>
      <c r="L2634" s="7"/>
    </row>
    <row r="2635" spans="1:13">
      <c r="A2635" s="2"/>
      <c r="B2635" s="4"/>
      <c r="C2635" s="6"/>
      <c r="D2635" s="5"/>
      <c r="E2635" s="5"/>
      <c r="F2635" s="4"/>
      <c r="G2635" s="4"/>
      <c r="H2635" s="4"/>
      <c r="I2635" s="6"/>
      <c r="J2635" s="4"/>
      <c r="K2635" s="4"/>
      <c r="L2635" s="7"/>
    </row>
    <row r="2636" spans="1:13">
      <c r="A2636" s="2"/>
      <c r="B2636" s="4"/>
      <c r="C2636" s="6"/>
      <c r="D2636" s="5"/>
      <c r="E2636" s="5"/>
      <c r="F2636" s="4"/>
      <c r="G2636" s="4"/>
      <c r="H2636" s="4"/>
      <c r="I2636" s="6"/>
      <c r="J2636" s="4"/>
      <c r="K2636" s="4"/>
      <c r="L2636" s="7"/>
    </row>
    <row r="2637" spans="1:13">
      <c r="A2637" s="2"/>
      <c r="B2637" s="4"/>
      <c r="C2637" s="6"/>
      <c r="D2637" s="5"/>
      <c r="E2637" s="5"/>
      <c r="F2637" s="4"/>
      <c r="G2637" s="4"/>
      <c r="H2637" s="4"/>
      <c r="I2637" s="6"/>
      <c r="J2637" s="4"/>
      <c r="K2637" s="4"/>
      <c r="L2637" s="7"/>
    </row>
    <row r="2638" spans="1:13">
      <c r="A2638" s="2"/>
      <c r="B2638" s="4"/>
      <c r="C2638" s="6"/>
      <c r="D2638" s="5"/>
      <c r="E2638" s="5"/>
      <c r="F2638" s="4"/>
      <c r="G2638" s="4"/>
      <c r="H2638" s="4"/>
      <c r="I2638" s="6"/>
      <c r="J2638" s="4"/>
      <c r="K2638" s="4"/>
      <c r="L2638" s="7"/>
    </row>
    <row r="2639" spans="1:13" ht="13.5" customHeight="1" thickBot="1">
      <c r="A2639" s="2"/>
      <c r="B2639" s="4"/>
      <c r="C2639" s="6"/>
      <c r="D2639" s="5"/>
      <c r="E2639" s="5"/>
      <c r="F2639" s="4"/>
      <c r="G2639" s="4"/>
      <c r="H2639" s="4"/>
      <c r="I2639" s="6"/>
      <c r="J2639" s="4"/>
      <c r="K2639" s="4"/>
      <c r="L2639" s="7"/>
    </row>
    <row r="2640" spans="1:13" ht="13.5" customHeight="1" thickBot="1">
      <c r="A2640" s="11"/>
      <c r="B2640" s="12"/>
      <c r="C2640" s="12"/>
      <c r="D2640" s="13"/>
      <c r="E2640" s="13"/>
      <c r="F2640" s="12"/>
      <c r="G2640" s="12"/>
      <c r="H2640" s="12"/>
      <c r="I2640" s="12"/>
      <c r="J2640" s="14"/>
      <c r="K2640" s="15"/>
      <c r="L2640" s="16"/>
    </row>
    <row r="2641" spans="1:12" ht="13.5" customHeight="1">
      <c r="A2641" s="2"/>
      <c r="B2641" s="4"/>
      <c r="C2641" s="6"/>
      <c r="D2641" s="5"/>
      <c r="E2641" s="5"/>
      <c r="F2641" s="4"/>
      <c r="G2641" s="4"/>
      <c r="H2641" s="4"/>
      <c r="I2641" s="6"/>
      <c r="J2641" s="4"/>
      <c r="K2641" s="4"/>
      <c r="L2641" s="7"/>
    </row>
    <row r="2642" spans="1:12" ht="13.5" customHeight="1">
      <c r="A2642" s="2"/>
      <c r="B2642" s="4"/>
      <c r="C2642" s="6"/>
      <c r="D2642" s="5"/>
      <c r="E2642" s="5"/>
      <c r="F2642" s="4"/>
      <c r="G2642" s="4"/>
      <c r="H2642" s="4"/>
      <c r="I2642" s="6"/>
      <c r="J2642" s="6"/>
      <c r="K2642" s="6"/>
      <c r="L2642" s="7"/>
    </row>
    <row r="2643" spans="1:12" ht="13.5" customHeight="1">
      <c r="A2643" s="2"/>
      <c r="B2643" s="4"/>
      <c r="C2643" s="6"/>
      <c r="D2643" s="5"/>
      <c r="E2643" s="5"/>
      <c r="F2643" s="4"/>
      <c r="G2643" s="4"/>
      <c r="H2643" s="4"/>
      <c r="I2643" s="6"/>
      <c r="J2643" s="6"/>
      <c r="K2643" s="6"/>
      <c r="L2643" s="7"/>
    </row>
    <row r="2644" spans="1:12" ht="13.5" customHeight="1">
      <c r="A2644" s="2"/>
      <c r="B2644" s="4"/>
      <c r="C2644" s="6"/>
      <c r="D2644" s="5"/>
      <c r="E2644" s="5"/>
      <c r="F2644" s="4"/>
      <c r="G2644" s="4"/>
      <c r="H2644" s="4"/>
      <c r="I2644" s="6"/>
      <c r="J2644" s="6"/>
      <c r="K2644" s="6"/>
      <c r="L2644" s="7"/>
    </row>
    <row r="2645" spans="1:12" ht="13.5" customHeight="1">
      <c r="A2645" s="2"/>
      <c r="B2645" s="4"/>
      <c r="C2645" s="6"/>
      <c r="D2645" s="5"/>
      <c r="E2645" s="5"/>
      <c r="F2645" s="4"/>
      <c r="G2645" s="4"/>
      <c r="H2645" s="4"/>
      <c r="I2645" s="6"/>
      <c r="J2645" s="4"/>
      <c r="K2645" s="4"/>
      <c r="L2645" s="7"/>
    </row>
    <row r="2646" spans="1:12" ht="13.5" customHeight="1">
      <c r="A2646" s="2"/>
      <c r="B2646" s="4"/>
      <c r="C2646" s="6"/>
      <c r="D2646" s="5"/>
      <c r="E2646" s="5"/>
      <c r="F2646" s="4"/>
      <c r="G2646" s="4"/>
      <c r="H2646" s="4"/>
      <c r="I2646" s="6"/>
      <c r="J2646" s="4"/>
      <c r="K2646" s="4"/>
      <c r="L2646" s="7"/>
    </row>
    <row r="2647" spans="1:12" ht="13.5" customHeight="1">
      <c r="A2647" s="2"/>
      <c r="B2647" s="4"/>
      <c r="C2647" s="6"/>
      <c r="D2647" s="5"/>
      <c r="E2647" s="5"/>
      <c r="F2647" s="4"/>
      <c r="G2647" s="4"/>
      <c r="H2647" s="4"/>
      <c r="I2647" s="6"/>
      <c r="J2647" s="4"/>
      <c r="K2647" s="4"/>
      <c r="L2647" s="7"/>
    </row>
    <row r="2648" spans="1:12" ht="13.5" customHeight="1">
      <c r="A2648" s="2"/>
      <c r="B2648" s="4"/>
      <c r="C2648" s="6"/>
      <c r="D2648" s="5"/>
      <c r="E2648" s="5"/>
      <c r="F2648" s="4"/>
      <c r="G2648" s="4"/>
      <c r="H2648" s="4"/>
      <c r="I2648" s="6"/>
      <c r="J2648" s="6"/>
      <c r="K2648" s="6"/>
      <c r="L2648" s="7"/>
    </row>
    <row r="2649" spans="1:12" ht="13.5" customHeight="1">
      <c r="A2649" s="2"/>
      <c r="B2649" s="4"/>
      <c r="C2649" s="6"/>
      <c r="D2649" s="5"/>
      <c r="E2649" s="5"/>
      <c r="F2649" s="4"/>
      <c r="G2649" s="4"/>
      <c r="H2649" s="4"/>
      <c r="I2649" s="6"/>
      <c r="J2649" s="4"/>
      <c r="K2649" s="4"/>
      <c r="L2649" s="7"/>
    </row>
    <row r="2650" spans="1:12" ht="13.5" customHeight="1">
      <c r="A2650" s="2"/>
      <c r="B2650" s="4"/>
      <c r="C2650" s="6"/>
      <c r="D2650" s="5"/>
      <c r="E2650" s="5"/>
      <c r="F2650" s="4"/>
      <c r="G2650" s="4"/>
      <c r="H2650" s="4"/>
      <c r="I2650" s="6"/>
      <c r="J2650" s="4"/>
      <c r="K2650" s="4"/>
      <c r="L2650" s="7"/>
    </row>
    <row r="2651" spans="1:12" ht="13.5" customHeight="1">
      <c r="A2651" s="2"/>
      <c r="B2651" s="4"/>
      <c r="C2651" s="4"/>
      <c r="D2651" s="5"/>
      <c r="E2651" s="5"/>
      <c r="F2651" s="4"/>
      <c r="G2651" s="4"/>
      <c r="H2651" s="4"/>
      <c r="I2651" s="6"/>
      <c r="J2651" s="6"/>
      <c r="K2651" s="6"/>
      <c r="L2651" s="7"/>
    </row>
    <row r="2652" spans="1:12" ht="13.5" customHeight="1">
      <c r="A2652" s="2"/>
      <c r="B2652" s="4"/>
      <c r="C2652" s="6"/>
      <c r="D2652" s="5"/>
      <c r="E2652" s="5"/>
      <c r="F2652" s="4"/>
      <c r="G2652" s="4"/>
      <c r="H2652" s="4"/>
      <c r="I2652" s="6"/>
      <c r="J2652" s="4"/>
      <c r="K2652" s="4"/>
      <c r="L2652" s="17"/>
    </row>
    <row r="2653" spans="1:12" ht="13.5" customHeight="1">
      <c r="A2653" s="2"/>
      <c r="B2653" s="4"/>
      <c r="C2653" s="6"/>
      <c r="D2653" s="5"/>
      <c r="E2653" s="5"/>
      <c r="F2653" s="4"/>
      <c r="G2653" s="4"/>
      <c r="H2653" s="4"/>
      <c r="I2653" s="4"/>
      <c r="J2653" s="4"/>
      <c r="K2653" s="4"/>
      <c r="L2653" s="17"/>
    </row>
    <row r="2654" spans="1:12" ht="13.5" customHeight="1">
      <c r="A2654" s="2"/>
      <c r="B2654" s="4"/>
      <c r="C2654" s="6"/>
      <c r="D2654" s="5"/>
      <c r="E2654" s="5"/>
      <c r="F2654" s="4"/>
      <c r="G2654" s="4"/>
      <c r="H2654" s="4"/>
      <c r="I2654" s="6"/>
      <c r="J2654" s="6"/>
      <c r="K2654" s="6"/>
      <c r="L2654" s="7"/>
    </row>
    <row r="2655" spans="1:12" ht="13.5" customHeight="1">
      <c r="A2655" s="2"/>
      <c r="B2655" s="4"/>
      <c r="C2655" s="6"/>
      <c r="D2655" s="5"/>
      <c r="E2655" s="5"/>
      <c r="F2655" s="4"/>
      <c r="G2655" s="4"/>
      <c r="H2655" s="4"/>
      <c r="I2655" s="6"/>
      <c r="J2655" s="6"/>
      <c r="K2655" s="6"/>
      <c r="L2655" s="7"/>
    </row>
    <row r="2656" spans="1:12" ht="13.5" customHeight="1">
      <c r="A2656" s="2"/>
      <c r="B2656" s="4"/>
      <c r="C2656" s="6"/>
      <c r="D2656" s="5"/>
      <c r="E2656" s="5"/>
      <c r="F2656" s="4"/>
      <c r="G2656" s="4"/>
      <c r="H2656" s="4"/>
      <c r="I2656" s="6"/>
      <c r="J2656" s="6"/>
      <c r="K2656" s="6"/>
      <c r="L2656" s="7"/>
    </row>
    <row r="2657" spans="1:12" ht="13.5" customHeight="1">
      <c r="A2657" s="2"/>
      <c r="B2657" s="4"/>
      <c r="C2657" s="6"/>
      <c r="D2657" s="5"/>
      <c r="E2657" s="5"/>
      <c r="F2657" s="4"/>
      <c r="G2657" s="4"/>
      <c r="H2657" s="4"/>
      <c r="I2657" s="4"/>
      <c r="J2657" s="4"/>
      <c r="K2657" s="4"/>
      <c r="L2657" s="17"/>
    </row>
    <row r="2658" spans="1:12" ht="13.5" customHeight="1">
      <c r="A2658" s="2"/>
      <c r="B2658" s="4"/>
      <c r="C2658" s="6"/>
      <c r="D2658" s="5"/>
      <c r="E2658" s="5"/>
      <c r="F2658" s="4"/>
      <c r="G2658" s="4"/>
      <c r="H2658" s="4"/>
      <c r="I2658" s="4"/>
      <c r="J2658" s="4"/>
      <c r="K2658" s="4"/>
      <c r="L2658" s="17"/>
    </row>
    <row r="2659" spans="1:12" ht="13.5" customHeight="1">
      <c r="A2659" s="2"/>
      <c r="B2659" s="4"/>
      <c r="C2659" s="6"/>
      <c r="D2659" s="5"/>
      <c r="E2659" s="5"/>
      <c r="F2659" s="4"/>
      <c r="G2659" s="4"/>
      <c r="H2659" s="4"/>
      <c r="I2659" s="6"/>
      <c r="J2659" s="6"/>
      <c r="K2659" s="6"/>
      <c r="L2659" s="7"/>
    </row>
    <row r="2660" spans="1:12" ht="13.5" customHeight="1">
      <c r="A2660" s="2"/>
      <c r="B2660" s="4"/>
      <c r="C2660" s="6"/>
      <c r="D2660" s="5"/>
      <c r="E2660" s="5"/>
      <c r="F2660" s="4"/>
      <c r="G2660" s="4"/>
      <c r="H2660" s="4"/>
      <c r="I2660" s="6"/>
      <c r="J2660" s="6"/>
      <c r="K2660" s="6"/>
      <c r="L2660" s="7"/>
    </row>
    <row r="2661" spans="1:12" ht="13.5" customHeight="1">
      <c r="A2661" s="2"/>
      <c r="B2661" s="4"/>
      <c r="C2661" s="6"/>
      <c r="D2661" s="5"/>
      <c r="E2661" s="5"/>
      <c r="F2661" s="4"/>
      <c r="G2661" s="4"/>
      <c r="H2661" s="4"/>
      <c r="I2661" s="6"/>
      <c r="J2661" s="6"/>
      <c r="K2661" s="6"/>
      <c r="L2661" s="7"/>
    </row>
    <row r="2662" spans="1:12" ht="13.5" customHeight="1">
      <c r="A2662" s="2"/>
      <c r="B2662" s="4"/>
      <c r="C2662" s="6"/>
      <c r="D2662" s="5"/>
      <c r="E2662" s="5"/>
      <c r="F2662" s="4"/>
      <c r="G2662" s="4"/>
      <c r="H2662" s="4"/>
      <c r="I2662" s="4"/>
      <c r="J2662" s="4"/>
      <c r="K2662" s="4"/>
      <c r="L2662" s="17"/>
    </row>
    <row r="2663" spans="1:12" ht="13.5" customHeight="1">
      <c r="A2663" s="2"/>
      <c r="B2663" s="4"/>
      <c r="C2663" s="6"/>
      <c r="D2663" s="5"/>
      <c r="E2663" s="5"/>
      <c r="F2663" s="4"/>
      <c r="G2663" s="4"/>
      <c r="H2663" s="4"/>
      <c r="I2663" s="4"/>
      <c r="J2663" s="4"/>
      <c r="K2663" s="4"/>
      <c r="L2663" s="17"/>
    </row>
    <row r="2664" spans="1:12" ht="13.5" customHeight="1">
      <c r="A2664" s="2"/>
      <c r="B2664" s="4"/>
      <c r="C2664" s="6"/>
      <c r="D2664" s="5"/>
      <c r="E2664" s="5"/>
      <c r="F2664" s="4"/>
      <c r="G2664" s="4"/>
      <c r="H2664" s="4"/>
      <c r="I2664" s="6"/>
      <c r="J2664" s="6"/>
      <c r="K2664" s="6"/>
      <c r="L2664" s="7"/>
    </row>
    <row r="2665" spans="1:12" ht="13.5" customHeight="1">
      <c r="A2665" s="2"/>
      <c r="B2665" s="4"/>
      <c r="C2665" s="6"/>
      <c r="D2665" s="5"/>
      <c r="E2665" s="5"/>
      <c r="F2665" s="4"/>
      <c r="G2665" s="4"/>
      <c r="H2665" s="4"/>
      <c r="I2665" s="6"/>
      <c r="J2665" s="6"/>
      <c r="K2665" s="6"/>
      <c r="L2665" s="7"/>
    </row>
    <row r="2666" spans="1:12" ht="13.5" customHeight="1">
      <c r="A2666" s="2"/>
      <c r="B2666" s="4"/>
      <c r="C2666" s="6"/>
      <c r="D2666" s="5"/>
      <c r="E2666" s="5"/>
      <c r="F2666" s="4"/>
      <c r="G2666" s="4"/>
      <c r="H2666" s="4"/>
      <c r="I2666" s="6"/>
      <c r="J2666" s="6"/>
      <c r="K2666" s="6"/>
      <c r="L2666" s="7"/>
    </row>
    <row r="2667" spans="1:12" ht="13.5" customHeight="1">
      <c r="A2667" s="2"/>
      <c r="B2667" s="4"/>
      <c r="C2667" s="6"/>
      <c r="D2667" s="5"/>
      <c r="E2667" s="5"/>
      <c r="F2667" s="4"/>
      <c r="G2667" s="4"/>
      <c r="H2667" s="4"/>
      <c r="I2667" s="6"/>
      <c r="J2667" s="6"/>
      <c r="K2667" s="6"/>
      <c r="L2667" s="7"/>
    </row>
    <row r="2668" spans="1:12" ht="13.5" customHeight="1">
      <c r="A2668" s="2"/>
      <c r="B2668" s="4"/>
      <c r="C2668" s="6"/>
      <c r="D2668" s="5"/>
      <c r="E2668" s="5"/>
      <c r="F2668" s="4"/>
      <c r="G2668" s="4"/>
      <c r="H2668" s="4"/>
      <c r="I2668" s="6"/>
      <c r="J2668" s="6"/>
      <c r="K2668" s="6"/>
      <c r="L2668" s="7"/>
    </row>
    <row r="2669" spans="1:12" ht="13.5" customHeight="1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 ht="13.5" customHeight="1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 ht="13.5" customHeight="1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 ht="13.5" customHeight="1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>
      <c r="A2678" s="18"/>
      <c r="B2678" s="6"/>
      <c r="C2678" s="6"/>
      <c r="D2678" s="19"/>
      <c r="E2678" s="19"/>
      <c r="F2678" s="6"/>
      <c r="G2678" s="6"/>
      <c r="H2678" s="6"/>
      <c r="I2678" s="6"/>
      <c r="J2678" s="6"/>
      <c r="K2678" s="6"/>
      <c r="L2678" s="7"/>
    </row>
    <row r="2679" spans="1:12" ht="13.5" customHeight="1">
      <c r="A2679" s="18"/>
      <c r="B2679" s="6"/>
      <c r="C2679" s="6"/>
      <c r="D2679" s="19"/>
      <c r="E2679" s="19"/>
      <c r="F2679" s="6"/>
      <c r="G2679" s="6"/>
      <c r="H2679" s="6"/>
      <c r="I2679" s="6"/>
      <c r="J2679" s="6"/>
      <c r="K2679" s="6"/>
      <c r="L2679" s="7"/>
    </row>
    <row r="2680" spans="1:12" ht="13.5" customHeight="1">
      <c r="A2680" s="18"/>
      <c r="B2680" s="6"/>
      <c r="C2680" s="6"/>
      <c r="D2680" s="19"/>
      <c r="E2680" s="19"/>
      <c r="F2680" s="6"/>
      <c r="G2680" s="6"/>
      <c r="H2680" s="6"/>
      <c r="I2680" s="6"/>
      <c r="J2680" s="6"/>
      <c r="K2680" s="6"/>
      <c r="L2680" s="7"/>
    </row>
    <row r="2681" spans="1:12" ht="13.5" customHeight="1">
      <c r="A2681" s="18"/>
      <c r="B2681" s="6"/>
      <c r="C2681" s="6"/>
      <c r="D2681" s="19"/>
      <c r="E2681" s="19"/>
      <c r="F2681" s="6"/>
      <c r="G2681" s="6"/>
      <c r="H2681" s="6"/>
      <c r="I2681" s="6"/>
      <c r="J2681" s="6"/>
      <c r="K2681" s="6"/>
      <c r="L2681" s="7"/>
    </row>
    <row r="2682" spans="1:12" ht="13.5" customHeight="1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2" ht="13.5" customHeight="1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2" ht="13.5" customHeight="1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2" ht="13.5" customHeight="1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2" ht="13.5" customHeight="1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2" ht="13.5" customHeight="1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2" ht="13.5" customHeight="1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2" ht="13.5" customHeight="1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2" ht="13.5" customHeight="1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2" ht="13.5" customHeight="1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2" ht="13.5" customHeight="1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2" ht="13.5" customHeight="1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</row>
    <row r="2716" spans="1:12" ht="13.5" customHeight="1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</row>
    <row r="2717" spans="1:12" ht="13.5" customHeight="1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2" ht="13.5" customHeight="1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2" ht="13.5" customHeight="1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2" ht="13.5" customHeight="1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>
      <c r="A2740" s="18"/>
      <c r="B2740" s="6"/>
      <c r="C2740" s="6"/>
      <c r="D2740" s="19"/>
      <c r="E2740" s="6"/>
      <c r="F2740" s="6"/>
      <c r="G2740" s="6"/>
      <c r="H2740" s="6"/>
      <c r="I2740" s="6"/>
      <c r="J2740" s="6"/>
      <c r="K2740" s="6"/>
      <c r="L2740" s="7"/>
    </row>
    <row r="2741" spans="1:12" ht="13.5" customHeight="1">
      <c r="A2741" s="18"/>
      <c r="B2741" s="6"/>
      <c r="C2741" s="6"/>
      <c r="D2741" s="19"/>
      <c r="E2741" s="6"/>
      <c r="F2741" s="6"/>
      <c r="G2741" s="6"/>
      <c r="H2741" s="6"/>
      <c r="I2741" s="6"/>
      <c r="J2741" s="6"/>
      <c r="K2741" s="6"/>
      <c r="L2741" s="7"/>
    </row>
    <row r="2742" spans="1:12" ht="13.5" customHeight="1">
      <c r="A2742" s="18"/>
      <c r="B2742" s="6"/>
      <c r="C2742" s="6"/>
      <c r="D2742" s="19"/>
      <c r="E2742" s="6"/>
      <c r="F2742" s="6"/>
      <c r="G2742" s="6"/>
      <c r="H2742" s="6"/>
      <c r="I2742" s="6"/>
      <c r="J2742" s="6"/>
      <c r="K2742" s="6"/>
      <c r="L2742" s="7"/>
    </row>
    <row r="2743" spans="1:12" ht="13.5" customHeight="1">
      <c r="A2743" s="18"/>
      <c r="B2743" s="6"/>
      <c r="C2743" s="6"/>
      <c r="D2743" s="19"/>
      <c r="E2743" s="6"/>
      <c r="F2743" s="6"/>
      <c r="G2743" s="6"/>
      <c r="H2743" s="6"/>
      <c r="I2743" s="6"/>
      <c r="J2743" s="6"/>
      <c r="K2743" s="6"/>
      <c r="L2743" s="7"/>
    </row>
    <row r="2744" spans="1:12" ht="13.5" customHeight="1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3" ht="13.5" customHeight="1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3" ht="13.5" customHeight="1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3" ht="13.5" customHeight="1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3" ht="13.5" customHeight="1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3" ht="13.5" customHeight="1">
      <c r="A2773" s="18"/>
      <c r="B2773" s="6"/>
      <c r="C2773" s="6"/>
      <c r="D2773" s="19"/>
      <c r="E2773" s="19"/>
      <c r="F2773" s="6"/>
      <c r="G2773" s="6"/>
      <c r="H2773" s="6"/>
      <c r="I2773" s="6"/>
      <c r="J2773" s="6"/>
      <c r="K2773" s="6"/>
      <c r="L2773" s="7"/>
    </row>
    <row r="2774" spans="1:13" ht="13.5" customHeight="1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3" ht="13.5" customHeight="1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3" ht="13.5" customHeight="1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3" ht="13.5" customHeight="1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  <c r="M2777">
        <f>L2788*2000</f>
        <v>0</v>
      </c>
    </row>
    <row r="2778" spans="1:13" ht="13.5" customHeight="1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  <c r="M2778">
        <f>L2789*2000</f>
        <v>0</v>
      </c>
    </row>
    <row r="2779" spans="1:13" ht="13.5" customHeight="1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3" ht="13.5" customHeight="1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3" ht="13.5" customHeight="1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3" ht="13.5" customHeight="1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3" ht="13.5" customHeight="1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3" ht="13.5" customHeight="1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 ht="13.5" customHeight="1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3.5" customHeight="1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3.5" customHeight="1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3.5" customHeight="1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3.5" customHeight="1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3.5" customHeight="1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3.5" customHeight="1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3.5" customHeight="1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3.5" customHeight="1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3.5" customHeight="1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3.5" customHeight="1">
      <c r="A2829" s="18"/>
      <c r="B2829" s="6"/>
      <c r="C2829" s="6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3.5" customHeight="1">
      <c r="A2830" s="18"/>
      <c r="B2830" s="6"/>
      <c r="C2830" s="6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3.5" customHeight="1">
      <c r="A2831" s="18"/>
      <c r="B2831" s="6"/>
      <c r="C2831" s="6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3.5" customHeight="1">
      <c r="A2832" s="18"/>
      <c r="B2832" s="6"/>
      <c r="C2832" s="6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3.5" customHeight="1">
      <c r="A2833" s="18"/>
      <c r="B2833" s="6"/>
      <c r="C2833" s="6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3.5" customHeight="1">
      <c r="A2834" s="18"/>
      <c r="B2834" s="6"/>
      <c r="C2834" s="6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3.5" customHeight="1">
      <c r="A2835" s="18"/>
      <c r="B2835" s="6"/>
      <c r="C2835" s="6"/>
      <c r="D2835" s="19"/>
      <c r="E2835" s="6"/>
      <c r="F2835" s="6"/>
      <c r="G2835" s="6"/>
      <c r="H2835" s="6"/>
      <c r="I2835" s="6"/>
      <c r="J2835" s="6"/>
      <c r="K2835" s="6"/>
      <c r="L2835" s="7"/>
    </row>
    <row r="2836" spans="1:12" ht="13.5" customHeight="1">
      <c r="A2836" s="18"/>
      <c r="B2836" s="6"/>
      <c r="C2836" s="6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3.5" customHeight="1">
      <c r="A2837" s="18"/>
      <c r="B2837" s="6"/>
      <c r="C2837" s="6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3.5" customHeight="1">
      <c r="A2838" s="18"/>
      <c r="B2838" s="6"/>
      <c r="C2838" s="6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3.5" customHeight="1">
      <c r="A2839" s="18"/>
      <c r="B2839" s="6"/>
      <c r="C2839" s="6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3.5" customHeight="1">
      <c r="A2840" s="18"/>
      <c r="B2840" s="6"/>
      <c r="C2840" s="6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3.5" customHeight="1">
      <c r="A2841" s="18"/>
      <c r="B2841" s="6"/>
      <c r="C2841" s="6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3.5" customHeight="1">
      <c r="A2842" s="18"/>
      <c r="B2842" s="6"/>
      <c r="C2842" s="6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3.5" customHeight="1">
      <c r="A2843" s="18"/>
      <c r="B2843" s="6"/>
      <c r="C2843" s="6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3.5" customHeight="1">
      <c r="A2844" s="18"/>
      <c r="B2844" s="6"/>
      <c r="C2844" s="6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3.5" customHeight="1">
      <c r="A2845" s="18"/>
      <c r="B2845" s="6"/>
      <c r="C2845" s="6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3.5" customHeight="1">
      <c r="A2846" s="18"/>
      <c r="B2846" s="6"/>
      <c r="C2846" s="6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3.5" customHeight="1">
      <c r="A2847" s="18"/>
      <c r="B2847" s="6"/>
      <c r="C2847" s="6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3.5" customHeight="1">
      <c r="A2848" s="18"/>
      <c r="B2848" s="6"/>
      <c r="C2848" s="6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3.5" customHeight="1">
      <c r="A2849" s="18"/>
      <c r="B2849" s="6"/>
      <c r="C2849" s="6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3.5" customHeight="1">
      <c r="A2850" s="18"/>
      <c r="B2850" s="6"/>
      <c r="C2850" s="6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3.5" customHeight="1">
      <c r="A2851" s="18"/>
      <c r="B2851" s="6"/>
      <c r="C2851" s="6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3.5" customHeight="1">
      <c r="A2852" s="18"/>
      <c r="B2852" s="6"/>
      <c r="C2852" s="6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3.5" customHeight="1">
      <c r="A2853" s="18"/>
      <c r="B2853" s="6"/>
      <c r="C2853" s="6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3.5" customHeight="1">
      <c r="A2854" s="18"/>
      <c r="B2854" s="6"/>
      <c r="C2854" s="6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3.5" customHeight="1">
      <c r="A2855" s="18"/>
      <c r="B2855" s="6"/>
      <c r="C2855" s="6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3.5" customHeight="1">
      <c r="A2856" s="18"/>
      <c r="B2856" s="6"/>
      <c r="C2856" s="6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3.5" customHeight="1">
      <c r="A2857" s="18"/>
      <c r="B2857" s="6"/>
      <c r="C2857" s="6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3.5" customHeight="1">
      <c r="A2858" s="18"/>
      <c r="B2858" s="6"/>
      <c r="C2858" s="6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3.5" customHeight="1">
      <c r="A2859" s="18"/>
      <c r="B2859" s="6"/>
      <c r="C2859" s="6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3.5" customHeight="1">
      <c r="A2860" s="18"/>
      <c r="B2860" s="6"/>
      <c r="C2860" s="6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3.5" customHeight="1">
      <c r="A2861" s="18"/>
      <c r="B2861" s="6"/>
      <c r="C2861" s="6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3.5" customHeight="1">
      <c r="A2862" s="18"/>
      <c r="B2862" s="6"/>
      <c r="C2862" s="6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3.5" customHeight="1">
      <c r="A2863" s="18"/>
      <c r="B2863" s="6"/>
      <c r="C2863" s="6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3.5" customHeight="1">
      <c r="A2864" s="18"/>
      <c r="B2864" s="6"/>
      <c r="C2864" s="6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3.5" customHeight="1">
      <c r="A2865" s="18"/>
      <c r="B2865" s="6"/>
      <c r="C2865" s="6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3.5" customHeight="1">
      <c r="A2866" s="18"/>
      <c r="B2866" s="6"/>
      <c r="C2866" s="6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3.5" customHeight="1">
      <c r="A2867" s="18"/>
      <c r="B2867" s="6"/>
      <c r="C2867" s="6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3.5" customHeight="1">
      <c r="A2868" s="18"/>
      <c r="B2868" s="6"/>
      <c r="C2868" s="6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3.5" customHeight="1">
      <c r="A2869" s="18"/>
      <c r="B2869" s="6"/>
      <c r="C2869" s="6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3.5" customHeight="1">
      <c r="A2870" s="18"/>
      <c r="B2870" s="6"/>
      <c r="C2870" s="6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3.5" customHeight="1">
      <c r="A2871" s="18"/>
      <c r="B2871" s="6"/>
      <c r="C2871" s="6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3.5" customHeight="1">
      <c r="A2872" s="18"/>
      <c r="B2872" s="6"/>
      <c r="C2872" s="6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>
      <c r="A2873" s="18"/>
      <c r="B2873" s="6"/>
      <c r="C2873" s="6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3.5" customHeight="1">
      <c r="A2874" s="18"/>
      <c r="B2874" s="6"/>
      <c r="C2874" s="6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3.5" customHeight="1">
      <c r="A2875" s="18"/>
      <c r="B2875" s="6"/>
      <c r="C2875" s="6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3.5" customHeight="1">
      <c r="A2876" s="18"/>
      <c r="B2876" s="6"/>
      <c r="C2876" s="6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3.5" customHeight="1">
      <c r="A2877" s="18"/>
      <c r="B2877" s="6"/>
      <c r="C2877" s="6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3.5" customHeight="1">
      <c r="A2878" s="18"/>
      <c r="B2878" s="6"/>
      <c r="C2878" s="6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3.5" customHeight="1">
      <c r="A2879" s="18"/>
      <c r="B2879" s="6"/>
      <c r="C2879" s="6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3.5" customHeight="1">
      <c r="A2880" s="18"/>
      <c r="B2880" s="6"/>
      <c r="C2880" s="6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3.5" customHeight="1">
      <c r="A2881" s="18"/>
      <c r="B2881" s="6"/>
      <c r="C2881" s="6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>
      <c r="A2882" s="18"/>
      <c r="B2882" s="6"/>
      <c r="C2882" s="6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>
      <c r="A2883" s="18"/>
      <c r="B2883" s="6"/>
      <c r="C2883" s="6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>
      <c r="A2884" s="18"/>
      <c r="B2884" s="6"/>
      <c r="C2884" s="6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>
      <c r="A2885" s="18"/>
      <c r="B2885" s="6"/>
      <c r="C2885" s="6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>
      <c r="A2886" s="18"/>
      <c r="B2886" s="6"/>
      <c r="C2886" s="6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>
      <c r="A2887" s="18"/>
      <c r="B2887" s="6"/>
      <c r="C2887" s="6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>
      <c r="A2888" s="18"/>
      <c r="B2888" s="6"/>
      <c r="C2888" s="6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>
      <c r="A2889" s="18"/>
      <c r="B2889" s="6"/>
      <c r="C2889" s="6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>
      <c r="A2890" s="18"/>
      <c r="B2890" s="6"/>
      <c r="C2890" s="6"/>
      <c r="D2890" s="19"/>
      <c r="E2890" s="19"/>
      <c r="F2890" s="6"/>
      <c r="G2890" s="6"/>
      <c r="H2890" s="6"/>
      <c r="I2890" s="6"/>
      <c r="J2890" s="6"/>
      <c r="K2890" s="6"/>
      <c r="L2890" s="7"/>
    </row>
    <row r="2891" spans="1:12" ht="14.25" customHeight="1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>
      <c r="A2900" s="18"/>
      <c r="B2900" s="6"/>
      <c r="C2900" s="20"/>
      <c r="D2900" s="19"/>
      <c r="E2900" s="19"/>
      <c r="F2900" s="6"/>
      <c r="G2900" s="6"/>
      <c r="H2900" s="6"/>
      <c r="I2900" s="6"/>
      <c r="J2900" s="6"/>
      <c r="K2900" s="6"/>
      <c r="L2900" s="7"/>
    </row>
    <row r="2901" spans="1:12" ht="14.25" customHeight="1">
      <c r="A2901" s="18"/>
      <c r="B2901" s="6"/>
      <c r="C2901" s="20"/>
      <c r="D2901" s="19"/>
      <c r="E2901" s="19"/>
      <c r="F2901" s="6"/>
      <c r="G2901" s="6"/>
      <c r="H2901" s="6"/>
      <c r="I2901" s="6"/>
      <c r="J2901" s="6"/>
      <c r="K2901" s="6"/>
      <c r="L2901" s="7"/>
    </row>
    <row r="2902" spans="1:12" ht="14.25" customHeight="1">
      <c r="A2902" s="18"/>
      <c r="B2902" s="6"/>
      <c r="C2902" s="20"/>
      <c r="D2902" s="19"/>
      <c r="E2902" s="19"/>
      <c r="F2902" s="6"/>
      <c r="G2902" s="6"/>
      <c r="H2902" s="6"/>
      <c r="I2902" s="6"/>
      <c r="J2902" s="6"/>
      <c r="K2902" s="6"/>
      <c r="L2902" s="7"/>
    </row>
    <row r="2903" spans="1:12" ht="14.25" customHeight="1">
      <c r="A2903" s="18"/>
      <c r="B2903" s="6"/>
      <c r="C2903" s="20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>
      <c r="A2904" s="18"/>
      <c r="B2904" s="6"/>
      <c r="C2904" s="20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>
      <c r="A2905" s="18"/>
      <c r="B2905" s="6"/>
      <c r="C2905" s="20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>
      <c r="A2906" s="18"/>
      <c r="B2906" s="6"/>
      <c r="C2906" s="20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>
      <c r="A2907" s="18"/>
      <c r="B2907" s="6"/>
      <c r="C2907" s="20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>
      <c r="A2908" s="18"/>
      <c r="B2908" s="6"/>
      <c r="C2908" s="20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>
      <c r="A2909" s="18"/>
      <c r="B2909" s="6"/>
      <c r="C2909" s="20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>
      <c r="A2910" s="18"/>
      <c r="B2910" s="6"/>
      <c r="C2910" s="20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>
      <c r="A2911" s="18"/>
      <c r="B2911" s="6"/>
      <c r="C2911" s="20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>
      <c r="A2912" s="18"/>
      <c r="B2912" s="6"/>
      <c r="C2912" s="20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>
      <c r="A2913" s="18"/>
      <c r="B2913" s="6"/>
      <c r="C2913" s="20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>
      <c r="A2914" s="18"/>
      <c r="B2914" s="6"/>
      <c r="C2914" s="20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>
      <c r="A2915" s="18"/>
      <c r="B2915" s="6"/>
      <c r="C2915" s="20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>
      <c r="A2916" s="18"/>
      <c r="B2916" s="6"/>
      <c r="C2916" s="20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>
      <c r="A2917" s="18"/>
      <c r="B2917" s="6"/>
      <c r="C2917" s="20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>
      <c r="A2918" s="18"/>
      <c r="B2918" s="6"/>
      <c r="C2918" s="20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>
      <c r="A2919" s="18"/>
      <c r="B2919" s="6"/>
      <c r="C2919" s="20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>
      <c r="A2920" s="18"/>
      <c r="B2920" s="6"/>
      <c r="C2920" s="20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>
      <c r="A2921" s="18"/>
      <c r="B2921" s="6"/>
      <c r="C2921" s="20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>
      <c r="A2922" s="18"/>
      <c r="B2922" s="6"/>
      <c r="C2922" s="20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>
      <c r="A2923" s="18"/>
      <c r="B2923" s="6"/>
      <c r="C2923" s="20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>
      <c r="A2924" s="18"/>
      <c r="B2924" s="6"/>
      <c r="C2924" s="20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>
      <c r="A2925" s="18"/>
      <c r="B2925" s="6"/>
      <c r="C2925" s="20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>
      <c r="A2926" s="18"/>
      <c r="B2926" s="6"/>
      <c r="C2926" s="20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>
      <c r="A2927" s="18"/>
      <c r="B2927" s="6"/>
      <c r="C2927" s="20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>
      <c r="A2928" s="18"/>
      <c r="B2928" s="6"/>
      <c r="C2928" s="20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>
      <c r="A2929" s="18"/>
      <c r="B2929" s="6"/>
      <c r="C2929" s="20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>
      <c r="A2930" s="18"/>
      <c r="B2930" s="6"/>
      <c r="C2930" s="20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>
      <c r="A2931" s="18"/>
      <c r="B2931" s="6"/>
      <c r="C2931" s="20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>
      <c r="A2932" s="18"/>
      <c r="B2932" s="6"/>
      <c r="C2932" s="20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>
      <c r="A2933" s="18"/>
      <c r="B2933" s="6"/>
      <c r="C2933" s="20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>
      <c r="A2934" s="18"/>
      <c r="B2934" s="6"/>
      <c r="C2934" s="20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>
      <c r="A2935" s="18"/>
      <c r="B2935" s="6"/>
      <c r="C2935" s="20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>
      <c r="A2936" s="18"/>
      <c r="B2936" s="6"/>
      <c r="C2936" s="20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>
      <c r="A2937" s="18"/>
      <c r="B2937" s="6"/>
      <c r="C2937" s="20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>
      <c r="A2941" s="18"/>
      <c r="B2941" s="6"/>
      <c r="C2941" s="20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>
      <c r="A2952" s="18"/>
      <c r="B2952" s="6"/>
      <c r="C2952" s="20"/>
      <c r="D2952" s="19"/>
      <c r="E2952" s="19"/>
      <c r="F2952" s="19"/>
      <c r="G2952" s="6"/>
      <c r="H2952" s="6"/>
      <c r="I2952" s="6"/>
      <c r="J2952" s="6"/>
      <c r="K2952" s="6"/>
      <c r="L2952" s="7"/>
    </row>
    <row r="2953" spans="1:12" ht="14.25" customHeight="1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>
      <c r="A2962" s="18"/>
      <c r="B2962" s="20"/>
      <c r="C2962" s="20"/>
      <c r="D2962" s="20"/>
      <c r="E2962" s="20"/>
      <c r="F2962" s="6"/>
      <c r="G2962" s="6"/>
      <c r="H2962" s="6"/>
      <c r="I2962" s="6"/>
      <c r="J2962" s="6"/>
      <c r="K2962" s="6"/>
      <c r="L2962" s="7"/>
    </row>
    <row r="2963" spans="1:12" ht="14.25" customHeight="1">
      <c r="A2963" s="18"/>
      <c r="B2963" s="20"/>
      <c r="C2963" s="20"/>
      <c r="D2963" s="20"/>
      <c r="E2963" s="20"/>
      <c r="F2963" s="6"/>
      <c r="G2963" s="6"/>
      <c r="H2963" s="6"/>
      <c r="I2963" s="6"/>
      <c r="J2963" s="6"/>
      <c r="K2963" s="6"/>
      <c r="L2963" s="7"/>
    </row>
    <row r="2964" spans="1:12" ht="14.25" customHeight="1">
      <c r="A2964" s="18"/>
      <c r="B2964" s="20"/>
      <c r="C2964" s="20"/>
      <c r="D2964" s="20"/>
      <c r="E2964" s="20"/>
      <c r="F2964" s="6"/>
      <c r="G2964" s="6"/>
      <c r="H2964" s="6"/>
      <c r="I2964" s="6"/>
      <c r="J2964" s="6"/>
      <c r="K2964" s="6"/>
      <c r="L2964" s="7"/>
    </row>
    <row r="2965" spans="1:12" ht="14.25" customHeight="1">
      <c r="A2965" s="18"/>
      <c r="B2965" s="6"/>
      <c r="C2965" s="6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>
      <c r="A2966" s="18"/>
      <c r="B2966" s="6"/>
      <c r="C2966" s="6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>
      <c r="A2967" s="18"/>
      <c r="B2967" s="6"/>
      <c r="C2967" s="6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>
      <c r="A2968" s="18"/>
      <c r="B2968" s="6"/>
      <c r="C2968" s="6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>
      <c r="A2969" s="18"/>
      <c r="B2969" s="6"/>
      <c r="C2969" s="6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>
      <c r="A2970" s="18"/>
      <c r="B2970" s="6"/>
      <c r="C2970" s="6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>
      <c r="A2971" s="18"/>
      <c r="B2971" s="6"/>
      <c r="C2971" s="6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>
      <c r="A2972" s="18"/>
      <c r="B2972" s="6"/>
      <c r="C2972" s="6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>
      <c r="A2973" s="18"/>
      <c r="B2973" s="6"/>
      <c r="C2973" s="6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>
      <c r="A2974" s="18"/>
      <c r="B2974" s="6"/>
      <c r="C2974" s="6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>
      <c r="A2975" s="18"/>
      <c r="B2975" s="6"/>
      <c r="C2975" s="6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>
      <c r="A2977" s="18"/>
      <c r="B2977" s="6"/>
      <c r="C2977" s="6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>
      <c r="A2978" s="18"/>
      <c r="B2978" s="6"/>
      <c r="C2978" s="6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>
      <c r="A2979" s="18"/>
      <c r="B2979" s="6"/>
      <c r="C2979" s="6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>
      <c r="A2980" s="18"/>
      <c r="B2980" s="6"/>
      <c r="C2980" s="6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>
      <c r="A2981" s="18"/>
      <c r="B2981" s="6"/>
      <c r="C2981" s="6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>
      <c r="A2983" s="18"/>
      <c r="B2983" s="6"/>
      <c r="C2983" s="6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>
      <c r="A2984" s="18"/>
      <c r="B2984" s="6"/>
      <c r="C2984" s="6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>
      <c r="A2985" s="18"/>
      <c r="B2985" s="6"/>
      <c r="C2985" s="6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>
      <c r="A2986" s="18"/>
      <c r="B2986" s="6"/>
      <c r="C2986" s="6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>
      <c r="A2987" s="18"/>
      <c r="B2987" s="6"/>
      <c r="C2987" s="6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>
      <c r="A2988" s="18"/>
      <c r="B2988" s="6"/>
      <c r="C2988" s="6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>
      <c r="A2989" s="18"/>
      <c r="B2989" s="6"/>
      <c r="C2989" s="6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>
      <c r="A2990" s="18"/>
      <c r="B2990" s="6"/>
      <c r="C2990" s="6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>
      <c r="A2991" s="18"/>
      <c r="B2991" s="6"/>
      <c r="C2991" s="6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>
      <c r="A2993" s="18"/>
      <c r="B2993" s="6"/>
      <c r="C2993" s="6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>
      <c r="A2994" s="18"/>
      <c r="B2994" s="6"/>
      <c r="C2994" s="6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>
      <c r="A2995" s="18"/>
      <c r="B2995" s="6"/>
      <c r="C2995" s="6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>
      <c r="A2996" s="18"/>
      <c r="B2996" s="6"/>
      <c r="C2996" s="6"/>
      <c r="D2996" s="19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>
      <c r="A3000" s="18"/>
      <c r="B3000" s="6"/>
      <c r="C3000" s="20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>
      <c r="A3001" s="18"/>
      <c r="B3001" s="6"/>
      <c r="C3001" s="20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>
      <c r="A3002" s="18"/>
      <c r="B3002" s="6"/>
      <c r="C3002" s="20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>
      <c r="A3006" s="18"/>
      <c r="B3006" s="6"/>
      <c r="C3006" s="20"/>
      <c r="D3006" s="19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4.25" customHeight="1">
      <c r="A3008" s="18"/>
      <c r="B3008" s="6"/>
      <c r="C3008" s="20"/>
      <c r="D3008" s="19"/>
      <c r="E3008" s="19"/>
      <c r="F3008" s="6"/>
      <c r="G3008" s="6"/>
      <c r="H3008" s="6"/>
      <c r="I3008" s="6"/>
      <c r="J3008" s="6"/>
      <c r="K3008" s="6"/>
      <c r="L3008" s="7"/>
    </row>
    <row r="3009" spans="1:12" ht="14.25" customHeight="1">
      <c r="A3009" s="18"/>
      <c r="B3009" s="6"/>
      <c r="C3009" s="20"/>
      <c r="D3009" s="19"/>
      <c r="E3009" s="19"/>
      <c r="F3009" s="6"/>
      <c r="G3009" s="6"/>
      <c r="H3009" s="6"/>
      <c r="I3009" s="6"/>
      <c r="J3009" s="6"/>
      <c r="K3009" s="6"/>
      <c r="L3009" s="7"/>
    </row>
    <row r="3010" spans="1:12" ht="14.25" customHeight="1">
      <c r="A3010" s="18"/>
      <c r="B3010" s="6"/>
      <c r="C3010" s="20"/>
      <c r="D3010" s="19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>
      <c r="A3011" s="18"/>
      <c r="B3011" s="6"/>
      <c r="C3011" s="20"/>
      <c r="D3011" s="19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>
      <c r="A3012" s="18"/>
      <c r="B3012" s="6"/>
      <c r="C3012" s="20"/>
      <c r="D3012" s="19"/>
      <c r="E3012" s="19"/>
      <c r="F3012" s="6"/>
      <c r="G3012" s="6"/>
      <c r="H3012" s="6"/>
      <c r="I3012" s="6"/>
      <c r="J3012" s="6"/>
      <c r="K3012" s="6"/>
      <c r="L3012" s="7"/>
    </row>
    <row r="3013" spans="1:12" ht="14.25" customHeight="1">
      <c r="A3013" s="18"/>
      <c r="B3013" s="6"/>
      <c r="C3013" s="20"/>
      <c r="D3013" s="19"/>
      <c r="E3013" s="19"/>
      <c r="F3013" s="6"/>
      <c r="G3013" s="6"/>
      <c r="H3013" s="6"/>
      <c r="I3013" s="6"/>
      <c r="J3013" s="6"/>
      <c r="K3013" s="6"/>
      <c r="L3013" s="7"/>
    </row>
    <row r="3014" spans="1:12" ht="14.25" customHeight="1">
      <c r="A3014" s="18"/>
      <c r="B3014" s="6"/>
      <c r="C3014" s="20"/>
      <c r="D3014" s="19"/>
      <c r="E3014" s="19"/>
      <c r="F3014" s="6"/>
      <c r="G3014" s="6"/>
      <c r="H3014" s="6"/>
      <c r="I3014" s="6"/>
      <c r="J3014" s="6"/>
      <c r="K3014" s="6"/>
      <c r="L3014" s="7"/>
    </row>
    <row r="3015" spans="1:12" ht="14.25" customHeight="1">
      <c r="A3015" s="18"/>
      <c r="B3015" s="6"/>
      <c r="C3015" s="20"/>
      <c r="D3015" s="19"/>
      <c r="E3015" s="19"/>
      <c r="F3015" s="6"/>
      <c r="G3015" s="6"/>
      <c r="H3015" s="6"/>
      <c r="I3015" s="6"/>
      <c r="J3015" s="6"/>
      <c r="K3015" s="6"/>
      <c r="L3015" s="7"/>
    </row>
    <row r="3016" spans="1:12" ht="14.25" customHeight="1">
      <c r="A3016" s="18"/>
      <c r="B3016" s="6"/>
      <c r="C3016" s="20"/>
      <c r="D3016" s="19"/>
      <c r="E3016" s="19"/>
      <c r="F3016" s="6"/>
      <c r="G3016" s="6"/>
      <c r="H3016" s="6"/>
      <c r="I3016" s="6"/>
      <c r="J3016" s="6"/>
      <c r="K3016" s="6"/>
      <c r="L3016" s="7"/>
    </row>
    <row r="3017" spans="1:12" ht="14.25" customHeight="1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 ht="14.25" customHeight="1">
      <c r="A3018" s="18"/>
      <c r="B3018" s="6"/>
      <c r="C3018" s="20"/>
      <c r="D3018" s="19"/>
      <c r="E3018" s="19"/>
      <c r="F3018" s="6"/>
      <c r="G3018" s="6"/>
      <c r="H3018" s="6"/>
      <c r="I3018" s="6"/>
      <c r="J3018" s="6"/>
      <c r="K3018" s="6"/>
      <c r="L3018" s="7"/>
    </row>
    <row r="3019" spans="1:12" ht="14.25" customHeight="1">
      <c r="A3019" s="18"/>
      <c r="B3019" s="6"/>
      <c r="C3019" s="20"/>
      <c r="D3019" s="19"/>
      <c r="E3019" s="19"/>
      <c r="F3019" s="6"/>
      <c r="G3019" s="6"/>
      <c r="H3019" s="6"/>
      <c r="I3019" s="6"/>
      <c r="J3019" s="6"/>
      <c r="K3019" s="6"/>
      <c r="L3019" s="7"/>
    </row>
    <row r="3020" spans="1:12" ht="14.25" customHeight="1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 ht="14.25" customHeight="1">
      <c r="A3021" s="18"/>
      <c r="B3021" s="6"/>
      <c r="C3021" s="20"/>
      <c r="D3021" s="19"/>
      <c r="E3021" s="19"/>
      <c r="F3021" s="6"/>
      <c r="G3021" s="6"/>
      <c r="H3021" s="6"/>
      <c r="I3021" s="6"/>
      <c r="J3021" s="6"/>
      <c r="K3021" s="6"/>
      <c r="L3021" s="7"/>
    </row>
    <row r="3022" spans="1:12" ht="14.25" customHeight="1">
      <c r="A3022" s="18"/>
      <c r="B3022" s="6"/>
      <c r="C3022" s="20"/>
      <c r="D3022" s="19"/>
      <c r="E3022" s="19"/>
      <c r="F3022" s="6"/>
      <c r="G3022" s="6"/>
      <c r="H3022" s="6"/>
      <c r="I3022" s="6"/>
      <c r="J3022" s="6"/>
      <c r="K3022" s="6"/>
      <c r="L3022" s="7"/>
    </row>
    <row r="3023" spans="1:12" ht="14.25" customHeight="1">
      <c r="A3023" s="18"/>
      <c r="B3023" s="6"/>
      <c r="C3023" s="20"/>
      <c r="D3023" s="19"/>
      <c r="E3023" s="19"/>
      <c r="F3023" s="6"/>
      <c r="G3023" s="6"/>
      <c r="H3023" s="6"/>
      <c r="I3023" s="6"/>
      <c r="J3023" s="6"/>
      <c r="K3023" s="6"/>
      <c r="L3023" s="7"/>
    </row>
    <row r="3024" spans="1:12" ht="14.25" customHeight="1">
      <c r="A3024" s="18"/>
      <c r="B3024" s="6"/>
      <c r="C3024" s="20"/>
      <c r="D3024" s="19"/>
      <c r="E3024" s="19"/>
      <c r="F3024" s="6"/>
      <c r="G3024" s="6"/>
      <c r="H3024" s="6"/>
      <c r="I3024" s="6"/>
      <c r="J3024" s="6"/>
      <c r="K3024" s="6"/>
      <c r="L3024" s="7"/>
    </row>
    <row r="3025" spans="1:12" ht="14.25" customHeight="1">
      <c r="A3025" s="18"/>
      <c r="B3025" s="6"/>
      <c r="C3025" s="20"/>
      <c r="D3025" s="19"/>
      <c r="E3025" s="19"/>
      <c r="F3025" s="6"/>
      <c r="G3025" s="6"/>
      <c r="H3025" s="6"/>
      <c r="I3025" s="6"/>
      <c r="J3025" s="6"/>
      <c r="K3025" s="6"/>
      <c r="L3025" s="7"/>
    </row>
    <row r="3026" spans="1:12" ht="14.25" customHeight="1">
      <c r="A3026" s="18"/>
      <c r="B3026" s="6"/>
      <c r="C3026" s="20"/>
      <c r="D3026" s="19"/>
      <c r="E3026" s="19"/>
      <c r="F3026" s="6"/>
      <c r="G3026" s="6"/>
      <c r="H3026" s="6"/>
      <c r="I3026" s="6"/>
      <c r="J3026" s="6"/>
      <c r="K3026" s="6"/>
      <c r="L3026" s="7"/>
    </row>
    <row r="3027" spans="1:12" ht="14.25" customHeight="1">
      <c r="A3027" s="18"/>
      <c r="B3027" s="6"/>
      <c r="C3027" s="20"/>
      <c r="D3027" s="19"/>
      <c r="E3027" s="19"/>
      <c r="F3027" s="6"/>
      <c r="G3027" s="6"/>
      <c r="H3027" s="6"/>
      <c r="I3027" s="6"/>
      <c r="J3027" s="6"/>
      <c r="K3027" s="6"/>
      <c r="L3027" s="7"/>
    </row>
    <row r="3028" spans="1:12" ht="14.25" customHeight="1">
      <c r="A3028" s="18"/>
      <c r="B3028" s="6"/>
      <c r="C3028" s="20"/>
      <c r="D3028" s="19"/>
      <c r="E3028" s="19"/>
      <c r="F3028" s="6"/>
      <c r="G3028" s="6"/>
      <c r="H3028" s="6"/>
      <c r="I3028" s="6"/>
      <c r="J3028" s="6"/>
      <c r="K3028" s="6"/>
      <c r="L3028" s="7"/>
    </row>
    <row r="3029" spans="1:12" ht="14.25" customHeight="1">
      <c r="A3029" s="18"/>
      <c r="B3029" s="6"/>
      <c r="C3029" s="20"/>
      <c r="D3029" s="19"/>
      <c r="E3029" s="19"/>
      <c r="F3029" s="6"/>
      <c r="G3029" s="6"/>
      <c r="H3029" s="6"/>
      <c r="I3029" s="6"/>
      <c r="J3029" s="6"/>
      <c r="K3029" s="6"/>
      <c r="L3029" s="7"/>
    </row>
    <row r="3030" spans="1:12" ht="14.25" customHeight="1">
      <c r="A3030" s="18"/>
      <c r="B3030" s="6"/>
      <c r="C3030" s="20"/>
      <c r="D3030" s="19"/>
      <c r="E3030" s="19"/>
      <c r="F3030" s="6"/>
      <c r="G3030" s="6"/>
      <c r="H3030" s="6"/>
      <c r="I3030" s="6"/>
      <c r="J3030" s="6"/>
      <c r="K3030" s="6"/>
      <c r="L3030" s="7"/>
    </row>
    <row r="3031" spans="1:12" ht="14.25" customHeight="1">
      <c r="A3031" s="18"/>
      <c r="B3031" s="6"/>
      <c r="C3031" s="20"/>
      <c r="D3031" s="19"/>
      <c r="E3031" s="19"/>
      <c r="F3031" s="6"/>
      <c r="G3031" s="6"/>
      <c r="H3031" s="6"/>
      <c r="I3031" s="6"/>
      <c r="J3031" s="6"/>
      <c r="K3031" s="6"/>
      <c r="L3031" s="7"/>
    </row>
    <row r="3032" spans="1:12" ht="14.25" customHeight="1">
      <c r="A3032" s="18"/>
      <c r="B3032" s="6"/>
      <c r="C3032" s="20"/>
      <c r="D3032" s="19"/>
      <c r="E3032" s="19"/>
      <c r="F3032" s="6"/>
      <c r="G3032" s="6"/>
      <c r="H3032" s="6"/>
      <c r="I3032" s="6"/>
      <c r="J3032" s="6"/>
      <c r="K3032" s="6"/>
      <c r="L3032" s="7"/>
    </row>
    <row r="3033" spans="1:12" ht="14.25" customHeight="1">
      <c r="A3033" s="18"/>
      <c r="B3033" s="6"/>
      <c r="C3033" s="20"/>
      <c r="D3033" s="19"/>
      <c r="E3033" s="19"/>
      <c r="F3033" s="6"/>
      <c r="G3033" s="6"/>
      <c r="H3033" s="6"/>
      <c r="I3033" s="6"/>
      <c r="J3033" s="6"/>
      <c r="K3033" s="6"/>
      <c r="L3033" s="7"/>
    </row>
    <row r="3034" spans="1:12" ht="14.25" customHeight="1">
      <c r="A3034" s="18"/>
      <c r="B3034" s="6"/>
      <c r="C3034" s="20"/>
      <c r="D3034" s="19"/>
      <c r="E3034" s="19"/>
      <c r="F3034" s="6"/>
      <c r="G3034" s="6"/>
      <c r="H3034" s="6"/>
      <c r="I3034" s="6"/>
      <c r="J3034" s="6"/>
      <c r="K3034" s="6"/>
      <c r="L3034" s="7"/>
    </row>
    <row r="3035" spans="1:12" ht="14.25" customHeight="1">
      <c r="A3035" s="18"/>
      <c r="B3035" s="6"/>
      <c r="C3035" s="20"/>
      <c r="D3035" s="19"/>
      <c r="E3035" s="19"/>
      <c r="F3035" s="6"/>
      <c r="G3035" s="6"/>
      <c r="H3035" s="6"/>
      <c r="I3035" s="6"/>
      <c r="J3035" s="6"/>
      <c r="K3035" s="6"/>
      <c r="L3035" s="7"/>
    </row>
    <row r="3036" spans="1:12" ht="14.25" customHeight="1">
      <c r="A3036" s="18"/>
      <c r="B3036" s="6"/>
      <c r="C3036" s="20"/>
      <c r="D3036" s="19"/>
      <c r="E3036" s="19"/>
      <c r="F3036" s="6"/>
      <c r="G3036" s="6"/>
      <c r="H3036" s="6"/>
      <c r="I3036" s="6"/>
      <c r="J3036" s="6"/>
      <c r="K3036" s="6"/>
      <c r="L3036" s="7"/>
    </row>
    <row r="3037" spans="1:12" ht="14.25" customHeight="1">
      <c r="A3037" s="18"/>
      <c r="B3037" s="6"/>
      <c r="C3037" s="20"/>
      <c r="D3037" s="19"/>
      <c r="E3037" s="19"/>
      <c r="F3037" s="6"/>
      <c r="G3037" s="6"/>
      <c r="H3037" s="6"/>
      <c r="I3037" s="6"/>
      <c r="J3037" s="6"/>
      <c r="K3037" s="6"/>
      <c r="L3037" s="7"/>
    </row>
    <row r="3038" spans="1:12" ht="14.25" customHeight="1">
      <c r="A3038" s="18"/>
      <c r="B3038" s="6"/>
      <c r="C3038" s="6"/>
      <c r="D3038" s="19"/>
      <c r="E3038" s="19"/>
      <c r="F3038" s="6"/>
      <c r="G3038" s="6"/>
      <c r="H3038" s="6"/>
      <c r="I3038" s="6"/>
      <c r="J3038" s="6"/>
      <c r="K3038" s="6"/>
      <c r="L3038" s="7"/>
    </row>
    <row r="3039" spans="1:12" ht="14.25" customHeight="1">
      <c r="A3039" s="18"/>
      <c r="B3039" s="6"/>
      <c r="C3039" s="20"/>
      <c r="D3039" s="19"/>
      <c r="E3039" s="19"/>
      <c r="F3039" s="6"/>
      <c r="G3039" s="6"/>
      <c r="H3039" s="6"/>
      <c r="I3039" s="6"/>
      <c r="J3039" s="6"/>
      <c r="K3039" s="6"/>
      <c r="L3039" s="7"/>
    </row>
    <row r="3040" spans="1:12" ht="14.25" customHeight="1">
      <c r="A3040" s="18"/>
      <c r="B3040" s="6"/>
      <c r="C3040" s="20"/>
      <c r="D3040" s="19"/>
      <c r="E3040" s="19"/>
      <c r="F3040" s="6"/>
      <c r="G3040" s="6"/>
      <c r="H3040" s="6"/>
      <c r="I3040" s="6"/>
      <c r="J3040" s="6"/>
      <c r="K3040" s="6"/>
      <c r="L3040" s="7"/>
    </row>
    <row r="3041" spans="1:12" ht="14.25" customHeight="1">
      <c r="A3041" s="18"/>
      <c r="B3041" s="6"/>
      <c r="C3041" s="20"/>
      <c r="D3041" s="19"/>
      <c r="E3041" s="19"/>
      <c r="F3041" s="6"/>
      <c r="G3041" s="6"/>
      <c r="H3041" s="6"/>
      <c r="I3041" s="6"/>
      <c r="J3041" s="6"/>
      <c r="K3041" s="6"/>
      <c r="L3041" s="7"/>
    </row>
    <row r="3042" spans="1:12" ht="14.25" customHeight="1">
      <c r="A3042" s="18"/>
      <c r="B3042" s="6"/>
      <c r="C3042" s="20"/>
      <c r="D3042" s="19"/>
      <c r="E3042" s="19"/>
      <c r="F3042" s="6"/>
      <c r="G3042" s="6"/>
      <c r="H3042" s="6"/>
      <c r="I3042" s="6"/>
      <c r="J3042" s="6"/>
      <c r="K3042" s="6"/>
      <c r="L3042" s="7"/>
    </row>
    <row r="3043" spans="1:12" ht="14.25" customHeight="1">
      <c r="A3043" s="18"/>
      <c r="B3043" s="6"/>
      <c r="C3043" s="20"/>
      <c r="D3043" s="19"/>
      <c r="E3043" s="19"/>
      <c r="F3043" s="6"/>
      <c r="G3043" s="6"/>
      <c r="H3043" s="6"/>
      <c r="I3043" s="6"/>
      <c r="J3043" s="6"/>
      <c r="K3043" s="6"/>
      <c r="L3043" s="7"/>
    </row>
    <row r="3044" spans="1:12" ht="14.25" customHeight="1">
      <c r="A3044" s="18"/>
      <c r="B3044" s="6"/>
      <c r="C3044" s="6"/>
      <c r="D3044" s="19"/>
      <c r="E3044" s="19"/>
      <c r="F3044" s="6"/>
      <c r="G3044" s="6"/>
      <c r="H3044" s="6"/>
      <c r="I3044" s="6"/>
      <c r="J3044" s="6"/>
      <c r="K3044" s="6"/>
      <c r="L3044" s="7"/>
    </row>
    <row r="3045" spans="1:12" ht="14.25" customHeight="1">
      <c r="A3045" s="18"/>
      <c r="B3045" s="6"/>
      <c r="C3045" s="20"/>
      <c r="D3045" s="19"/>
      <c r="E3045" s="19"/>
      <c r="F3045" s="6"/>
      <c r="G3045" s="6"/>
      <c r="H3045" s="6"/>
      <c r="I3045" s="6"/>
      <c r="J3045" s="6"/>
      <c r="K3045" s="6"/>
      <c r="L3045" s="7"/>
    </row>
    <row r="3046" spans="1:12" ht="14.25" customHeight="1">
      <c r="A3046" s="18"/>
      <c r="B3046" s="6"/>
      <c r="C3046" s="20"/>
      <c r="D3046" s="19"/>
      <c r="E3046" s="19"/>
      <c r="F3046" s="6"/>
      <c r="G3046" s="6"/>
      <c r="H3046" s="6"/>
      <c r="I3046" s="6"/>
      <c r="J3046" s="6"/>
      <c r="K3046" s="6"/>
      <c r="L3046" s="7"/>
    </row>
    <row r="3047" spans="1:12" ht="14.25" customHeight="1">
      <c r="A3047" s="18"/>
      <c r="B3047" s="6"/>
      <c r="C3047" s="20"/>
      <c r="D3047" s="19"/>
      <c r="E3047" s="19"/>
      <c r="F3047" s="6"/>
      <c r="G3047" s="6"/>
      <c r="H3047" s="6"/>
      <c r="I3047" s="6"/>
      <c r="J3047" s="6"/>
      <c r="K3047" s="6"/>
      <c r="L3047" s="7"/>
    </row>
    <row r="3048" spans="1:12" ht="14.25" customHeight="1">
      <c r="A3048" s="18"/>
      <c r="B3048" s="6"/>
      <c r="C3048" s="20"/>
      <c r="D3048" s="19"/>
      <c r="E3048" s="19"/>
      <c r="F3048" s="6"/>
      <c r="G3048" s="6"/>
      <c r="H3048" s="6"/>
      <c r="I3048" s="6"/>
      <c r="J3048" s="6"/>
      <c r="K3048" s="6"/>
      <c r="L3048" s="7"/>
    </row>
    <row r="3049" spans="1:12" ht="14.25" customHeight="1">
      <c r="A3049" s="18"/>
      <c r="B3049" s="6"/>
      <c r="C3049" s="20"/>
      <c r="D3049" s="19"/>
      <c r="E3049" s="19"/>
      <c r="F3049" s="6"/>
      <c r="G3049" s="6"/>
      <c r="H3049" s="6"/>
      <c r="I3049" s="6"/>
      <c r="J3049" s="6"/>
      <c r="K3049" s="6"/>
      <c r="L3049" s="7"/>
    </row>
    <row r="3050" spans="1:12" ht="14.25" customHeight="1">
      <c r="A3050" s="18"/>
      <c r="B3050" s="6"/>
      <c r="C3050" s="20"/>
      <c r="D3050" s="19"/>
      <c r="E3050" s="19"/>
      <c r="F3050" s="6"/>
      <c r="G3050" s="6"/>
      <c r="H3050" s="6"/>
      <c r="I3050" s="6"/>
      <c r="J3050" s="6"/>
      <c r="K3050" s="6"/>
      <c r="L3050" s="7"/>
    </row>
    <row r="3051" spans="1:12" ht="14.25" customHeight="1">
      <c r="A3051" s="18"/>
      <c r="B3051" s="6"/>
      <c r="C3051" s="20"/>
      <c r="D3051" s="19"/>
      <c r="E3051" s="19"/>
      <c r="F3051" s="6"/>
      <c r="G3051" s="6"/>
      <c r="H3051" s="6"/>
      <c r="I3051" s="6"/>
      <c r="J3051" s="6"/>
      <c r="K3051" s="6"/>
      <c r="L3051" s="7"/>
    </row>
    <row r="3052" spans="1:12" ht="14.25" customHeight="1">
      <c r="A3052" s="18"/>
      <c r="B3052" s="6"/>
      <c r="C3052" s="20"/>
      <c r="D3052" s="19"/>
      <c r="E3052" s="19"/>
      <c r="F3052" s="6"/>
      <c r="G3052" s="6"/>
      <c r="H3052" s="6"/>
      <c r="I3052" s="6"/>
      <c r="J3052" s="6"/>
      <c r="K3052" s="6"/>
      <c r="L3052" s="7"/>
    </row>
    <row r="3053" spans="1:12" ht="14.25" customHeight="1">
      <c r="A3053" s="18"/>
      <c r="B3053" s="6"/>
      <c r="C3053" s="20"/>
      <c r="D3053" s="19"/>
      <c r="E3053" s="19"/>
      <c r="F3053" s="6"/>
      <c r="G3053" s="6"/>
      <c r="H3053" s="6"/>
      <c r="I3053" s="6"/>
      <c r="J3053" s="6"/>
      <c r="K3053" s="6"/>
      <c r="L3053" s="7"/>
    </row>
    <row r="3054" spans="1:12" ht="14.25" customHeight="1">
      <c r="A3054" s="18"/>
      <c r="B3054" s="6"/>
      <c r="C3054" s="6"/>
      <c r="D3054" s="19"/>
      <c r="E3054" s="19"/>
      <c r="F3054" s="6"/>
      <c r="G3054" s="6"/>
      <c r="H3054" s="6"/>
      <c r="I3054" s="6"/>
      <c r="J3054" s="6"/>
      <c r="K3054" s="6"/>
      <c r="L3054" s="7"/>
    </row>
    <row r="3055" spans="1:12" ht="14.25" customHeight="1">
      <c r="A3055" s="18"/>
      <c r="B3055" s="6"/>
      <c r="C3055" s="20"/>
      <c r="D3055" s="19"/>
      <c r="E3055" s="19"/>
      <c r="F3055" s="6"/>
      <c r="G3055" s="6"/>
      <c r="H3055" s="6"/>
      <c r="I3055" s="6"/>
      <c r="J3055" s="6"/>
      <c r="K3055" s="6"/>
      <c r="L3055" s="7"/>
    </row>
    <row r="3056" spans="1:12" ht="14.25" customHeight="1">
      <c r="A3056" s="18"/>
      <c r="B3056" s="6"/>
      <c r="C3056" s="20"/>
      <c r="D3056" s="19"/>
      <c r="E3056" s="19"/>
      <c r="F3056" s="6"/>
      <c r="G3056" s="6"/>
      <c r="H3056" s="6"/>
      <c r="I3056" s="6"/>
      <c r="J3056" s="6"/>
      <c r="K3056" s="6"/>
      <c r="L3056" s="7"/>
    </row>
    <row r="3057" spans="1:12" ht="14.25" customHeight="1">
      <c r="A3057" s="18"/>
      <c r="B3057" s="6"/>
      <c r="C3057" s="20"/>
      <c r="D3057" s="19"/>
      <c r="E3057" s="19"/>
      <c r="F3057" s="6"/>
      <c r="G3057" s="6"/>
      <c r="H3057" s="6"/>
      <c r="I3057" s="6"/>
      <c r="J3057" s="6"/>
      <c r="K3057" s="6"/>
      <c r="L3057" s="7"/>
    </row>
    <row r="3058" spans="1:12" ht="14.25" customHeight="1">
      <c r="A3058" s="18"/>
      <c r="B3058" s="6"/>
      <c r="C3058" s="20"/>
      <c r="D3058" s="20"/>
      <c r="E3058" s="19"/>
      <c r="F3058" s="6"/>
      <c r="G3058" s="6"/>
      <c r="H3058" s="6"/>
      <c r="I3058" s="6"/>
      <c r="J3058" s="6"/>
      <c r="K3058" s="6"/>
      <c r="L3058" s="7"/>
    </row>
    <row r="3059" spans="1:12" ht="14.25" customHeight="1">
      <c r="A3059" s="18"/>
      <c r="B3059" s="6"/>
      <c r="C3059" s="6"/>
      <c r="D3059" s="19"/>
      <c r="E3059" s="19"/>
      <c r="F3059" s="6"/>
      <c r="G3059" s="6"/>
      <c r="H3059" s="6"/>
      <c r="I3059" s="6"/>
      <c r="J3059" s="6"/>
      <c r="K3059" s="6"/>
      <c r="L3059" s="7"/>
    </row>
    <row r="3060" spans="1:12" ht="14.25" customHeight="1">
      <c r="A3060" s="18"/>
      <c r="B3060" s="6"/>
      <c r="C3060" s="6"/>
      <c r="D3060" s="19"/>
      <c r="E3060" s="19"/>
      <c r="F3060" s="6"/>
      <c r="G3060" s="6"/>
      <c r="H3060" s="6"/>
      <c r="I3060" s="6"/>
      <c r="J3060" s="6"/>
      <c r="K3060" s="6"/>
      <c r="L3060" s="7"/>
    </row>
    <row r="3061" spans="1:12" ht="14.25" customHeight="1">
      <c r="A3061" s="18"/>
      <c r="B3061" s="6"/>
      <c r="C3061" s="6"/>
      <c r="D3061" s="19"/>
      <c r="E3061" s="19"/>
      <c r="F3061" s="6"/>
      <c r="G3061" s="6"/>
      <c r="H3061" s="6"/>
      <c r="I3061" s="6"/>
      <c r="J3061" s="6"/>
      <c r="K3061" s="6"/>
      <c r="L3061" s="7"/>
    </row>
    <row r="3062" spans="1:12" ht="14.25" customHeight="1">
      <c r="A3062" s="18"/>
      <c r="B3062" s="6"/>
      <c r="C3062" s="6"/>
      <c r="D3062" s="19"/>
      <c r="E3062" s="19"/>
      <c r="F3062" s="6"/>
      <c r="G3062" s="6"/>
      <c r="H3062" s="6"/>
      <c r="I3062" s="6"/>
      <c r="J3062" s="6"/>
      <c r="K3062" s="6"/>
      <c r="L3062" s="7"/>
    </row>
    <row r="3063" spans="1:12" ht="14.25" customHeight="1">
      <c r="A3063" s="18"/>
      <c r="B3063" s="6"/>
      <c r="C3063" s="6"/>
      <c r="D3063" s="19"/>
      <c r="E3063" s="19"/>
      <c r="F3063" s="6"/>
      <c r="G3063" s="6"/>
      <c r="H3063" s="6"/>
      <c r="I3063" s="6"/>
      <c r="J3063" s="6"/>
      <c r="K3063" s="6"/>
      <c r="L3063" s="7"/>
    </row>
    <row r="3064" spans="1:12" ht="14.25" customHeight="1">
      <c r="A3064" s="18"/>
      <c r="B3064" s="6"/>
      <c r="C3064" s="6"/>
      <c r="D3064" s="19"/>
      <c r="E3064" s="19"/>
      <c r="F3064" s="6"/>
      <c r="G3064" s="6"/>
      <c r="H3064" s="6"/>
      <c r="I3064" s="6"/>
      <c r="J3064" s="6"/>
      <c r="K3064" s="6"/>
      <c r="L3064" s="7"/>
    </row>
    <row r="3065" spans="1:12" ht="14.25" customHeight="1">
      <c r="A3065" s="18"/>
      <c r="B3065" s="6"/>
      <c r="C3065" s="6"/>
      <c r="D3065" s="19"/>
      <c r="E3065" s="19"/>
      <c r="F3065" s="6"/>
      <c r="G3065" s="6"/>
      <c r="H3065" s="6"/>
      <c r="I3065" s="6"/>
      <c r="J3065" s="6"/>
      <c r="K3065" s="6"/>
      <c r="L3065" s="7"/>
    </row>
    <row r="3066" spans="1:12" ht="14.25" customHeight="1">
      <c r="A3066" s="18"/>
      <c r="B3066" s="6"/>
      <c r="C3066" s="20"/>
      <c r="D3066" s="19"/>
      <c r="E3066" s="19"/>
      <c r="F3066" s="6"/>
      <c r="G3066" s="6"/>
      <c r="H3066" s="6"/>
      <c r="I3066" s="6"/>
      <c r="J3066" s="6"/>
      <c r="K3066" s="6"/>
      <c r="L3066" s="7"/>
    </row>
    <row r="3067" spans="1:12" ht="14.25" customHeight="1">
      <c r="A3067" s="18"/>
      <c r="B3067" s="6"/>
      <c r="C3067" s="20"/>
      <c r="D3067" s="19"/>
      <c r="E3067" s="19"/>
      <c r="F3067" s="6"/>
      <c r="G3067" s="6"/>
      <c r="H3067" s="6"/>
      <c r="I3067" s="6"/>
      <c r="J3067" s="6"/>
      <c r="K3067" s="6"/>
      <c r="L3067" s="7"/>
    </row>
    <row r="3068" spans="1:12" ht="14.25" customHeight="1">
      <c r="A3068" s="18"/>
      <c r="B3068" s="6"/>
      <c r="C3068" s="20"/>
      <c r="D3068" s="20"/>
      <c r="E3068" s="19"/>
      <c r="F3068" s="6"/>
      <c r="G3068" s="6"/>
      <c r="H3068" s="6"/>
      <c r="I3068" s="6"/>
      <c r="J3068" s="6"/>
      <c r="K3068" s="6"/>
      <c r="L3068" s="7"/>
    </row>
    <row r="3069" spans="1:12" ht="14.25" customHeight="1">
      <c r="A3069" s="18"/>
      <c r="B3069" s="6"/>
      <c r="C3069" s="20"/>
      <c r="D3069" s="19"/>
      <c r="E3069" s="19"/>
      <c r="F3069" s="6"/>
      <c r="G3069" s="6"/>
      <c r="H3069" s="6"/>
      <c r="I3069" s="6"/>
      <c r="J3069" s="6"/>
      <c r="K3069" s="6"/>
      <c r="L3069" s="7"/>
    </row>
    <row r="3070" spans="1:12" ht="13.5" customHeight="1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 ht="14.25" customHeight="1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 ht="14.25" customHeight="1">
      <c r="A3072" s="18"/>
      <c r="B3072" s="6"/>
      <c r="C3072" s="20"/>
      <c r="D3072" s="20"/>
      <c r="E3072" s="19"/>
      <c r="F3072" s="6"/>
      <c r="G3072" s="6"/>
      <c r="H3072" s="6"/>
      <c r="I3072" s="6"/>
      <c r="J3072" s="6"/>
      <c r="K3072" s="6"/>
      <c r="L3072" s="7"/>
    </row>
    <row r="3073" spans="1:12" ht="14.25" customHeight="1">
      <c r="A3073" s="18"/>
      <c r="B3073" s="6"/>
      <c r="C3073" s="20"/>
      <c r="D3073" s="20"/>
      <c r="E3073" s="19"/>
      <c r="F3073" s="6"/>
      <c r="G3073" s="6"/>
      <c r="H3073" s="6"/>
      <c r="I3073" s="6"/>
      <c r="J3073" s="6"/>
      <c r="K3073" s="6"/>
      <c r="L3073" s="7"/>
    </row>
    <row r="3074" spans="1:12" ht="14.25" customHeight="1">
      <c r="A3074" s="18"/>
      <c r="B3074" s="6"/>
      <c r="C3074" s="20"/>
      <c r="D3074" s="20"/>
      <c r="E3074" s="19"/>
      <c r="F3074" s="6"/>
      <c r="G3074" s="6"/>
      <c r="H3074" s="6"/>
      <c r="I3074" s="6"/>
      <c r="J3074" s="6"/>
      <c r="K3074" s="6"/>
      <c r="L3074" s="7"/>
    </row>
    <row r="3075" spans="1:12">
      <c r="A3075" s="18"/>
      <c r="B3075" s="6"/>
      <c r="C3075" s="20"/>
      <c r="D3075" s="20"/>
      <c r="E3075" s="19"/>
      <c r="F3075" s="6"/>
      <c r="G3075" s="6"/>
      <c r="H3075" s="6"/>
      <c r="I3075" s="6"/>
      <c r="J3075" s="6"/>
      <c r="K3075" s="6"/>
      <c r="L3075" s="7"/>
    </row>
    <row r="3076" spans="1:12">
      <c r="A3076" s="18"/>
      <c r="B3076" s="6"/>
      <c r="C3076" s="20"/>
      <c r="D3076" s="20"/>
      <c r="E3076" s="19"/>
      <c r="F3076" s="6"/>
      <c r="G3076" s="6"/>
      <c r="H3076" s="6"/>
      <c r="I3076" s="6"/>
      <c r="J3076" s="6"/>
      <c r="K3076" s="6"/>
      <c r="L3076" s="7"/>
    </row>
    <row r="3077" spans="1:12">
      <c r="A3077" s="18"/>
      <c r="B3077" s="6"/>
      <c r="C3077" s="20"/>
      <c r="D3077" s="20"/>
      <c r="E3077" s="19"/>
      <c r="F3077" s="6"/>
      <c r="G3077" s="6"/>
      <c r="H3077" s="6"/>
      <c r="I3077" s="6"/>
      <c r="J3077" s="6"/>
      <c r="K3077" s="6"/>
      <c r="L3077" s="7"/>
    </row>
    <row r="3078" spans="1:12">
      <c r="A3078" s="18"/>
      <c r="B3078" s="6"/>
      <c r="C3078" s="20"/>
      <c r="D3078" s="20"/>
      <c r="E3078" s="19"/>
      <c r="F3078" s="6"/>
      <c r="G3078" s="6"/>
      <c r="H3078" s="6"/>
      <c r="I3078" s="6"/>
      <c r="J3078" s="6"/>
      <c r="K3078" s="6"/>
      <c r="L3078" s="7"/>
    </row>
    <row r="3079" spans="1:12">
      <c r="A3079" s="18"/>
      <c r="B3079" s="6"/>
      <c r="C3079" s="20"/>
      <c r="D3079" s="19"/>
      <c r="E3079" s="19"/>
      <c r="F3079" s="6"/>
      <c r="G3079" s="6"/>
      <c r="H3079" s="6"/>
      <c r="I3079" s="6"/>
      <c r="J3079" s="6"/>
      <c r="K3079" s="6"/>
      <c r="L3079" s="7"/>
    </row>
    <row r="3080" spans="1:12">
      <c r="A3080" s="18"/>
      <c r="B3080" s="6"/>
      <c r="C3080" s="20"/>
      <c r="D3080" s="20"/>
      <c r="E3080" s="19"/>
      <c r="F3080" s="6"/>
      <c r="G3080" s="6"/>
      <c r="H3080" s="6"/>
      <c r="I3080" s="6"/>
      <c r="J3080" s="6"/>
      <c r="K3080" s="6"/>
      <c r="L3080" s="7"/>
    </row>
    <row r="3081" spans="1:12">
      <c r="A3081" s="18"/>
      <c r="B3081" s="20"/>
      <c r="C3081" s="20"/>
      <c r="D3081" s="20"/>
      <c r="E3081" s="19"/>
      <c r="F3081" s="6"/>
      <c r="G3081" s="6"/>
      <c r="H3081" s="6"/>
      <c r="I3081" s="6"/>
      <c r="J3081" s="6"/>
      <c r="K3081" s="6"/>
      <c r="L3081" s="7"/>
    </row>
    <row r="3082" spans="1:12">
      <c r="A3082" s="18"/>
      <c r="B3082" s="6"/>
      <c r="C3082" s="20"/>
      <c r="D3082" s="19"/>
      <c r="E3082" s="19"/>
      <c r="F3082" s="6"/>
      <c r="G3082" s="6"/>
      <c r="H3082" s="6"/>
      <c r="I3082" s="6"/>
      <c r="J3082" s="6"/>
      <c r="K3082" s="6"/>
      <c r="L3082" s="7"/>
    </row>
    <row r="3083" spans="1:12">
      <c r="A3083" s="18"/>
      <c r="B3083" s="20"/>
      <c r="C3083" s="20"/>
      <c r="D3083" s="20"/>
      <c r="E3083" s="19"/>
      <c r="F3083" s="6"/>
      <c r="G3083" s="6"/>
      <c r="H3083" s="6"/>
      <c r="I3083" s="6"/>
      <c r="J3083" s="6"/>
      <c r="K3083" s="6"/>
      <c r="L3083" s="7"/>
    </row>
    <row r="3084" spans="1:12">
      <c r="A3084" s="18"/>
      <c r="B3084" s="20"/>
      <c r="C3084" s="20"/>
      <c r="D3084" s="20"/>
      <c r="E3084" s="19"/>
      <c r="F3084" s="6"/>
      <c r="G3084" s="6"/>
      <c r="H3084" s="6"/>
      <c r="I3084" s="6"/>
      <c r="J3084" s="6"/>
      <c r="K3084" s="6"/>
      <c r="L3084" s="7"/>
    </row>
    <row r="3085" spans="1:12">
      <c r="A3085" s="18"/>
      <c r="B3085" s="20"/>
      <c r="C3085" s="20"/>
      <c r="D3085" s="20"/>
      <c r="E3085" s="19"/>
      <c r="F3085" s="6"/>
      <c r="G3085" s="6"/>
      <c r="H3085" s="6"/>
      <c r="I3085" s="6"/>
      <c r="J3085" s="6"/>
      <c r="K3085" s="6"/>
      <c r="L3085" s="7"/>
    </row>
    <row r="3086" spans="1:12">
      <c r="A3086" s="18"/>
      <c r="B3086" s="20"/>
      <c r="C3086" s="20"/>
      <c r="D3086" s="20"/>
      <c r="E3086" s="19"/>
      <c r="F3086" s="6"/>
      <c r="G3086" s="6"/>
      <c r="H3086" s="6"/>
      <c r="I3086" s="6"/>
      <c r="J3086" s="6"/>
      <c r="K3086" s="6"/>
      <c r="L3086" s="7"/>
    </row>
    <row r="3087" spans="1:12">
      <c r="A3087" s="18"/>
      <c r="B3087" s="20"/>
      <c r="C3087" s="20"/>
      <c r="D3087" s="20"/>
      <c r="E3087" s="19"/>
      <c r="F3087" s="6"/>
      <c r="G3087" s="6"/>
      <c r="H3087" s="6"/>
      <c r="I3087" s="6"/>
      <c r="J3087" s="6"/>
      <c r="K3087" s="6"/>
      <c r="L3087" s="7"/>
    </row>
    <row r="3088" spans="1:12">
      <c r="A3088" s="18"/>
      <c r="B3088" s="20"/>
      <c r="C3088" s="20"/>
      <c r="D3088" s="20"/>
      <c r="E3088" s="19"/>
      <c r="F3088" s="6"/>
      <c r="G3088" s="6"/>
      <c r="H3088" s="6"/>
      <c r="I3088" s="6"/>
      <c r="J3088" s="6"/>
      <c r="K3088" s="6"/>
      <c r="L3088" s="7"/>
    </row>
    <row r="3089" spans="1:12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>
      <c r="A3120" s="18"/>
      <c r="B3120" s="20"/>
      <c r="C3120" s="20"/>
      <c r="D3120" s="20"/>
      <c r="E3120" s="20"/>
      <c r="F3120" s="6"/>
      <c r="G3120" s="6"/>
      <c r="H3120" s="6"/>
      <c r="I3120" s="6"/>
      <c r="J3120" s="6"/>
      <c r="K3120" s="6"/>
      <c r="L3120" s="7"/>
    </row>
    <row r="3121" spans="1:12">
      <c r="A3121" s="18"/>
      <c r="B3121" s="20"/>
      <c r="C3121" s="20"/>
      <c r="D3121" s="20"/>
      <c r="E3121" s="20"/>
      <c r="F3121" s="6"/>
      <c r="G3121" s="6"/>
      <c r="H3121" s="6"/>
      <c r="I3121" s="6"/>
      <c r="J3121" s="6"/>
      <c r="K3121" s="6"/>
      <c r="L3121" s="7"/>
    </row>
    <row r="3122" spans="1:12">
      <c r="A3122" s="18"/>
      <c r="B3122" s="20"/>
      <c r="C3122" s="20"/>
      <c r="D3122" s="20"/>
      <c r="E3122" s="20"/>
      <c r="F3122" s="6"/>
      <c r="G3122" s="6"/>
      <c r="H3122" s="6"/>
      <c r="I3122" s="6"/>
      <c r="J3122" s="6"/>
      <c r="K3122" s="6"/>
      <c r="L3122" s="7"/>
    </row>
    <row r="3123" spans="1:12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>
      <c r="A3635" s="18"/>
      <c r="B3635" s="20"/>
      <c r="C3635" s="20"/>
      <c r="D3635" s="20"/>
      <c r="E3635" s="6"/>
      <c r="F3635" s="6"/>
      <c r="G3635" s="6"/>
      <c r="H3635" s="6"/>
      <c r="I3635" s="6"/>
      <c r="J3635" s="6"/>
      <c r="K3635" s="6"/>
      <c r="L3635" s="7"/>
    </row>
    <row r="3636" spans="1:12">
      <c r="A3636" s="18"/>
      <c r="B3636" s="20"/>
      <c r="C3636" s="20"/>
      <c r="D3636" s="20"/>
      <c r="E3636" s="6"/>
      <c r="F3636" s="6"/>
      <c r="G3636" s="6"/>
      <c r="H3636" s="6"/>
      <c r="I3636" s="6"/>
      <c r="J3636" s="6"/>
      <c r="K3636" s="6"/>
      <c r="L3636" s="7"/>
    </row>
    <row r="3637" spans="1:12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>
      <c r="A3697" s="21"/>
      <c r="B3697" s="6"/>
      <c r="C3697" s="6"/>
      <c r="D3697" s="19"/>
      <c r="E3697" s="6"/>
      <c r="F3697" s="6"/>
      <c r="G3697" s="6"/>
      <c r="H3697" s="6"/>
      <c r="I3697" s="6"/>
      <c r="J3697" s="6"/>
      <c r="K3697" s="6"/>
      <c r="L3697" s="7"/>
    </row>
    <row r="3698" spans="1:12">
      <c r="A3698" s="21"/>
      <c r="B3698" s="6"/>
      <c r="C3698" s="6"/>
      <c r="D3698" s="19"/>
      <c r="E3698" s="6"/>
      <c r="F3698" s="6"/>
      <c r="G3698" s="6"/>
      <c r="H3698" s="6"/>
      <c r="I3698" s="6"/>
      <c r="J3698" s="6"/>
      <c r="K3698" s="6"/>
      <c r="L3698" s="7"/>
    </row>
    <row r="3699" spans="1:12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>
      <c r="A3750" s="18"/>
      <c r="B3750" s="20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>
      <c r="A3753" s="18"/>
      <c r="B3753" s="20"/>
      <c r="C3753" s="20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>
      <c r="A3754" s="18"/>
      <c r="B3754" s="20"/>
      <c r="C3754" s="20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>
      <c r="A3755" s="18"/>
      <c r="B3755" s="20"/>
      <c r="C3755" s="20"/>
      <c r="D3755" s="20"/>
      <c r="E3755" s="6"/>
      <c r="F3755" s="6"/>
      <c r="G3755" s="6"/>
      <c r="H3755" s="6"/>
      <c r="I3755" s="6"/>
      <c r="J3755" s="6"/>
      <c r="K3755" s="6"/>
      <c r="L3755" s="7"/>
    </row>
    <row r="3756" spans="1:12">
      <c r="A3756" s="18"/>
      <c r="B3756" s="20"/>
      <c r="C3756" s="20"/>
      <c r="D3756" s="20"/>
      <c r="E3756" s="6"/>
      <c r="F3756" s="6"/>
      <c r="G3756" s="6"/>
      <c r="H3756" s="6"/>
      <c r="I3756" s="6"/>
      <c r="J3756" s="6"/>
      <c r="K3756" s="6"/>
      <c r="L3756" s="7"/>
    </row>
    <row r="3757" spans="1:12">
      <c r="A3757" s="18"/>
      <c r="B3757" s="20"/>
      <c r="C3757" s="20"/>
      <c r="D3757" s="20"/>
      <c r="E3757" s="6"/>
      <c r="F3757" s="6"/>
      <c r="G3757" s="6"/>
      <c r="H3757" s="6"/>
      <c r="I3757" s="6"/>
      <c r="J3757" s="6"/>
      <c r="K3757" s="6"/>
      <c r="L3757" s="7"/>
    </row>
    <row r="3758" spans="1:12">
      <c r="A3758" s="18"/>
      <c r="B3758" s="20"/>
      <c r="C3758" s="20"/>
      <c r="D3758" s="20"/>
      <c r="E3758" s="6"/>
      <c r="F3758" s="6"/>
      <c r="G3758" s="6"/>
      <c r="H3758" s="6"/>
      <c r="I3758" s="6"/>
      <c r="J3758" s="6"/>
      <c r="K3758" s="6"/>
      <c r="L3758" s="7"/>
    </row>
    <row r="3759" spans="1:12">
      <c r="A3759" s="18"/>
      <c r="B3759" s="20"/>
      <c r="C3759" s="20"/>
      <c r="D3759" s="20"/>
      <c r="E3759" s="6"/>
      <c r="F3759" s="6"/>
      <c r="G3759" s="6"/>
      <c r="H3759" s="6"/>
      <c r="I3759" s="6"/>
      <c r="J3759" s="6"/>
      <c r="K3759" s="6"/>
      <c r="L3759" s="7"/>
    </row>
    <row r="3760" spans="1:12">
      <c r="A3760" s="18"/>
      <c r="B3760" s="20"/>
      <c r="C3760" s="20"/>
      <c r="D3760" s="20"/>
      <c r="E3760" s="6"/>
      <c r="F3760" s="6"/>
      <c r="G3760" s="6"/>
      <c r="H3760" s="6"/>
      <c r="I3760" s="6"/>
      <c r="J3760" s="6"/>
      <c r="K3760" s="6"/>
      <c r="L3760" s="7"/>
    </row>
    <row r="3761" spans="1:12">
      <c r="A3761" s="18"/>
      <c r="B3761" s="20"/>
      <c r="C3761" s="20"/>
      <c r="D3761" s="20"/>
      <c r="E3761" s="6"/>
      <c r="F3761" s="6"/>
      <c r="G3761" s="6"/>
      <c r="H3761" s="6"/>
      <c r="I3761" s="6"/>
      <c r="J3761" s="6"/>
      <c r="K3761" s="6"/>
      <c r="L3761" s="7"/>
    </row>
    <row r="3762" spans="1:12">
      <c r="A3762" s="18"/>
      <c r="B3762" s="20"/>
      <c r="C3762" s="20"/>
      <c r="D3762" s="20"/>
      <c r="E3762" s="6"/>
      <c r="F3762" s="6"/>
      <c r="G3762" s="6"/>
      <c r="H3762" s="6"/>
      <c r="I3762" s="6"/>
      <c r="J3762" s="6"/>
      <c r="K3762" s="6"/>
      <c r="L3762" s="7"/>
    </row>
    <row r="3763" spans="1:12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>
      <c r="A3812" s="18"/>
      <c r="B3812" s="6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>
      <c r="A3815" s="18"/>
      <c r="B3815" s="6"/>
      <c r="C3815" s="6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>
      <c r="A3816" s="18"/>
      <c r="B3816" s="6"/>
      <c r="C3816" s="6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>
      <c r="A3817" s="18"/>
      <c r="B3817" s="6"/>
      <c r="C3817" s="6"/>
      <c r="D3817" s="19"/>
      <c r="E3817" s="6"/>
      <c r="F3817" s="6"/>
      <c r="G3817" s="6"/>
      <c r="H3817" s="6"/>
      <c r="I3817" s="6"/>
      <c r="J3817" s="6"/>
      <c r="K3817" s="6"/>
      <c r="L3817" s="7"/>
    </row>
    <row r="3818" spans="1:12">
      <c r="A3818" s="18"/>
      <c r="B3818" s="6"/>
      <c r="C3818" s="6"/>
      <c r="D3818" s="19"/>
      <c r="E3818" s="6"/>
      <c r="F3818" s="6"/>
      <c r="G3818" s="6"/>
      <c r="H3818" s="6"/>
      <c r="I3818" s="6"/>
      <c r="J3818" s="6"/>
      <c r="K3818" s="6"/>
      <c r="L3818" s="7"/>
    </row>
    <row r="3819" spans="1:12">
      <c r="A3819" s="18"/>
      <c r="B3819" s="6"/>
      <c r="C3819" s="6"/>
      <c r="D3819" s="19"/>
      <c r="E3819" s="6"/>
      <c r="F3819" s="6"/>
      <c r="G3819" s="6"/>
      <c r="H3819" s="6"/>
      <c r="I3819" s="6"/>
      <c r="J3819" s="6"/>
      <c r="K3819" s="6"/>
      <c r="L3819" s="7"/>
    </row>
    <row r="3820" spans="1:12">
      <c r="A3820" s="18"/>
      <c r="B3820" s="6"/>
      <c r="C3820" s="6"/>
      <c r="D3820" s="19"/>
      <c r="E3820" s="6"/>
      <c r="F3820" s="6"/>
      <c r="G3820" s="6"/>
      <c r="H3820" s="6"/>
      <c r="I3820" s="6"/>
      <c r="J3820" s="6"/>
      <c r="K3820" s="6"/>
      <c r="L3820" s="7"/>
    </row>
    <row r="3821" spans="1:12">
      <c r="A3821" s="18"/>
      <c r="B3821" s="6"/>
      <c r="C3821" s="6"/>
      <c r="D3821" s="19"/>
      <c r="E3821" s="6"/>
      <c r="F3821" s="6"/>
      <c r="G3821" s="6"/>
      <c r="H3821" s="6"/>
      <c r="I3821" s="6"/>
      <c r="J3821" s="6"/>
      <c r="K3821" s="6"/>
      <c r="L3821" s="7"/>
    </row>
    <row r="3822" spans="1:12">
      <c r="A3822" s="18"/>
      <c r="B3822" s="6"/>
      <c r="C3822" s="6"/>
      <c r="D3822" s="19"/>
      <c r="E3822" s="6"/>
      <c r="F3822" s="6"/>
      <c r="G3822" s="6"/>
      <c r="H3822" s="6"/>
      <c r="I3822" s="6"/>
      <c r="J3822" s="6"/>
      <c r="K3822" s="6"/>
      <c r="L3822" s="7"/>
    </row>
    <row r="3823" spans="1:12">
      <c r="A3823" s="18"/>
      <c r="B3823" s="6"/>
      <c r="C3823" s="6"/>
      <c r="D3823" s="19"/>
      <c r="E3823" s="19"/>
      <c r="F3823" s="6"/>
      <c r="G3823" s="6"/>
      <c r="H3823" s="6"/>
      <c r="I3823" s="6"/>
      <c r="J3823" s="6"/>
      <c r="K3823" s="6"/>
      <c r="L3823" s="7"/>
    </row>
    <row r="3824" spans="1:12">
      <c r="A3824" s="18"/>
      <c r="B3824" s="6"/>
      <c r="C3824" s="6"/>
      <c r="D3824" s="19"/>
      <c r="E3824" s="19"/>
      <c r="F3824" s="6"/>
      <c r="G3824" s="6"/>
      <c r="H3824" s="6"/>
      <c r="I3824" s="6"/>
      <c r="J3824" s="6"/>
      <c r="K3824" s="6"/>
      <c r="L3824" s="7"/>
    </row>
    <row r="3825" spans="1:12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>
      <c r="A3829" s="18"/>
      <c r="B3829" s="20"/>
      <c r="C3829" s="20"/>
      <c r="D3829" s="20"/>
      <c r="E3829" s="6"/>
      <c r="F3829" s="6"/>
      <c r="G3829" s="6"/>
      <c r="H3829" s="6"/>
      <c r="I3829" s="6"/>
      <c r="J3829" s="6"/>
      <c r="K3829" s="6"/>
      <c r="L3829" s="7"/>
    </row>
    <row r="3830" spans="1:12">
      <c r="A3830" s="18"/>
      <c r="B3830" s="20"/>
      <c r="C3830" s="20"/>
      <c r="D3830" s="20"/>
      <c r="E3830" s="6"/>
      <c r="F3830" s="6"/>
      <c r="G3830" s="6"/>
      <c r="H3830" s="6"/>
      <c r="I3830" s="6"/>
      <c r="J3830" s="6"/>
      <c r="K3830" s="6"/>
      <c r="L3830" s="7"/>
    </row>
    <row r="3831" spans="1:12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>
      <c r="A3852" s="18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>
      <c r="A3864" s="18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>
      <c r="A3865" s="18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>
      <c r="A3878" s="18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>
      <c r="A3879" s="18"/>
      <c r="B3879" s="20"/>
      <c r="C3879" s="20"/>
      <c r="D3879" s="20"/>
      <c r="E3879" s="6"/>
      <c r="F3879" s="6"/>
      <c r="G3879" s="6"/>
      <c r="H3879" s="6"/>
      <c r="I3879" s="6"/>
      <c r="J3879" s="6"/>
      <c r="K3879" s="6"/>
      <c r="L3879" s="7"/>
    </row>
    <row r="3880" spans="1:12">
      <c r="A3880" s="18"/>
      <c r="B3880" s="20"/>
      <c r="C3880" s="20"/>
      <c r="D3880" s="20"/>
      <c r="E3880" s="6"/>
      <c r="F3880" s="6"/>
      <c r="G3880" s="6"/>
      <c r="H3880" s="6"/>
      <c r="I3880" s="6"/>
      <c r="J3880" s="6"/>
      <c r="K3880" s="6"/>
      <c r="L3880" s="7"/>
    </row>
    <row r="3881" spans="1:12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>
      <c r="A3890" s="18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>
      <c r="A3891" s="18"/>
      <c r="B3891" s="20"/>
      <c r="C3891" s="20"/>
      <c r="D3891" s="6"/>
      <c r="E3891" s="6"/>
      <c r="F3891" s="6"/>
      <c r="G3891" s="6"/>
      <c r="H3891" s="6"/>
      <c r="I3891" s="6"/>
      <c r="J3891" s="6"/>
      <c r="K3891" s="6"/>
      <c r="L3891" s="7"/>
    </row>
    <row r="3892" spans="1:12">
      <c r="A3892" s="18"/>
      <c r="B3892" s="20"/>
      <c r="C3892" s="20"/>
      <c r="D3892" s="6"/>
      <c r="E3892" s="6"/>
      <c r="F3892" s="6"/>
      <c r="G3892" s="6"/>
      <c r="H3892" s="6"/>
      <c r="I3892" s="6"/>
      <c r="J3892" s="6"/>
      <c r="K3892" s="6"/>
      <c r="L3892" s="7"/>
    </row>
    <row r="3893" spans="1:12">
      <c r="A3893" s="18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>
      <c r="A3894" s="18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>
      <c r="A3895" s="18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>
      <c r="A3896" s="18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>
      <c r="A3914" s="22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>
      <c r="A3917" s="18"/>
      <c r="B3917" s="20"/>
      <c r="C3917" s="20"/>
      <c r="D3917" s="20"/>
      <c r="E3917" s="6"/>
      <c r="F3917" s="6"/>
      <c r="G3917" s="6"/>
      <c r="H3917" s="6"/>
      <c r="I3917" s="6"/>
      <c r="J3917" s="6"/>
      <c r="K3917" s="6"/>
      <c r="L3917" s="7"/>
    </row>
    <row r="3918" spans="1:12">
      <c r="A3918" s="18"/>
      <c r="B3918" s="20"/>
      <c r="C3918" s="20"/>
      <c r="D3918" s="20"/>
      <c r="E3918" s="6"/>
      <c r="F3918" s="6"/>
      <c r="G3918" s="6"/>
      <c r="H3918" s="6"/>
      <c r="I3918" s="6"/>
      <c r="J3918" s="6"/>
      <c r="K3918" s="6"/>
      <c r="L3918" s="7"/>
    </row>
    <row r="3919" spans="1:12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>
      <c r="A3926" s="22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>
      <c r="A3927" s="22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>
      <c r="A3939" s="18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>
      <c r="A3940" s="23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>
      <c r="A3941" s="18"/>
      <c r="B3941" s="20"/>
      <c r="C3941" s="20"/>
      <c r="D3941" s="20"/>
      <c r="E3941" s="20"/>
      <c r="F3941" s="6"/>
      <c r="G3941" s="6"/>
      <c r="H3941" s="6"/>
      <c r="I3941" s="6"/>
      <c r="J3941" s="6"/>
      <c r="K3941" s="6"/>
      <c r="L3941" s="7"/>
    </row>
    <row r="3942" spans="1:12">
      <c r="A3942" s="18"/>
      <c r="B3942" s="20"/>
      <c r="C3942" s="20"/>
      <c r="D3942" s="20"/>
      <c r="E3942" s="20"/>
      <c r="F3942" s="6"/>
      <c r="G3942" s="6"/>
      <c r="H3942" s="6"/>
      <c r="I3942" s="6"/>
      <c r="J3942" s="6"/>
      <c r="K3942" s="6"/>
      <c r="L3942" s="7"/>
    </row>
    <row r="3943" spans="1:12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>
      <c r="A3948" s="18"/>
      <c r="B3948" s="20"/>
      <c r="C3948" s="20"/>
      <c r="D3948" s="20"/>
      <c r="E3948" s="6"/>
      <c r="F3948" s="6"/>
      <c r="G3948" s="6"/>
      <c r="H3948" s="6"/>
      <c r="I3948" s="6"/>
      <c r="J3948" s="6"/>
      <c r="K3948" s="6"/>
      <c r="L3948" s="7"/>
    </row>
    <row r="3949" spans="1:12">
      <c r="A3949" s="18"/>
      <c r="B3949" s="20"/>
      <c r="C3949" s="20"/>
      <c r="D3949" s="20"/>
      <c r="E3949" s="6"/>
      <c r="F3949" s="6"/>
      <c r="G3949" s="6"/>
      <c r="H3949" s="6"/>
      <c r="I3949" s="6"/>
      <c r="J3949" s="6"/>
      <c r="K3949" s="6"/>
      <c r="L3949" s="7"/>
    </row>
    <row r="3950" spans="1:12">
      <c r="A3950" s="18"/>
      <c r="B3950" s="20"/>
      <c r="C3950" s="20"/>
      <c r="D3950" s="20"/>
      <c r="E3950" s="6"/>
      <c r="F3950" s="6"/>
      <c r="G3950" s="6"/>
      <c r="H3950" s="6"/>
      <c r="I3950" s="6"/>
      <c r="J3950" s="6"/>
      <c r="K3950" s="6"/>
      <c r="L3950" s="7"/>
    </row>
    <row r="3951" spans="1:12">
      <c r="A3951" s="18"/>
      <c r="B3951" s="20"/>
      <c r="C3951" s="20"/>
      <c r="D3951" s="20"/>
      <c r="E3951" s="6"/>
      <c r="F3951" s="6"/>
      <c r="G3951" s="6"/>
      <c r="H3951" s="6"/>
      <c r="I3951" s="6"/>
      <c r="J3951" s="6"/>
      <c r="K3951" s="6"/>
      <c r="L3951" s="7"/>
    </row>
    <row r="3952" spans="1:12">
      <c r="A3952" s="22"/>
      <c r="B3952" s="20"/>
      <c r="C3952" s="20"/>
      <c r="D3952" s="20"/>
      <c r="E3952" s="6"/>
      <c r="F3952" s="6"/>
      <c r="G3952" s="6"/>
      <c r="H3952" s="6"/>
      <c r="I3952" s="6"/>
      <c r="J3952" s="6"/>
      <c r="K3952" s="6"/>
      <c r="L3952" s="7"/>
    </row>
    <row r="3953" spans="1:12">
      <c r="A3953" s="22"/>
      <c r="B3953" s="20"/>
      <c r="C3953" s="20"/>
      <c r="D3953" s="20"/>
      <c r="E3953" s="6"/>
      <c r="F3953" s="6"/>
      <c r="G3953" s="6"/>
      <c r="H3953" s="6"/>
      <c r="I3953" s="6"/>
      <c r="J3953" s="6"/>
      <c r="K3953" s="6"/>
      <c r="L3953" s="7"/>
    </row>
    <row r="3954" spans="1:12">
      <c r="A3954" s="22"/>
      <c r="B3954" s="20"/>
      <c r="C3954" s="20"/>
      <c r="D3954" s="20"/>
      <c r="E3954" s="6"/>
      <c r="F3954" s="6"/>
      <c r="G3954" s="6"/>
      <c r="H3954" s="6"/>
      <c r="I3954" s="6"/>
      <c r="J3954" s="6"/>
      <c r="K3954" s="6"/>
      <c r="L3954" s="7"/>
    </row>
    <row r="3955" spans="1:12">
      <c r="A3955" s="22"/>
      <c r="B3955" s="20"/>
      <c r="C3955" s="20"/>
      <c r="D3955" s="20"/>
      <c r="E3955" s="6"/>
      <c r="F3955" s="6"/>
      <c r="G3955" s="6"/>
      <c r="H3955" s="6"/>
      <c r="I3955" s="6"/>
      <c r="J3955" s="6"/>
      <c r="K3955" s="6"/>
      <c r="L3955" s="7"/>
    </row>
    <row r="3956" spans="1:12">
      <c r="A3956" s="22"/>
      <c r="B3956" s="20"/>
      <c r="C3956" s="20"/>
      <c r="D3956" s="20"/>
      <c r="E3956" s="6"/>
      <c r="F3956" s="6"/>
      <c r="G3956" s="6"/>
      <c r="H3956" s="6"/>
      <c r="I3956" s="6"/>
      <c r="J3956" s="6"/>
      <c r="K3956" s="6"/>
      <c r="L3956" s="7"/>
    </row>
    <row r="3957" spans="1:12">
      <c r="A3957" s="22"/>
      <c r="B3957" s="20"/>
      <c r="C3957" s="20"/>
      <c r="D3957" s="20"/>
      <c r="E3957" s="6"/>
      <c r="F3957" s="6"/>
      <c r="G3957" s="6"/>
      <c r="H3957" s="6"/>
      <c r="I3957" s="6"/>
      <c r="J3957" s="6"/>
      <c r="K3957" s="6"/>
      <c r="L3957" s="7"/>
    </row>
    <row r="3958" spans="1:12">
      <c r="A3958" s="22"/>
      <c r="B3958" s="20"/>
      <c r="C3958" s="20"/>
      <c r="D3958" s="20"/>
      <c r="E3958" s="6"/>
      <c r="F3958" s="6"/>
      <c r="G3958" s="6"/>
      <c r="H3958" s="6"/>
      <c r="I3958" s="6"/>
      <c r="J3958" s="6"/>
      <c r="K3958" s="6"/>
      <c r="L3958" s="7"/>
    </row>
    <row r="3959" spans="1:12">
      <c r="A3959" s="18"/>
      <c r="B3959" s="20"/>
      <c r="C3959" s="20"/>
      <c r="D3959" s="20"/>
      <c r="E3959" s="6"/>
      <c r="F3959" s="6"/>
      <c r="G3959" s="6"/>
      <c r="H3959" s="6"/>
      <c r="I3959" s="6"/>
      <c r="J3959" s="6"/>
      <c r="K3959" s="6"/>
      <c r="L3959" s="7"/>
    </row>
    <row r="3960" spans="1:12">
      <c r="A3960" s="18"/>
      <c r="B3960" s="20"/>
      <c r="C3960" s="20"/>
      <c r="D3960" s="20"/>
      <c r="E3960" s="6"/>
      <c r="F3960" s="6"/>
      <c r="G3960" s="6"/>
      <c r="H3960" s="6"/>
      <c r="I3960" s="6"/>
      <c r="J3960" s="6"/>
      <c r="K3960" s="6"/>
      <c r="L3960" s="7"/>
    </row>
    <row r="3961" spans="1:12">
      <c r="A3961" s="18"/>
      <c r="B3961" s="20"/>
      <c r="C3961" s="20"/>
      <c r="D3961" s="20"/>
      <c r="E3961" s="6"/>
      <c r="F3961" s="6"/>
      <c r="G3961" s="6"/>
      <c r="H3961" s="6"/>
      <c r="I3961" s="6"/>
      <c r="J3961" s="6"/>
      <c r="K3961" s="6"/>
      <c r="L3961" s="7"/>
    </row>
    <row r="3962" spans="1:12">
      <c r="A3962" s="18"/>
      <c r="B3962" s="20"/>
      <c r="C3962" s="20"/>
      <c r="D3962" s="20"/>
      <c r="E3962" s="6"/>
      <c r="F3962" s="6"/>
      <c r="G3962" s="6"/>
      <c r="H3962" s="6"/>
      <c r="I3962" s="6"/>
      <c r="J3962" s="6"/>
      <c r="K3962" s="6"/>
      <c r="L3962" s="7"/>
    </row>
    <row r="3963" spans="1:12">
      <c r="A3963" s="18"/>
      <c r="B3963" s="20"/>
      <c r="C3963" s="20"/>
      <c r="D3963" s="20"/>
      <c r="E3963" s="6"/>
      <c r="F3963" s="6"/>
      <c r="G3963" s="6"/>
      <c r="H3963" s="6"/>
      <c r="I3963" s="6"/>
      <c r="J3963" s="6"/>
      <c r="K3963" s="6"/>
      <c r="L3963" s="7"/>
    </row>
    <row r="3964" spans="1:12">
      <c r="A3964" s="18"/>
      <c r="B3964" s="20"/>
      <c r="C3964" s="20"/>
      <c r="D3964" s="20"/>
      <c r="E3964" s="6"/>
      <c r="F3964" s="6"/>
      <c r="G3964" s="6"/>
      <c r="H3964" s="6"/>
      <c r="I3964" s="6"/>
      <c r="J3964" s="6"/>
      <c r="K3964" s="6"/>
      <c r="L3964" s="7"/>
    </row>
    <row r="3965" spans="1:12">
      <c r="A3965" s="18"/>
      <c r="B3965" s="20"/>
      <c r="C3965" s="20"/>
      <c r="D3965" s="20"/>
      <c r="E3965" s="6"/>
      <c r="F3965" s="6"/>
      <c r="G3965" s="6"/>
      <c r="H3965" s="6"/>
      <c r="I3965" s="6"/>
      <c r="J3965" s="6"/>
      <c r="K3965" s="6"/>
      <c r="L3965" s="7"/>
    </row>
    <row r="3966" spans="1:12">
      <c r="A3966" s="18"/>
      <c r="B3966" s="20"/>
      <c r="C3966" s="20"/>
      <c r="D3966" s="20"/>
      <c r="E3966" s="6"/>
      <c r="F3966" s="6"/>
      <c r="G3966" s="6"/>
      <c r="H3966" s="6"/>
      <c r="I3966" s="6"/>
      <c r="J3966" s="6"/>
      <c r="K3966" s="6"/>
      <c r="L3966" s="7"/>
    </row>
    <row r="3967" spans="1:12">
      <c r="A3967" s="18"/>
      <c r="B3967" s="20"/>
      <c r="C3967" s="20"/>
      <c r="D3967" s="20"/>
      <c r="E3967" s="6"/>
      <c r="F3967" s="6"/>
      <c r="G3967" s="6"/>
      <c r="H3967" s="6"/>
      <c r="I3967" s="6"/>
      <c r="J3967" s="6"/>
      <c r="K3967" s="6"/>
      <c r="L3967" s="7"/>
    </row>
    <row r="3968" spans="1:12">
      <c r="A3968" s="18"/>
      <c r="B3968" s="20"/>
      <c r="C3968" s="20"/>
      <c r="D3968" s="20"/>
      <c r="E3968" s="6"/>
      <c r="F3968" s="6"/>
      <c r="G3968" s="6"/>
      <c r="H3968" s="6"/>
      <c r="I3968" s="6"/>
      <c r="J3968" s="6"/>
      <c r="K3968" s="6"/>
      <c r="L3968" s="7"/>
    </row>
    <row r="3969" spans="1:12">
      <c r="A3969" s="18"/>
      <c r="B3969" s="20"/>
      <c r="C3969" s="20"/>
      <c r="D3969" s="20"/>
      <c r="E3969" s="6"/>
      <c r="F3969" s="6"/>
      <c r="G3969" s="6"/>
      <c r="H3969" s="6"/>
      <c r="I3969" s="6"/>
      <c r="J3969" s="6"/>
      <c r="K3969" s="6"/>
      <c r="L3969" s="7"/>
    </row>
    <row r="3970" spans="1:12">
      <c r="A3970" s="18"/>
      <c r="B3970" s="20"/>
      <c r="C3970" s="20"/>
      <c r="D3970" s="20"/>
      <c r="E3970" s="6"/>
      <c r="F3970" s="6"/>
      <c r="G3970" s="6"/>
      <c r="H3970" s="6"/>
      <c r="I3970" s="6"/>
      <c r="J3970" s="6"/>
      <c r="K3970" s="6"/>
      <c r="L3970" s="7"/>
    </row>
    <row r="3971" spans="1:12">
      <c r="A3971" s="18"/>
      <c r="B3971" s="20"/>
      <c r="C3971" s="20"/>
      <c r="D3971" s="20"/>
      <c r="E3971" s="6"/>
      <c r="F3971" s="6"/>
      <c r="G3971" s="6"/>
      <c r="H3971" s="6"/>
      <c r="I3971" s="6"/>
      <c r="J3971" s="6"/>
      <c r="K3971" s="6"/>
      <c r="L3971" s="7"/>
    </row>
    <row r="3972" spans="1:12">
      <c r="A3972" s="18"/>
      <c r="B3972" s="20"/>
      <c r="C3972" s="20"/>
      <c r="D3972" s="20"/>
      <c r="E3972" s="6"/>
      <c r="F3972" s="6"/>
      <c r="G3972" s="6"/>
      <c r="H3972" s="6"/>
      <c r="I3972" s="6"/>
      <c r="J3972" s="6"/>
      <c r="K3972" s="6"/>
      <c r="L3972" s="7"/>
    </row>
    <row r="3973" spans="1:12">
      <c r="A3973" s="18"/>
      <c r="B3973" s="20"/>
      <c r="C3973" s="20"/>
      <c r="D3973" s="20"/>
      <c r="E3973" s="6"/>
      <c r="F3973" s="6"/>
      <c r="G3973" s="6"/>
      <c r="H3973" s="6"/>
      <c r="I3973" s="6"/>
      <c r="J3973" s="6"/>
      <c r="K3973" s="6"/>
      <c r="L3973" s="7"/>
    </row>
    <row r="3974" spans="1:12">
      <c r="A3974" s="18"/>
      <c r="B3974" s="20"/>
      <c r="C3974" s="20"/>
      <c r="D3974" s="20"/>
      <c r="E3974" s="6"/>
      <c r="F3974" s="6"/>
      <c r="G3974" s="6"/>
      <c r="H3974" s="6"/>
      <c r="I3974" s="6"/>
      <c r="J3974" s="6"/>
      <c r="K3974" s="6"/>
      <c r="L3974" s="7"/>
    </row>
    <row r="3975" spans="1:12">
      <c r="A3975" s="18"/>
      <c r="B3975" s="20"/>
      <c r="C3975" s="20"/>
      <c r="D3975" s="20"/>
      <c r="E3975" s="6"/>
      <c r="F3975" s="6"/>
      <c r="G3975" s="6"/>
      <c r="H3975" s="6"/>
      <c r="I3975" s="6"/>
      <c r="J3975" s="6"/>
      <c r="K3975" s="6"/>
      <c r="L3975" s="7"/>
    </row>
    <row r="3976" spans="1:12">
      <c r="A3976" s="18"/>
      <c r="B3976" s="20"/>
      <c r="C3976" s="20"/>
      <c r="D3976" s="20"/>
      <c r="E3976" s="6"/>
      <c r="F3976" s="6"/>
      <c r="G3976" s="6"/>
      <c r="H3976" s="6"/>
      <c r="I3976" s="6"/>
      <c r="J3976" s="6"/>
      <c r="K3976" s="6"/>
      <c r="L3976" s="7"/>
    </row>
    <row r="3977" spans="1:12">
      <c r="A3977" s="18"/>
      <c r="B3977" s="20"/>
      <c r="C3977" s="20"/>
      <c r="D3977" s="20"/>
      <c r="E3977" s="6"/>
      <c r="F3977" s="6"/>
      <c r="G3977" s="6"/>
      <c r="H3977" s="6"/>
      <c r="I3977" s="6"/>
      <c r="J3977" s="6"/>
      <c r="K3977" s="6"/>
      <c r="L3977" s="7"/>
    </row>
    <row r="3978" spans="1:12">
      <c r="A3978" s="18"/>
      <c r="B3978" s="20"/>
      <c r="C3978" s="20"/>
      <c r="D3978" s="20"/>
      <c r="E3978" s="6"/>
      <c r="F3978" s="6"/>
      <c r="G3978" s="6"/>
      <c r="H3978" s="6"/>
      <c r="I3978" s="6"/>
      <c r="J3978" s="6"/>
      <c r="K3978" s="6"/>
      <c r="L3978" s="7"/>
    </row>
    <row r="3979" spans="1:12">
      <c r="A3979" s="18"/>
      <c r="B3979" s="20"/>
      <c r="C3979" s="20"/>
      <c r="D3979" s="6"/>
      <c r="E3979" s="6"/>
      <c r="F3979" s="6"/>
      <c r="G3979" s="6"/>
      <c r="H3979" s="6"/>
      <c r="I3979" s="6"/>
      <c r="J3979" s="6"/>
      <c r="K3979" s="6"/>
      <c r="L3979" s="7"/>
    </row>
    <row r="3980" spans="1:12">
      <c r="A3980" s="18"/>
      <c r="B3980" s="20"/>
      <c r="C3980" s="20"/>
      <c r="D3980" s="6"/>
      <c r="E3980" s="6"/>
      <c r="F3980" s="6"/>
      <c r="G3980" s="6"/>
      <c r="H3980" s="6"/>
      <c r="I3980" s="6"/>
      <c r="J3980" s="6"/>
      <c r="K3980" s="6"/>
      <c r="L3980" s="7"/>
    </row>
    <row r="3981" spans="1:12">
      <c r="A3981" s="18"/>
      <c r="B3981" s="20"/>
      <c r="C3981" s="20"/>
      <c r="D3981" s="20"/>
      <c r="E3981" s="6"/>
      <c r="F3981" s="6"/>
      <c r="G3981" s="6"/>
      <c r="H3981" s="6"/>
      <c r="I3981" s="6"/>
      <c r="J3981" s="6"/>
      <c r="K3981" s="6"/>
      <c r="L3981" s="7"/>
    </row>
    <row r="3982" spans="1:12">
      <c r="A3982" s="18"/>
      <c r="B3982" s="20"/>
      <c r="C3982" s="20"/>
      <c r="D3982" s="20"/>
      <c r="E3982" s="6"/>
      <c r="F3982" s="6"/>
      <c r="G3982" s="6"/>
      <c r="H3982" s="6"/>
      <c r="I3982" s="6"/>
      <c r="J3982" s="6"/>
      <c r="K3982" s="6"/>
      <c r="L3982" s="7"/>
    </row>
    <row r="3983" spans="1:12">
      <c r="A3983" s="18"/>
      <c r="B3983" s="20"/>
      <c r="C3983" s="20"/>
      <c r="D3983" s="20"/>
      <c r="E3983" s="6"/>
      <c r="F3983" s="6"/>
      <c r="G3983" s="6"/>
      <c r="H3983" s="6"/>
      <c r="I3983" s="6"/>
      <c r="J3983" s="6"/>
      <c r="K3983" s="6"/>
      <c r="L3983" s="7"/>
    </row>
    <row r="3984" spans="1:12">
      <c r="A3984" s="18"/>
      <c r="B3984" s="20"/>
      <c r="C3984" s="20"/>
      <c r="D3984" s="20"/>
      <c r="E3984" s="6"/>
      <c r="F3984" s="6"/>
      <c r="G3984" s="6"/>
      <c r="H3984" s="6"/>
      <c r="I3984" s="6"/>
      <c r="J3984" s="6"/>
      <c r="K3984" s="6"/>
      <c r="L3984" s="7"/>
    </row>
    <row r="3985" spans="1:12">
      <c r="A3985" s="18"/>
      <c r="B3985" s="20"/>
      <c r="C3985" s="20"/>
      <c r="D3985" s="20"/>
      <c r="E3985" s="6"/>
      <c r="F3985" s="6"/>
      <c r="G3985" s="6"/>
      <c r="H3985" s="6"/>
      <c r="I3985" s="6"/>
      <c r="J3985" s="6"/>
      <c r="K3985" s="6"/>
      <c r="L3985" s="7"/>
    </row>
    <row r="3986" spans="1:12">
      <c r="A3986" s="18"/>
      <c r="B3986" s="20"/>
      <c r="C3986" s="20"/>
      <c r="D3986" s="20"/>
      <c r="E3986" s="6"/>
      <c r="F3986" s="6"/>
      <c r="G3986" s="6"/>
      <c r="H3986" s="6"/>
      <c r="I3986" s="6"/>
      <c r="J3986" s="6"/>
      <c r="K3986" s="6"/>
      <c r="L3986" s="7"/>
    </row>
    <row r="3987" spans="1:12">
      <c r="A3987" s="18"/>
      <c r="B3987" s="20"/>
      <c r="C3987" s="20"/>
      <c r="D3987" s="20"/>
      <c r="E3987" s="6"/>
      <c r="F3987" s="6"/>
      <c r="G3987" s="6"/>
      <c r="H3987" s="6"/>
      <c r="I3987" s="6"/>
      <c r="J3987" s="6"/>
      <c r="K3987" s="6"/>
      <c r="L3987" s="7"/>
    </row>
    <row r="3988" spans="1:12">
      <c r="A3988" s="18"/>
      <c r="B3988" s="20"/>
      <c r="C3988" s="20"/>
      <c r="D3988" s="20"/>
      <c r="E3988" s="6"/>
      <c r="F3988" s="6"/>
      <c r="G3988" s="6"/>
      <c r="H3988" s="6"/>
      <c r="I3988" s="6"/>
      <c r="J3988" s="6"/>
      <c r="K3988" s="6"/>
      <c r="L3988" s="7"/>
    </row>
    <row r="3989" spans="1:12">
      <c r="A3989" s="18"/>
      <c r="B3989" s="20"/>
      <c r="C3989" s="20"/>
      <c r="D3989" s="20"/>
      <c r="E3989" s="6"/>
      <c r="F3989" s="6"/>
      <c r="G3989" s="6"/>
      <c r="H3989" s="6"/>
      <c r="I3989" s="6"/>
      <c r="J3989" s="6"/>
      <c r="K3989" s="6"/>
      <c r="L3989" s="7"/>
    </row>
    <row r="3990" spans="1:12">
      <c r="A3990" s="18"/>
      <c r="B3990" s="20"/>
      <c r="C3990" s="20"/>
      <c r="D3990" s="20"/>
      <c r="E3990" s="6"/>
      <c r="F3990" s="6"/>
      <c r="G3990" s="6"/>
      <c r="H3990" s="6"/>
      <c r="I3990" s="6"/>
      <c r="J3990" s="6"/>
      <c r="K3990" s="6"/>
      <c r="L3990" s="7"/>
    </row>
    <row r="3991" spans="1:12">
      <c r="A3991" s="18"/>
      <c r="B3991" s="20"/>
      <c r="C3991" s="20"/>
      <c r="D3991" s="20"/>
      <c r="E3991" s="6"/>
      <c r="F3991" s="6"/>
      <c r="G3991" s="6"/>
      <c r="H3991" s="6"/>
      <c r="I3991" s="6"/>
      <c r="J3991" s="6"/>
      <c r="K3991" s="6"/>
      <c r="L3991" s="7"/>
    </row>
    <row r="3992" spans="1:12">
      <c r="A3992" s="18"/>
      <c r="B3992" s="20"/>
      <c r="C3992" s="20"/>
      <c r="D3992" s="20"/>
      <c r="E3992" s="6"/>
      <c r="F3992" s="6"/>
      <c r="G3992" s="6"/>
      <c r="H3992" s="6"/>
      <c r="I3992" s="6"/>
      <c r="J3992" s="6"/>
      <c r="K3992" s="6"/>
      <c r="L3992" s="7"/>
    </row>
    <row r="3993" spans="1:12">
      <c r="A3993" s="18"/>
      <c r="B3993" s="20"/>
      <c r="C3993" s="20"/>
      <c r="D3993" s="20"/>
      <c r="E3993" s="6"/>
      <c r="F3993" s="6"/>
      <c r="G3993" s="6"/>
      <c r="H3993" s="6"/>
      <c r="I3993" s="6"/>
      <c r="J3993" s="6"/>
      <c r="K3993" s="6"/>
      <c r="L3993" s="7"/>
    </row>
    <row r="3994" spans="1:12">
      <c r="A3994" s="18"/>
      <c r="B3994" s="20"/>
      <c r="C3994" s="20"/>
      <c r="D3994" s="20"/>
      <c r="E3994" s="6"/>
      <c r="F3994" s="6"/>
      <c r="G3994" s="6"/>
      <c r="H3994" s="6"/>
      <c r="I3994" s="6"/>
      <c r="J3994" s="6"/>
      <c r="K3994" s="6"/>
      <c r="L3994" s="7"/>
    </row>
    <row r="3995" spans="1:12">
      <c r="A3995" s="18"/>
      <c r="B3995" s="20"/>
      <c r="C3995" s="20"/>
      <c r="D3995" s="20"/>
      <c r="E3995" s="6"/>
      <c r="F3995" s="6"/>
      <c r="G3995" s="6"/>
      <c r="H3995" s="6"/>
      <c r="I3995" s="6"/>
      <c r="J3995" s="6"/>
      <c r="K3995" s="6"/>
      <c r="L3995" s="7"/>
    </row>
    <row r="3996" spans="1:12">
      <c r="A3996" s="18"/>
      <c r="B3996" s="20"/>
      <c r="C3996" s="20"/>
      <c r="D3996" s="20"/>
      <c r="E3996" s="6"/>
      <c r="F3996" s="6"/>
      <c r="G3996" s="6"/>
      <c r="H3996" s="6"/>
      <c r="I3996" s="6"/>
      <c r="J3996" s="6"/>
      <c r="K3996" s="6"/>
      <c r="L3996" s="7"/>
    </row>
    <row r="3997" spans="1:12">
      <c r="A3997" s="18"/>
      <c r="B3997" s="20"/>
      <c r="C3997" s="20"/>
      <c r="D3997" s="20"/>
      <c r="E3997" s="6"/>
      <c r="F3997" s="6"/>
      <c r="G3997" s="6"/>
      <c r="H3997" s="6"/>
      <c r="I3997" s="6"/>
      <c r="J3997" s="6"/>
      <c r="K3997" s="6"/>
      <c r="L3997" s="7"/>
    </row>
    <row r="3998" spans="1:12">
      <c r="A3998" s="18"/>
      <c r="B3998" s="20"/>
      <c r="C3998" s="20"/>
      <c r="D3998" s="20"/>
      <c r="E3998" s="6"/>
      <c r="F3998" s="6"/>
      <c r="G3998" s="6"/>
      <c r="H3998" s="6"/>
      <c r="I3998" s="6"/>
      <c r="J3998" s="6"/>
      <c r="K3998" s="6"/>
      <c r="L3998" s="7"/>
    </row>
    <row r="3999" spans="1:12">
      <c r="A3999" s="18"/>
      <c r="B3999" s="20"/>
      <c r="C3999" s="20"/>
      <c r="D3999" s="20"/>
      <c r="E3999" s="6"/>
      <c r="F3999" s="6"/>
      <c r="G3999" s="6"/>
      <c r="H3999" s="6"/>
      <c r="I3999" s="6"/>
      <c r="J3999" s="6"/>
      <c r="K3999" s="6"/>
      <c r="L3999" s="7"/>
    </row>
    <row r="4000" spans="1:12">
      <c r="A4000" s="18"/>
      <c r="B4000" s="20"/>
      <c r="C4000" s="20"/>
      <c r="D4000" s="20"/>
      <c r="E4000" s="6"/>
      <c r="F4000" s="6"/>
      <c r="G4000" s="6"/>
      <c r="H4000" s="6"/>
      <c r="I4000" s="6"/>
      <c r="J4000" s="6"/>
      <c r="K4000" s="6"/>
      <c r="L4000" s="7"/>
    </row>
    <row r="4001" spans="1:12">
      <c r="A4001" s="22"/>
      <c r="B4001" s="20"/>
      <c r="C4001" s="20"/>
      <c r="D4001" s="20"/>
      <c r="E4001" s="6"/>
      <c r="F4001" s="6"/>
      <c r="G4001" s="6"/>
      <c r="H4001" s="6"/>
      <c r="I4001" s="6"/>
      <c r="J4001" s="6"/>
      <c r="K4001" s="6"/>
      <c r="L4001" s="7"/>
    </row>
    <row r="4002" spans="1:12">
      <c r="A4002" s="22"/>
      <c r="B4002" s="20"/>
      <c r="C4002" s="20"/>
      <c r="D4002" s="20"/>
      <c r="E4002" s="6"/>
      <c r="F4002" s="6"/>
      <c r="G4002" s="6"/>
      <c r="H4002" s="6"/>
      <c r="I4002" s="6"/>
      <c r="J4002" s="6"/>
      <c r="K4002" s="6"/>
      <c r="L4002" s="7"/>
    </row>
    <row r="4003" spans="1:12">
      <c r="A4003" s="22"/>
      <c r="B4003" s="20"/>
      <c r="C4003" s="20"/>
      <c r="D4003" s="20"/>
      <c r="E4003" s="6"/>
      <c r="F4003" s="6"/>
      <c r="G4003" s="6"/>
      <c r="H4003" s="6"/>
      <c r="I4003" s="6"/>
      <c r="J4003" s="6"/>
      <c r="K4003" s="6"/>
      <c r="L4003" s="7"/>
    </row>
    <row r="4004" spans="1:12">
      <c r="A4004" s="22"/>
      <c r="B4004" s="20"/>
      <c r="C4004" s="20"/>
      <c r="D4004" s="20"/>
      <c r="E4004" s="6"/>
      <c r="F4004" s="6"/>
      <c r="G4004" s="6"/>
      <c r="H4004" s="6"/>
      <c r="I4004" s="6"/>
      <c r="J4004" s="6"/>
      <c r="K4004" s="6"/>
      <c r="L4004" s="7"/>
    </row>
    <row r="4005" spans="1:12">
      <c r="A4005" s="18"/>
      <c r="B4005" s="20"/>
      <c r="C4005" s="20"/>
      <c r="D4005" s="20"/>
      <c r="E4005" s="6"/>
      <c r="F4005" s="6"/>
      <c r="G4005" s="6"/>
      <c r="H4005" s="6"/>
      <c r="I4005" s="6"/>
      <c r="J4005" s="6"/>
      <c r="K4005" s="6"/>
      <c r="L4005" s="7"/>
    </row>
    <row r="4006" spans="1:12">
      <c r="A4006" s="18"/>
      <c r="B4006" s="20"/>
      <c r="C4006" s="20"/>
      <c r="D4006" s="20"/>
      <c r="E4006" s="6"/>
      <c r="F4006" s="6"/>
      <c r="G4006" s="6"/>
      <c r="H4006" s="6"/>
      <c r="I4006" s="6"/>
      <c r="J4006" s="6"/>
      <c r="K4006" s="6"/>
      <c r="L4006" s="7"/>
    </row>
    <row r="4007" spans="1:12">
      <c r="A4007" s="18"/>
      <c r="B4007" s="20"/>
      <c r="C4007" s="20"/>
      <c r="D4007" s="20"/>
      <c r="E4007" s="6"/>
      <c r="F4007" s="6"/>
      <c r="G4007" s="6"/>
      <c r="H4007" s="6"/>
      <c r="I4007" s="6"/>
      <c r="J4007" s="6"/>
      <c r="K4007" s="6"/>
      <c r="L4007" s="7"/>
    </row>
    <row r="4008" spans="1:12">
      <c r="A4008" s="18"/>
      <c r="B4008" s="20"/>
      <c r="C4008" s="20"/>
      <c r="D4008" s="20"/>
      <c r="E4008" s="6"/>
      <c r="F4008" s="6"/>
      <c r="G4008" s="6"/>
      <c r="H4008" s="6"/>
      <c r="I4008" s="6"/>
      <c r="J4008" s="6"/>
      <c r="K4008" s="6"/>
      <c r="L4008" s="7"/>
    </row>
    <row r="4009" spans="1:12">
      <c r="A4009" s="18"/>
      <c r="B4009" s="20"/>
      <c r="C4009" s="20"/>
      <c r="D4009" s="20"/>
      <c r="E4009" s="6"/>
      <c r="F4009" s="6"/>
      <c r="G4009" s="6"/>
      <c r="H4009" s="6"/>
      <c r="I4009" s="6"/>
      <c r="J4009" s="6"/>
      <c r="K4009" s="6"/>
      <c r="L4009" s="7"/>
    </row>
    <row r="4010" spans="1:12">
      <c r="A4010" s="24"/>
      <c r="B4010" s="6"/>
      <c r="C4010" s="6"/>
      <c r="D4010" s="19"/>
      <c r="E4010" s="6"/>
      <c r="F4010" s="6"/>
      <c r="G4010" s="6"/>
      <c r="H4010" s="6"/>
      <c r="I4010" s="6"/>
      <c r="J4010" s="6"/>
      <c r="K4010" s="6"/>
      <c r="L4010" s="7"/>
    </row>
    <row r="4011" spans="1:12">
      <c r="A4011" s="24"/>
      <c r="B4011" s="6"/>
      <c r="C4011" s="6"/>
      <c r="D4011" s="19"/>
      <c r="E4011" s="6"/>
      <c r="F4011" s="6"/>
      <c r="G4011" s="6"/>
      <c r="H4011" s="6"/>
      <c r="I4011" s="6"/>
      <c r="J4011" s="6"/>
      <c r="K4011" s="6"/>
      <c r="L4011" s="7"/>
    </row>
    <row r="4012" spans="1:12">
      <c r="A4012" s="24"/>
      <c r="B4012" s="6"/>
      <c r="C4012" s="6"/>
      <c r="D4012" s="19"/>
      <c r="E4012" s="6"/>
      <c r="F4012" s="6"/>
      <c r="G4012" s="6"/>
      <c r="H4012" s="6"/>
      <c r="I4012" s="6"/>
      <c r="J4012" s="6"/>
      <c r="K4012" s="6"/>
      <c r="L4012" s="7"/>
    </row>
    <row r="4013" spans="1:12">
      <c r="A4013" s="24"/>
      <c r="B4013" s="6"/>
      <c r="C4013" s="6"/>
      <c r="D4013" s="19"/>
      <c r="E4013" s="6"/>
      <c r="F4013" s="6"/>
      <c r="G4013" s="6"/>
      <c r="H4013" s="6"/>
      <c r="I4013" s="6"/>
      <c r="J4013" s="6"/>
      <c r="K4013" s="6"/>
      <c r="L4013" s="7"/>
    </row>
    <row r="4014" spans="1:12">
      <c r="A4014" s="24"/>
      <c r="B4014" s="6"/>
      <c r="C4014" s="6"/>
      <c r="D4014" s="19"/>
      <c r="E4014" s="6"/>
      <c r="F4014" s="6"/>
      <c r="G4014" s="6"/>
      <c r="H4014" s="6"/>
      <c r="I4014" s="6"/>
      <c r="J4014" s="6"/>
      <c r="K4014" s="6"/>
      <c r="L4014" s="7"/>
    </row>
    <row r="4015" spans="1:12">
      <c r="A4015" s="24"/>
      <c r="B4015" s="6"/>
      <c r="C4015" s="6"/>
      <c r="D4015" s="19"/>
      <c r="E4015" s="6"/>
      <c r="F4015" s="6"/>
      <c r="G4015" s="6"/>
      <c r="H4015" s="6"/>
      <c r="I4015" s="6"/>
      <c r="J4015" s="6"/>
      <c r="K4015" s="6"/>
      <c r="L4015" s="7"/>
    </row>
    <row r="4016" spans="1:12">
      <c r="A4016" s="24"/>
      <c r="B4016" s="6"/>
      <c r="C4016" s="6"/>
      <c r="D4016" s="19"/>
      <c r="E4016" s="6"/>
      <c r="F4016" s="6"/>
      <c r="G4016" s="6"/>
      <c r="H4016" s="6"/>
      <c r="I4016" s="6"/>
      <c r="J4016" s="6"/>
      <c r="K4016" s="6"/>
      <c r="L4016" s="7"/>
    </row>
    <row r="4017" spans="1:12">
      <c r="A4017" s="24"/>
      <c r="B4017" s="6"/>
      <c r="C4017" s="6"/>
      <c r="D4017" s="19"/>
      <c r="E4017" s="6"/>
      <c r="F4017" s="6"/>
      <c r="G4017" s="6"/>
      <c r="H4017" s="6"/>
      <c r="I4017" s="6"/>
      <c r="J4017" s="6"/>
      <c r="K4017" s="6"/>
      <c r="L4017" s="7"/>
    </row>
    <row r="4018" spans="1:12">
      <c r="A4018" s="24"/>
      <c r="B4018" s="6"/>
      <c r="C4018" s="6"/>
      <c r="D4018" s="19"/>
      <c r="E4018" s="6"/>
      <c r="F4018" s="6"/>
      <c r="G4018" s="6"/>
      <c r="H4018" s="6"/>
      <c r="I4018" s="6"/>
      <c r="J4018" s="6"/>
      <c r="K4018" s="6"/>
      <c r="L4018" s="7"/>
    </row>
    <row r="4019" spans="1:12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>
      <c r="A4022" s="24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>
      <c r="A4047" s="24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>
      <c r="A4048" s="24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>
      <c r="A4049" s="24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>
      <c r="A4050" s="24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>
      <c r="A4051" s="24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>
      <c r="A4052" s="24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>
      <c r="A4053" s="24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>
      <c r="A4054" s="24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>
      <c r="A4055" s="24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>
      <c r="A4056" s="24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>
      <c r="A4057" s="24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>
      <c r="A4058" s="24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>
      <c r="A4059" s="24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>
      <c r="A4060" s="24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>
      <c r="A4061" s="24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>
      <c r="A4062" s="24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>
      <c r="A4063" s="24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>
      <c r="A4064" s="24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>
      <c r="A4065" s="24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>
      <c r="A4066" s="24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>
      <c r="A4067" s="24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>
      <c r="A4068" s="24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>
      <c r="A4069" s="24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>
      <c r="A4070" s="24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>
      <c r="A4071" s="24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>
      <c r="A4072" s="24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>
      <c r="A4073" s="24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>
      <c r="A4074" s="24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>
      <c r="A4075" s="24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>
      <c r="A4076" s="24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>
      <c r="A4077" s="24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>
      <c r="A4078" s="24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>
      <c r="A4079" s="24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>
      <c r="A4080" s="24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>
      <c r="A4081" s="24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>
      <c r="A4082" s="24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>
      <c r="A4083" s="24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>
      <c r="A4085" s="24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>
      <c r="A4086" s="24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>
      <c r="A4087" s="24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>
      <c r="A4088" s="24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>
      <c r="A4089" s="24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>
      <c r="A4090" s="24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>
      <c r="A4091" s="24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>
      <c r="A4092" s="24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>
      <c r="A4093" s="24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>
      <c r="A4094" s="24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>
      <c r="A4095" s="24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>
      <c r="A4096" s="24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>
      <c r="A4097" s="24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>
      <c r="A4098" s="24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>
      <c r="A4099" s="24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>
      <c r="A4100" s="24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>
      <c r="A4101" s="24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>
      <c r="A4102" s="24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>
      <c r="A4103" s="24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>
      <c r="A4104" s="24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>
      <c r="A4105" s="24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>
      <c r="A4106" s="24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>
      <c r="A4107" s="24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>
      <c r="A4108" s="24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>
      <c r="A4213" s="21"/>
      <c r="B4213" s="6"/>
      <c r="C4213" s="6"/>
      <c r="D4213" s="19"/>
      <c r="E4213" s="19"/>
      <c r="F4213" s="6"/>
      <c r="G4213" s="6"/>
      <c r="H4213" s="6"/>
      <c r="I4213" s="6"/>
      <c r="J4213" s="6"/>
      <c r="K4213" s="6"/>
      <c r="L4213" s="7"/>
    </row>
    <row r="4214" spans="1:12">
      <c r="A4214" s="21"/>
      <c r="B4214" s="6"/>
      <c r="C4214" s="6"/>
      <c r="D4214" s="19"/>
      <c r="E4214" s="19"/>
      <c r="F4214" s="6"/>
      <c r="G4214" s="6"/>
      <c r="H4214" s="6"/>
      <c r="I4214" s="6"/>
      <c r="J4214" s="6"/>
      <c r="K4214" s="6"/>
      <c r="L4214" s="7"/>
    </row>
    <row r="4215" spans="1:12">
      <c r="A4215" s="21"/>
      <c r="B4215" s="6"/>
      <c r="C4215" s="6"/>
      <c r="D4215" s="19"/>
      <c r="E4215" s="19"/>
      <c r="F4215" s="6"/>
      <c r="G4215" s="6"/>
      <c r="H4215" s="6"/>
      <c r="I4215" s="6"/>
      <c r="J4215" s="6"/>
      <c r="K4215" s="6"/>
      <c r="L4215" s="7"/>
    </row>
    <row r="4216" spans="1:12">
      <c r="A4216" s="21"/>
      <c r="B4216" s="6"/>
      <c r="C4216" s="6"/>
      <c r="D4216" s="19"/>
      <c r="E4216" s="19"/>
      <c r="F4216" s="6"/>
      <c r="G4216" s="6"/>
      <c r="H4216" s="6"/>
      <c r="I4216" s="6"/>
      <c r="J4216" s="6"/>
      <c r="K4216" s="6"/>
      <c r="L4216" s="7"/>
    </row>
    <row r="4217" spans="1:12">
      <c r="A4217" s="21"/>
      <c r="B4217" s="6"/>
      <c r="C4217" s="6"/>
      <c r="D4217" s="19"/>
      <c r="E4217" s="19"/>
      <c r="F4217" s="6"/>
      <c r="G4217" s="6"/>
      <c r="H4217" s="6"/>
      <c r="I4217" s="6"/>
      <c r="J4217" s="6"/>
      <c r="K4217" s="6"/>
      <c r="L4217" s="7"/>
    </row>
    <row r="4218" spans="1:12">
      <c r="A4218" s="21"/>
      <c r="B4218" s="6"/>
      <c r="C4218" s="6"/>
      <c r="D4218" s="19"/>
      <c r="E4218" s="19"/>
      <c r="F4218" s="6"/>
      <c r="G4218" s="6"/>
      <c r="H4218" s="6"/>
      <c r="I4218" s="6"/>
      <c r="J4218" s="6"/>
      <c r="K4218" s="6"/>
      <c r="L4218" s="7"/>
    </row>
    <row r="4219" spans="1:12">
      <c r="A4219" s="21"/>
      <c r="B4219" s="6"/>
      <c r="C4219" s="6"/>
      <c r="D4219" s="19"/>
      <c r="E4219" s="19"/>
      <c r="F4219" s="6"/>
      <c r="G4219" s="6"/>
      <c r="H4219" s="6"/>
      <c r="I4219" s="6"/>
      <c r="J4219" s="6"/>
      <c r="K4219" s="6"/>
      <c r="L4219" s="7"/>
    </row>
    <row r="4220" spans="1:12">
      <c r="A4220" s="21"/>
      <c r="B4220" s="6"/>
      <c r="C4220" s="6"/>
      <c r="D4220" s="19"/>
      <c r="E4220" s="19"/>
      <c r="F4220" s="6"/>
      <c r="G4220" s="6"/>
      <c r="H4220" s="6"/>
      <c r="I4220" s="6"/>
      <c r="J4220" s="6"/>
      <c r="K4220" s="6"/>
      <c r="L4220" s="7"/>
    </row>
    <row r="4221" spans="1:12">
      <c r="A4221" s="21"/>
      <c r="B4221" s="6"/>
      <c r="C4221" s="6"/>
      <c r="D4221" s="19"/>
      <c r="E4221" s="19"/>
      <c r="F4221" s="6"/>
      <c r="G4221" s="6"/>
      <c r="H4221" s="6"/>
      <c r="I4221" s="6"/>
      <c r="J4221" s="6"/>
      <c r="K4221" s="6"/>
      <c r="L4221" s="7"/>
    </row>
    <row r="4222" spans="1:12">
      <c r="A4222" s="21"/>
      <c r="B4222" s="6"/>
      <c r="C4222" s="6"/>
      <c r="D4222" s="19"/>
      <c r="E4222" s="19"/>
      <c r="F4222" s="6"/>
      <c r="G4222" s="6"/>
      <c r="H4222" s="6"/>
      <c r="I4222" s="6"/>
      <c r="J4222" s="6"/>
      <c r="K4222" s="6"/>
      <c r="L4222" s="7"/>
    </row>
    <row r="4223" spans="1:12">
      <c r="A4223" s="21"/>
      <c r="B4223" s="6"/>
      <c r="C4223" s="6"/>
      <c r="D4223" s="19"/>
      <c r="E4223" s="19"/>
      <c r="F4223" s="6"/>
      <c r="G4223" s="6"/>
      <c r="H4223" s="6"/>
      <c r="I4223" s="6"/>
      <c r="J4223" s="6"/>
      <c r="K4223" s="6"/>
      <c r="L4223" s="7"/>
    </row>
    <row r="4224" spans="1:12">
      <c r="A4224" s="21"/>
      <c r="B4224" s="6"/>
      <c r="C4224" s="6"/>
      <c r="D4224" s="19"/>
      <c r="E4224" s="19"/>
      <c r="F4224" s="6"/>
      <c r="G4224" s="6"/>
      <c r="H4224" s="6"/>
      <c r="I4224" s="6"/>
      <c r="J4224" s="6"/>
      <c r="K4224" s="6"/>
      <c r="L4224" s="7"/>
    </row>
    <row r="4225" spans="1:12">
      <c r="A4225" s="21"/>
      <c r="B4225" s="6"/>
      <c r="C4225" s="6"/>
      <c r="D4225" s="19"/>
      <c r="E4225" s="19"/>
      <c r="F4225" s="6"/>
      <c r="G4225" s="6"/>
      <c r="H4225" s="6"/>
      <c r="I4225" s="6"/>
      <c r="J4225" s="6"/>
      <c r="K4225" s="6"/>
      <c r="L4225" s="7"/>
    </row>
    <row r="4226" spans="1:12">
      <c r="A4226" s="21"/>
      <c r="B4226" s="6"/>
      <c r="C4226" s="6"/>
      <c r="D4226" s="19"/>
      <c r="E4226" s="19"/>
      <c r="F4226" s="6"/>
      <c r="G4226" s="6"/>
      <c r="H4226" s="6"/>
      <c r="I4226" s="6"/>
      <c r="J4226" s="6"/>
      <c r="K4226" s="6"/>
      <c r="L4226" s="7"/>
    </row>
    <row r="4227" spans="1:12">
      <c r="A4227" s="21"/>
      <c r="B4227" s="6"/>
      <c r="C4227" s="6"/>
      <c r="D4227" s="19"/>
      <c r="E4227" s="19"/>
      <c r="F4227" s="6"/>
      <c r="G4227" s="6"/>
      <c r="H4227" s="6"/>
      <c r="I4227" s="6"/>
      <c r="J4227" s="6"/>
      <c r="K4227" s="6"/>
      <c r="L4227" s="7"/>
    </row>
    <row r="4228" spans="1:12">
      <c r="A4228" s="21"/>
      <c r="B4228" s="6"/>
      <c r="C4228" s="6"/>
      <c r="D4228" s="19"/>
      <c r="E4228" s="19"/>
      <c r="F4228" s="6"/>
      <c r="G4228" s="6"/>
      <c r="H4228" s="6"/>
      <c r="I4228" s="6"/>
      <c r="J4228" s="6"/>
      <c r="K4228" s="6"/>
      <c r="L4228" s="7"/>
    </row>
    <row r="4229" spans="1:12">
      <c r="A4229" s="21"/>
      <c r="B4229" s="6"/>
      <c r="C4229" s="6"/>
      <c r="D4229" s="19"/>
      <c r="E4229" s="19"/>
      <c r="F4229" s="6"/>
      <c r="G4229" s="6"/>
      <c r="H4229" s="6"/>
      <c r="I4229" s="6"/>
      <c r="J4229" s="6"/>
      <c r="K4229" s="6"/>
      <c r="L4229" s="7"/>
    </row>
    <row r="4230" spans="1:12">
      <c r="A4230" s="21"/>
      <c r="B4230" s="6"/>
      <c r="C4230" s="6"/>
      <c r="D4230" s="19"/>
      <c r="E4230" s="19"/>
      <c r="F4230" s="6"/>
      <c r="G4230" s="6"/>
      <c r="H4230" s="6"/>
      <c r="I4230" s="6"/>
      <c r="J4230" s="6"/>
      <c r="K4230" s="6"/>
      <c r="L4230" s="7"/>
    </row>
    <row r="4231" spans="1:12">
      <c r="A4231" s="21"/>
      <c r="B4231" s="6"/>
      <c r="C4231" s="6"/>
      <c r="D4231" s="19"/>
      <c r="E4231" s="19"/>
      <c r="F4231" s="6"/>
      <c r="G4231" s="6"/>
      <c r="H4231" s="6"/>
      <c r="I4231" s="6"/>
      <c r="J4231" s="6"/>
      <c r="K4231" s="6"/>
      <c r="L4231" s="7"/>
    </row>
    <row r="4232" spans="1:12">
      <c r="A4232" s="21"/>
      <c r="B4232" s="6"/>
      <c r="C4232" s="6"/>
      <c r="D4232" s="19"/>
      <c r="E4232" s="19"/>
      <c r="F4232" s="6"/>
      <c r="G4232" s="6"/>
      <c r="H4232" s="6"/>
      <c r="I4232" s="6"/>
      <c r="J4232" s="6"/>
      <c r="K4232" s="6"/>
      <c r="L4232" s="7"/>
    </row>
    <row r="4233" spans="1:12">
      <c r="A4233" s="21"/>
      <c r="B4233" s="6"/>
      <c r="C4233" s="6"/>
      <c r="D4233" s="19"/>
      <c r="E4233" s="19"/>
      <c r="F4233" s="6"/>
      <c r="G4233" s="6"/>
      <c r="H4233" s="6"/>
      <c r="I4233" s="6"/>
      <c r="J4233" s="6"/>
      <c r="K4233" s="6"/>
      <c r="L4233" s="7"/>
    </row>
    <row r="4234" spans="1:12">
      <c r="A4234" s="21"/>
      <c r="B4234" s="6"/>
      <c r="C4234" s="6"/>
      <c r="D4234" s="19"/>
      <c r="E4234" s="19"/>
      <c r="F4234" s="6"/>
      <c r="G4234" s="6"/>
      <c r="H4234" s="6"/>
      <c r="I4234" s="6"/>
      <c r="J4234" s="6"/>
      <c r="K4234" s="6"/>
      <c r="L4234" s="7"/>
    </row>
    <row r="4235" spans="1:12">
      <c r="A4235" s="21"/>
      <c r="B4235" s="6"/>
      <c r="C4235" s="6"/>
      <c r="D4235" s="19"/>
      <c r="E4235" s="19"/>
      <c r="F4235" s="6"/>
      <c r="G4235" s="6"/>
      <c r="H4235" s="6"/>
      <c r="I4235" s="6"/>
      <c r="J4235" s="6"/>
      <c r="K4235" s="6"/>
      <c r="L4235" s="7"/>
    </row>
    <row r="4236" spans="1:12">
      <c r="A4236" s="21"/>
      <c r="B4236" s="6"/>
      <c r="C4236" s="6"/>
      <c r="D4236" s="19"/>
      <c r="E4236" s="19"/>
      <c r="F4236" s="6"/>
      <c r="G4236" s="6"/>
      <c r="H4236" s="6"/>
      <c r="I4236" s="6"/>
      <c r="J4236" s="6"/>
      <c r="K4236" s="6"/>
      <c r="L4236" s="7"/>
    </row>
    <row r="4237" spans="1:12">
      <c r="A4237" s="21"/>
      <c r="B4237" s="6"/>
      <c r="C4237" s="6"/>
      <c r="D4237" s="19"/>
      <c r="E4237" s="19"/>
      <c r="F4237" s="6"/>
      <c r="G4237" s="6"/>
      <c r="H4237" s="6"/>
      <c r="I4237" s="6"/>
      <c r="J4237" s="6"/>
      <c r="K4237" s="6"/>
      <c r="L4237" s="7"/>
    </row>
    <row r="4238" spans="1:12">
      <c r="A4238" s="21"/>
      <c r="B4238" s="6"/>
      <c r="C4238" s="6"/>
      <c r="D4238" s="19"/>
      <c r="E4238" s="19"/>
      <c r="F4238" s="6"/>
      <c r="G4238" s="6"/>
      <c r="H4238" s="6"/>
      <c r="I4238" s="6"/>
      <c r="J4238" s="6"/>
      <c r="K4238" s="6"/>
      <c r="L4238" s="7"/>
    </row>
    <row r="4239" spans="1:12">
      <c r="A4239" s="21"/>
      <c r="B4239" s="6"/>
      <c r="C4239" s="6"/>
      <c r="D4239" s="19"/>
      <c r="E4239" s="19"/>
      <c r="F4239" s="6"/>
      <c r="G4239" s="6"/>
      <c r="H4239" s="6"/>
      <c r="I4239" s="6"/>
      <c r="J4239" s="6"/>
      <c r="K4239" s="6"/>
      <c r="L4239" s="7"/>
    </row>
    <row r="4240" spans="1:12">
      <c r="A4240" s="21"/>
      <c r="B4240" s="6"/>
      <c r="C4240" s="6"/>
      <c r="D4240" s="19"/>
      <c r="E4240" s="19"/>
      <c r="F4240" s="6"/>
      <c r="G4240" s="6"/>
      <c r="H4240" s="6"/>
      <c r="I4240" s="6"/>
      <c r="J4240" s="6"/>
      <c r="K4240" s="6"/>
      <c r="L4240" s="7"/>
    </row>
    <row r="4241" spans="1:12">
      <c r="A4241" s="21"/>
      <c r="B4241" s="6"/>
      <c r="C4241" s="6"/>
      <c r="D4241" s="19"/>
      <c r="E4241" s="19"/>
      <c r="F4241" s="6"/>
      <c r="G4241" s="6"/>
      <c r="H4241" s="6"/>
      <c r="I4241" s="6"/>
      <c r="J4241" s="6"/>
      <c r="K4241" s="6"/>
      <c r="L4241" s="7"/>
    </row>
    <row r="4242" spans="1:12">
      <c r="A4242" s="21"/>
      <c r="B4242" s="6"/>
      <c r="C4242" s="6"/>
      <c r="D4242" s="19"/>
      <c r="E4242" s="19"/>
      <c r="F4242" s="6"/>
      <c r="G4242" s="6"/>
      <c r="H4242" s="6"/>
      <c r="I4242" s="6"/>
      <c r="J4242" s="6"/>
      <c r="K4242" s="6"/>
      <c r="L4242" s="7"/>
    </row>
    <row r="4243" spans="1:12">
      <c r="A4243" s="21"/>
      <c r="B4243" s="6"/>
      <c r="C4243" s="6"/>
      <c r="D4243" s="19"/>
      <c r="E4243" s="19"/>
      <c r="F4243" s="6"/>
      <c r="G4243" s="6"/>
      <c r="H4243" s="6"/>
      <c r="I4243" s="6"/>
      <c r="J4243" s="6"/>
      <c r="K4243" s="6"/>
      <c r="L4243" s="7"/>
    </row>
    <row r="4244" spans="1:12">
      <c r="A4244" s="21"/>
      <c r="B4244" s="6"/>
      <c r="C4244" s="6"/>
      <c r="D4244" s="19"/>
      <c r="E4244" s="19"/>
      <c r="F4244" s="6"/>
      <c r="G4244" s="6"/>
      <c r="H4244" s="6"/>
      <c r="I4244" s="6"/>
      <c r="J4244" s="6"/>
      <c r="K4244" s="6"/>
      <c r="L4244" s="7"/>
    </row>
    <row r="4245" spans="1:12">
      <c r="A4245" s="21"/>
      <c r="B4245" s="6"/>
      <c r="C4245" s="6"/>
      <c r="D4245" s="19"/>
      <c r="E4245" s="19"/>
      <c r="F4245" s="6"/>
      <c r="G4245" s="6"/>
      <c r="H4245" s="6"/>
      <c r="I4245" s="6"/>
      <c r="J4245" s="6"/>
      <c r="K4245" s="6"/>
      <c r="L4245" s="7"/>
    </row>
    <row r="4246" spans="1:12">
      <c r="A4246" s="21"/>
      <c r="B4246" s="6"/>
      <c r="C4246" s="6"/>
      <c r="D4246" s="19"/>
      <c r="E4246" s="19"/>
      <c r="F4246" s="6"/>
      <c r="G4246" s="6"/>
      <c r="H4246" s="6"/>
      <c r="I4246" s="6"/>
      <c r="J4246" s="6"/>
      <c r="K4246" s="6"/>
      <c r="L4246" s="7"/>
    </row>
    <row r="4247" spans="1:12">
      <c r="A4247" s="21"/>
      <c r="B4247" s="6"/>
      <c r="C4247" s="6"/>
      <c r="D4247" s="19"/>
      <c r="E4247" s="19"/>
      <c r="F4247" s="6"/>
      <c r="G4247" s="6"/>
      <c r="H4247" s="6"/>
      <c r="I4247" s="6"/>
      <c r="J4247" s="6"/>
      <c r="K4247" s="6"/>
      <c r="L4247" s="7"/>
    </row>
    <row r="4248" spans="1:12">
      <c r="A4248" s="21"/>
      <c r="B4248" s="6"/>
      <c r="C4248" s="6"/>
      <c r="D4248" s="19"/>
      <c r="E4248" s="19"/>
      <c r="F4248" s="6"/>
      <c r="G4248" s="6"/>
      <c r="H4248" s="6"/>
      <c r="I4248" s="6"/>
      <c r="J4248" s="6"/>
      <c r="K4248" s="6"/>
      <c r="L4248" s="7"/>
    </row>
    <row r="4249" spans="1:12">
      <c r="A4249" s="21"/>
      <c r="B4249" s="6"/>
      <c r="C4249" s="6"/>
      <c r="D4249" s="19"/>
      <c r="E4249" s="19"/>
      <c r="F4249" s="6"/>
      <c r="G4249" s="6"/>
      <c r="H4249" s="6"/>
      <c r="I4249" s="6"/>
      <c r="J4249" s="6"/>
      <c r="K4249" s="6"/>
      <c r="L4249" s="7"/>
    </row>
    <row r="4250" spans="1:12">
      <c r="A4250" s="21"/>
      <c r="B4250" s="6"/>
      <c r="C4250" s="6"/>
      <c r="D4250" s="19"/>
      <c r="E4250" s="19"/>
      <c r="F4250" s="6"/>
      <c r="G4250" s="6"/>
      <c r="H4250" s="6"/>
      <c r="I4250" s="6"/>
      <c r="J4250" s="6"/>
      <c r="K4250" s="6"/>
      <c r="L4250" s="7"/>
    </row>
    <row r="4251" spans="1:12">
      <c r="A4251" s="21"/>
      <c r="B4251" s="6"/>
      <c r="C4251" s="6"/>
      <c r="D4251" s="19"/>
      <c r="E4251" s="19"/>
      <c r="F4251" s="6"/>
      <c r="G4251" s="6"/>
      <c r="H4251" s="6"/>
      <c r="I4251" s="6"/>
      <c r="J4251" s="6"/>
      <c r="K4251" s="6"/>
      <c r="L4251" s="7"/>
    </row>
    <row r="4252" spans="1:12">
      <c r="A4252" s="21"/>
      <c r="B4252" s="6"/>
      <c r="C4252" s="6"/>
      <c r="D4252" s="19"/>
      <c r="E4252" s="19"/>
      <c r="F4252" s="6"/>
      <c r="G4252" s="6"/>
      <c r="H4252" s="6"/>
      <c r="I4252" s="6"/>
      <c r="J4252" s="6"/>
      <c r="K4252" s="6"/>
      <c r="L4252" s="7"/>
    </row>
    <row r="4253" spans="1:12">
      <c r="A4253" s="21"/>
      <c r="B4253" s="6"/>
      <c r="C4253" s="6"/>
      <c r="D4253" s="19"/>
      <c r="E4253" s="19"/>
      <c r="F4253" s="6"/>
      <c r="G4253" s="6"/>
      <c r="H4253" s="6"/>
      <c r="I4253" s="6"/>
      <c r="J4253" s="6"/>
      <c r="K4253" s="6"/>
      <c r="L4253" s="7"/>
    </row>
    <row r="4254" spans="1:12">
      <c r="A4254" s="21"/>
      <c r="B4254" s="6"/>
      <c r="C4254" s="6"/>
      <c r="D4254" s="19"/>
      <c r="E4254" s="19"/>
      <c r="F4254" s="6"/>
      <c r="G4254" s="6"/>
      <c r="H4254" s="6"/>
      <c r="I4254" s="6"/>
      <c r="J4254" s="6"/>
      <c r="K4254" s="6"/>
      <c r="L4254" s="7"/>
    </row>
    <row r="4255" spans="1:12">
      <c r="A4255" s="21"/>
      <c r="B4255" s="6"/>
      <c r="C4255" s="6"/>
      <c r="D4255" s="19"/>
      <c r="E4255" s="19"/>
      <c r="F4255" s="6"/>
      <c r="G4255" s="6"/>
      <c r="H4255" s="6"/>
      <c r="I4255" s="6"/>
      <c r="J4255" s="6"/>
      <c r="K4255" s="6"/>
      <c r="L4255" s="7"/>
    </row>
    <row r="4256" spans="1:12">
      <c r="A4256" s="21"/>
      <c r="B4256" s="6"/>
      <c r="C4256" s="6"/>
      <c r="D4256" s="19"/>
      <c r="E4256" s="19"/>
      <c r="F4256" s="6"/>
      <c r="G4256" s="6"/>
      <c r="H4256" s="6"/>
      <c r="I4256" s="6"/>
      <c r="J4256" s="6"/>
      <c r="K4256" s="6"/>
      <c r="L4256" s="7"/>
    </row>
    <row r="4257" spans="1:12">
      <c r="A4257" s="21"/>
      <c r="B4257" s="6"/>
      <c r="C4257" s="6"/>
      <c r="D4257" s="19"/>
      <c r="E4257" s="19"/>
      <c r="F4257" s="6"/>
      <c r="G4257" s="6"/>
      <c r="H4257" s="6"/>
      <c r="I4257" s="6"/>
      <c r="J4257" s="6"/>
      <c r="K4257" s="6"/>
      <c r="L4257" s="7"/>
    </row>
    <row r="4258" spans="1:12">
      <c r="A4258" s="21"/>
      <c r="B4258" s="6"/>
      <c r="C4258" s="6"/>
      <c r="D4258" s="19"/>
      <c r="E4258" s="19"/>
      <c r="F4258" s="6"/>
      <c r="G4258" s="6"/>
      <c r="H4258" s="6"/>
      <c r="I4258" s="6"/>
      <c r="J4258" s="6"/>
      <c r="K4258" s="6"/>
      <c r="L4258" s="7"/>
    </row>
    <row r="4259" spans="1:12">
      <c r="A4259" s="21"/>
      <c r="B4259" s="6"/>
      <c r="C4259" s="6"/>
      <c r="D4259" s="19"/>
      <c r="E4259" s="19"/>
      <c r="F4259" s="6"/>
      <c r="G4259" s="6"/>
      <c r="H4259" s="6"/>
      <c r="I4259" s="6"/>
      <c r="J4259" s="6"/>
      <c r="K4259" s="6"/>
      <c r="L4259" s="7"/>
    </row>
    <row r="4260" spans="1:12">
      <c r="A4260" s="21"/>
      <c r="B4260" s="6"/>
      <c r="C4260" s="6"/>
      <c r="D4260" s="19"/>
      <c r="E4260" s="19"/>
      <c r="F4260" s="6"/>
      <c r="G4260" s="6"/>
      <c r="H4260" s="6"/>
      <c r="I4260" s="6"/>
      <c r="J4260" s="6"/>
      <c r="K4260" s="6"/>
      <c r="L4260" s="7"/>
    </row>
    <row r="4261" spans="1:12">
      <c r="A4261" s="21"/>
      <c r="B4261" s="6"/>
      <c r="C4261" s="6"/>
      <c r="D4261" s="19"/>
      <c r="E4261" s="19"/>
      <c r="F4261" s="6"/>
      <c r="G4261" s="6"/>
      <c r="H4261" s="6"/>
      <c r="I4261" s="6"/>
      <c r="J4261" s="6"/>
      <c r="K4261" s="6"/>
      <c r="L4261" s="7"/>
    </row>
    <row r="4262" spans="1:12">
      <c r="A4262" s="21"/>
      <c r="B4262" s="6"/>
      <c r="C4262" s="6"/>
      <c r="D4262" s="19"/>
      <c r="E4262" s="19"/>
      <c r="F4262" s="6"/>
      <c r="G4262" s="6"/>
      <c r="H4262" s="6"/>
      <c r="I4262" s="6"/>
      <c r="J4262" s="6"/>
      <c r="K4262" s="6"/>
      <c r="L4262" s="7"/>
    </row>
    <row r="4263" spans="1:12">
      <c r="A4263" s="21"/>
      <c r="B4263" s="6"/>
      <c r="C4263" s="6"/>
      <c r="D4263" s="19"/>
      <c r="E4263" s="19"/>
      <c r="F4263" s="6"/>
      <c r="G4263" s="6"/>
      <c r="H4263" s="6"/>
      <c r="I4263" s="6"/>
      <c r="J4263" s="6"/>
      <c r="K4263" s="6"/>
      <c r="L4263" s="7"/>
    </row>
    <row r="4264" spans="1:12">
      <c r="A4264" s="21"/>
      <c r="B4264" s="6"/>
      <c r="C4264" s="6"/>
      <c r="D4264" s="19"/>
      <c r="E4264" s="19"/>
      <c r="F4264" s="6"/>
      <c r="G4264" s="6"/>
      <c r="H4264" s="6"/>
      <c r="I4264" s="6"/>
      <c r="J4264" s="6"/>
      <c r="K4264" s="6"/>
      <c r="L4264" s="7"/>
    </row>
    <row r="4265" spans="1:12">
      <c r="A4265" s="21"/>
      <c r="B4265" s="6"/>
      <c r="C4265" s="6"/>
      <c r="D4265" s="19"/>
      <c r="E4265" s="19"/>
      <c r="F4265" s="6"/>
      <c r="G4265" s="6"/>
      <c r="H4265" s="6"/>
      <c r="I4265" s="6"/>
      <c r="J4265" s="6"/>
      <c r="K4265" s="6"/>
      <c r="L4265" s="7"/>
    </row>
    <row r="4266" spans="1:12">
      <c r="A4266" s="21"/>
      <c r="B4266" s="6"/>
      <c r="C4266" s="6"/>
      <c r="D4266" s="19"/>
      <c r="E4266" s="19"/>
      <c r="F4266" s="6"/>
      <c r="G4266" s="6"/>
      <c r="H4266" s="6"/>
      <c r="I4266" s="6"/>
      <c r="J4266" s="6"/>
      <c r="K4266" s="6"/>
      <c r="L4266" s="7"/>
    </row>
    <row r="4267" spans="1:12">
      <c r="A4267" s="21"/>
      <c r="B4267" s="6"/>
      <c r="C4267" s="6"/>
      <c r="D4267" s="19"/>
      <c r="E4267" s="19"/>
      <c r="F4267" s="6"/>
      <c r="G4267" s="6"/>
      <c r="H4267" s="6"/>
      <c r="I4267" s="6"/>
      <c r="J4267" s="6"/>
      <c r="K4267" s="6"/>
      <c r="L4267" s="7"/>
    </row>
    <row r="4268" spans="1:12">
      <c r="A4268" s="21"/>
      <c r="B4268" s="6"/>
      <c r="C4268" s="6"/>
      <c r="D4268" s="19"/>
      <c r="E4268" s="19"/>
      <c r="F4268" s="6"/>
      <c r="G4268" s="6"/>
      <c r="H4268" s="6"/>
      <c r="I4268" s="6"/>
      <c r="J4268" s="6"/>
      <c r="K4268" s="6"/>
      <c r="L4268" s="7"/>
    </row>
    <row r="4269" spans="1:12">
      <c r="A4269" s="21"/>
      <c r="B4269" s="6"/>
      <c r="C4269" s="6"/>
      <c r="D4269" s="19"/>
      <c r="E4269" s="19"/>
      <c r="F4269" s="6"/>
      <c r="G4269" s="6"/>
      <c r="H4269" s="6"/>
      <c r="I4269" s="6"/>
      <c r="J4269" s="6"/>
      <c r="K4269" s="6"/>
      <c r="L4269" s="7"/>
    </row>
    <row r="4270" spans="1:12">
      <c r="A4270" s="21"/>
      <c r="B4270" s="6"/>
      <c r="C4270" s="6"/>
      <c r="D4270" s="19"/>
      <c r="E4270" s="19"/>
      <c r="F4270" s="6"/>
      <c r="G4270" s="6"/>
      <c r="H4270" s="6"/>
      <c r="I4270" s="6"/>
      <c r="J4270" s="6"/>
      <c r="K4270" s="6"/>
      <c r="L4270" s="7"/>
    </row>
    <row r="4271" spans="1:12">
      <c r="A4271" s="21"/>
      <c r="B4271" s="6"/>
      <c r="C4271" s="6"/>
      <c r="D4271" s="19"/>
      <c r="E4271" s="19"/>
      <c r="F4271" s="6"/>
      <c r="G4271" s="6"/>
      <c r="H4271" s="6"/>
      <c r="I4271" s="6"/>
      <c r="J4271" s="6"/>
      <c r="K4271" s="6"/>
      <c r="L4271" s="7"/>
    </row>
    <row r="4272" spans="1:12">
      <c r="A4272" s="21"/>
      <c r="B4272" s="6"/>
      <c r="C4272" s="6"/>
      <c r="D4272" s="19"/>
      <c r="E4272" s="19"/>
      <c r="F4272" s="6"/>
      <c r="G4272" s="6"/>
      <c r="H4272" s="6"/>
      <c r="I4272" s="6"/>
      <c r="J4272" s="6"/>
      <c r="K4272" s="6"/>
      <c r="L4272" s="7"/>
    </row>
    <row r="4273" spans="1:12">
      <c r="A4273" s="21"/>
      <c r="B4273" s="6"/>
      <c r="C4273" s="6"/>
      <c r="D4273" s="19"/>
      <c r="E4273" s="19"/>
      <c r="F4273" s="6"/>
      <c r="G4273" s="6"/>
      <c r="H4273" s="6"/>
      <c r="I4273" s="6"/>
      <c r="J4273" s="6"/>
      <c r="K4273" s="6"/>
      <c r="L4273" s="7"/>
    </row>
    <row r="4274" spans="1:12">
      <c r="A4274" s="21"/>
      <c r="B4274" s="6"/>
      <c r="C4274" s="6"/>
      <c r="D4274" s="19"/>
      <c r="E4274" s="19"/>
      <c r="F4274" s="6"/>
      <c r="G4274" s="6"/>
      <c r="H4274" s="6"/>
      <c r="I4274" s="6"/>
      <c r="J4274" s="6"/>
      <c r="K4274" s="6"/>
      <c r="L4274" s="7"/>
    </row>
    <row r="4275" spans="1:12" ht="15.75" thickBot="1">
      <c r="A4275" s="25"/>
      <c r="B4275" s="26"/>
      <c r="C4275" s="26"/>
      <c r="D4275" s="27"/>
      <c r="E4275" s="27"/>
      <c r="F4275" s="26"/>
      <c r="G4275" s="26"/>
      <c r="H4275" s="26"/>
      <c r="I4275" s="26"/>
      <c r="J4275" s="26"/>
      <c r="K4275" s="26"/>
      <c r="L4275" s="28"/>
    </row>
    <row r="4277" spans="1:12" ht="15.75">
      <c r="A4277" s="103"/>
      <c r="B4277" s="103"/>
      <c r="C4277" s="103"/>
      <c r="D4277" s="103"/>
      <c r="E4277" s="103"/>
      <c r="F4277" s="103"/>
      <c r="G4277" s="103"/>
      <c r="H4277" s="103"/>
      <c r="I4277" s="103"/>
      <c r="J4277" s="103"/>
      <c r="K4277" s="29"/>
      <c r="L4277" s="30"/>
    </row>
  </sheetData>
  <mergeCells count="13">
    <mergeCell ref="A4277:B4277"/>
    <mergeCell ref="C4277:D4277"/>
    <mergeCell ref="E4277:F4277"/>
    <mergeCell ref="G4277:H4277"/>
    <mergeCell ref="I4277:J4277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278:L67854 L2402:L4276 L3:L4">
    <cfRule type="cellIs" dxfId="0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9"/>
  <sheetViews>
    <sheetView topLeftCell="A4" workbookViewId="0">
      <selection activeCell="C3" sqref="C3"/>
    </sheetView>
  </sheetViews>
  <sheetFormatPr defaultRowHeight="15"/>
  <cols>
    <col min="9" max="9" width="11" bestFit="1" customWidth="1"/>
  </cols>
  <sheetData>
    <row r="1" spans="1:1">
      <c r="A1" s="32" t="s">
        <v>53</v>
      </c>
    </row>
    <row r="3" spans="1:1">
      <c r="A3" t="s">
        <v>65</v>
      </c>
    </row>
    <row r="5" spans="1:1">
      <c r="A5" t="s">
        <v>61</v>
      </c>
    </row>
    <row r="7" spans="1:1">
      <c r="A7" t="s">
        <v>60</v>
      </c>
    </row>
    <row r="9" spans="1:1">
      <c r="A9" t="s">
        <v>62</v>
      </c>
    </row>
    <row r="11" spans="1:1">
      <c r="A11" t="s">
        <v>63</v>
      </c>
    </row>
    <row r="13" spans="1:1">
      <c r="A13" t="s">
        <v>64</v>
      </c>
    </row>
    <row r="16" spans="1:1">
      <c r="A16" t="s">
        <v>59</v>
      </c>
    </row>
    <row r="18" spans="1:1">
      <c r="A18" t="s">
        <v>58</v>
      </c>
    </row>
    <row r="20" spans="1:1">
      <c r="A20" t="s">
        <v>54</v>
      </c>
    </row>
    <row r="22" spans="1:1">
      <c r="A22" t="s">
        <v>55</v>
      </c>
    </row>
    <row r="24" spans="1:1">
      <c r="A24" t="s">
        <v>56</v>
      </c>
    </row>
    <row r="26" spans="1:1">
      <c r="A26" t="s">
        <v>57</v>
      </c>
    </row>
    <row r="29" spans="1:1">
      <c r="A29" s="32" t="s">
        <v>66</v>
      </c>
    </row>
    <row r="31" spans="1:1">
      <c r="A31" t="s">
        <v>67</v>
      </c>
    </row>
    <row r="33" spans="1:1">
      <c r="A33" t="s">
        <v>68</v>
      </c>
    </row>
    <row r="35" spans="1:1">
      <c r="A35" t="s">
        <v>69</v>
      </c>
    </row>
    <row r="37" spans="1:1">
      <c r="A37" t="s">
        <v>70</v>
      </c>
    </row>
    <row r="39" spans="1:1">
      <c r="A39" t="s">
        <v>71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STOCK FUTURES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2015-07-11T09:11:26Z</dcterms:created>
  <dcterms:modified xsi:type="dcterms:W3CDTF">2018-04-20T10:38:14Z</dcterms:modified>
</cp:coreProperties>
</file>