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8" sheetId="2" r:id="rId1"/>
    <sheet name="Till Feb-18" sheetId="1" r:id="rId2"/>
    <sheet name="ROI Statement" sheetId="3" r:id="rId3"/>
  </sheets>
  <definedNames>
    <definedName name="_xlnm._FilterDatabase" localSheetId="1" hidden="1">'Till Feb-18'!$A$16:$M$1622</definedName>
  </definedNames>
  <calcPr calcId="124519"/>
</workbook>
</file>

<file path=xl/calcChain.xml><?xml version="1.0" encoding="utf-8"?>
<calcChain xmlns="http://schemas.openxmlformats.org/spreadsheetml/2006/main">
  <c r="K9" i="2"/>
  <c r="J9"/>
  <c r="I9"/>
  <c r="I8"/>
  <c r="M8" s="1"/>
  <c r="I7"/>
  <c r="M7" s="1"/>
  <c r="I6"/>
  <c r="M6" s="1"/>
  <c r="K11"/>
  <c r="J11"/>
  <c r="I11"/>
  <c r="I10"/>
  <c r="J13"/>
  <c r="I13"/>
  <c r="M13" s="1"/>
  <c r="I12"/>
  <c r="L12" s="1"/>
  <c r="K18"/>
  <c r="J18"/>
  <c r="L18" s="1"/>
  <c r="I18"/>
  <c r="J16"/>
  <c r="I16"/>
  <c r="I15"/>
  <c r="I14"/>
  <c r="K19"/>
  <c r="J19"/>
  <c r="I19"/>
  <c r="I21"/>
  <c r="M21" s="1"/>
  <c r="I20"/>
  <c r="M20" s="1"/>
  <c r="I22"/>
  <c r="M22" s="1"/>
  <c r="I24"/>
  <c r="M24" s="1"/>
  <c r="I23"/>
  <c r="M23" s="1"/>
  <c r="I26"/>
  <c r="M26" s="1"/>
  <c r="I25"/>
  <c r="M25" s="1"/>
  <c r="I28"/>
  <c r="L28" s="1"/>
  <c r="I27"/>
  <c r="M27" s="1"/>
  <c r="I29"/>
  <c r="L29" s="1"/>
  <c r="I30"/>
  <c r="M30" s="1"/>
  <c r="I31"/>
  <c r="L31" s="1"/>
  <c r="I34"/>
  <c r="K33"/>
  <c r="J33"/>
  <c r="I33"/>
  <c r="I32"/>
  <c r="I36"/>
  <c r="M36" s="1"/>
  <c r="I35"/>
  <c r="L35" s="1"/>
  <c r="I37"/>
  <c r="M37" s="1"/>
  <c r="D7" i="3"/>
  <c r="I41" i="2"/>
  <c r="L41" s="1"/>
  <c r="I40"/>
  <c r="L40" s="1"/>
  <c r="I39"/>
  <c r="M39" s="1"/>
  <c r="I38"/>
  <c r="L38" s="1"/>
  <c r="I43"/>
  <c r="M43" s="1"/>
  <c r="I42"/>
  <c r="M42" s="1"/>
  <c r="K47"/>
  <c r="J47"/>
  <c r="I47"/>
  <c r="I46"/>
  <c r="M46" s="1"/>
  <c r="I45"/>
  <c r="M45" s="1"/>
  <c r="I44"/>
  <c r="L44" s="1"/>
  <c r="I49"/>
  <c r="L49" s="1"/>
  <c r="I48"/>
  <c r="L48" s="1"/>
  <c r="I50"/>
  <c r="L50" s="1"/>
  <c r="I51"/>
  <c r="M51" s="1"/>
  <c r="I53"/>
  <c r="L53" s="1"/>
  <c r="J54"/>
  <c r="I54"/>
  <c r="I57"/>
  <c r="K56"/>
  <c r="J56"/>
  <c r="I56"/>
  <c r="J55"/>
  <c r="I55"/>
  <c r="K60"/>
  <c r="J60"/>
  <c r="I60"/>
  <c r="I59"/>
  <c r="K58"/>
  <c r="J58"/>
  <c r="I58"/>
  <c r="I61"/>
  <c r="L61" s="1"/>
  <c r="J63"/>
  <c r="I63"/>
  <c r="I62"/>
  <c r="L62" s="1"/>
  <c r="J65"/>
  <c r="I65"/>
  <c r="I64"/>
  <c r="I67"/>
  <c r="L67" s="1"/>
  <c r="I66"/>
  <c r="M66" s="1"/>
  <c r="I70"/>
  <c r="L70" s="1"/>
  <c r="I69"/>
  <c r="M69" s="1"/>
  <c r="I68"/>
  <c r="L68" s="1"/>
  <c r="I72"/>
  <c r="K71"/>
  <c r="J71"/>
  <c r="I71"/>
  <c r="K74"/>
  <c r="J74"/>
  <c r="I74"/>
  <c r="I73"/>
  <c r="K76"/>
  <c r="J76"/>
  <c r="I76"/>
  <c r="I75"/>
  <c r="I78"/>
  <c r="L78" s="1"/>
  <c r="I77"/>
  <c r="M77" s="1"/>
  <c r="I81"/>
  <c r="L81" s="1"/>
  <c r="I80"/>
  <c r="M80" s="1"/>
  <c r="I79"/>
  <c r="L79" s="1"/>
  <c r="I84"/>
  <c r="M84" s="1"/>
  <c r="I83"/>
  <c r="M83" s="1"/>
  <c r="I82"/>
  <c r="L82" s="1"/>
  <c r="J85"/>
  <c r="I85"/>
  <c r="I86"/>
  <c r="L86" s="1"/>
  <c r="I88"/>
  <c r="M88" s="1"/>
  <c r="I87"/>
  <c r="M87" s="1"/>
  <c r="D8" i="3"/>
  <c r="J92" i="2"/>
  <c r="I92"/>
  <c r="K91"/>
  <c r="J91"/>
  <c r="I91"/>
  <c r="K90"/>
  <c r="J90"/>
  <c r="I90"/>
  <c r="I89"/>
  <c r="K93"/>
  <c r="J93"/>
  <c r="I93"/>
  <c r="I95"/>
  <c r="J94"/>
  <c r="I94"/>
  <c r="K97"/>
  <c r="J97"/>
  <c r="I97"/>
  <c r="K96"/>
  <c r="J96"/>
  <c r="I96"/>
  <c r="I120"/>
  <c r="M120" s="1"/>
  <c r="I122"/>
  <c r="M122" s="1"/>
  <c r="I121"/>
  <c r="M121" s="1"/>
  <c r="I117"/>
  <c r="I116"/>
  <c r="I115"/>
  <c r="I114"/>
  <c r="I113"/>
  <c r="I112"/>
  <c r="I111"/>
  <c r="I110"/>
  <c r="I109"/>
  <c r="I99"/>
  <c r="M99" s="1"/>
  <c r="I102"/>
  <c r="J101"/>
  <c r="I101"/>
  <c r="I100"/>
  <c r="I103"/>
  <c r="L103" s="1"/>
  <c r="I119"/>
  <c r="I118"/>
  <c r="K108"/>
  <c r="J108"/>
  <c r="I108"/>
  <c r="I107"/>
  <c r="I106"/>
  <c r="J105"/>
  <c r="I105"/>
  <c r="I104"/>
  <c r="K124"/>
  <c r="J124"/>
  <c r="I124"/>
  <c r="I123"/>
  <c r="D6" i="3"/>
  <c r="J127" i="2"/>
  <c r="I127"/>
  <c r="K126"/>
  <c r="J126"/>
  <c r="I126"/>
  <c r="I125"/>
  <c r="J129"/>
  <c r="I129"/>
  <c r="J128"/>
  <c r="I128"/>
  <c r="I130"/>
  <c r="M130" s="1"/>
  <c r="I132"/>
  <c r="M132" s="1"/>
  <c r="I131"/>
  <c r="M131" s="1"/>
  <c r="I134"/>
  <c r="M134" s="1"/>
  <c r="I133"/>
  <c r="M133" s="1"/>
  <c r="J139"/>
  <c r="I139"/>
  <c r="I138"/>
  <c r="M138" s="1"/>
  <c r="I137"/>
  <c r="L137" s="1"/>
  <c r="I136"/>
  <c r="M136" s="1"/>
  <c r="J141"/>
  <c r="I141"/>
  <c r="I140"/>
  <c r="J142"/>
  <c r="I142"/>
  <c r="I144"/>
  <c r="J143"/>
  <c r="I143"/>
  <c r="I147"/>
  <c r="M147" s="1"/>
  <c r="I146"/>
  <c r="L146" s="1"/>
  <c r="I145"/>
  <c r="L145" s="1"/>
  <c r="I148"/>
  <c r="K149"/>
  <c r="J149"/>
  <c r="I149"/>
  <c r="I152"/>
  <c r="J151"/>
  <c r="I151"/>
  <c r="I150"/>
  <c r="I153"/>
  <c r="M153" s="1"/>
  <c r="I154"/>
  <c r="M154" s="1"/>
  <c r="I155"/>
  <c r="M155" s="1"/>
  <c r="I157"/>
  <c r="L157" s="1"/>
  <c r="I156"/>
  <c r="M156" s="1"/>
  <c r="K159"/>
  <c r="J159"/>
  <c r="I159"/>
  <c r="I158"/>
  <c r="K160"/>
  <c r="J160"/>
  <c r="I160"/>
  <c r="J161"/>
  <c r="I161"/>
  <c r="I162"/>
  <c r="M162" s="1"/>
  <c r="I165"/>
  <c r="J164"/>
  <c r="I164"/>
  <c r="I163"/>
  <c r="D3" i="3"/>
  <c r="D4"/>
  <c r="D5"/>
  <c r="I168" i="2"/>
  <c r="M168" s="1"/>
  <c r="I167"/>
  <c r="L167" s="1"/>
  <c r="I166"/>
  <c r="M166" s="1"/>
  <c r="I170"/>
  <c r="M170" s="1"/>
  <c r="I169"/>
  <c r="M169" s="1"/>
  <c r="I174"/>
  <c r="I173"/>
  <c r="I172"/>
  <c r="K171"/>
  <c r="J171"/>
  <c r="I171"/>
  <c r="J175"/>
  <c r="I175"/>
  <c r="I180"/>
  <c r="M180" s="1"/>
  <c r="I179"/>
  <c r="K178"/>
  <c r="J178"/>
  <c r="I178"/>
  <c r="I177"/>
  <c r="I176"/>
  <c r="I184"/>
  <c r="M184" s="1"/>
  <c r="I183"/>
  <c r="M183" s="1"/>
  <c r="I182"/>
  <c r="M182" s="1"/>
  <c r="I181"/>
  <c r="L181" s="1"/>
  <c r="I186"/>
  <c r="M186" s="1"/>
  <c r="I185"/>
  <c r="L185" s="1"/>
  <c r="I189"/>
  <c r="K188"/>
  <c r="J188"/>
  <c r="I188"/>
  <c r="I191"/>
  <c r="L191" s="1"/>
  <c r="I190"/>
  <c r="L190" s="1"/>
  <c r="J192"/>
  <c r="I192"/>
  <c r="M9" l="1"/>
  <c r="L9"/>
  <c r="L6"/>
  <c r="L8"/>
  <c r="L7"/>
  <c r="L10"/>
  <c r="L11"/>
  <c r="M11"/>
  <c r="M10"/>
  <c r="M48"/>
  <c r="M12"/>
  <c r="L13"/>
  <c r="M18"/>
  <c r="L14"/>
  <c r="L15"/>
  <c r="M15"/>
  <c r="M16"/>
  <c r="L16"/>
  <c r="M14"/>
  <c r="L19"/>
  <c r="L42"/>
  <c r="M28"/>
  <c r="M19"/>
  <c r="L20"/>
  <c r="L21"/>
  <c r="L22"/>
  <c r="L24"/>
  <c r="L23"/>
  <c r="L26"/>
  <c r="L25"/>
  <c r="L27"/>
  <c r="M29"/>
  <c r="L30"/>
  <c r="M41"/>
  <c r="M31"/>
  <c r="M53"/>
  <c r="L66"/>
  <c r="L65"/>
  <c r="L166"/>
  <c r="M61"/>
  <c r="L84"/>
  <c r="M67"/>
  <c r="L46"/>
  <c r="L32"/>
  <c r="M33"/>
  <c r="L33"/>
  <c r="M34"/>
  <c r="L34"/>
  <c r="M32"/>
  <c r="L36"/>
  <c r="M35"/>
  <c r="L37"/>
  <c r="M40"/>
  <c r="L39"/>
  <c r="M38"/>
  <c r="L43"/>
  <c r="L47"/>
  <c r="M47"/>
  <c r="L45"/>
  <c r="M44"/>
  <c r="M49"/>
  <c r="M50"/>
  <c r="L51"/>
  <c r="L54"/>
  <c r="M54"/>
  <c r="L55"/>
  <c r="M56"/>
  <c r="L56"/>
  <c r="L57"/>
  <c r="M55"/>
  <c r="M57"/>
  <c r="M58"/>
  <c r="L58"/>
  <c r="L59"/>
  <c r="L60"/>
  <c r="M60"/>
  <c r="M59"/>
  <c r="L63"/>
  <c r="M62"/>
  <c r="M63"/>
  <c r="M86"/>
  <c r="L69"/>
  <c r="M64"/>
  <c r="L64"/>
  <c r="M65"/>
  <c r="M70"/>
  <c r="M68"/>
  <c r="M71"/>
  <c r="L71"/>
  <c r="L72"/>
  <c r="M72"/>
  <c r="M93"/>
  <c r="M90"/>
  <c r="L88"/>
  <c r="L73"/>
  <c r="M73"/>
  <c r="L74"/>
  <c r="M74"/>
  <c r="L75"/>
  <c r="L76"/>
  <c r="M76"/>
  <c r="M75"/>
  <c r="L77"/>
  <c r="M78"/>
  <c r="L80"/>
  <c r="M81"/>
  <c r="M79"/>
  <c r="L83"/>
  <c r="M82"/>
  <c r="L85"/>
  <c r="M85"/>
  <c r="L87"/>
  <c r="M89"/>
  <c r="L90"/>
  <c r="L91"/>
  <c r="L92"/>
  <c r="L89"/>
  <c r="M92"/>
  <c r="M91"/>
  <c r="L93"/>
  <c r="L99"/>
  <c r="L122"/>
  <c r="M94"/>
  <c r="L94"/>
  <c r="M95"/>
  <c r="L95"/>
  <c r="L96"/>
  <c r="L97"/>
  <c r="M97"/>
  <c r="M96"/>
  <c r="L120"/>
  <c r="L121"/>
  <c r="M141"/>
  <c r="L184"/>
  <c r="M157"/>
  <c r="L153"/>
  <c r="M139"/>
  <c r="L115"/>
  <c r="L168"/>
  <c r="L161"/>
  <c r="L132"/>
  <c r="M113"/>
  <c r="M109"/>
  <c r="M110"/>
  <c r="L110"/>
  <c r="L111"/>
  <c r="L112"/>
  <c r="M114"/>
  <c r="L114"/>
  <c r="L116"/>
  <c r="L117"/>
  <c r="M117"/>
  <c r="L109"/>
  <c r="M112"/>
  <c r="L113"/>
  <c r="M116"/>
  <c r="M111"/>
  <c r="M115"/>
  <c r="L100"/>
  <c r="L101"/>
  <c r="L102"/>
  <c r="M100"/>
  <c r="M101"/>
  <c r="M102"/>
  <c r="M103"/>
  <c r="L104"/>
  <c r="L105"/>
  <c r="L106"/>
  <c r="M107"/>
  <c r="L107"/>
  <c r="L108"/>
  <c r="L118"/>
  <c r="L119"/>
  <c r="M106"/>
  <c r="M105"/>
  <c r="M118"/>
  <c r="M104"/>
  <c r="M108"/>
  <c r="M119"/>
  <c r="L139"/>
  <c r="L169"/>
  <c r="M146"/>
  <c r="L136"/>
  <c r="L123"/>
  <c r="L124"/>
  <c r="M124"/>
  <c r="M123"/>
  <c r="L125"/>
  <c r="L126"/>
  <c r="L127"/>
  <c r="M127"/>
  <c r="M126"/>
  <c r="M125"/>
  <c r="M128"/>
  <c r="L129"/>
  <c r="M129"/>
  <c r="L128"/>
  <c r="L130"/>
  <c r="L131"/>
  <c r="L134"/>
  <c r="L133"/>
  <c r="L138"/>
  <c r="M137"/>
  <c r="L140"/>
  <c r="M140"/>
  <c r="L141"/>
  <c r="L142"/>
  <c r="M142"/>
  <c r="L143"/>
  <c r="M143"/>
  <c r="M144"/>
  <c r="L144"/>
  <c r="M149"/>
  <c r="L170"/>
  <c r="L156"/>
  <c r="L147"/>
  <c r="M145"/>
  <c r="L148"/>
  <c r="M148"/>
  <c r="L149"/>
  <c r="L150"/>
  <c r="L151"/>
  <c r="L152"/>
  <c r="M150"/>
  <c r="M151"/>
  <c r="M152"/>
  <c r="L154"/>
  <c r="L155"/>
  <c r="L158"/>
  <c r="M158"/>
  <c r="L159"/>
  <c r="M159"/>
  <c r="L160"/>
  <c r="M160"/>
  <c r="L162"/>
  <c r="M161"/>
  <c r="M163"/>
  <c r="L163"/>
  <c r="M164"/>
  <c r="L164"/>
  <c r="M165"/>
  <c r="L165"/>
  <c r="M167"/>
  <c r="L174"/>
  <c r="M174"/>
  <c r="L171"/>
  <c r="M172"/>
  <c r="L172"/>
  <c r="L173"/>
  <c r="M171"/>
  <c r="M173"/>
  <c r="L175"/>
  <c r="M175"/>
  <c r="L180"/>
  <c r="L176"/>
  <c r="L177"/>
  <c r="L178"/>
  <c r="M179"/>
  <c r="L179"/>
  <c r="M178"/>
  <c r="M177"/>
  <c r="M176"/>
  <c r="L182"/>
  <c r="L183"/>
  <c r="M181"/>
  <c r="L186"/>
  <c r="M185"/>
  <c r="L188"/>
  <c r="M189"/>
  <c r="L189"/>
  <c r="M188"/>
  <c r="M190"/>
  <c r="M191"/>
  <c r="L192"/>
  <c r="M192"/>
  <c r="I194"/>
  <c r="K193"/>
  <c r="J193"/>
  <c r="I193"/>
  <c r="K197"/>
  <c r="J197"/>
  <c r="I197"/>
  <c r="I196"/>
  <c r="I195"/>
  <c r="J201"/>
  <c r="I201"/>
  <c r="K200"/>
  <c r="J200"/>
  <c r="I200"/>
  <c r="K199"/>
  <c r="J199"/>
  <c r="I199"/>
  <c r="K198"/>
  <c r="J198"/>
  <c r="I198"/>
  <c r="I202"/>
  <c r="M202" s="1"/>
  <c r="J204"/>
  <c r="I204"/>
  <c r="I203"/>
  <c r="I207"/>
  <c r="I206"/>
  <c r="J205"/>
  <c r="I205"/>
  <c r="I210"/>
  <c r="K209"/>
  <c r="J209"/>
  <c r="I209"/>
  <c r="K208"/>
  <c r="J208"/>
  <c r="I208"/>
  <c r="K212"/>
  <c r="J212"/>
  <c r="I212"/>
  <c r="I211"/>
  <c r="I214"/>
  <c r="M214" s="1"/>
  <c r="I213"/>
  <c r="M213" s="1"/>
  <c r="I216"/>
  <c r="M216" s="1"/>
  <c r="I215"/>
  <c r="L215" s="1"/>
  <c r="I220"/>
  <c r="I219"/>
  <c r="J218"/>
  <c r="I218"/>
  <c r="I217"/>
  <c r="K221"/>
  <c r="J221"/>
  <c r="I221"/>
  <c r="I222"/>
  <c r="M222" s="1"/>
  <c r="I224"/>
  <c r="M224" s="1"/>
  <c r="I223"/>
  <c r="L223" s="1"/>
  <c r="I225"/>
  <c r="J226"/>
  <c r="I226"/>
  <c r="I227"/>
  <c r="M227" s="1"/>
  <c r="K230"/>
  <c r="J230"/>
  <c r="I230"/>
  <c r="I229"/>
  <c r="I228"/>
  <c r="J235"/>
  <c r="I235"/>
  <c r="I234"/>
  <c r="M234" s="1"/>
  <c r="I233"/>
  <c r="M233" s="1"/>
  <c r="I232"/>
  <c r="M232" s="1"/>
  <c r="I236"/>
  <c r="I238"/>
  <c r="I237"/>
  <c r="I242"/>
  <c r="K241"/>
  <c r="J241"/>
  <c r="I241"/>
  <c r="I240"/>
  <c r="J239"/>
  <c r="I239"/>
  <c r="K245"/>
  <c r="J245"/>
  <c r="I245"/>
  <c r="I244"/>
  <c r="M244" s="1"/>
  <c r="I243"/>
  <c r="L243" s="1"/>
  <c r="I246"/>
  <c r="M246" s="1"/>
  <c r="I248"/>
  <c r="I247"/>
  <c r="L232" l="1"/>
  <c r="L214"/>
  <c r="L234"/>
  <c r="L230"/>
  <c r="L222"/>
  <c r="L193"/>
  <c r="L194"/>
  <c r="M194"/>
  <c r="M193"/>
  <c r="L195"/>
  <c r="L196"/>
  <c r="M197"/>
  <c r="L197"/>
  <c r="M196"/>
  <c r="M195"/>
  <c r="M201"/>
  <c r="L201"/>
  <c r="M198"/>
  <c r="L198"/>
  <c r="L199"/>
  <c r="L200"/>
  <c r="M200"/>
  <c r="M199"/>
  <c r="L218"/>
  <c r="L216"/>
  <c r="L202"/>
  <c r="L203"/>
  <c r="L204"/>
  <c r="M203"/>
  <c r="M204"/>
  <c r="M205"/>
  <c r="L205"/>
  <c r="M206"/>
  <c r="L206"/>
  <c r="L207"/>
  <c r="M207"/>
  <c r="L208"/>
  <c r="L209"/>
  <c r="M210"/>
  <c r="L210"/>
  <c r="M209"/>
  <c r="M208"/>
  <c r="L211"/>
  <c r="M212"/>
  <c r="M211"/>
  <c r="L212"/>
  <c r="L213"/>
  <c r="M215"/>
  <c r="L217"/>
  <c r="L219"/>
  <c r="L220"/>
  <c r="M217"/>
  <c r="M218"/>
  <c r="M219"/>
  <c r="M220"/>
  <c r="L221"/>
  <c r="M221"/>
  <c r="L224"/>
  <c r="M223"/>
  <c r="L225"/>
  <c r="M225"/>
  <c r="L226"/>
  <c r="M226"/>
  <c r="L227"/>
  <c r="M230"/>
  <c r="L228"/>
  <c r="M228"/>
  <c r="L229"/>
  <c r="M229"/>
  <c r="L235"/>
  <c r="M235"/>
  <c r="L233"/>
  <c r="L236"/>
  <c r="M236"/>
  <c r="L237"/>
  <c r="M237"/>
  <c r="L238"/>
  <c r="M238"/>
  <c r="M245"/>
  <c r="L239"/>
  <c r="L245"/>
  <c r="L240"/>
  <c r="L241"/>
  <c r="M241"/>
  <c r="M242"/>
  <c r="L242"/>
  <c r="M240"/>
  <c r="M239"/>
  <c r="L244"/>
  <c r="M243"/>
  <c r="L246"/>
  <c r="L247"/>
  <c r="L248"/>
  <c r="M247"/>
  <c r="M248"/>
  <c r="I251"/>
  <c r="M251" s="1"/>
  <c r="I250"/>
  <c r="J249"/>
  <c r="I249"/>
  <c r="I253"/>
  <c r="M253" s="1"/>
  <c r="I252"/>
  <c r="L252" s="1"/>
  <c r="I255"/>
  <c r="M255" s="1"/>
  <c r="I254"/>
  <c r="M254" s="1"/>
  <c r="I256"/>
  <c r="J257"/>
  <c r="I257"/>
  <c r="I258"/>
  <c r="M258" s="1"/>
  <c r="J261"/>
  <c r="I261"/>
  <c r="I260"/>
  <c r="L260" s="1"/>
  <c r="I259"/>
  <c r="I264"/>
  <c r="M264" s="1"/>
  <c r="I263"/>
  <c r="M263" s="1"/>
  <c r="I262"/>
  <c r="L262" s="1"/>
  <c r="I266"/>
  <c r="M266" s="1"/>
  <c r="I265"/>
  <c r="M265" s="1"/>
  <c r="I267"/>
  <c r="M267" s="1"/>
  <c r="I268"/>
  <c r="M268" s="1"/>
  <c r="I269"/>
  <c r="M269" s="1"/>
  <c r="I271"/>
  <c r="M271" s="1"/>
  <c r="I270"/>
  <c r="L270" s="1"/>
  <c r="I273"/>
  <c r="K272"/>
  <c r="J272"/>
  <c r="I272"/>
  <c r="J276"/>
  <c r="I276"/>
  <c r="I275"/>
  <c r="I274"/>
  <c r="I277"/>
  <c r="J279"/>
  <c r="I279"/>
  <c r="J278"/>
  <c r="I278"/>
  <c r="I281"/>
  <c r="L281" s="1"/>
  <c r="I282"/>
  <c r="M282" s="1"/>
  <c r="I284"/>
  <c r="I283"/>
  <c r="L283" s="1"/>
  <c r="K286"/>
  <c r="J286"/>
  <c r="I286"/>
  <c r="J285"/>
  <c r="I285"/>
  <c r="I287"/>
  <c r="M287" s="1"/>
  <c r="I291"/>
  <c r="I290"/>
  <c r="I289"/>
  <c r="L289" s="1"/>
  <c r="I288"/>
  <c r="J292"/>
  <c r="I292"/>
  <c r="K295"/>
  <c r="J295"/>
  <c r="I295"/>
  <c r="K294"/>
  <c r="J294"/>
  <c r="I294"/>
  <c r="I293"/>
  <c r="I298"/>
  <c r="I297"/>
  <c r="K296"/>
  <c r="J296"/>
  <c r="I296"/>
  <c r="K300"/>
  <c r="J300"/>
  <c r="I300"/>
  <c r="J299"/>
  <c r="I299"/>
  <c r="J303"/>
  <c r="I303"/>
  <c r="J302"/>
  <c r="I302"/>
  <c r="J301"/>
  <c r="I301"/>
  <c r="I305"/>
  <c r="J304"/>
  <c r="I304"/>
  <c r="K308"/>
  <c r="J308"/>
  <c r="I308"/>
  <c r="I307"/>
  <c r="I306"/>
  <c r="J309"/>
  <c r="I309"/>
  <c r="I310"/>
  <c r="M310" s="1"/>
  <c r="I312"/>
  <c r="L312" s="1"/>
  <c r="I311"/>
  <c r="K313"/>
  <c r="J313"/>
  <c r="I313"/>
  <c r="J315"/>
  <c r="I315"/>
  <c r="J314"/>
  <c r="I314"/>
  <c r="I318"/>
  <c r="K317"/>
  <c r="J317"/>
  <c r="I317"/>
  <c r="K316"/>
  <c r="J316"/>
  <c r="I316"/>
  <c r="J320"/>
  <c r="I320"/>
  <c r="J319"/>
  <c r="I319"/>
  <c r="I322"/>
  <c r="I321"/>
  <c r="J325"/>
  <c r="I325"/>
  <c r="I324"/>
  <c r="L324" s="1"/>
  <c r="J323"/>
  <c r="I323"/>
  <c r="K327"/>
  <c r="J327"/>
  <c r="I327"/>
  <c r="J330"/>
  <c r="I330"/>
  <c r="I328"/>
  <c r="L328" s="1"/>
  <c r="J329"/>
  <c r="I329"/>
  <c r="I332"/>
  <c r="M332" s="1"/>
  <c r="I331"/>
  <c r="L331" s="1"/>
  <c r="I333"/>
  <c r="M333" s="1"/>
  <c r="K334"/>
  <c r="J334"/>
  <c r="I334"/>
  <c r="K335"/>
  <c r="J335"/>
  <c r="I335"/>
  <c r="I336"/>
  <c r="M336" s="1"/>
  <c r="I337"/>
  <c r="M337" s="1"/>
  <c r="I340"/>
  <c r="L340" s="1"/>
  <c r="I339"/>
  <c r="M339" s="1"/>
  <c r="I338"/>
  <c r="L338" s="1"/>
  <c r="I342"/>
  <c r="M342" s="1"/>
  <c r="I341"/>
  <c r="L341" s="1"/>
  <c r="I345"/>
  <c r="M345" s="1"/>
  <c r="I344"/>
  <c r="L344" s="1"/>
  <c r="I343"/>
  <c r="L343" s="1"/>
  <c r="I347"/>
  <c r="M347" s="1"/>
  <c r="I346"/>
  <c r="L346" s="1"/>
  <c r="I348"/>
  <c r="M348" s="1"/>
  <c r="I351"/>
  <c r="M351" s="1"/>
  <c r="I350"/>
  <c r="I349"/>
  <c r="I353"/>
  <c r="J352"/>
  <c r="I352"/>
  <c r="J354"/>
  <c r="I354"/>
  <c r="I355"/>
  <c r="L355" s="1"/>
  <c r="I356"/>
  <c r="M356" s="1"/>
  <c r="I358"/>
  <c r="L358" s="1"/>
  <c r="J357"/>
  <c r="I357"/>
  <c r="I383"/>
  <c r="L383" s="1"/>
  <c r="I382"/>
  <c r="L382" s="1"/>
  <c r="K381"/>
  <c r="J381"/>
  <c r="I381"/>
  <c r="J380"/>
  <c r="I380"/>
  <c r="I379"/>
  <c r="M379" s="1"/>
  <c r="I378"/>
  <c r="L378" s="1"/>
  <c r="I377"/>
  <c r="L377" s="1"/>
  <c r="I376"/>
  <c r="L376" s="1"/>
  <c r="I375"/>
  <c r="M375" s="1"/>
  <c r="I374"/>
  <c r="L374" s="1"/>
  <c r="K366"/>
  <c r="J366"/>
  <c r="I366"/>
  <c r="I362"/>
  <c r="M362" s="1"/>
  <c r="I361"/>
  <c r="M361" s="1"/>
  <c r="I360"/>
  <c r="M360" s="1"/>
  <c r="I363"/>
  <c r="M363" s="1"/>
  <c r="I364"/>
  <c r="M364" s="1"/>
  <c r="I365"/>
  <c r="M365" s="1"/>
  <c r="K371"/>
  <c r="J371"/>
  <c r="I371"/>
  <c r="K370"/>
  <c r="J370"/>
  <c r="I370"/>
  <c r="J372"/>
  <c r="I372"/>
  <c r="I373"/>
  <c r="M373" s="1"/>
  <c r="I369"/>
  <c r="J369"/>
  <c r="I367"/>
  <c r="L367" s="1"/>
  <c r="I368"/>
  <c r="L368" s="1"/>
  <c r="L258" l="1"/>
  <c r="L292"/>
  <c r="L276"/>
  <c r="L249"/>
  <c r="M249"/>
  <c r="L250"/>
  <c r="M250"/>
  <c r="L251"/>
  <c r="L253"/>
  <c r="M252"/>
  <c r="L255"/>
  <c r="L254"/>
  <c r="M256"/>
  <c r="L256"/>
  <c r="M257"/>
  <c r="L257"/>
  <c r="L259"/>
  <c r="L261"/>
  <c r="M259"/>
  <c r="M260"/>
  <c r="M261"/>
  <c r="M262"/>
  <c r="L264"/>
  <c r="L263"/>
  <c r="L266"/>
  <c r="L265"/>
  <c r="L271"/>
  <c r="L267"/>
  <c r="L268"/>
  <c r="L269"/>
  <c r="M270"/>
  <c r="L272"/>
  <c r="L273"/>
  <c r="M273"/>
  <c r="M272"/>
  <c r="L274"/>
  <c r="M274"/>
  <c r="L275"/>
  <c r="M275"/>
  <c r="M276"/>
  <c r="L277"/>
  <c r="M277"/>
  <c r="M278"/>
  <c r="L278"/>
  <c r="L279"/>
  <c r="M279"/>
  <c r="M281"/>
  <c r="L282"/>
  <c r="M283"/>
  <c r="L284"/>
  <c r="M284"/>
  <c r="L285"/>
  <c r="L286"/>
  <c r="M286"/>
  <c r="M285"/>
  <c r="L287"/>
  <c r="L329"/>
  <c r="L314"/>
  <c r="L380"/>
  <c r="M288"/>
  <c r="L288"/>
  <c r="M289"/>
  <c r="M290"/>
  <c r="L290"/>
  <c r="M291"/>
  <c r="L291"/>
  <c r="M292"/>
  <c r="L293"/>
  <c r="L294"/>
  <c r="M295"/>
  <c r="L295"/>
  <c r="M294"/>
  <c r="M293"/>
  <c r="L296"/>
  <c r="L297"/>
  <c r="M297"/>
  <c r="M298"/>
  <c r="L298"/>
  <c r="M296"/>
  <c r="L299"/>
  <c r="L300"/>
  <c r="M300"/>
  <c r="M299"/>
  <c r="M301"/>
  <c r="L301"/>
  <c r="L302"/>
  <c r="L303"/>
  <c r="M303"/>
  <c r="M302"/>
  <c r="L304"/>
  <c r="M304"/>
  <c r="M305"/>
  <c r="L305"/>
  <c r="M306"/>
  <c r="L306"/>
  <c r="L307"/>
  <c r="M307"/>
  <c r="M308"/>
  <c r="L308"/>
  <c r="L309"/>
  <c r="M309"/>
  <c r="L310"/>
  <c r="M311"/>
  <c r="L311"/>
  <c r="M312"/>
  <c r="L313"/>
  <c r="M313"/>
  <c r="L315"/>
  <c r="M314"/>
  <c r="M315"/>
  <c r="M316"/>
  <c r="L316"/>
  <c r="L317"/>
  <c r="L318"/>
  <c r="M318"/>
  <c r="M317"/>
  <c r="L319"/>
  <c r="L320"/>
  <c r="M319"/>
  <c r="M320"/>
  <c r="L321"/>
  <c r="L322"/>
  <c r="M321"/>
  <c r="M322"/>
  <c r="L381"/>
  <c r="L337"/>
  <c r="L323"/>
  <c r="M323"/>
  <c r="M324"/>
  <c r="M325"/>
  <c r="L325"/>
  <c r="M327"/>
  <c r="L327"/>
  <c r="M330"/>
  <c r="L330"/>
  <c r="L336"/>
  <c r="L333"/>
  <c r="L360"/>
  <c r="L375"/>
  <c r="L339"/>
  <c r="M328"/>
  <c r="M329"/>
  <c r="L332"/>
  <c r="M331"/>
  <c r="M334"/>
  <c r="L334"/>
  <c r="M335"/>
  <c r="L335"/>
  <c r="M380"/>
  <c r="M355"/>
  <c r="M340"/>
  <c r="M376"/>
  <c r="L379"/>
  <c r="L348"/>
  <c r="M338"/>
  <c r="L342"/>
  <c r="M341"/>
  <c r="M343"/>
  <c r="L345"/>
  <c r="M344"/>
  <c r="L347"/>
  <c r="M346"/>
  <c r="M349"/>
  <c r="L349"/>
  <c r="L350"/>
  <c r="M350"/>
  <c r="L351"/>
  <c r="M352"/>
  <c r="L352"/>
  <c r="M353"/>
  <c r="L353"/>
  <c r="L354"/>
  <c r="M354"/>
  <c r="L356"/>
  <c r="L366"/>
  <c r="M382"/>
  <c r="L357"/>
  <c r="M381"/>
  <c r="M383"/>
  <c r="M357"/>
  <c r="M358"/>
  <c r="M366"/>
  <c r="M377"/>
  <c r="M374"/>
  <c r="M378"/>
  <c r="L362"/>
  <c r="L361"/>
  <c r="L364"/>
  <c r="L363"/>
  <c r="M369"/>
  <c r="L373"/>
  <c r="L365"/>
  <c r="L369"/>
  <c r="M367"/>
  <c r="L370"/>
  <c r="L371"/>
  <c r="M371"/>
  <c r="M370"/>
  <c r="M372"/>
  <c r="L372"/>
  <c r="M368"/>
  <c r="I6" i="1" l="1"/>
  <c r="L6" s="1"/>
  <c r="I5"/>
  <c r="L5" s="1"/>
  <c r="I7"/>
  <c r="L7" s="1"/>
  <c r="K8"/>
  <c r="J8"/>
  <c r="I8"/>
  <c r="I10"/>
  <c r="L10" s="1"/>
  <c r="L9"/>
  <c r="I9"/>
  <c r="I12"/>
  <c r="L12" s="1"/>
  <c r="L11"/>
  <c r="I11"/>
  <c r="I13"/>
  <c r="L13" s="1"/>
  <c r="I15"/>
  <c r="L15" s="1"/>
  <c r="I14"/>
  <c r="L14" s="1"/>
  <c r="J35"/>
  <c r="J33"/>
  <c r="J31"/>
  <c r="J30"/>
  <c r="J24"/>
  <c r="J22"/>
  <c r="J20"/>
  <c r="J19"/>
  <c r="J18"/>
  <c r="L8" l="1"/>
  <c r="I19"/>
  <c r="I18"/>
  <c r="I17"/>
  <c r="I16"/>
  <c r="K22"/>
  <c r="I22"/>
  <c r="I26"/>
  <c r="L26" s="1"/>
  <c r="L25"/>
  <c r="I25"/>
  <c r="I35"/>
  <c r="L18" l="1"/>
  <c r="L16"/>
  <c r="L17"/>
  <c r="L19"/>
  <c r="L22"/>
  <c r="L35"/>
  <c r="J36" l="1"/>
  <c r="I36"/>
  <c r="L36" l="1"/>
  <c r="I23"/>
  <c r="L23" s="1"/>
  <c r="K20"/>
  <c r="I21"/>
  <c r="I20"/>
  <c r="I28"/>
  <c r="L28" s="1"/>
  <c r="I29"/>
  <c r="L29" s="1"/>
  <c r="I27"/>
  <c r="I24"/>
  <c r="I32"/>
  <c r="I31"/>
  <c r="I30"/>
  <c r="K34"/>
  <c r="I34"/>
  <c r="K33"/>
  <c r="I33"/>
  <c r="K41"/>
  <c r="I41"/>
  <c r="K40"/>
  <c r="I40"/>
  <c r="K39"/>
  <c r="J39"/>
  <c r="I39"/>
  <c r="K38"/>
  <c r="J38"/>
  <c r="I38"/>
  <c r="K37"/>
  <c r="J37"/>
  <c r="I37"/>
  <c r="K44"/>
  <c r="I44"/>
  <c r="K43"/>
  <c r="I43"/>
  <c r="L20" l="1"/>
  <c r="L21"/>
  <c r="L27"/>
  <c r="L24"/>
  <c r="L32"/>
  <c r="L31"/>
  <c r="L30"/>
  <c r="L34"/>
  <c r="L33"/>
  <c r="L41"/>
  <c r="L40"/>
  <c r="L39"/>
  <c r="L38"/>
  <c r="L37"/>
  <c r="L44"/>
  <c r="L43"/>
  <c r="K42" l="1"/>
  <c r="J42"/>
  <c r="I42"/>
  <c r="K47"/>
  <c r="I47"/>
  <c r="K46"/>
  <c r="J46"/>
  <c r="I46"/>
  <c r="K45"/>
  <c r="J45"/>
  <c r="I45"/>
  <c r="K50"/>
  <c r="I50"/>
  <c r="J48"/>
  <c r="K48"/>
  <c r="I48"/>
  <c r="K49"/>
  <c r="I49"/>
  <c r="K52"/>
  <c r="J52"/>
  <c r="I52"/>
  <c r="K51"/>
  <c r="J51"/>
  <c r="I51"/>
  <c r="I53"/>
  <c r="L53" s="1"/>
  <c r="J54"/>
  <c r="I54"/>
  <c r="L50" l="1"/>
  <c r="L42"/>
  <c r="L47"/>
  <c r="L46"/>
  <c r="L45"/>
  <c r="L48"/>
  <c r="L49"/>
  <c r="L52"/>
  <c r="L51"/>
  <c r="L54"/>
  <c r="K55" l="1"/>
  <c r="I55"/>
  <c r="I62"/>
  <c r="L62" s="1"/>
  <c r="K59"/>
  <c r="J59"/>
  <c r="I59"/>
  <c r="K58"/>
  <c r="J58"/>
  <c r="I58"/>
  <c r="I61"/>
  <c r="L61" s="1"/>
  <c r="I60"/>
  <c r="K65"/>
  <c r="I65"/>
  <c r="K64"/>
  <c r="I64"/>
  <c r="K63"/>
  <c r="I63"/>
  <c r="K72"/>
  <c r="I72"/>
  <c r="K71"/>
  <c r="I71"/>
  <c r="K70"/>
  <c r="I70"/>
  <c r="K69"/>
  <c r="I69"/>
  <c r="K68"/>
  <c r="J68"/>
  <c r="I68"/>
  <c r="K67"/>
  <c r="J67"/>
  <c r="I67"/>
  <c r="J66"/>
  <c r="K66"/>
  <c r="I66"/>
  <c r="I73"/>
  <c r="K74"/>
  <c r="I74"/>
  <c r="K73"/>
  <c r="K77"/>
  <c r="J77"/>
  <c r="I77"/>
  <c r="K76"/>
  <c r="J76"/>
  <c r="I76"/>
  <c r="K75"/>
  <c r="J75"/>
  <c r="I75"/>
  <c r="K78"/>
  <c r="J78"/>
  <c r="I78"/>
  <c r="J79"/>
  <c r="K79"/>
  <c r="I79"/>
  <c r="K81"/>
  <c r="I81"/>
  <c r="K83"/>
  <c r="I83"/>
  <c r="K82"/>
  <c r="I82"/>
  <c r="K80"/>
  <c r="J80"/>
  <c r="I80"/>
  <c r="K84"/>
  <c r="J84"/>
  <c r="I84"/>
  <c r="J85"/>
  <c r="K85"/>
  <c r="I85"/>
  <c r="K89"/>
  <c r="I89"/>
  <c r="J86"/>
  <c r="K86"/>
  <c r="I86"/>
  <c r="K88"/>
  <c r="I88"/>
  <c r="K87"/>
  <c r="J87"/>
  <c r="I87"/>
  <c r="I96"/>
  <c r="L96" s="1"/>
  <c r="I95"/>
  <c r="L95" s="1"/>
  <c r="I94"/>
  <c r="L94" s="1"/>
  <c r="K91"/>
  <c r="J91"/>
  <c r="I91"/>
  <c r="I93"/>
  <c r="J92"/>
  <c r="I92"/>
  <c r="K90"/>
  <c r="J90"/>
  <c r="I90"/>
  <c r="K99"/>
  <c r="I99"/>
  <c r="J97"/>
  <c r="I97"/>
  <c r="K98"/>
  <c r="I98"/>
  <c r="K102"/>
  <c r="I102"/>
  <c r="J100"/>
  <c r="K100"/>
  <c r="I100"/>
  <c r="K101"/>
  <c r="I101"/>
  <c r="K105"/>
  <c r="I105"/>
  <c r="J103"/>
  <c r="K104"/>
  <c r="I104"/>
  <c r="K103"/>
  <c r="I103"/>
  <c r="K107"/>
  <c r="I107"/>
  <c r="I106"/>
  <c r="K106"/>
  <c r="K109"/>
  <c r="J109"/>
  <c r="I109"/>
  <c r="J108"/>
  <c r="K108"/>
  <c r="I108"/>
  <c r="K112"/>
  <c r="I112"/>
  <c r="J111"/>
  <c r="K111"/>
  <c r="I111"/>
  <c r="K110"/>
  <c r="I110"/>
  <c r="K115"/>
  <c r="I115"/>
  <c r="K114"/>
  <c r="I114"/>
  <c r="K113"/>
  <c r="I113"/>
  <c r="K117"/>
  <c r="I117"/>
  <c r="K116"/>
  <c r="J116"/>
  <c r="I116"/>
  <c r="K120"/>
  <c r="I120"/>
  <c r="K119"/>
  <c r="I119"/>
  <c r="J118"/>
  <c r="K118"/>
  <c r="I118"/>
  <c r="K123"/>
  <c r="I123"/>
  <c r="K122"/>
  <c r="I122"/>
  <c r="K121"/>
  <c r="I121"/>
  <c r="J124"/>
  <c r="K124"/>
  <c r="I124"/>
  <c r="K126"/>
  <c r="I126"/>
  <c r="K125"/>
  <c r="I125"/>
  <c r="K129"/>
  <c r="I129"/>
  <c r="K128"/>
  <c r="I128"/>
  <c r="K127"/>
  <c r="I127"/>
  <c r="K130"/>
  <c r="I130"/>
  <c r="K134"/>
  <c r="I134"/>
  <c r="K133"/>
  <c r="I133"/>
  <c r="K132"/>
  <c r="I132"/>
  <c r="K131"/>
  <c r="I131"/>
  <c r="K135"/>
  <c r="I135"/>
  <c r="K137"/>
  <c r="I137"/>
  <c r="K136"/>
  <c r="I136"/>
  <c r="K140"/>
  <c r="I140"/>
  <c r="K139"/>
  <c r="J139"/>
  <c r="I139"/>
  <c r="K138"/>
  <c r="J138"/>
  <c r="I138"/>
  <c r="J141"/>
  <c r="K141"/>
  <c r="I141"/>
  <c r="K142"/>
  <c r="I142"/>
  <c r="K144"/>
  <c r="I144"/>
  <c r="K143"/>
  <c r="I143"/>
  <c r="K145"/>
  <c r="I145"/>
  <c r="K147"/>
  <c r="J148"/>
  <c r="I148"/>
  <c r="K146"/>
  <c r="J146"/>
  <c r="I146"/>
  <c r="J147"/>
  <c r="I147"/>
  <c r="K150"/>
  <c r="J150"/>
  <c r="I150"/>
  <c r="J149"/>
  <c r="K149"/>
  <c r="I149"/>
  <c r="K154"/>
  <c r="I154"/>
  <c r="K153"/>
  <c r="I153"/>
  <c r="K152"/>
  <c r="I152"/>
  <c r="K151"/>
  <c r="I151"/>
  <c r="K156"/>
  <c r="I156"/>
  <c r="K155"/>
  <c r="I155"/>
  <c r="K160"/>
  <c r="I160"/>
  <c r="K157"/>
  <c r="I157"/>
  <c r="K159"/>
  <c r="I159"/>
  <c r="K158"/>
  <c r="I158"/>
  <c r="K162"/>
  <c r="I162"/>
  <c r="K161"/>
  <c r="J161"/>
  <c r="I161"/>
  <c r="K166"/>
  <c r="I166"/>
  <c r="K165"/>
  <c r="I165"/>
  <c r="K164"/>
  <c r="I164"/>
  <c r="K163"/>
  <c r="J163"/>
  <c r="I163"/>
  <c r="J170"/>
  <c r="I170"/>
  <c r="K169"/>
  <c r="J169"/>
  <c r="I169"/>
  <c r="K168"/>
  <c r="J168"/>
  <c r="I168"/>
  <c r="K167"/>
  <c r="J167"/>
  <c r="I167"/>
  <c r="K172"/>
  <c r="J172"/>
  <c r="I172"/>
  <c r="J171"/>
  <c r="K171"/>
  <c r="I171"/>
  <c r="K174"/>
  <c r="I174"/>
  <c r="K173"/>
  <c r="I173"/>
  <c r="J175"/>
  <c r="K176"/>
  <c r="I176"/>
  <c r="K177"/>
  <c r="I177"/>
  <c r="K175"/>
  <c r="I175"/>
  <c r="K179"/>
  <c r="I179"/>
  <c r="K178"/>
  <c r="I178"/>
  <c r="K180"/>
  <c r="I180"/>
  <c r="K181"/>
  <c r="I181"/>
  <c r="K182"/>
  <c r="I182"/>
  <c r="J183"/>
  <c r="K183"/>
  <c r="I183"/>
  <c r="K184"/>
  <c r="I184"/>
  <c r="J189"/>
  <c r="K189"/>
  <c r="I189"/>
  <c r="K188"/>
  <c r="I188"/>
  <c r="K187"/>
  <c r="I187"/>
  <c r="K186"/>
  <c r="J186"/>
  <c r="I186"/>
  <c r="K185"/>
  <c r="J185"/>
  <c r="I185"/>
  <c r="K192"/>
  <c r="I192"/>
  <c r="K191"/>
  <c r="I191"/>
  <c r="J190"/>
  <c r="K190"/>
  <c r="I190"/>
  <c r="J194"/>
  <c r="I194"/>
  <c r="K193"/>
  <c r="I193"/>
  <c r="J195"/>
  <c r="K195"/>
  <c r="I195"/>
  <c r="K196"/>
  <c r="I196"/>
  <c r="K198"/>
  <c r="I198"/>
  <c r="K197"/>
  <c r="I197"/>
  <c r="K201"/>
  <c r="I201"/>
  <c r="K200"/>
  <c r="I200"/>
  <c r="K199"/>
  <c r="J199"/>
  <c r="I199"/>
  <c r="K203"/>
  <c r="J203"/>
  <c r="I203"/>
  <c r="K202"/>
  <c r="J202"/>
  <c r="I202"/>
  <c r="L75" l="1"/>
  <c r="L77"/>
  <c r="L67"/>
  <c r="L69"/>
  <c r="L70"/>
  <c r="L71"/>
  <c r="L63"/>
  <c r="L80"/>
  <c r="L55"/>
  <c r="L72"/>
  <c r="L68"/>
  <c r="L64"/>
  <c r="L65"/>
  <c r="L59"/>
  <c r="L58"/>
  <c r="L60"/>
  <c r="L66"/>
  <c r="L73"/>
  <c r="L74"/>
  <c r="L78"/>
  <c r="L76"/>
  <c r="L84"/>
  <c r="L82"/>
  <c r="L83"/>
  <c r="L81"/>
  <c r="L87"/>
  <c r="L79"/>
  <c r="L85"/>
  <c r="L88"/>
  <c r="L89"/>
  <c r="L86"/>
  <c r="L92"/>
  <c r="L91"/>
  <c r="L93"/>
  <c r="L107"/>
  <c r="L102"/>
  <c r="L98"/>
  <c r="L97"/>
  <c r="L99"/>
  <c r="L90"/>
  <c r="L101"/>
  <c r="L100"/>
  <c r="L109"/>
  <c r="L105"/>
  <c r="L104"/>
  <c r="L103"/>
  <c r="L106"/>
  <c r="L127"/>
  <c r="L128"/>
  <c r="L129"/>
  <c r="L125"/>
  <c r="L126"/>
  <c r="L119"/>
  <c r="L120"/>
  <c r="L116"/>
  <c r="L112"/>
  <c r="L108"/>
  <c r="L122"/>
  <c r="L123"/>
  <c r="L117"/>
  <c r="L113"/>
  <c r="L114"/>
  <c r="L115"/>
  <c r="L111"/>
  <c r="L110"/>
  <c r="L118"/>
  <c r="L121"/>
  <c r="L124"/>
  <c r="L165"/>
  <c r="L148"/>
  <c r="L136"/>
  <c r="L134"/>
  <c r="L130"/>
  <c r="L137"/>
  <c r="L139"/>
  <c r="L133"/>
  <c r="L132"/>
  <c r="L131"/>
  <c r="L135"/>
  <c r="L138"/>
  <c r="L140"/>
  <c r="L143"/>
  <c r="L142"/>
  <c r="L141"/>
  <c r="L144"/>
  <c r="L145"/>
  <c r="L146"/>
  <c r="L147"/>
  <c r="L159"/>
  <c r="L157"/>
  <c r="L160"/>
  <c r="L155"/>
  <c r="L156"/>
  <c r="L151"/>
  <c r="L152"/>
  <c r="L166"/>
  <c r="L153"/>
  <c r="L154"/>
  <c r="L150"/>
  <c r="L149"/>
  <c r="L158"/>
  <c r="L162"/>
  <c r="L161"/>
  <c r="L164"/>
  <c r="L163"/>
  <c r="L178"/>
  <c r="L179"/>
  <c r="L177"/>
  <c r="L176"/>
  <c r="L170"/>
  <c r="L169"/>
  <c r="L168"/>
  <c r="L167"/>
  <c r="L174"/>
  <c r="L172"/>
  <c r="L171"/>
  <c r="L173"/>
  <c r="L175"/>
  <c r="L181"/>
  <c r="L180"/>
  <c r="L182"/>
  <c r="L192"/>
  <c r="L188"/>
  <c r="L183"/>
  <c r="L184"/>
  <c r="L189"/>
  <c r="L187"/>
  <c r="L186"/>
  <c r="L185"/>
  <c r="L191"/>
  <c r="L190"/>
  <c r="L194"/>
  <c r="L193"/>
  <c r="L201"/>
  <c r="L196"/>
  <c r="L195"/>
  <c r="L198"/>
  <c r="L197"/>
  <c r="L200"/>
  <c r="L199"/>
  <c r="L203"/>
  <c r="L202"/>
  <c r="K205"/>
  <c r="J205"/>
  <c r="I205"/>
  <c r="K204"/>
  <c r="J204"/>
  <c r="I204"/>
  <c r="K208"/>
  <c r="I208"/>
  <c r="K207"/>
  <c r="I207"/>
  <c r="I206"/>
  <c r="L206" s="1"/>
  <c r="K211"/>
  <c r="I211"/>
  <c r="K210"/>
  <c r="J210"/>
  <c r="I210"/>
  <c r="K209"/>
  <c r="J209"/>
  <c r="I209"/>
  <c r="I215"/>
  <c r="J214"/>
  <c r="I214"/>
  <c r="K213"/>
  <c r="J213"/>
  <c r="I213"/>
  <c r="K212"/>
  <c r="J212"/>
  <c r="I212"/>
  <c r="K218"/>
  <c r="I218"/>
  <c r="K217"/>
  <c r="J217"/>
  <c r="I217"/>
  <c r="I219"/>
  <c r="J219"/>
  <c r="K219"/>
  <c r="K216"/>
  <c r="J216"/>
  <c r="I216"/>
  <c r="K221"/>
  <c r="I221"/>
  <c r="K220"/>
  <c r="J220"/>
  <c r="I220"/>
  <c r="K225"/>
  <c r="I225"/>
  <c r="K224"/>
  <c r="I224"/>
  <c r="K223"/>
  <c r="I223"/>
  <c r="I222"/>
  <c r="K222"/>
  <c r="J227"/>
  <c r="I227"/>
  <c r="K228"/>
  <c r="I228"/>
  <c r="I229"/>
  <c r="J229"/>
  <c r="K229"/>
  <c r="K226"/>
  <c r="J226"/>
  <c r="I226"/>
  <c r="K233"/>
  <c r="I233"/>
  <c r="K232"/>
  <c r="I232"/>
  <c r="K231"/>
  <c r="I231"/>
  <c r="K230"/>
  <c r="J230"/>
  <c r="I230"/>
  <c r="I236"/>
  <c r="K234"/>
  <c r="J234"/>
  <c r="I234"/>
  <c r="J235"/>
  <c r="I235"/>
  <c r="K238"/>
  <c r="J238"/>
  <c r="I238"/>
  <c r="K237"/>
  <c r="J237"/>
  <c r="I237"/>
  <c r="K240"/>
  <c r="I240"/>
  <c r="K239"/>
  <c r="J239"/>
  <c r="I239"/>
  <c r="K243"/>
  <c r="I243"/>
  <c r="K242"/>
  <c r="I242"/>
  <c r="K241"/>
  <c r="J241"/>
  <c r="I241"/>
  <c r="K245"/>
  <c r="J245"/>
  <c r="I245"/>
  <c r="K244"/>
  <c r="J244"/>
  <c r="I244"/>
  <c r="K249"/>
  <c r="I249"/>
  <c r="K248"/>
  <c r="J248"/>
  <c r="I248"/>
  <c r="K247"/>
  <c r="J247"/>
  <c r="I247"/>
  <c r="K246"/>
  <c r="J246"/>
  <c r="I246"/>
  <c r="K251"/>
  <c r="I251"/>
  <c r="I252"/>
  <c r="J252"/>
  <c r="K252"/>
  <c r="K250"/>
  <c r="J250"/>
  <c r="I250"/>
  <c r="K254"/>
  <c r="I254"/>
  <c r="K253"/>
  <c r="J253"/>
  <c r="I253"/>
  <c r="K255"/>
  <c r="J255"/>
  <c r="I255"/>
  <c r="K258"/>
  <c r="I258"/>
  <c r="K257"/>
  <c r="J257"/>
  <c r="I257"/>
  <c r="K256"/>
  <c r="I256"/>
  <c r="L211" l="1"/>
  <c r="L220"/>
  <c r="L218"/>
  <c r="L214"/>
  <c r="L210"/>
  <c r="L207"/>
  <c r="L208"/>
  <c r="L204"/>
  <c r="L205"/>
  <c r="L209"/>
  <c r="L256"/>
  <c r="L257"/>
  <c r="L217"/>
  <c r="L219"/>
  <c r="L213"/>
  <c r="L215"/>
  <c r="L212"/>
  <c r="L216"/>
  <c r="L221"/>
  <c r="L232"/>
  <c r="L233"/>
  <c r="L223"/>
  <c r="L224"/>
  <c r="L225"/>
  <c r="L222"/>
  <c r="L229"/>
  <c r="L226"/>
  <c r="L228"/>
  <c r="L227"/>
  <c r="L251"/>
  <c r="L231"/>
  <c r="L230"/>
  <c r="L236"/>
  <c r="L243"/>
  <c r="L234"/>
  <c r="L235"/>
  <c r="L237"/>
  <c r="L238"/>
  <c r="L240"/>
  <c r="L239"/>
  <c r="L258"/>
  <c r="L242"/>
  <c r="L241"/>
  <c r="L245"/>
  <c r="L244"/>
  <c r="L249"/>
  <c r="L248"/>
  <c r="L247"/>
  <c r="L246"/>
  <c r="L252"/>
  <c r="L255"/>
  <c r="L250"/>
  <c r="L254"/>
  <c r="L253"/>
  <c r="K260" l="1"/>
  <c r="I260"/>
  <c r="K259"/>
  <c r="J259"/>
  <c r="I259"/>
  <c r="K263"/>
  <c r="I263"/>
  <c r="K262"/>
  <c r="J262"/>
  <c r="I262"/>
  <c r="K261"/>
  <c r="J261"/>
  <c r="I261"/>
  <c r="K266"/>
  <c r="I266"/>
  <c r="J264"/>
  <c r="K264"/>
  <c r="I264"/>
  <c r="K265"/>
  <c r="I265"/>
  <c r="K267"/>
  <c r="J267"/>
  <c r="I267"/>
  <c r="K269"/>
  <c r="J269"/>
  <c r="I269"/>
  <c r="K268"/>
  <c r="J268"/>
  <c r="I268"/>
  <c r="J271"/>
  <c r="K271"/>
  <c r="I271"/>
  <c r="K272"/>
  <c r="I272"/>
  <c r="K270"/>
  <c r="J270"/>
  <c r="I270"/>
  <c r="K274"/>
  <c r="J274"/>
  <c r="I274"/>
  <c r="K273"/>
  <c r="J273"/>
  <c r="I273"/>
  <c r="J275"/>
  <c r="K275"/>
  <c r="I275"/>
  <c r="K276"/>
  <c r="I276"/>
  <c r="K280"/>
  <c r="I280"/>
  <c r="K279"/>
  <c r="I279"/>
  <c r="K278"/>
  <c r="J278"/>
  <c r="I278"/>
  <c r="K277"/>
  <c r="J277"/>
  <c r="I277"/>
  <c r="K283"/>
  <c r="J283"/>
  <c r="I283"/>
  <c r="I282"/>
  <c r="J281"/>
  <c r="I281"/>
  <c r="K286"/>
  <c r="I286"/>
  <c r="K285"/>
  <c r="I285"/>
  <c r="K284"/>
  <c r="J284"/>
  <c r="I284"/>
  <c r="K288"/>
  <c r="J288"/>
  <c r="I288"/>
  <c r="K287"/>
  <c r="J287"/>
  <c r="I287"/>
  <c r="J290"/>
  <c r="I290"/>
  <c r="K289"/>
  <c r="J289"/>
  <c r="I289"/>
  <c r="J291"/>
  <c r="K291"/>
  <c r="I291"/>
  <c r="K293"/>
  <c r="I293"/>
  <c r="K292"/>
  <c r="I292"/>
  <c r="K294"/>
  <c r="J294"/>
  <c r="I294"/>
  <c r="I297"/>
  <c r="K297"/>
  <c r="K296"/>
  <c r="J296"/>
  <c r="I296"/>
  <c r="K295"/>
  <c r="J295"/>
  <c r="I295"/>
  <c r="I299"/>
  <c r="L299" s="1"/>
  <c r="I298"/>
  <c r="I301"/>
  <c r="J300"/>
  <c r="I300"/>
  <c r="K302"/>
  <c r="I302"/>
  <c r="K303"/>
  <c r="J303"/>
  <c r="I303"/>
  <c r="K306"/>
  <c r="I306"/>
  <c r="K305"/>
  <c r="J305"/>
  <c r="I305"/>
  <c r="K304"/>
  <c r="J304"/>
  <c r="I304"/>
  <c r="J310"/>
  <c r="K310"/>
  <c r="I310"/>
  <c r="K309"/>
  <c r="I309"/>
  <c r="K308"/>
  <c r="I308"/>
  <c r="J307"/>
  <c r="K307"/>
  <c r="I307"/>
  <c r="K313"/>
  <c r="K311"/>
  <c r="I311"/>
  <c r="J312"/>
  <c r="K312"/>
  <c r="I312"/>
  <c r="J315"/>
  <c r="I315"/>
  <c r="K314"/>
  <c r="I314"/>
  <c r="K317"/>
  <c r="J317"/>
  <c r="I317"/>
  <c r="J316"/>
  <c r="K316"/>
  <c r="I316"/>
  <c r="K319"/>
  <c r="I319"/>
  <c r="K318"/>
  <c r="I318"/>
  <c r="K320"/>
  <c r="J320"/>
  <c r="I320"/>
  <c r="I322"/>
  <c r="K321"/>
  <c r="I321"/>
  <c r="K324"/>
  <c r="I324"/>
  <c r="K323"/>
  <c r="I323"/>
  <c r="I329"/>
  <c r="I328"/>
  <c r="L328" s="1"/>
  <c r="L329"/>
  <c r="J326"/>
  <c r="I326"/>
  <c r="K325"/>
  <c r="J325"/>
  <c r="I325"/>
  <c r="K332"/>
  <c r="J332"/>
  <c r="I332"/>
  <c r="K331"/>
  <c r="J331"/>
  <c r="I331"/>
  <c r="K330"/>
  <c r="J330"/>
  <c r="I330"/>
  <c r="K336"/>
  <c r="J336"/>
  <c r="I336"/>
  <c r="K335"/>
  <c r="J335"/>
  <c r="I335"/>
  <c r="K334"/>
  <c r="J334"/>
  <c r="I334"/>
  <c r="K333"/>
  <c r="J333"/>
  <c r="I333"/>
  <c r="I340"/>
  <c r="J339"/>
  <c r="I339"/>
  <c r="K338"/>
  <c r="J338"/>
  <c r="I338"/>
  <c r="K337"/>
  <c r="J337"/>
  <c r="I337"/>
  <c r="K343"/>
  <c r="I343"/>
  <c r="K341"/>
  <c r="J341"/>
  <c r="I341"/>
  <c r="K342"/>
  <c r="J342"/>
  <c r="I342"/>
  <c r="J345"/>
  <c r="I345"/>
  <c r="K344"/>
  <c r="J344"/>
  <c r="I344"/>
  <c r="K346"/>
  <c r="J346"/>
  <c r="I346"/>
  <c r="L262" l="1"/>
  <c r="L260"/>
  <c r="L266"/>
  <c r="L261"/>
  <c r="L263"/>
  <c r="L259"/>
  <c r="L274"/>
  <c r="L265"/>
  <c r="L279"/>
  <c r="L269"/>
  <c r="L264"/>
  <c r="L280"/>
  <c r="L276"/>
  <c r="L272"/>
  <c r="L267"/>
  <c r="L268"/>
  <c r="L271"/>
  <c r="L270"/>
  <c r="L273"/>
  <c r="L288"/>
  <c r="L275"/>
  <c r="L278"/>
  <c r="L277"/>
  <c r="L283"/>
  <c r="L282"/>
  <c r="L281"/>
  <c r="L286"/>
  <c r="L290"/>
  <c r="L285"/>
  <c r="L284"/>
  <c r="L287"/>
  <c r="L289"/>
  <c r="L294"/>
  <c r="L291"/>
  <c r="L293"/>
  <c r="L292"/>
  <c r="L302"/>
  <c r="L296"/>
  <c r="L297"/>
  <c r="L295"/>
  <c r="L298"/>
  <c r="L337"/>
  <c r="L336"/>
  <c r="L301"/>
  <c r="L300"/>
  <c r="L317"/>
  <c r="L308"/>
  <c r="L309"/>
  <c r="L303"/>
  <c r="L306"/>
  <c r="L305"/>
  <c r="L304"/>
  <c r="L310"/>
  <c r="L307"/>
  <c r="L313"/>
  <c r="L311"/>
  <c r="L312"/>
  <c r="L315"/>
  <c r="L314"/>
  <c r="L324"/>
  <c r="L319"/>
  <c r="L316"/>
  <c r="L318"/>
  <c r="L320"/>
  <c r="L322"/>
  <c r="L321"/>
  <c r="L332"/>
  <c r="L323"/>
  <c r="L327"/>
  <c r="L326"/>
  <c r="L325"/>
  <c r="L331"/>
  <c r="L330"/>
  <c r="L335"/>
  <c r="L334"/>
  <c r="L333"/>
  <c r="L340"/>
  <c r="L339"/>
  <c r="L338"/>
  <c r="L341"/>
  <c r="L343"/>
  <c r="L346"/>
  <c r="L342"/>
  <c r="L345"/>
  <c r="L344"/>
  <c r="I349" l="1"/>
  <c r="I350"/>
  <c r="K350"/>
  <c r="K347"/>
  <c r="J347"/>
  <c r="I347"/>
  <c r="J348"/>
  <c r="I348"/>
  <c r="K352"/>
  <c r="I352"/>
  <c r="K351"/>
  <c r="I351"/>
  <c r="K354"/>
  <c r="I354"/>
  <c r="K353"/>
  <c r="J353"/>
  <c r="I353"/>
  <c r="J355"/>
  <c r="K355"/>
  <c r="I355"/>
  <c r="K356"/>
  <c r="I356"/>
  <c r="K357"/>
  <c r="I357"/>
  <c r="K359"/>
  <c r="J359"/>
  <c r="I359"/>
  <c r="K358"/>
  <c r="J358"/>
  <c r="I358"/>
  <c r="K360"/>
  <c r="I360"/>
  <c r="K364"/>
  <c r="I364"/>
  <c r="K363"/>
  <c r="I363"/>
  <c r="K362"/>
  <c r="I362"/>
  <c r="K361"/>
  <c r="J361"/>
  <c r="I361"/>
  <c r="K368"/>
  <c r="I368"/>
  <c r="K367"/>
  <c r="I367"/>
  <c r="K366"/>
  <c r="J366"/>
  <c r="I366"/>
  <c r="K365"/>
  <c r="J365"/>
  <c r="I365"/>
  <c r="K371"/>
  <c r="I371"/>
  <c r="K370"/>
  <c r="J370"/>
  <c r="I370"/>
  <c r="I372"/>
  <c r="J372"/>
  <c r="K372"/>
  <c r="K369"/>
  <c r="J369"/>
  <c r="I369"/>
  <c r="K374"/>
  <c r="I374"/>
  <c r="K373"/>
  <c r="I373"/>
  <c r="I378"/>
  <c r="J378"/>
  <c r="K378"/>
  <c r="K377"/>
  <c r="I377"/>
  <c r="K376"/>
  <c r="J376"/>
  <c r="I376"/>
  <c r="K375"/>
  <c r="J375"/>
  <c r="I375"/>
  <c r="K380"/>
  <c r="I380"/>
  <c r="K379"/>
  <c r="J379"/>
  <c r="I379"/>
  <c r="J383"/>
  <c r="J381"/>
  <c r="K383"/>
  <c r="I383"/>
  <c r="K381"/>
  <c r="I381"/>
  <c r="K382"/>
  <c r="I382"/>
  <c r="K386"/>
  <c r="I386"/>
  <c r="K385"/>
  <c r="I385"/>
  <c r="K384"/>
  <c r="J384"/>
  <c r="I384"/>
  <c r="K387"/>
  <c r="J387"/>
  <c r="I387"/>
  <c r="J388"/>
  <c r="K388"/>
  <c r="I388"/>
  <c r="K389"/>
  <c r="I389"/>
  <c r="K391"/>
  <c r="J391"/>
  <c r="I391"/>
  <c r="K390"/>
  <c r="I390"/>
  <c r="K394"/>
  <c r="I394"/>
  <c r="K393"/>
  <c r="I393"/>
  <c r="K392"/>
  <c r="I392"/>
  <c r="K397"/>
  <c r="I397"/>
  <c r="K396"/>
  <c r="I396"/>
  <c r="K395"/>
  <c r="I395"/>
  <c r="K400"/>
  <c r="J400"/>
  <c r="I400"/>
  <c r="J398"/>
  <c r="J399"/>
  <c r="K399"/>
  <c r="I399"/>
  <c r="K398"/>
  <c r="I398"/>
  <c r="K403"/>
  <c r="I403"/>
  <c r="K402"/>
  <c r="I402"/>
  <c r="K401"/>
  <c r="I401"/>
  <c r="K407"/>
  <c r="I407"/>
  <c r="K406"/>
  <c r="I406"/>
  <c r="K404"/>
  <c r="J404"/>
  <c r="I404"/>
  <c r="K405"/>
  <c r="J405"/>
  <c r="I405"/>
  <c r="K410"/>
  <c r="I410"/>
  <c r="K409"/>
  <c r="I409"/>
  <c r="K408"/>
  <c r="J408"/>
  <c r="I408"/>
  <c r="I413"/>
  <c r="K414"/>
  <c r="I414"/>
  <c r="K413"/>
  <c r="K412"/>
  <c r="J412"/>
  <c r="I412"/>
  <c r="K411"/>
  <c r="J411"/>
  <c r="I411"/>
  <c r="K417"/>
  <c r="J417"/>
  <c r="J416"/>
  <c r="I416"/>
  <c r="K415"/>
  <c r="J415"/>
  <c r="I415"/>
  <c r="I417"/>
  <c r="I418"/>
  <c r="I419"/>
  <c r="J419"/>
  <c r="J422"/>
  <c r="I422"/>
  <c r="J420"/>
  <c r="K420"/>
  <c r="I420"/>
  <c r="K421"/>
  <c r="I421"/>
  <c r="K426"/>
  <c r="I426"/>
  <c r="K425"/>
  <c r="I425"/>
  <c r="K424"/>
  <c r="I424"/>
  <c r="K423"/>
  <c r="J423"/>
  <c r="I423"/>
  <c r="I429"/>
  <c r="K427"/>
  <c r="J427"/>
  <c r="I427"/>
  <c r="J428"/>
  <c r="I428"/>
  <c r="K433"/>
  <c r="I433"/>
  <c r="K432"/>
  <c r="I432"/>
  <c r="K431"/>
  <c r="I431"/>
  <c r="K430"/>
  <c r="J430"/>
  <c r="I430"/>
  <c r="K436"/>
  <c r="I436"/>
  <c r="K435"/>
  <c r="I435"/>
  <c r="K434"/>
  <c r="J434"/>
  <c r="I434"/>
  <c r="K439"/>
  <c r="I439"/>
  <c r="K438"/>
  <c r="J438"/>
  <c r="I438"/>
  <c r="K437"/>
  <c r="J437"/>
  <c r="I437"/>
  <c r="K440"/>
  <c r="J440"/>
  <c r="I440"/>
  <c r="I441"/>
  <c r="J442"/>
  <c r="I442"/>
  <c r="K445"/>
  <c r="I445"/>
  <c r="K444"/>
  <c r="I444"/>
  <c r="K443"/>
  <c r="I443"/>
  <c r="K449"/>
  <c r="L449" s="1"/>
  <c r="K448"/>
  <c r="L448" s="1"/>
  <c r="K446"/>
  <c r="I446"/>
  <c r="K447"/>
  <c r="L447" s="1"/>
  <c r="K450"/>
  <c r="I450"/>
  <c r="K451"/>
  <c r="I451"/>
  <c r="K452"/>
  <c r="J452"/>
  <c r="I452"/>
  <c r="I455"/>
  <c r="L455" s="1"/>
  <c r="I454"/>
  <c r="L454" s="1"/>
  <c r="I453"/>
  <c r="I458"/>
  <c r="L458" s="1"/>
  <c r="I457"/>
  <c r="J456"/>
  <c r="I456"/>
  <c r="K460"/>
  <c r="J460"/>
  <c r="I460"/>
  <c r="K459"/>
  <c r="J459"/>
  <c r="I459"/>
  <c r="I464"/>
  <c r="L464" s="1"/>
  <c r="I463"/>
  <c r="J462"/>
  <c r="I462"/>
  <c r="K461"/>
  <c r="J461"/>
  <c r="I461"/>
  <c r="I467"/>
  <c r="J466"/>
  <c r="I466"/>
  <c r="K465"/>
  <c r="J465"/>
  <c r="I465"/>
  <c r="K469"/>
  <c r="J469"/>
  <c r="I469"/>
  <c r="K468"/>
  <c r="J468"/>
  <c r="I468"/>
  <c r="K471"/>
  <c r="J471"/>
  <c r="I471"/>
  <c r="J472"/>
  <c r="I472"/>
  <c r="K470"/>
  <c r="J470"/>
  <c r="I470"/>
  <c r="I475"/>
  <c r="J474"/>
  <c r="I474"/>
  <c r="J473"/>
  <c r="K473"/>
  <c r="I473"/>
  <c r="K477"/>
  <c r="I477"/>
  <c r="K476"/>
  <c r="I476"/>
  <c r="I480"/>
  <c r="K478"/>
  <c r="J478"/>
  <c r="I478"/>
  <c r="J479"/>
  <c r="I479"/>
  <c r="K481"/>
  <c r="J481"/>
  <c r="I481"/>
  <c r="J482"/>
  <c r="I482"/>
  <c r="K484"/>
  <c r="J484"/>
  <c r="I484"/>
  <c r="K483"/>
  <c r="J483"/>
  <c r="I483"/>
  <c r="K487"/>
  <c r="I487"/>
  <c r="K486"/>
  <c r="I486"/>
  <c r="K485"/>
  <c r="J485"/>
  <c r="I485"/>
  <c r="I488"/>
  <c r="J489"/>
  <c r="I489"/>
  <c r="K490"/>
  <c r="I490"/>
  <c r="K492"/>
  <c r="J492"/>
  <c r="I492"/>
  <c r="K491"/>
  <c r="J491"/>
  <c r="I491"/>
  <c r="K494"/>
  <c r="J494"/>
  <c r="I494"/>
  <c r="J493"/>
  <c r="K493"/>
  <c r="I493"/>
  <c r="K497"/>
  <c r="I497"/>
  <c r="I498"/>
  <c r="K498"/>
  <c r="K496"/>
  <c r="I496"/>
  <c r="K495"/>
  <c r="I495"/>
  <c r="K499"/>
  <c r="I499"/>
  <c r="K500"/>
  <c r="I500"/>
  <c r="K501"/>
  <c r="I501"/>
  <c r="I503"/>
  <c r="K503"/>
  <c r="K502"/>
  <c r="J502"/>
  <c r="I502"/>
  <c r="J506"/>
  <c r="I506"/>
  <c r="K505"/>
  <c r="J505"/>
  <c r="I505"/>
  <c r="J504"/>
  <c r="K504"/>
  <c r="I504"/>
  <c r="K511"/>
  <c r="I511"/>
  <c r="K510"/>
  <c r="I510"/>
  <c r="K509"/>
  <c r="I509"/>
  <c r="K508"/>
  <c r="I508"/>
  <c r="K507"/>
  <c r="I507"/>
  <c r="L350" l="1"/>
  <c r="L354"/>
  <c r="L351"/>
  <c r="L352"/>
  <c r="L357"/>
  <c r="L356"/>
  <c r="L349"/>
  <c r="L353"/>
  <c r="L347"/>
  <c r="L348"/>
  <c r="L355"/>
  <c r="L372"/>
  <c r="L384"/>
  <c r="L380"/>
  <c r="L370"/>
  <c r="L366"/>
  <c r="L360"/>
  <c r="L359"/>
  <c r="L358"/>
  <c r="L364"/>
  <c r="L363"/>
  <c r="L362"/>
  <c r="L361"/>
  <c r="L396"/>
  <c r="L394"/>
  <c r="L374"/>
  <c r="L367"/>
  <c r="L368"/>
  <c r="L365"/>
  <c r="L371"/>
  <c r="L369"/>
  <c r="L373"/>
  <c r="L378"/>
  <c r="L397"/>
  <c r="L387"/>
  <c r="L385"/>
  <c r="L386"/>
  <c r="L382"/>
  <c r="L379"/>
  <c r="L376"/>
  <c r="L377"/>
  <c r="L375"/>
  <c r="L383"/>
  <c r="L381"/>
  <c r="L389"/>
  <c r="L388"/>
  <c r="L410"/>
  <c r="L405"/>
  <c r="L401"/>
  <c r="L400"/>
  <c r="L411"/>
  <c r="L403"/>
  <c r="L391"/>
  <c r="L390"/>
  <c r="L393"/>
  <c r="L392"/>
  <c r="L406"/>
  <c r="L395"/>
  <c r="L408"/>
  <c r="L404"/>
  <c r="L399"/>
  <c r="L398"/>
  <c r="L402"/>
  <c r="L419"/>
  <c r="L407"/>
  <c r="L409"/>
  <c r="L413"/>
  <c r="L414"/>
  <c r="L412"/>
  <c r="L416"/>
  <c r="L417"/>
  <c r="L415"/>
  <c r="L418"/>
  <c r="L422"/>
  <c r="L437"/>
  <c r="L434"/>
  <c r="L433"/>
  <c r="L423"/>
  <c r="L420"/>
  <c r="L421"/>
  <c r="L424"/>
  <c r="L425"/>
  <c r="L426"/>
  <c r="L429"/>
  <c r="L427"/>
  <c r="L428"/>
  <c r="L436"/>
  <c r="L432"/>
  <c r="L431"/>
  <c r="L430"/>
  <c r="L445"/>
  <c r="L435"/>
  <c r="L439"/>
  <c r="L438"/>
  <c r="L451"/>
  <c r="L444"/>
  <c r="L440"/>
  <c r="L441"/>
  <c r="L450"/>
  <c r="L442"/>
  <c r="L443"/>
  <c r="L446"/>
  <c r="L452"/>
  <c r="L453"/>
  <c r="L460"/>
  <c r="L457"/>
  <c r="L456"/>
  <c r="L459"/>
  <c r="L474"/>
  <c r="L469"/>
  <c r="L466"/>
  <c r="L462"/>
  <c r="L463"/>
  <c r="L461"/>
  <c r="L465"/>
  <c r="L467"/>
  <c r="L468"/>
  <c r="L476"/>
  <c r="L477"/>
  <c r="L471"/>
  <c r="L472"/>
  <c r="L470"/>
  <c r="L475"/>
  <c r="L473"/>
  <c r="L480"/>
  <c r="L481"/>
  <c r="L478"/>
  <c r="L479"/>
  <c r="L484"/>
  <c r="L482"/>
  <c r="L483"/>
  <c r="L487"/>
  <c r="L486"/>
  <c r="L485"/>
  <c r="L488"/>
  <c r="L489"/>
  <c r="L490"/>
  <c r="L500"/>
  <c r="L499"/>
  <c r="L495"/>
  <c r="L498"/>
  <c r="L497"/>
  <c r="L493"/>
  <c r="L491"/>
  <c r="L492"/>
  <c r="L494"/>
  <c r="L496"/>
  <c r="L506"/>
  <c r="L501"/>
  <c r="L507"/>
  <c r="L503"/>
  <c r="L502"/>
  <c r="L508"/>
  <c r="L509"/>
  <c r="L511"/>
  <c r="L504"/>
  <c r="L505"/>
  <c r="L510"/>
  <c r="M1609" l="1"/>
  <c r="M1588"/>
  <c r="M1585"/>
  <c r="M1581"/>
  <c r="M1578"/>
  <c r="M1567"/>
  <c r="M1548"/>
  <c r="M1547"/>
  <c r="M1544"/>
  <c r="M1536"/>
  <c r="M1534"/>
  <c r="M1532"/>
  <c r="M1531"/>
  <c r="M1606" l="1"/>
  <c r="M1537"/>
  <c r="M1539"/>
  <c r="M1542"/>
  <c r="M1545"/>
  <c r="M1549"/>
  <c r="M1551"/>
  <c r="M1554"/>
  <c r="M1557"/>
  <c r="M1558"/>
  <c r="M1561"/>
  <c r="M1563"/>
  <c r="M1564"/>
  <c r="M1565"/>
  <c r="M1569"/>
  <c r="M1570"/>
  <c r="M1571"/>
  <c r="M1573"/>
  <c r="M1574"/>
  <c r="M1575"/>
  <c r="M1577"/>
  <c r="M1580"/>
  <c r="M1586"/>
  <c r="M1589"/>
  <c r="M1591"/>
  <c r="M1592"/>
  <c r="M1593"/>
  <c r="M1594"/>
  <c r="M1596"/>
  <c r="M1600"/>
  <c r="M1605"/>
  <c r="M1610"/>
  <c r="M1612"/>
  <c r="M1614"/>
  <c r="M1615"/>
  <c r="M1617"/>
  <c r="M1618"/>
  <c r="M1619"/>
  <c r="M1620"/>
  <c r="M1621"/>
  <c r="M1607"/>
  <c r="M1529"/>
  <c r="M1530"/>
  <c r="M1533"/>
  <c r="M1535"/>
  <c r="M1538"/>
  <c r="M1540"/>
  <c r="M1541"/>
  <c r="M1543"/>
  <c r="M1546"/>
  <c r="M1550"/>
  <c r="M1552"/>
  <c r="M1553"/>
  <c r="M1555"/>
  <c r="M1556"/>
  <c r="M1559"/>
  <c r="M1560"/>
  <c r="M1562"/>
  <c r="M1566"/>
  <c r="M1568"/>
  <c r="M1572"/>
  <c r="M1576"/>
  <c r="M1579"/>
  <c r="M1582"/>
  <c r="M1583"/>
  <c r="M1584"/>
  <c r="M1587"/>
  <c r="M1590"/>
  <c r="M1595"/>
  <c r="M1597"/>
  <c r="M1598"/>
  <c r="M1599"/>
  <c r="M1601"/>
  <c r="M1602"/>
  <c r="M1603"/>
  <c r="M1604"/>
  <c r="M1608"/>
  <c r="M1611"/>
  <c r="M1613"/>
  <c r="M1616"/>
  <c r="M1622"/>
</calcChain>
</file>

<file path=xl/sharedStrings.xml><?xml version="1.0" encoding="utf-8"?>
<sst xmlns="http://schemas.openxmlformats.org/spreadsheetml/2006/main" count="2295" uniqueCount="916">
  <si>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</si>
  <si>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</si>
  <si>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</si>
  <si>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</si>
  <si>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</si>
  <si>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</si>
  <si>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</si>
  <si>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</si>
  <si>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</si>
  <si>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</si>
  <si>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</si>
  <si>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</si>
  <si>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</si>
  <si>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</si>
  <si>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</si>
  <si>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</si>
  <si>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</si>
  <si>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</si>
  <si>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</si>
  <si>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</si>
  <si>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</si>
  <si>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</si>
  <si>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</si>
  <si>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</si>
  <si>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</si>
  <si>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</si>
  <si>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</si>
  <si>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</si>
  <si>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</si>
  <si>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</si>
  <si>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</si>
  <si>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</si>
  <si>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</si>
  <si>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</si>
  <si>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</si>
  <si>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</si>
  <si>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</si>
  <si>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</si>
  <si>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</si>
  <si>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</si>
  <si>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</si>
  <si>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</si>
  <si>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</si>
  <si>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</si>
  <si>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</si>
  <si>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</si>
  <si>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</si>
  <si>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</si>
  <si>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</si>
  <si>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</si>
  <si>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</si>
  <si>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</si>
  <si>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</si>
  <si>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</si>
  <si>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</si>
  <si>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</si>
  <si>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</si>
  <si>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</si>
  <si>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</si>
  <si>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</si>
  <si>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</si>
  <si>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</si>
  <si>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</si>
  <si>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</si>
  <si>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</si>
  <si>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</si>
  <si>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</si>
  <si>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</si>
  <si>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</si>
  <si>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</si>
  <si>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</si>
  <si>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</si>
  <si>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</si>
  <si>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</si>
  <si>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</si>
  <si>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</si>
  <si>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</si>
  <si>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</si>
  <si>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</si>
  <si>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</si>
  <si>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</si>
  <si>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</si>
  <si>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</si>
  <si>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</si>
  <si>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</si>
  <si>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</si>
  <si>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</si>
  <si>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</si>
  <si>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</si>
  <si>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</si>
  <si>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</si>
  <si>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</si>
  <si>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</si>
  <si>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</si>
  <si>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</si>
  <si>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</si>
  <si>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</si>
  <si>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</si>
  <si>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</si>
  <si>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</si>
  <si>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</si>
  <si>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</si>
  <si>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</si>
  <si>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</si>
  <si>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</si>
  <si>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</si>
  <si>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</si>
  <si>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</si>
  <si>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</si>
  <si>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</si>
  <si>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</si>
  <si>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</si>
  <si>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</si>
  <si>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</si>
  <si>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</si>
  <si>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</si>
  <si>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</si>
  <si>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</si>
  <si>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</si>
  <si>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</si>
  <si>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</si>
  <si>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</si>
  <si>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</si>
  <si>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</si>
  <si>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</si>
  <si>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</si>
  <si>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</si>
  <si>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</si>
  <si>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</si>
  <si>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</si>
  <si>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</si>
  <si>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</si>
  <si>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</si>
  <si>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</si>
  <si>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</si>
  <si>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</si>
  <si>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</si>
  <si>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</si>
  <si>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</si>
  <si>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</si>
  <si>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</si>
  <si>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</si>
  <si>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</si>
  <si>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</si>
  <si>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</si>
  <si>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</si>
  <si>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</si>
  <si>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</si>
  <si>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</si>
  <si>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</si>
  <si>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</si>
  <si>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</si>
  <si>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</si>
  <si>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</si>
  <si>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</si>
  <si>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</si>
  <si>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</si>
  <si>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</si>
  <si>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</si>
  <si>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</si>
  <si>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</si>
  <si>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</si>
  <si>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</si>
  <si>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</si>
  <si>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</si>
  <si>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</si>
  <si>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</si>
  <si>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</si>
  <si>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</si>
  <si>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</si>
  <si>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</si>
  <si>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</si>
  <si>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</si>
  <si>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</si>
  <si>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</si>
  <si>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</si>
  <si>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</si>
  <si>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</si>
  <si>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</si>
  <si>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</si>
  <si>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</si>
  <si>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</si>
  <si>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</si>
  <si>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</si>
  <si>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</si>
  <si>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</si>
  <si>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</si>
  <si>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</si>
  <si>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</si>
  <si>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</si>
  <si>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</si>
  <si>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</si>
  <si>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</si>
  <si>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</si>
  <si>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</si>
  <si>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</si>
  <si>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</si>
  <si>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</si>
  <si>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</si>
  <si>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</si>
  <si>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</si>
  <si>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</si>
  <si>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</si>
  <si>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</si>
  <si>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</si>
  <si>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</si>
  <si>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</si>
  <si>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</si>
  <si>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</si>
  <si>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</si>
  <si>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</si>
  <si>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</si>
  <si>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</si>
  <si>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</si>
  <si>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</si>
  <si>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</si>
  <si>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</si>
  <si>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</si>
  <si>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</si>
  <si>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</si>
  <si>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</si>
  <si>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</si>
  <si>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</si>
  <si>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</si>
  <si>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</si>
  <si>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</si>
  <si>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</si>
  <si>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</si>
  <si>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</si>
  <si>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</si>
  <si>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</si>
  <si>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</si>
  <si>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</si>
  <si>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</si>
  <si>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</si>
  <si>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</si>
  <si>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</si>
  <si>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</si>
  <si>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</si>
  <si>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</si>
  <si>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</si>
  <si>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</si>
  <si>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</si>
  <si>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</si>
  <si>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</si>
  <si>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</si>
  <si>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</si>
  <si>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</si>
  <si>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</si>
  <si>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</si>
  <si>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</si>
  <si>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</si>
  <si>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</si>
  <si>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</si>
  <si>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</si>
  <si>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</si>
  <si>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</si>
  <si>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</si>
  <si>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</si>
  <si>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</si>
  <si>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</si>
  <si>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</si>
  <si>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</si>
  <si>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</si>
  <si>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</si>
  <si>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</si>
  <si>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</si>
  <si>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</si>
  <si>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</si>
  <si>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</si>
  <si>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</si>
  <si>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</si>
  <si>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</si>
  <si>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</si>
  <si>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</si>
  <si>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</si>
  <si>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</si>
  <si>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</si>
  <si>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</si>
  <si>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</si>
  <si>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</si>
  <si>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</si>
  <si>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</si>
  <si>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</si>
  <si>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</si>
  <si>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</si>
  <si>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</si>
  <si>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</si>
  <si>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</si>
  <si>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</si>
  <si>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</si>
  <si>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</si>
  <si>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</si>
  <si>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</si>
  <si>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</si>
  <si>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</si>
  <si>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</si>
  <si>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</si>
  <si>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</si>
  <si>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</si>
  <si>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</si>
  <si>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</si>
  <si>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</si>
  <si>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</si>
  <si>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</si>
  <si>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</si>
  <si>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</si>
  <si>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</si>
  <si>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</si>
  <si>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</si>
  <si>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</si>
  <si>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</si>
  <si>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</si>
  <si>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</si>
  <si>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</si>
  <si>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</si>
  <si>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</si>
  <si>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</si>
  <si>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</si>
  <si>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</si>
  <si>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</si>
  <si>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</si>
  <si>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</si>
  <si>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</si>
  <si>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</si>
  <si>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</si>
  <si>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</si>
  <si>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</si>
  <si>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</si>
  <si>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</si>
  <si>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</si>
  <si>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</si>
  <si>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</si>
  <si>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</si>
  <si>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</si>
  <si>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</si>
  <si>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</si>
  <si>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</si>
  <si>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</si>
  <si>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</si>
  <si>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</si>
  <si>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</si>
  <si>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</si>
  <si>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</si>
  <si>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</si>
  <si>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</si>
  <si>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</si>
  <si>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</si>
  <si>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</si>
  <si>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</si>
  <si>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</si>
  <si>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</si>
  <si>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</si>
  <si>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</si>
  <si>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</si>
  <si>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</si>
  <si>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</si>
  <si>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</si>
  <si>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</si>
  <si>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</si>
  <si>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</si>
  <si>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</si>
  <si>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</si>
  <si>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</si>
  <si>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</si>
  <si>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</si>
  <si>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</si>
  <si>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</si>
  <si>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</si>
  <si>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</si>
  <si>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</si>
  <si>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</si>
  <si>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</si>
  <si>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</si>
  <si>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</si>
  <si>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</si>
  <si>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</si>
  <si>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</si>
  <si>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</si>
  <si>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</si>
  <si>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</si>
  <si>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</si>
  <si>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</si>
  <si>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</si>
  <si>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</si>
  <si>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</si>
  <si>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</si>
  <si>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</si>
  <si>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</si>
  <si>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</si>
  <si>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</si>
  <si>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</si>
  <si>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</si>
  <si>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</si>
  <si>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</si>
  <si>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</si>
  <si>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</si>
  <si>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</si>
  <si>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</si>
  <si>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</si>
  <si>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</si>
  <si>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</si>
  <si>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</si>
  <si>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</si>
  <si>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</si>
  <si>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</si>
  <si>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</si>
  <si>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</si>
  <si>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</si>
  <si>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</si>
  <si>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</si>
  <si>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</si>
  <si>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</si>
  <si>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</si>
  <si>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</si>
  <si>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</si>
  <si>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</si>
  <si>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</si>
  <si>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</si>
  <si>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</si>
  <si>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</si>
  <si>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</si>
  <si>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</si>
  <si>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</si>
  <si>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</si>
  <si>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</si>
  <si>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</si>
  <si>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</si>
  <si>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</si>
  <si>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</si>
  <si>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</si>
  <si>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</si>
  <si>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</si>
  <si>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</si>
  <si>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</si>
  <si>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</si>
  <si>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</si>
  <si>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</si>
  <si>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</si>
  <si>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</si>
  <si>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</si>
  <si>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</si>
  <si>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</si>
  <si>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</si>
  <si>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</si>
  <si>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</si>
  <si>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</si>
  <si>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</si>
  <si>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</si>
  <si>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</si>
  <si>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</si>
  <si>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</si>
  <si>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</si>
  <si>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</si>
  <si>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</si>
  <si>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</si>
  <si>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</si>
  <si>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</si>
  <si>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</si>
  <si>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</si>
  <si>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</si>
  <si>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</si>
  <si>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</si>
  <si>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</si>
  <si>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</si>
  <si>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</si>
  <si>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</si>
  <si>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</si>
  <si>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</si>
  <si>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</si>
  <si>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</si>
  <si>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</si>
  <si>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</si>
  <si>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</si>
  <si>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</si>
  <si>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</si>
  <si>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</si>
  <si>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</si>
  <si>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</si>
  <si>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</si>
  <si>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</si>
  <si>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</si>
  <si>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</si>
  <si>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</si>
  <si>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</si>
  <si>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</si>
  <si>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</si>
  <si>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</si>
  <si>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</si>
  <si>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</si>
  <si>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</si>
  <si>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</si>
  <si>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</si>
  <si>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</si>
  <si>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</si>
  <si>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</si>
  <si>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</si>
  <si>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</si>
  <si>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</si>
  <si>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</si>
  <si>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</si>
  <si>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</si>
  <si>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</si>
  <si>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</si>
  <si>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</si>
  <si>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</si>
  <si>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</si>
  <si>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</si>
  <si>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</si>
  <si>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</si>
  <si>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</si>
  <si>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</si>
  <si>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</si>
  <si>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</si>
  <si>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</si>
  <si>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</si>
  <si>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</si>
  <si>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</si>
  <si>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</si>
  <si>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</si>
  <si>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</si>
  <si>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</si>
  <si>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</si>
  <si>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</si>
  <si>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</si>
  <si>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</si>
  <si>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</si>
  <si>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</si>
  <si>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</si>
  <si>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</si>
  <si>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</si>
  <si>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</si>
  <si>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</si>
  <si>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</si>
  <si>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</si>
  <si>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</si>
  <si>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</si>
  <si>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</si>
  <si>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</si>
  <si>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</si>
  <si>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</si>
  <si>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</si>
  <si>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</si>
  <si>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</si>
  <si>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</si>
  <si>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</si>
  <si>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</si>
  <si>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</si>
  <si>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</si>
  <si>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</si>
  <si>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</si>
  <si>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</si>
  <si>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</si>
  <si>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</si>
  <si>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</si>
  <si>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</si>
  <si>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</si>
  <si>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</si>
  <si>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</si>
  <si>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</si>
  <si>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</si>
  <si>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</si>
  <si>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</si>
  <si>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</si>
  <si>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</si>
  <si>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</si>
  <si>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</si>
  <si>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</si>
  <si>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</si>
  <si>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</si>
  <si>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</si>
  <si>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</si>
  <si>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</si>
  <si>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</si>
  <si>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</si>
  <si>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</si>
  <si>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</si>
  <si>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</si>
  <si>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</si>
  <si>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</si>
  <si>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</si>
  <si>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</si>
  <si>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</si>
  <si>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</si>
  <si>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</si>
  <si>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</si>
  <si>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</si>
  <si>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</si>
  <si>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</si>
  <si>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</si>
  <si>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</si>
  <si>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</si>
  <si>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</si>
  <si>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</si>
  <si>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</si>
  <si>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</si>
  <si>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</si>
  <si>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</si>
  <si>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</si>
  <si>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</si>
  <si>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</si>
  <si>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</si>
  <si>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</si>
  <si>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</si>
  <si>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</si>
  <si>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</si>
  <si>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</si>
  <si>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</si>
  <si>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</si>
  <si>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</si>
  <si>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</si>
  <si>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</si>
  <si>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</si>
  <si>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</si>
  <si>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</si>
  <si>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</si>
  <si>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</si>
  <si>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</si>
  <si>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</si>
  <si>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</si>
  <si>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</si>
  <si>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</si>
  <si>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</si>
  <si>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</si>
  <si>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</si>
  <si>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</si>
  <si>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</si>
  <si>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</si>
  <si>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</si>
  <si>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</si>
  <si>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</si>
  <si>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</si>
  <si>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</si>
  <si>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</si>
  <si>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</si>
  <si>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</si>
  <si>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</si>
  <si>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</si>
  <si>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</si>
  <si>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</si>
  <si>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</si>
  <si>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</si>
  <si>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</si>
  <si>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</si>
  <si>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</si>
  <si>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</si>
  <si>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</si>
  <si>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</si>
  <si>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</si>
  <si>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</si>
  <si>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</si>
  <si>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</si>
  <si>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</si>
  <si>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</si>
  <si>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</si>
  <si>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</si>
  <si>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</si>
  <si>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</si>
  <si>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</si>
  <si>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</si>
  <si>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</si>
  <si>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</si>
  <si>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</si>
  <si>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</si>
  <si>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</si>
  <si>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</si>
  <si>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</si>
  <si>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</si>
  <si>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</si>
  <si>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</si>
  <si>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</si>
  <si>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</si>
  <si>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</si>
  <si>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</si>
  <si>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</si>
  <si>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</si>
  <si>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</si>
  <si>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</si>
  <si>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</si>
  <si>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</si>
  <si>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</si>
  <si>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</si>
  <si>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</si>
  <si>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</si>
  <si>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</si>
  <si>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</si>
  <si>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</si>
  <si>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</si>
  <si>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</si>
  <si>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</si>
  <si>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</si>
  <si>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</si>
  <si>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</si>
  <si>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</si>
  <si>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</si>
  <si>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</si>
  <si>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</si>
  <si>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</si>
  <si>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</si>
  <si>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</si>
  <si>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</si>
  <si>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</si>
  <si>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</si>
  <si>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</si>
  <si>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</si>
  <si>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</si>
  <si>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</si>
  <si>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</si>
  <si>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</si>
  <si>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</si>
  <si>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</si>
  <si>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</si>
  <si>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</si>
  <si>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</si>
  <si>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</si>
  <si>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</si>
  <si>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</si>
  <si>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</si>
  <si>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</si>
  <si>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</si>
  <si>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</si>
  <si>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</si>
  <si>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</si>
  <si>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</si>
  <si>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</si>
  <si>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</si>
  <si>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</si>
  <si>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</si>
  <si>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</si>
  <si>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</si>
  <si>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</si>
  <si>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</si>
  <si>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</si>
  <si>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</si>
  <si>
    <t>KPIT 300 CE</t>
  </si>
  <si>
    <t>HINDALCO 220 CE</t>
  </si>
  <si>
    <t>INFY 1300 PE</t>
  </si>
  <si>
    <t>CIPLA 620 PE</t>
  </si>
  <si>
    <t>TATAMOTORS 250 PE</t>
  </si>
  <si>
    <t>TATAGLOBAL 240 CE</t>
  </si>
  <si>
    <t>UPL 560 CE</t>
  </si>
  <si>
    <t>BANKINDIA 85 CE</t>
  </si>
  <si>
    <t>HUL 1860 CE</t>
  </si>
  <si>
    <t>INDIANB 320 CE</t>
  </si>
  <si>
    <t>VEDL 210 CE</t>
  </si>
  <si>
    <t>JSWSTEEL 320 CE</t>
  </si>
  <si>
    <t>SREI 55 CE</t>
  </si>
  <si>
    <t>SBIN 270 CE</t>
  </si>
  <si>
    <t>GAIL 370 CE</t>
  </si>
  <si>
    <t>JSWSTEEL 330 CE</t>
  </si>
  <si>
    <t>ITC 300 PE</t>
  </si>
  <si>
    <t>DISHTV 70 CE</t>
  </si>
  <si>
    <t>TCS 1900 PE</t>
  </si>
  <si>
    <t>NTPC 160 CE</t>
  </si>
  <si>
    <t>NATIONALUM 60 PE</t>
  </si>
  <si>
    <t>ASHOKLEY 110 PE</t>
  </si>
  <si>
    <t>RELIANCE 1160 PE</t>
  </si>
  <si>
    <t>HINDZINC 290 CE</t>
  </si>
  <si>
    <t>DABUR 420 PE</t>
  </si>
  <si>
    <t>ZEEL 530 CE</t>
  </si>
  <si>
    <t>AXISBANK 560 CE</t>
  </si>
  <si>
    <t>INDIANB 370 CE</t>
  </si>
  <si>
    <t>ASHOKLEY 125 CE</t>
  </si>
  <si>
    <t>TECH 680 CE</t>
  </si>
  <si>
    <t>YESBANK 390 CE</t>
  </si>
  <si>
    <t>JSPL 200 PE</t>
  </si>
  <si>
    <t>KPIT 310 CE</t>
  </si>
  <si>
    <t>INDUSINDBK 2000 CE</t>
  </si>
  <si>
    <t>INFY 1380 CE</t>
  </si>
  <si>
    <t>VOLTAS 600 CE</t>
  </si>
  <si>
    <t>INDIACEM 120 CE</t>
  </si>
  <si>
    <t>INFIBEAM 200 CE</t>
  </si>
  <si>
    <t>Up to 1,00,000</t>
  </si>
  <si>
    <t>RETURN ON INVESTMENT</t>
  </si>
  <si>
    <t>MONTH</t>
  </si>
  <si>
    <t xml:space="preserve">INVESTMENT </t>
  </si>
  <si>
    <t>PROFIT</t>
  </si>
  <si>
    <t>June</t>
  </si>
  <si>
    <t>July</t>
  </si>
  <si>
    <t>August</t>
  </si>
  <si>
    <t>PERCENTAGE</t>
  </si>
  <si>
    <t>KOTAKBANK 1300  CE</t>
  </si>
  <si>
    <t>WIPRO 280 CE</t>
  </si>
  <si>
    <t>HDFC 1950 CE</t>
  </si>
  <si>
    <t>YESBANK 380 CE</t>
  </si>
  <si>
    <t>IDBI 65 CE</t>
  </si>
  <si>
    <t>UNIONBANK 90 CE</t>
  </si>
  <si>
    <t>EQUITAS 150 CE</t>
  </si>
  <si>
    <t>INFY 1420 CE</t>
  </si>
  <si>
    <t>ITC 320 CE</t>
  </si>
  <si>
    <t>JSWSTEEL 350 CE</t>
  </si>
  <si>
    <t>CANBK 290 CE</t>
  </si>
  <si>
    <t>HEXAWARE 430 CE</t>
  </si>
  <si>
    <t>AURO 660 PE</t>
  </si>
  <si>
    <t>ENGINERSIN 130 CE</t>
  </si>
  <si>
    <t>NTPC 170 CE</t>
  </si>
  <si>
    <t>MGL 840 CE</t>
  </si>
  <si>
    <t>TATASTEEL 620 CE</t>
  </si>
  <si>
    <t>ARVIND 410 CE</t>
  </si>
  <si>
    <t>INDIACEM 120 PE</t>
  </si>
  <si>
    <t>TATASTEEL 600 PE</t>
  </si>
  <si>
    <t>HUL 1740 PE</t>
  </si>
  <si>
    <t>NMDC 120 CE</t>
  </si>
  <si>
    <t>SAIL 85 CE</t>
  </si>
  <si>
    <t>GAIL 380 CE</t>
  </si>
  <si>
    <t>TATAMTRDVR 140 PE</t>
  </si>
  <si>
    <t>WIPRO 320 CE</t>
  </si>
  <si>
    <t>IDBI 55 PE</t>
  </si>
  <si>
    <t>IDEA 45 PE</t>
  </si>
  <si>
    <t>GAIL 350 PE</t>
  </si>
  <si>
    <t>TITAN 900 CE</t>
  </si>
  <si>
    <t>ADANIENT 160 CE</t>
  </si>
  <si>
    <t>HEXAWARE 460 CE</t>
  </si>
  <si>
    <t>September</t>
  </si>
  <si>
    <t>DABUR 470 CE</t>
  </si>
  <si>
    <t>PETRONET 230 PE</t>
  </si>
  <si>
    <t>AMBUJACEM 230 CE</t>
  </si>
  <si>
    <t>ZEEL 450 PE</t>
  </si>
  <si>
    <t>NMDC 110 PE</t>
  </si>
  <si>
    <t>RELCAPITAL 300 PE</t>
  </si>
  <si>
    <t>JSWSTEEL 410 CE</t>
  </si>
  <si>
    <t>SUNTV 680 CE</t>
  </si>
  <si>
    <t>AURO 740 PE</t>
  </si>
  <si>
    <t>DHFL 280 PE</t>
  </si>
  <si>
    <t>HINDZINC 300 PE</t>
  </si>
  <si>
    <t>AMBUJA 220 PE</t>
  </si>
  <si>
    <t>POWERGRID 190 PE</t>
  </si>
  <si>
    <t>TATASTEEL 600 CE</t>
  </si>
  <si>
    <t>TATAMOTORS 260 CE</t>
  </si>
  <si>
    <t>JSW 410 CE</t>
  </si>
  <si>
    <t>AURO 800 CE</t>
  </si>
  <si>
    <t>BHARATFIN 1140 CE</t>
  </si>
  <si>
    <t>TCS 2100 CE</t>
  </si>
  <si>
    <t>DLF 200 CE</t>
  </si>
  <si>
    <t>SUNPHARMA 640 PE</t>
  </si>
  <si>
    <t>ICICI 320 PE</t>
  </si>
  <si>
    <t>ICICI 300 PE</t>
  </si>
  <si>
    <t>AXISBANK 600 PE</t>
  </si>
  <si>
    <t>POWERGRID 190 P[E</t>
  </si>
  <si>
    <t>ADANIPORTS 320 PE</t>
  </si>
  <si>
    <t>TVS 500 PE</t>
  </si>
  <si>
    <t>SUNTV 600 PE</t>
  </si>
  <si>
    <t>ONGC 140 PE</t>
  </si>
  <si>
    <t>UNIONBANK 65 PE</t>
  </si>
  <si>
    <t>October</t>
  </si>
  <si>
    <t>CAPF 440 PE</t>
  </si>
  <si>
    <t>BIOCON 560 PE</t>
  </si>
  <si>
    <t>TATAMTR 110 PE</t>
  </si>
  <si>
    <t>ASIANPAINT 1240 CE</t>
  </si>
  <si>
    <t>GAIL 320 PE</t>
  </si>
  <si>
    <t>HDFC 1720 CE</t>
  </si>
  <si>
    <t>VEDL 220 CE</t>
  </si>
  <si>
    <t>HCL 1000 CE</t>
  </si>
  <si>
    <t>JSPL 180 CE</t>
  </si>
  <si>
    <t>RELCAPITAL 250 PE</t>
  </si>
  <si>
    <t>WIPRO 330 CE</t>
  </si>
  <si>
    <t>IGL 240 CE</t>
  </si>
  <si>
    <t>HINDZINC 280 CE</t>
  </si>
  <si>
    <t>KPIT 210 PE</t>
  </si>
  <si>
    <t>DIVIS 1300 PE</t>
  </si>
  <si>
    <t>ENGINERSIN  110 PE</t>
  </si>
  <si>
    <t>MRPL 85 CE</t>
  </si>
  <si>
    <t>BHEL 75 CE</t>
  </si>
  <si>
    <t>HDFC 1600 PE</t>
  </si>
  <si>
    <t>HDFCBANK 2000 CE</t>
  </si>
  <si>
    <t>ITC 280 CE</t>
  </si>
  <si>
    <t>TATAMTR 95 PE</t>
  </si>
  <si>
    <t>MOTHERSUMI 240 PE</t>
  </si>
  <si>
    <t>RELIANCE 1000 PE</t>
  </si>
  <si>
    <t>NTPC 150 PE</t>
  </si>
  <si>
    <t>AXISBANK 550 PE</t>
  </si>
  <si>
    <t>DLF 160 PE</t>
  </si>
  <si>
    <t>APOLLOTYRE 210 CE</t>
  </si>
  <si>
    <t>AMBUJACEM 220 CE</t>
  </si>
  <si>
    <t>NIIT 1220 CE</t>
  </si>
  <si>
    <t>RELCAPITAL 230 CE</t>
  </si>
  <si>
    <t>WIPRO 340 CE</t>
  </si>
  <si>
    <t>KTK 100 PE</t>
  </si>
  <si>
    <t>ZEEL 460 CE</t>
  </si>
  <si>
    <t>CESC 700 CE</t>
  </si>
  <si>
    <t>TVS 560 CE</t>
  </si>
  <si>
    <t>YES 220 CE</t>
  </si>
  <si>
    <t>PETRONET 210 PE</t>
  </si>
  <si>
    <t>HDFCBANK 1900 PE</t>
  </si>
  <si>
    <t>AXISBANK 620 CE</t>
  </si>
  <si>
    <t>GRANULES 100 PE</t>
  </si>
  <si>
    <t>YESBANK 230 CE</t>
  </si>
  <si>
    <t>November</t>
  </si>
  <si>
    <t>HUL 1740 CE</t>
  </si>
  <si>
    <t>GRASIM 900 CE</t>
  </si>
  <si>
    <t>VOLTAS 560 CE</t>
  </si>
  <si>
    <t>YESBANK 210 CE</t>
  </si>
  <si>
    <t>OBC 100 CE</t>
  </si>
  <si>
    <t>ENGINERSIN 120 CE</t>
  </si>
  <si>
    <t>RELIANCE 1100 PE</t>
  </si>
  <si>
    <t>GLENMARK 620 PE</t>
  </si>
  <si>
    <t>NBCC 55 PE</t>
  </si>
  <si>
    <t>EXIDE 240 PE</t>
  </si>
  <si>
    <t>WOCK 500 PE</t>
  </si>
  <si>
    <t>UJJIVAN 220 CE</t>
  </si>
  <si>
    <t>ASHOKLEY 110 CE</t>
  </si>
  <si>
    <t>EXIDE 260 CE</t>
  </si>
  <si>
    <t>LNTFH 150 CE</t>
  </si>
  <si>
    <t>SBIN 300 CE</t>
  </si>
  <si>
    <t>KOTAKBANK 1240 CE</t>
  </si>
  <si>
    <t>BANKINDIA 90 CE</t>
  </si>
  <si>
    <t>SUNPHARMA 460 CE</t>
  </si>
  <si>
    <t>RELCAPITAL 240 CE</t>
  </si>
  <si>
    <t>VEDL 200 PE</t>
  </si>
  <si>
    <t>SUNPHARMA 440 PE</t>
  </si>
  <si>
    <t>RELIANCE 1200 CE</t>
  </si>
  <si>
    <t>AURO 800 PE</t>
  </si>
  <si>
    <t>DIVIS 1440 PE</t>
  </si>
  <si>
    <t>UNIONBANK 70 PE</t>
  </si>
  <si>
    <t>HEXAWARE 300 PE</t>
  </si>
  <si>
    <t>KOTAK 1200 PE</t>
  </si>
</sst>
</file>

<file path=xl/styles.xml><?xml version="1.0" encoding="utf-8"?>
<styleSheet xmlns="http://schemas.openxmlformats.org/spreadsheetml/2006/main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3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</cellStyleXfs>
  <cellXfs count="136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9" fontId="29" fillId="0" borderId="0" xfId="3" applyFont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</cellXfs>
  <cellStyles count="4">
    <cellStyle name="Excel Built-in Normal" xfId="2"/>
    <cellStyle name="Normal" xfId="0" builtinId="0"/>
    <cellStyle name="Normal 3" xfId="1"/>
    <cellStyle name="Percent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108434</c:v>
                </c:pt>
                <c:pt idx="1">
                  <c:v>113164</c:v>
                </c:pt>
                <c:pt idx="2">
                  <c:v>122577</c:v>
                </c:pt>
                <c:pt idx="3">
                  <c:v>78963</c:v>
                </c:pt>
                <c:pt idx="4">
                  <c:v>128482</c:v>
                </c:pt>
                <c:pt idx="5">
                  <c:v>55235</c:v>
                </c:pt>
              </c:numCache>
            </c:numRef>
          </c:val>
        </c:ser>
        <c:axId val="55964032"/>
        <c:axId val="56349824"/>
      </c:barChart>
      <c:catAx>
        <c:axId val="55964032"/>
        <c:scaling>
          <c:orientation val="minMax"/>
        </c:scaling>
        <c:axPos val="b"/>
        <c:majorTickMark val="none"/>
        <c:tickLblPos val="nextTo"/>
        <c:crossAx val="56349824"/>
        <c:crosses val="autoZero"/>
        <c:auto val="1"/>
        <c:lblAlgn val="ctr"/>
        <c:lblOffset val="100"/>
      </c:catAx>
      <c:valAx>
        <c:axId val="5634982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59640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0"/>
  <c:chart>
    <c:title/>
    <c:plotArea>
      <c:layout>
        <c:manualLayout>
          <c:layoutTarget val="inner"/>
          <c:xMode val="edge"/>
          <c:yMode val="edge"/>
          <c:x val="0.21706525056461243"/>
          <c:y val="0.22867734918349344"/>
          <c:w val="0.75857151576983162"/>
          <c:h val="0.57411113494081722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1.0843400000000001</c:v>
                </c:pt>
                <c:pt idx="1">
                  <c:v>1.13164</c:v>
                </c:pt>
                <c:pt idx="2">
                  <c:v>1.22577</c:v>
                </c:pt>
                <c:pt idx="3">
                  <c:v>0.78963000000000005</c:v>
                </c:pt>
                <c:pt idx="4">
                  <c:v>1.2848200000000001</c:v>
                </c:pt>
                <c:pt idx="5">
                  <c:v>0.55235000000000001</c:v>
                </c:pt>
              </c:numCache>
            </c:numRef>
          </c:val>
        </c:ser>
        <c:marker val="1"/>
        <c:axId val="86780160"/>
        <c:axId val="88617728"/>
      </c:lineChart>
      <c:catAx>
        <c:axId val="86780160"/>
        <c:scaling>
          <c:orientation val="minMax"/>
        </c:scaling>
        <c:axPos val="b"/>
        <c:majorTickMark val="none"/>
        <c:tickLblPos val="nextTo"/>
        <c:crossAx val="88617728"/>
        <c:crosses val="autoZero"/>
        <c:auto val="1"/>
        <c:lblAlgn val="ctr"/>
        <c:lblOffset val="100"/>
      </c:catAx>
      <c:valAx>
        <c:axId val="8861772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86780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</xdr:row>
      <xdr:rowOff>28575</xdr:rowOff>
    </xdr:from>
    <xdr:to>
      <xdr:col>6</xdr:col>
      <xdr:colOff>419100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9</xdr:row>
      <xdr:rowOff>38100</xdr:rowOff>
    </xdr:from>
    <xdr:to>
      <xdr:col>16</xdr:col>
      <xdr:colOff>238125</xdr:colOff>
      <xdr:row>22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3"/>
  <sheetViews>
    <sheetView tabSelected="1" workbookViewId="0">
      <selection activeCell="C3" sqref="C3:D3"/>
    </sheetView>
  </sheetViews>
  <sheetFormatPr defaultRowHeight="1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30" customHeight="1">
      <c r="A2" s="115" t="s">
        <v>572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6.25">
      <c r="A3" s="117" t="s">
        <v>573</v>
      </c>
      <c r="B3" s="117"/>
      <c r="C3" s="118" t="s">
        <v>772</v>
      </c>
      <c r="D3" s="114"/>
      <c r="E3" s="42"/>
      <c r="F3" s="42"/>
      <c r="G3" s="42"/>
      <c r="H3" s="43"/>
      <c r="I3" s="119"/>
      <c r="J3" s="119"/>
      <c r="K3" s="119"/>
      <c r="L3" s="43"/>
      <c r="M3" s="43"/>
    </row>
    <row r="4" spans="1:13">
      <c r="A4" s="120" t="s">
        <v>0</v>
      </c>
      <c r="B4" s="112" t="s">
        <v>574</v>
      </c>
      <c r="C4" s="112" t="s">
        <v>575</v>
      </c>
      <c r="D4" s="112" t="s">
        <v>576</v>
      </c>
      <c r="E4" s="112" t="s">
        <v>545</v>
      </c>
      <c r="F4" s="112" t="s">
        <v>577</v>
      </c>
      <c r="G4" s="112" t="s">
        <v>578</v>
      </c>
      <c r="H4" s="112" t="s">
        <v>579</v>
      </c>
      <c r="I4" s="121" t="s">
        <v>580</v>
      </c>
      <c r="J4" s="121"/>
      <c r="K4" s="121"/>
      <c r="L4" s="122" t="s">
        <v>581</v>
      </c>
      <c r="M4" s="112" t="s">
        <v>582</v>
      </c>
    </row>
    <row r="5" spans="1:13">
      <c r="A5" s="120"/>
      <c r="B5" s="112"/>
      <c r="C5" s="112"/>
      <c r="D5" s="112"/>
      <c r="E5" s="112"/>
      <c r="F5" s="112"/>
      <c r="G5" s="112"/>
      <c r="H5" s="112"/>
      <c r="I5" s="121"/>
      <c r="J5" s="121"/>
      <c r="K5" s="121"/>
      <c r="L5" s="122"/>
      <c r="M5" s="112"/>
    </row>
    <row r="6" spans="1:13" s="87" customFormat="1">
      <c r="A6" s="83">
        <v>43440</v>
      </c>
      <c r="B6" s="84" t="s">
        <v>914</v>
      </c>
      <c r="C6" s="84">
        <v>1500</v>
      </c>
      <c r="D6" s="84" t="s">
        <v>12</v>
      </c>
      <c r="E6" s="85">
        <v>7.65</v>
      </c>
      <c r="F6" s="85">
        <v>8.8000000000000007</v>
      </c>
      <c r="G6" s="85"/>
      <c r="H6" s="85"/>
      <c r="I6" s="56">
        <f t="shared" ref="I6:I9" si="0">(F6-E6)*C6</f>
        <v>1725.0000000000005</v>
      </c>
      <c r="J6" s="56"/>
      <c r="K6" s="56"/>
      <c r="L6" s="86">
        <f t="shared" ref="L6:L9" si="1">(I6+J6+K6)/C6</f>
        <v>1.1500000000000004</v>
      </c>
      <c r="M6" s="58">
        <f t="shared" ref="M6:M9" si="2">SUM(I6:K6)</f>
        <v>1725.0000000000005</v>
      </c>
    </row>
    <row r="7" spans="1:13" s="87" customFormat="1">
      <c r="A7" s="83">
        <v>43440</v>
      </c>
      <c r="B7" s="84" t="s">
        <v>651</v>
      </c>
      <c r="C7" s="84">
        <v>750</v>
      </c>
      <c r="D7" s="84" t="s">
        <v>12</v>
      </c>
      <c r="E7" s="85">
        <v>23.65</v>
      </c>
      <c r="F7" s="85">
        <v>25.9</v>
      </c>
      <c r="G7" s="85"/>
      <c r="H7" s="85"/>
      <c r="I7" s="56">
        <f t="shared" si="0"/>
        <v>1687.5</v>
      </c>
      <c r="J7" s="56"/>
      <c r="K7" s="56"/>
      <c r="L7" s="86">
        <f t="shared" si="1"/>
        <v>2.25</v>
      </c>
      <c r="M7" s="58">
        <f t="shared" si="2"/>
        <v>1687.5</v>
      </c>
    </row>
    <row r="8" spans="1:13" s="87" customFormat="1">
      <c r="A8" s="83">
        <v>43440</v>
      </c>
      <c r="B8" s="84" t="s">
        <v>913</v>
      </c>
      <c r="C8" s="84">
        <v>6000</v>
      </c>
      <c r="D8" s="84" t="s">
        <v>12</v>
      </c>
      <c r="E8" s="85">
        <v>2.0499999999999998</v>
      </c>
      <c r="F8" s="85">
        <v>2.2999999999999998</v>
      </c>
      <c r="G8" s="85"/>
      <c r="H8" s="85"/>
      <c r="I8" s="56">
        <f t="shared" si="0"/>
        <v>1500</v>
      </c>
      <c r="J8" s="56"/>
      <c r="K8" s="56"/>
      <c r="L8" s="86">
        <f t="shared" si="1"/>
        <v>0.25</v>
      </c>
      <c r="M8" s="58">
        <f t="shared" si="2"/>
        <v>1500</v>
      </c>
    </row>
    <row r="9" spans="1:13" s="82" customFormat="1">
      <c r="A9" s="80">
        <v>43439</v>
      </c>
      <c r="B9" s="81" t="s">
        <v>915</v>
      </c>
      <c r="C9" s="81">
        <v>800</v>
      </c>
      <c r="D9" s="81" t="s">
        <v>12</v>
      </c>
      <c r="E9" s="78">
        <v>27.55</v>
      </c>
      <c r="F9" s="78">
        <v>29.8</v>
      </c>
      <c r="G9" s="78">
        <v>32.549999999999997</v>
      </c>
      <c r="H9" s="78">
        <v>34.799999999999997</v>
      </c>
      <c r="I9" s="48">
        <f t="shared" si="0"/>
        <v>1800</v>
      </c>
      <c r="J9" s="48">
        <f t="shared" ref="J9" si="3">(G9-F9)*C9</f>
        <v>2199.9999999999973</v>
      </c>
      <c r="K9" s="48">
        <f t="shared" ref="K9" si="4">(H9-G9)*C9</f>
        <v>1800</v>
      </c>
      <c r="L9" s="79">
        <f t="shared" si="1"/>
        <v>7.2499999999999964</v>
      </c>
      <c r="M9" s="50">
        <f t="shared" si="2"/>
        <v>5799.9999999999973</v>
      </c>
    </row>
    <row r="10" spans="1:13" s="87" customFormat="1">
      <c r="A10" s="83">
        <v>43439</v>
      </c>
      <c r="B10" s="84" t="s">
        <v>912</v>
      </c>
      <c r="C10" s="84">
        <v>400</v>
      </c>
      <c r="D10" s="84" t="s">
        <v>12</v>
      </c>
      <c r="E10" s="85">
        <v>33.75</v>
      </c>
      <c r="F10" s="85">
        <v>37.75</v>
      </c>
      <c r="G10" s="85"/>
      <c r="H10" s="85"/>
      <c r="I10" s="56">
        <f t="shared" ref="I10:I11" si="5">(F10-E10)*C10</f>
        <v>1600</v>
      </c>
      <c r="J10" s="56"/>
      <c r="K10" s="56"/>
      <c r="L10" s="86">
        <f t="shared" ref="L10:L11" si="6">(I10+J10+K10)/C10</f>
        <v>4</v>
      </c>
      <c r="M10" s="58">
        <f t="shared" ref="M10:M11" si="7">SUM(I10:K10)</f>
        <v>1600</v>
      </c>
    </row>
    <row r="11" spans="1:13" s="82" customFormat="1">
      <c r="A11" s="80">
        <v>43439</v>
      </c>
      <c r="B11" s="81" t="s">
        <v>911</v>
      </c>
      <c r="C11" s="81">
        <v>1000</v>
      </c>
      <c r="D11" s="81" t="s">
        <v>12</v>
      </c>
      <c r="E11" s="78">
        <v>24.4</v>
      </c>
      <c r="F11" s="78">
        <v>26.15</v>
      </c>
      <c r="G11" s="78">
        <v>28.4</v>
      </c>
      <c r="H11" s="78">
        <v>30.4</v>
      </c>
      <c r="I11" s="48">
        <f t="shared" si="5"/>
        <v>1750</v>
      </c>
      <c r="J11" s="48">
        <f t="shared" ref="J11" si="8">(G11-F11)*C11</f>
        <v>2250</v>
      </c>
      <c r="K11" s="48">
        <f t="shared" ref="K11" si="9">(H11-G11)*C11</f>
        <v>2000</v>
      </c>
      <c r="L11" s="79">
        <f t="shared" si="6"/>
        <v>6</v>
      </c>
      <c r="M11" s="50">
        <f t="shared" si="7"/>
        <v>6000</v>
      </c>
    </row>
    <row r="12" spans="1:13" s="87" customFormat="1">
      <c r="A12" s="83">
        <v>43438</v>
      </c>
      <c r="B12" s="84" t="s">
        <v>910</v>
      </c>
      <c r="C12" s="84">
        <v>500</v>
      </c>
      <c r="D12" s="84" t="s">
        <v>12</v>
      </c>
      <c r="E12" s="85">
        <v>16.25</v>
      </c>
      <c r="F12" s="85">
        <v>16.5</v>
      </c>
      <c r="G12" s="85"/>
      <c r="H12" s="85"/>
      <c r="I12" s="56">
        <f t="shared" ref="I12:I13" si="10">(F12-E12)*C12</f>
        <v>125</v>
      </c>
      <c r="J12" s="56"/>
      <c r="K12" s="56"/>
      <c r="L12" s="86">
        <f t="shared" ref="L12:L13" si="11">(I12+J12+K12)/C12</f>
        <v>0.25</v>
      </c>
      <c r="M12" s="58">
        <f t="shared" ref="M12:M13" si="12">SUM(I12:K12)</f>
        <v>125</v>
      </c>
    </row>
    <row r="13" spans="1:13" s="87" customFormat="1">
      <c r="A13" s="83">
        <v>43438</v>
      </c>
      <c r="B13" s="84" t="s">
        <v>909</v>
      </c>
      <c r="C13" s="84">
        <v>1100</v>
      </c>
      <c r="D13" s="84" t="s">
        <v>12</v>
      </c>
      <c r="E13" s="85">
        <v>14.95</v>
      </c>
      <c r="F13" s="85">
        <v>16.45</v>
      </c>
      <c r="G13" s="85">
        <v>18.2</v>
      </c>
      <c r="H13" s="85"/>
      <c r="I13" s="56">
        <f t="shared" si="10"/>
        <v>1650</v>
      </c>
      <c r="J13" s="56">
        <f t="shared" ref="J13" si="13">(G13-F13)*C13</f>
        <v>1925</v>
      </c>
      <c r="K13" s="56"/>
      <c r="L13" s="86">
        <f t="shared" si="11"/>
        <v>3.25</v>
      </c>
      <c r="M13" s="58">
        <f t="shared" si="12"/>
        <v>3575</v>
      </c>
    </row>
    <row r="14" spans="1:13" s="87" customFormat="1">
      <c r="A14" s="83">
        <v>43437</v>
      </c>
      <c r="B14" s="84" t="s">
        <v>908</v>
      </c>
      <c r="C14" s="84">
        <v>1750</v>
      </c>
      <c r="D14" s="84" t="s">
        <v>12</v>
      </c>
      <c r="E14" s="85">
        <v>7.5</v>
      </c>
      <c r="F14" s="85">
        <v>6.8</v>
      </c>
      <c r="G14" s="85"/>
      <c r="H14" s="85"/>
      <c r="I14" s="56">
        <f t="shared" ref="I14:I16" si="14">(F14-E14)*C14</f>
        <v>-1225.0000000000002</v>
      </c>
      <c r="J14" s="56"/>
      <c r="K14" s="56"/>
      <c r="L14" s="86">
        <f t="shared" ref="L14:L16" si="15">(I14+J14+K14)/C14</f>
        <v>-0.70000000000000018</v>
      </c>
      <c r="M14" s="58">
        <f t="shared" ref="M14:M16" si="16">SUM(I14:K14)</f>
        <v>-1225.0000000000002</v>
      </c>
    </row>
    <row r="15" spans="1:13" s="87" customFormat="1">
      <c r="A15" s="83">
        <v>43437</v>
      </c>
      <c r="B15" s="84" t="s">
        <v>907</v>
      </c>
      <c r="C15" s="84">
        <v>1500</v>
      </c>
      <c r="D15" s="84" t="s">
        <v>12</v>
      </c>
      <c r="E15" s="85">
        <v>10.95</v>
      </c>
      <c r="F15" s="85">
        <v>12.05</v>
      </c>
      <c r="G15" s="85"/>
      <c r="H15" s="85"/>
      <c r="I15" s="56">
        <f t="shared" si="14"/>
        <v>1650.000000000002</v>
      </c>
      <c r="J15" s="56"/>
      <c r="K15" s="56"/>
      <c r="L15" s="86">
        <f t="shared" si="15"/>
        <v>1.1000000000000014</v>
      </c>
      <c r="M15" s="58">
        <f t="shared" si="16"/>
        <v>1650.000000000002</v>
      </c>
    </row>
    <row r="16" spans="1:13" s="87" customFormat="1">
      <c r="A16" s="83">
        <v>43437</v>
      </c>
      <c r="B16" s="84" t="s">
        <v>906</v>
      </c>
      <c r="C16" s="84">
        <v>1100</v>
      </c>
      <c r="D16" s="84" t="s">
        <v>12</v>
      </c>
      <c r="E16" s="85">
        <v>20.6</v>
      </c>
      <c r="F16" s="85">
        <v>22.05</v>
      </c>
      <c r="G16" s="85">
        <v>24</v>
      </c>
      <c r="H16" s="85"/>
      <c r="I16" s="56">
        <f t="shared" si="14"/>
        <v>1594.9999999999993</v>
      </c>
      <c r="J16" s="56">
        <f t="shared" ref="J16" si="17">(G16-F16)*C16</f>
        <v>2144.9999999999991</v>
      </c>
      <c r="K16" s="56"/>
      <c r="L16" s="86">
        <f t="shared" si="15"/>
        <v>3.3999999999999981</v>
      </c>
      <c r="M16" s="58">
        <f t="shared" si="16"/>
        <v>3739.9999999999982</v>
      </c>
    </row>
    <row r="17" spans="1:13" ht="15.75">
      <c r="A17" s="109"/>
      <c r="B17" s="108"/>
      <c r="C17" s="108"/>
      <c r="D17" s="108"/>
      <c r="E17" s="108"/>
      <c r="F17" s="108"/>
      <c r="G17" s="108"/>
      <c r="H17" s="108"/>
      <c r="I17" s="110"/>
      <c r="J17" s="110"/>
      <c r="K17" s="110"/>
      <c r="L17" s="111"/>
      <c r="M17" s="108"/>
    </row>
    <row r="18" spans="1:13" s="82" customFormat="1">
      <c r="A18" s="80">
        <v>43434</v>
      </c>
      <c r="B18" s="81" t="s">
        <v>905</v>
      </c>
      <c r="C18" s="81">
        <v>6000</v>
      </c>
      <c r="D18" s="81" t="s">
        <v>12</v>
      </c>
      <c r="E18" s="78">
        <v>2.9</v>
      </c>
      <c r="F18" s="78">
        <v>3.3</v>
      </c>
      <c r="G18" s="78">
        <v>3.8</v>
      </c>
      <c r="H18" s="78">
        <v>4.25</v>
      </c>
      <c r="I18" s="48">
        <f t="shared" ref="I18" si="18">(F18-E18)*C18</f>
        <v>2399.9999999999995</v>
      </c>
      <c r="J18" s="48">
        <f t="shared" ref="J18" si="19">(G18-F18)*C18</f>
        <v>3000</v>
      </c>
      <c r="K18" s="48">
        <f t="shared" ref="K18" si="20">(H18-G18)*C18</f>
        <v>2700.0000000000009</v>
      </c>
      <c r="L18" s="79">
        <f t="shared" ref="L18" si="21">(I18+J18+K18)/C18</f>
        <v>1.35</v>
      </c>
      <c r="M18" s="50">
        <f t="shared" ref="M18" si="22">SUM(I18:K18)</f>
        <v>8100.0000000000009</v>
      </c>
    </row>
    <row r="19" spans="1:13" s="82" customFormat="1">
      <c r="A19" s="80">
        <v>43434</v>
      </c>
      <c r="B19" s="81" t="s">
        <v>904</v>
      </c>
      <c r="C19" s="81">
        <v>800</v>
      </c>
      <c r="D19" s="81" t="s">
        <v>12</v>
      </c>
      <c r="E19" s="78">
        <v>20.8</v>
      </c>
      <c r="F19" s="78">
        <v>22.8</v>
      </c>
      <c r="G19" s="78">
        <v>25.55</v>
      </c>
      <c r="H19" s="78">
        <v>28.05</v>
      </c>
      <c r="I19" s="48">
        <f t="shared" ref="I19" si="23">(F19-E19)*C19</f>
        <v>1600</v>
      </c>
      <c r="J19" s="48">
        <f t="shared" ref="J19" si="24">(G19-F19)*C19</f>
        <v>2200</v>
      </c>
      <c r="K19" s="48">
        <f t="shared" ref="K19" si="25">(H19-G19)*C19</f>
        <v>2000</v>
      </c>
      <c r="L19" s="79">
        <f t="shared" ref="L19" si="26">(I19+J19+K19)/C19</f>
        <v>7.25</v>
      </c>
      <c r="M19" s="50">
        <f t="shared" ref="M19" si="27">SUM(I19:K19)</f>
        <v>5800</v>
      </c>
    </row>
    <row r="20" spans="1:13" s="87" customFormat="1">
      <c r="A20" s="83">
        <v>43433</v>
      </c>
      <c r="B20" s="84" t="s">
        <v>903</v>
      </c>
      <c r="C20" s="84">
        <v>3000</v>
      </c>
      <c r="D20" s="84" t="s">
        <v>12</v>
      </c>
      <c r="E20" s="85">
        <v>5.5</v>
      </c>
      <c r="F20" s="85">
        <v>5.95</v>
      </c>
      <c r="G20" s="85"/>
      <c r="H20" s="85"/>
      <c r="I20" s="56">
        <f t="shared" ref="I20:I21" si="28">(F20-E20)*C20</f>
        <v>1350.0000000000005</v>
      </c>
      <c r="J20" s="56"/>
      <c r="K20" s="56"/>
      <c r="L20" s="86">
        <f t="shared" ref="L20:L21" si="29">(I20+J20+K20)/C20</f>
        <v>0.45000000000000018</v>
      </c>
      <c r="M20" s="58">
        <f t="shared" ref="M20:M21" si="30">SUM(I20:K20)</f>
        <v>1350.0000000000005</v>
      </c>
    </row>
    <row r="21" spans="1:13" s="87" customFormat="1">
      <c r="A21" s="83">
        <v>43433</v>
      </c>
      <c r="B21" s="84" t="s">
        <v>902</v>
      </c>
      <c r="C21" s="84">
        <v>4500</v>
      </c>
      <c r="D21" s="84" t="s">
        <v>12</v>
      </c>
      <c r="E21" s="85">
        <v>4.25</v>
      </c>
      <c r="F21" s="85">
        <v>4.75</v>
      </c>
      <c r="G21" s="85"/>
      <c r="H21" s="85"/>
      <c r="I21" s="56">
        <f t="shared" si="28"/>
        <v>2250</v>
      </c>
      <c r="J21" s="56"/>
      <c r="K21" s="56"/>
      <c r="L21" s="86">
        <f t="shared" si="29"/>
        <v>0.5</v>
      </c>
      <c r="M21" s="58">
        <f t="shared" si="30"/>
        <v>2250</v>
      </c>
    </row>
    <row r="22" spans="1:13" s="87" customFormat="1">
      <c r="A22" s="83">
        <v>43432</v>
      </c>
      <c r="B22" s="84" t="s">
        <v>901</v>
      </c>
      <c r="C22" s="84">
        <v>2000</v>
      </c>
      <c r="D22" s="84" t="s">
        <v>12</v>
      </c>
      <c r="E22" s="85">
        <v>9</v>
      </c>
      <c r="F22" s="85">
        <v>9.75</v>
      </c>
      <c r="G22" s="85"/>
      <c r="H22" s="85"/>
      <c r="I22" s="56">
        <f t="shared" ref="I22" si="31">(F22-E22)*C22</f>
        <v>1500</v>
      </c>
      <c r="J22" s="56"/>
      <c r="K22" s="56"/>
      <c r="L22" s="86">
        <f t="shared" ref="L22" si="32">(I22+J22+K22)/C22</f>
        <v>0.75</v>
      </c>
      <c r="M22" s="58">
        <f t="shared" ref="M22" si="33">SUM(I22:K22)</f>
        <v>1500</v>
      </c>
    </row>
    <row r="23" spans="1:13" s="87" customFormat="1">
      <c r="A23" s="83">
        <v>43431</v>
      </c>
      <c r="B23" s="84" t="s">
        <v>900</v>
      </c>
      <c r="C23" s="84">
        <v>4000</v>
      </c>
      <c r="D23" s="84" t="s">
        <v>12</v>
      </c>
      <c r="E23" s="85">
        <v>1.2</v>
      </c>
      <c r="F23" s="85">
        <v>1.5</v>
      </c>
      <c r="G23" s="85"/>
      <c r="H23" s="85"/>
      <c r="I23" s="56">
        <f t="shared" ref="I23:I24" si="34">(F23-E23)*C23</f>
        <v>1200.0000000000002</v>
      </c>
      <c r="J23" s="56"/>
      <c r="K23" s="56"/>
      <c r="L23" s="86">
        <f t="shared" ref="L23:L24" si="35">(I23+J23+K23)/C23</f>
        <v>0.30000000000000004</v>
      </c>
      <c r="M23" s="58">
        <f t="shared" ref="M23:M24" si="36">SUM(I23:K23)</f>
        <v>1200.0000000000002</v>
      </c>
    </row>
    <row r="24" spans="1:13" s="87" customFormat="1">
      <c r="A24" s="83">
        <v>43431</v>
      </c>
      <c r="B24" s="84" t="s">
        <v>899</v>
      </c>
      <c r="C24" s="84">
        <v>1600</v>
      </c>
      <c r="D24" s="84" t="s">
        <v>12</v>
      </c>
      <c r="E24" s="85">
        <v>2.25</v>
      </c>
      <c r="F24" s="85">
        <v>3.25</v>
      </c>
      <c r="G24" s="85"/>
      <c r="H24" s="85"/>
      <c r="I24" s="56">
        <f t="shared" si="34"/>
        <v>1600</v>
      </c>
      <c r="J24" s="56"/>
      <c r="K24" s="56"/>
      <c r="L24" s="86">
        <f t="shared" si="35"/>
        <v>1</v>
      </c>
      <c r="M24" s="58">
        <f t="shared" si="36"/>
        <v>1600</v>
      </c>
    </row>
    <row r="25" spans="1:13" s="87" customFormat="1">
      <c r="A25" s="83">
        <v>43430</v>
      </c>
      <c r="B25" s="84" t="s">
        <v>894</v>
      </c>
      <c r="C25" s="84">
        <v>500</v>
      </c>
      <c r="D25" s="84" t="s">
        <v>12</v>
      </c>
      <c r="E25" s="85">
        <v>11.15</v>
      </c>
      <c r="F25" s="85">
        <v>7.4</v>
      </c>
      <c r="G25" s="85"/>
      <c r="H25" s="85"/>
      <c r="I25" s="56">
        <f t="shared" ref="I25:I26" si="37">(F25-E25)*C25</f>
        <v>-1875</v>
      </c>
      <c r="J25" s="56"/>
      <c r="K25" s="56"/>
      <c r="L25" s="86">
        <f t="shared" ref="L25:L26" si="38">(I25+J25+K25)/C25</f>
        <v>-3.75</v>
      </c>
      <c r="M25" s="58">
        <f t="shared" ref="M25:M26" si="39">SUM(I25:K25)</f>
        <v>-1875</v>
      </c>
    </row>
    <row r="26" spans="1:13" s="87" customFormat="1">
      <c r="A26" s="83">
        <v>43430</v>
      </c>
      <c r="B26" s="84" t="s">
        <v>898</v>
      </c>
      <c r="C26" s="84">
        <v>900</v>
      </c>
      <c r="D26" s="84" t="s">
        <v>12</v>
      </c>
      <c r="E26" s="85">
        <v>2.5</v>
      </c>
      <c r="F26" s="85">
        <v>3.3</v>
      </c>
      <c r="G26" s="85"/>
      <c r="H26" s="85"/>
      <c r="I26" s="56">
        <f t="shared" si="37"/>
        <v>719.99999999999989</v>
      </c>
      <c r="J26" s="56"/>
      <c r="K26" s="56"/>
      <c r="L26" s="86">
        <f t="shared" si="38"/>
        <v>0.79999999999999982</v>
      </c>
      <c r="M26" s="58">
        <f t="shared" si="39"/>
        <v>719.99999999999989</v>
      </c>
    </row>
    <row r="27" spans="1:13" s="87" customFormat="1">
      <c r="A27" s="83">
        <v>43426</v>
      </c>
      <c r="B27" s="84" t="s">
        <v>897</v>
      </c>
      <c r="C27" s="84">
        <v>2000</v>
      </c>
      <c r="D27" s="84" t="s">
        <v>12</v>
      </c>
      <c r="E27" s="85">
        <v>0.75</v>
      </c>
      <c r="F27" s="85">
        <v>0.85</v>
      </c>
      <c r="G27" s="85"/>
      <c r="H27" s="85"/>
      <c r="I27" s="56">
        <f t="shared" ref="I27:I28" si="40">(F27-E27)*C27</f>
        <v>199.99999999999994</v>
      </c>
      <c r="J27" s="56"/>
      <c r="K27" s="56"/>
      <c r="L27" s="86">
        <f t="shared" ref="L27:L28" si="41">(I27+J27+K27)/C27</f>
        <v>9.9999999999999978E-2</v>
      </c>
      <c r="M27" s="58">
        <f t="shared" ref="M27:M28" si="42">SUM(I27:K27)</f>
        <v>199.99999999999994</v>
      </c>
    </row>
    <row r="28" spans="1:13" s="87" customFormat="1">
      <c r="A28" s="83">
        <v>43426</v>
      </c>
      <c r="B28" s="84" t="s">
        <v>837</v>
      </c>
      <c r="C28" s="84">
        <v>1200</v>
      </c>
      <c r="D28" s="84" t="s">
        <v>12</v>
      </c>
      <c r="E28" s="85">
        <v>2.65</v>
      </c>
      <c r="F28" s="85">
        <v>4.1500000000000004</v>
      </c>
      <c r="G28" s="85"/>
      <c r="H28" s="85"/>
      <c r="I28" s="56">
        <f t="shared" si="40"/>
        <v>1800.0000000000005</v>
      </c>
      <c r="J28" s="56"/>
      <c r="K28" s="56"/>
      <c r="L28" s="86">
        <f t="shared" si="41"/>
        <v>1.5000000000000004</v>
      </c>
      <c r="M28" s="58">
        <f t="shared" si="42"/>
        <v>1800.0000000000005</v>
      </c>
    </row>
    <row r="29" spans="1:13" s="87" customFormat="1">
      <c r="A29" s="83">
        <v>43424</v>
      </c>
      <c r="B29" s="84" t="s">
        <v>896</v>
      </c>
      <c r="C29" s="84">
        <v>6000</v>
      </c>
      <c r="D29" s="84" t="s">
        <v>12</v>
      </c>
      <c r="E29" s="85">
        <v>0.25</v>
      </c>
      <c r="F29" s="85">
        <v>0.4</v>
      </c>
      <c r="G29" s="85"/>
      <c r="H29" s="85"/>
      <c r="I29" s="56">
        <f t="shared" ref="I29" si="43">(F29-E29)*C29</f>
        <v>900.00000000000011</v>
      </c>
      <c r="J29" s="56"/>
      <c r="K29" s="56"/>
      <c r="L29" s="86">
        <f t="shared" ref="L29" si="44">(I29+J29+K29)/C29</f>
        <v>0.15000000000000002</v>
      </c>
      <c r="M29" s="58">
        <f t="shared" ref="M29" si="45">SUM(I29:K29)</f>
        <v>900.00000000000011</v>
      </c>
    </row>
    <row r="30" spans="1:13" s="87" customFormat="1">
      <c r="A30" s="83">
        <v>43424</v>
      </c>
      <c r="B30" s="84" t="s">
        <v>895</v>
      </c>
      <c r="C30" s="84">
        <v>1000</v>
      </c>
      <c r="D30" s="84" t="s">
        <v>12</v>
      </c>
      <c r="E30" s="85">
        <v>7</v>
      </c>
      <c r="F30" s="85">
        <v>8.5</v>
      </c>
      <c r="G30" s="85"/>
      <c r="H30" s="85"/>
      <c r="I30" s="56">
        <f t="shared" ref="I30:I31" si="46">(F30-E30)*C30</f>
        <v>1500</v>
      </c>
      <c r="J30" s="56"/>
      <c r="K30" s="56"/>
      <c r="L30" s="86">
        <f t="shared" ref="L30:L31" si="47">(I30+J30+K30)/C30</f>
        <v>1.5</v>
      </c>
      <c r="M30" s="58">
        <f t="shared" ref="M30:M31" si="48">SUM(I30:K30)</f>
        <v>1500</v>
      </c>
    </row>
    <row r="31" spans="1:13" s="87" customFormat="1">
      <c r="A31" s="83">
        <v>43424</v>
      </c>
      <c r="B31" s="84" t="s">
        <v>894</v>
      </c>
      <c r="C31" s="84">
        <v>500</v>
      </c>
      <c r="D31" s="84" t="s">
        <v>12</v>
      </c>
      <c r="E31" s="85">
        <v>5.75</v>
      </c>
      <c r="F31" s="85">
        <v>6.4</v>
      </c>
      <c r="G31" s="85"/>
      <c r="H31" s="85"/>
      <c r="I31" s="56">
        <f t="shared" si="46"/>
        <v>325.00000000000017</v>
      </c>
      <c r="J31" s="56"/>
      <c r="K31" s="56"/>
      <c r="L31" s="86">
        <f t="shared" si="47"/>
        <v>0.65000000000000036</v>
      </c>
      <c r="M31" s="58">
        <f t="shared" si="48"/>
        <v>325.00000000000017</v>
      </c>
    </row>
    <row r="32" spans="1:13" s="87" customFormat="1">
      <c r="A32" s="83">
        <v>43423</v>
      </c>
      <c r="B32" s="84" t="s">
        <v>893</v>
      </c>
      <c r="C32" s="84">
        <v>3500</v>
      </c>
      <c r="D32" s="84" t="s">
        <v>12</v>
      </c>
      <c r="E32" s="85">
        <v>1.75</v>
      </c>
      <c r="F32" s="85">
        <v>2.2000000000000002</v>
      </c>
      <c r="G32" s="85"/>
      <c r="H32" s="85"/>
      <c r="I32" s="56">
        <f t="shared" ref="I32:I34" si="49">(F32-E32)*C32</f>
        <v>1575.0000000000007</v>
      </c>
      <c r="J32" s="56"/>
      <c r="K32" s="56"/>
      <c r="L32" s="86">
        <f t="shared" ref="L32:L34" si="50">(I32+J32+K32)/C32</f>
        <v>0.45000000000000018</v>
      </c>
      <c r="M32" s="58">
        <f t="shared" ref="M32:M34" si="51">SUM(I32:K32)</f>
        <v>1575.0000000000007</v>
      </c>
    </row>
    <row r="33" spans="1:13" s="82" customFormat="1">
      <c r="A33" s="80">
        <v>43423</v>
      </c>
      <c r="B33" s="81" t="s">
        <v>892</v>
      </c>
      <c r="C33" s="81">
        <v>6000</v>
      </c>
      <c r="D33" s="81" t="s">
        <v>12</v>
      </c>
      <c r="E33" s="78">
        <v>1.6</v>
      </c>
      <c r="F33" s="78">
        <v>1.95</v>
      </c>
      <c r="G33" s="78">
        <v>2.4</v>
      </c>
      <c r="H33" s="78">
        <v>2.8</v>
      </c>
      <c r="I33" s="48">
        <f t="shared" si="49"/>
        <v>2099.9999999999991</v>
      </c>
      <c r="J33" s="48">
        <f t="shared" ref="J33" si="52">(G33-F33)*C33</f>
        <v>2699.9999999999995</v>
      </c>
      <c r="K33" s="48">
        <f t="shared" ref="K33" si="53">(H33-G33)*C33</f>
        <v>2399.9999999999995</v>
      </c>
      <c r="L33" s="79">
        <f t="shared" si="50"/>
        <v>1.1999999999999997</v>
      </c>
      <c r="M33" s="50">
        <f t="shared" si="51"/>
        <v>7199.9999999999982</v>
      </c>
    </row>
    <row r="34" spans="1:13" s="87" customFormat="1">
      <c r="A34" s="83">
        <v>43423</v>
      </c>
      <c r="B34" s="84" t="s">
        <v>891</v>
      </c>
      <c r="C34" s="84">
        <v>1750</v>
      </c>
      <c r="D34" s="84" t="s">
        <v>12</v>
      </c>
      <c r="E34" s="85">
        <v>8.35</v>
      </c>
      <c r="F34" s="85">
        <v>8.9</v>
      </c>
      <c r="G34" s="85"/>
      <c r="H34" s="85"/>
      <c r="I34" s="56">
        <f t="shared" si="49"/>
        <v>962.50000000000125</v>
      </c>
      <c r="J34" s="56"/>
      <c r="K34" s="56"/>
      <c r="L34" s="86">
        <f t="shared" si="50"/>
        <v>0.55000000000000071</v>
      </c>
      <c r="M34" s="58">
        <f t="shared" si="51"/>
        <v>962.50000000000125</v>
      </c>
    </row>
    <row r="35" spans="1:13" s="87" customFormat="1">
      <c r="A35" s="83">
        <v>43420</v>
      </c>
      <c r="B35" s="84" t="s">
        <v>890</v>
      </c>
      <c r="C35" s="84">
        <v>1000</v>
      </c>
      <c r="D35" s="84" t="s">
        <v>12</v>
      </c>
      <c r="E35" s="85">
        <v>8.3000000000000007</v>
      </c>
      <c r="F35" s="85">
        <v>10.050000000000001</v>
      </c>
      <c r="G35" s="85"/>
      <c r="H35" s="85"/>
      <c r="I35" s="56">
        <f t="shared" ref="I35:I36" si="54">(F35-E35)*C35</f>
        <v>1750</v>
      </c>
      <c r="J35" s="56"/>
      <c r="K35" s="56"/>
      <c r="L35" s="86">
        <f t="shared" ref="L35:L36" si="55">(I35+J35+K35)/C35</f>
        <v>1.75</v>
      </c>
      <c r="M35" s="58">
        <f t="shared" ref="M35:M36" si="56">SUM(I35:K35)</f>
        <v>1750</v>
      </c>
    </row>
    <row r="36" spans="1:13" s="87" customFormat="1">
      <c r="A36" s="83">
        <v>43420</v>
      </c>
      <c r="B36" s="84" t="s">
        <v>889</v>
      </c>
      <c r="C36" s="84">
        <v>750</v>
      </c>
      <c r="D36" s="84" t="s">
        <v>12</v>
      </c>
      <c r="E36" s="85">
        <v>3</v>
      </c>
      <c r="F36" s="85">
        <v>5.25</v>
      </c>
      <c r="G36" s="85"/>
      <c r="H36" s="85"/>
      <c r="I36" s="56">
        <f t="shared" si="54"/>
        <v>1687.5</v>
      </c>
      <c r="J36" s="56"/>
      <c r="K36" s="56"/>
      <c r="L36" s="86">
        <f t="shared" si="55"/>
        <v>2.25</v>
      </c>
      <c r="M36" s="58">
        <f t="shared" si="56"/>
        <v>1687.5</v>
      </c>
    </row>
    <row r="37" spans="1:13" s="87" customFormat="1">
      <c r="A37" s="83">
        <v>43419</v>
      </c>
      <c r="B37" s="84" t="s">
        <v>888</v>
      </c>
      <c r="C37" s="84">
        <v>600</v>
      </c>
      <c r="D37" s="84" t="s">
        <v>12</v>
      </c>
      <c r="E37" s="85">
        <v>19.25</v>
      </c>
      <c r="F37" s="85">
        <v>21.75</v>
      </c>
      <c r="G37" s="85"/>
      <c r="H37" s="85"/>
      <c r="I37" s="56">
        <f t="shared" ref="I37" si="57">(F37-E37)*C37</f>
        <v>1500</v>
      </c>
      <c r="J37" s="56"/>
      <c r="K37" s="56"/>
      <c r="L37" s="86">
        <f t="shared" ref="L37" si="58">(I37+J37+K37)/C37</f>
        <v>2.5</v>
      </c>
      <c r="M37" s="58">
        <f t="shared" ref="M37" si="59">SUM(I37:K37)</f>
        <v>1500</v>
      </c>
    </row>
    <row r="38" spans="1:13" s="87" customFormat="1">
      <c r="A38" s="83">
        <v>43418</v>
      </c>
      <c r="B38" s="84" t="s">
        <v>884</v>
      </c>
      <c r="C38" s="84">
        <v>1200</v>
      </c>
      <c r="D38" s="84" t="s">
        <v>12</v>
      </c>
      <c r="E38" s="85">
        <v>14.45</v>
      </c>
      <c r="F38" s="85">
        <v>15.7</v>
      </c>
      <c r="G38" s="85"/>
      <c r="H38" s="85"/>
      <c r="I38" s="56">
        <f t="shared" ref="I38:I41" si="60">(F38-E38)*C38</f>
        <v>1500</v>
      </c>
      <c r="J38" s="56"/>
      <c r="K38" s="56"/>
      <c r="L38" s="86">
        <f t="shared" ref="L38:L41" si="61">(I38+J38+K38)/C38</f>
        <v>1.25</v>
      </c>
      <c r="M38" s="58">
        <f t="shared" ref="M38:M41" si="62">SUM(I38:K38)</f>
        <v>1500</v>
      </c>
    </row>
    <row r="39" spans="1:13" s="87" customFormat="1">
      <c r="A39" s="83">
        <v>43418</v>
      </c>
      <c r="B39" s="84" t="s">
        <v>866</v>
      </c>
      <c r="C39" s="84">
        <v>2800</v>
      </c>
      <c r="D39" s="84" t="s">
        <v>12</v>
      </c>
      <c r="E39" s="85">
        <v>2.15</v>
      </c>
      <c r="F39" s="85">
        <v>2.75</v>
      </c>
      <c r="G39" s="85"/>
      <c r="H39" s="85"/>
      <c r="I39" s="56">
        <f t="shared" si="60"/>
        <v>1680.0000000000002</v>
      </c>
      <c r="J39" s="56"/>
      <c r="K39" s="56"/>
      <c r="L39" s="86">
        <f t="shared" si="61"/>
        <v>0.60000000000000009</v>
      </c>
      <c r="M39" s="58">
        <f t="shared" si="62"/>
        <v>1680.0000000000002</v>
      </c>
    </row>
    <row r="40" spans="1:13" s="87" customFormat="1">
      <c r="A40" s="83">
        <v>43418</v>
      </c>
      <c r="B40" s="84" t="s">
        <v>885</v>
      </c>
      <c r="C40" s="84">
        <v>5000</v>
      </c>
      <c r="D40" s="84" t="s">
        <v>12</v>
      </c>
      <c r="E40" s="85">
        <v>2</v>
      </c>
      <c r="F40" s="85">
        <v>2.4</v>
      </c>
      <c r="G40" s="85"/>
      <c r="H40" s="85"/>
      <c r="I40" s="56">
        <f t="shared" si="60"/>
        <v>1999.9999999999995</v>
      </c>
      <c r="J40" s="56"/>
      <c r="K40" s="56"/>
      <c r="L40" s="86">
        <f t="shared" si="61"/>
        <v>0.39999999999999991</v>
      </c>
      <c r="M40" s="58">
        <f t="shared" si="62"/>
        <v>1999.9999999999995</v>
      </c>
    </row>
    <row r="41" spans="1:13" s="87" customFormat="1">
      <c r="A41" s="83">
        <v>43417</v>
      </c>
      <c r="B41" s="84" t="s">
        <v>886</v>
      </c>
      <c r="C41" s="84">
        <v>1750</v>
      </c>
      <c r="D41" s="84" t="s">
        <v>12</v>
      </c>
      <c r="E41" s="85">
        <v>9.1</v>
      </c>
      <c r="F41" s="85">
        <v>9.9499999999999993</v>
      </c>
      <c r="G41" s="85"/>
      <c r="H41" s="85"/>
      <c r="I41" s="56">
        <f t="shared" si="60"/>
        <v>1487.4999999999993</v>
      </c>
      <c r="J41" s="56"/>
      <c r="K41" s="56"/>
      <c r="L41" s="86">
        <f t="shared" si="61"/>
        <v>0.84999999999999964</v>
      </c>
      <c r="M41" s="58">
        <f t="shared" si="62"/>
        <v>1487.4999999999993</v>
      </c>
    </row>
    <row r="42" spans="1:13" s="87" customFormat="1">
      <c r="A42" s="83">
        <v>43417</v>
      </c>
      <c r="B42" s="84" t="s">
        <v>884</v>
      </c>
      <c r="C42" s="84">
        <v>1200</v>
      </c>
      <c r="D42" s="84" t="s">
        <v>12</v>
      </c>
      <c r="E42" s="85">
        <v>14.5</v>
      </c>
      <c r="F42" s="85">
        <v>16</v>
      </c>
      <c r="G42" s="85"/>
      <c r="H42" s="85"/>
      <c r="I42" s="56">
        <f t="shared" ref="I42:I43" si="63">(F42-E42)*C42</f>
        <v>1800</v>
      </c>
      <c r="J42" s="56"/>
      <c r="K42" s="56"/>
      <c r="L42" s="86">
        <f t="shared" ref="L42:L43" si="64">(I42+J42+K42)/C42</f>
        <v>1.5</v>
      </c>
      <c r="M42" s="58">
        <f t="shared" ref="M42:M43" si="65">SUM(I42:K42)</f>
        <v>1800</v>
      </c>
    </row>
    <row r="43" spans="1:13" s="87" customFormat="1">
      <c r="A43" s="83">
        <v>43417</v>
      </c>
      <c r="B43" s="84" t="s">
        <v>865</v>
      </c>
      <c r="C43" s="84">
        <v>2400</v>
      </c>
      <c r="D43" s="84" t="s">
        <v>12</v>
      </c>
      <c r="E43" s="85">
        <v>3.65</v>
      </c>
      <c r="F43" s="85">
        <v>4.3</v>
      </c>
      <c r="G43" s="85"/>
      <c r="H43" s="85"/>
      <c r="I43" s="56">
        <f t="shared" si="63"/>
        <v>1559.9999999999998</v>
      </c>
      <c r="J43" s="56"/>
      <c r="K43" s="56"/>
      <c r="L43" s="86">
        <f t="shared" si="64"/>
        <v>0.64999999999999991</v>
      </c>
      <c r="M43" s="58">
        <f t="shared" si="65"/>
        <v>1559.9999999999998</v>
      </c>
    </row>
    <row r="44" spans="1:13" s="87" customFormat="1">
      <c r="A44" s="83">
        <v>43416</v>
      </c>
      <c r="B44" s="84" t="s">
        <v>883</v>
      </c>
      <c r="C44" s="84">
        <v>500</v>
      </c>
      <c r="D44" s="84" t="s">
        <v>12</v>
      </c>
      <c r="E44" s="85">
        <v>12.75</v>
      </c>
      <c r="F44" s="85">
        <v>16.75</v>
      </c>
      <c r="G44" s="85"/>
      <c r="H44" s="85"/>
      <c r="I44" s="56">
        <f t="shared" ref="I44:I47" si="66">(F44-E44)*C44</f>
        <v>2000</v>
      </c>
      <c r="J44" s="56"/>
      <c r="K44" s="56"/>
      <c r="L44" s="86">
        <f t="shared" ref="L44:L47" si="67">(I44+J44+K44)/C44</f>
        <v>4</v>
      </c>
      <c r="M44" s="58">
        <f t="shared" ref="M44:M47" si="68">SUM(I44:K44)</f>
        <v>2000</v>
      </c>
    </row>
    <row r="45" spans="1:13" s="87" customFormat="1">
      <c r="A45" s="83">
        <v>43416</v>
      </c>
      <c r="B45" s="84" t="s">
        <v>882</v>
      </c>
      <c r="C45" s="84">
        <v>3000</v>
      </c>
      <c r="D45" s="84" t="s">
        <v>12</v>
      </c>
      <c r="E45" s="85">
        <v>3.4</v>
      </c>
      <c r="F45" s="85">
        <v>4</v>
      </c>
      <c r="G45" s="85"/>
      <c r="H45" s="85"/>
      <c r="I45" s="56">
        <f t="shared" si="66"/>
        <v>1800.0000000000002</v>
      </c>
      <c r="J45" s="56"/>
      <c r="K45" s="56"/>
      <c r="L45" s="86">
        <f t="shared" si="67"/>
        <v>0.60000000000000009</v>
      </c>
      <c r="M45" s="58">
        <f t="shared" si="68"/>
        <v>1800.0000000000002</v>
      </c>
    </row>
    <row r="46" spans="1:13" s="87" customFormat="1">
      <c r="A46" s="83">
        <v>43416</v>
      </c>
      <c r="B46" s="84" t="s">
        <v>854</v>
      </c>
      <c r="C46" s="84">
        <v>1500</v>
      </c>
      <c r="D46" s="84" t="s">
        <v>12</v>
      </c>
      <c r="E46" s="85">
        <v>9.8000000000000007</v>
      </c>
      <c r="F46" s="85">
        <v>10.9</v>
      </c>
      <c r="G46" s="85"/>
      <c r="H46" s="85"/>
      <c r="I46" s="56">
        <f t="shared" si="66"/>
        <v>1649.9999999999995</v>
      </c>
      <c r="J46" s="56"/>
      <c r="K46" s="56"/>
      <c r="L46" s="86">
        <f t="shared" si="67"/>
        <v>1.0999999999999996</v>
      </c>
      <c r="M46" s="58">
        <f t="shared" si="68"/>
        <v>1649.9999999999995</v>
      </c>
    </row>
    <row r="47" spans="1:13" s="82" customFormat="1">
      <c r="A47" s="80">
        <v>43410</v>
      </c>
      <c r="B47" s="81" t="s">
        <v>595</v>
      </c>
      <c r="C47" s="81">
        <v>4000</v>
      </c>
      <c r="D47" s="81" t="s">
        <v>12</v>
      </c>
      <c r="E47" s="78">
        <v>7.35</v>
      </c>
      <c r="F47" s="78">
        <v>7.75</v>
      </c>
      <c r="G47" s="78">
        <v>8.25</v>
      </c>
      <c r="H47" s="78">
        <v>8.6999999999999993</v>
      </c>
      <c r="I47" s="48">
        <f t="shared" si="66"/>
        <v>1600.0000000000014</v>
      </c>
      <c r="J47" s="48">
        <f t="shared" ref="J47" si="69">(G47-F47)*C47</f>
        <v>2000</v>
      </c>
      <c r="K47" s="48">
        <f t="shared" ref="K47" si="70">(H47-G47)*C47</f>
        <v>1799.9999999999973</v>
      </c>
      <c r="L47" s="79">
        <f t="shared" si="67"/>
        <v>1.3499999999999996</v>
      </c>
      <c r="M47" s="50">
        <f t="shared" si="68"/>
        <v>5399.9999999999982</v>
      </c>
    </row>
    <row r="48" spans="1:13" s="87" customFormat="1">
      <c r="A48" s="83">
        <v>43409</v>
      </c>
      <c r="B48" s="84" t="s">
        <v>881</v>
      </c>
      <c r="C48" s="84">
        <v>1750</v>
      </c>
      <c r="D48" s="84" t="s">
        <v>12</v>
      </c>
      <c r="E48" s="85">
        <v>11.2</v>
      </c>
      <c r="F48" s="85">
        <v>12</v>
      </c>
      <c r="G48" s="85"/>
      <c r="H48" s="85"/>
      <c r="I48" s="56">
        <f t="shared" ref="I48:I49" si="71">(F48-E48)*C48</f>
        <v>1400.0000000000011</v>
      </c>
      <c r="J48" s="56"/>
      <c r="K48" s="56"/>
      <c r="L48" s="86">
        <f t="shared" ref="L48:L49" si="72">(I48+J48+K48)/C48</f>
        <v>0.8000000000000006</v>
      </c>
      <c r="M48" s="58">
        <f t="shared" ref="M48:M49" si="73">SUM(I48:K48)</f>
        <v>1400.0000000000011</v>
      </c>
    </row>
    <row r="49" spans="1:13" s="87" customFormat="1">
      <c r="A49" s="83">
        <v>43409</v>
      </c>
      <c r="B49" s="84" t="s">
        <v>880</v>
      </c>
      <c r="C49" s="84">
        <v>1000</v>
      </c>
      <c r="D49" s="84" t="s">
        <v>12</v>
      </c>
      <c r="E49" s="85">
        <v>19.649999999999999</v>
      </c>
      <c r="F49" s="85">
        <v>18.149999999999999</v>
      </c>
      <c r="G49" s="85"/>
      <c r="H49" s="85"/>
      <c r="I49" s="56">
        <f t="shared" si="71"/>
        <v>-1500</v>
      </c>
      <c r="J49" s="56"/>
      <c r="K49" s="56"/>
      <c r="L49" s="86">
        <f t="shared" si="72"/>
        <v>-1.5</v>
      </c>
      <c r="M49" s="58">
        <f t="shared" si="73"/>
        <v>-1500</v>
      </c>
    </row>
    <row r="50" spans="1:13" s="87" customFormat="1">
      <c r="A50" s="83">
        <v>43406</v>
      </c>
      <c r="B50" s="84" t="s">
        <v>879</v>
      </c>
      <c r="C50" s="84">
        <v>550</v>
      </c>
      <c r="D50" s="84" t="s">
        <v>12</v>
      </c>
      <c r="E50" s="85">
        <v>23.3</v>
      </c>
      <c r="F50" s="85">
        <v>20.55</v>
      </c>
      <c r="G50" s="85"/>
      <c r="H50" s="85"/>
      <c r="I50" s="56">
        <f t="shared" ref="I50" si="74">(F50-E50)*C50</f>
        <v>-1512.5</v>
      </c>
      <c r="J50" s="56"/>
      <c r="K50" s="56"/>
      <c r="L50" s="86">
        <f t="shared" ref="L50" si="75">(I50+J50+K50)/C50</f>
        <v>-2.75</v>
      </c>
      <c r="M50" s="58">
        <f t="shared" ref="M50" si="76">SUM(I50:K50)</f>
        <v>-1512.5</v>
      </c>
    </row>
    <row r="51" spans="1:13" s="87" customFormat="1">
      <c r="A51" s="83">
        <v>43405</v>
      </c>
      <c r="B51" s="84" t="s">
        <v>878</v>
      </c>
      <c r="C51" s="84">
        <v>1300</v>
      </c>
      <c r="D51" s="84" t="s">
        <v>12</v>
      </c>
      <c r="E51" s="85">
        <v>11</v>
      </c>
      <c r="F51" s="85">
        <v>12.25</v>
      </c>
      <c r="G51" s="85"/>
      <c r="H51" s="85"/>
      <c r="I51" s="56">
        <f t="shared" ref="I51" si="77">(F51-E51)*C51</f>
        <v>1625</v>
      </c>
      <c r="J51" s="56"/>
      <c r="K51" s="56"/>
      <c r="L51" s="86">
        <f t="shared" ref="L51" si="78">(I51+J51+K51)/C51</f>
        <v>1.25</v>
      </c>
      <c r="M51" s="58">
        <f t="shared" ref="M51" si="79">SUM(I51:K51)</f>
        <v>1625</v>
      </c>
    </row>
    <row r="52" spans="1:13" ht="15.75">
      <c r="A52" s="105"/>
      <c r="B52" s="104"/>
      <c r="C52" s="104"/>
      <c r="D52" s="104"/>
      <c r="E52" s="104"/>
      <c r="F52" s="104"/>
      <c r="G52" s="104"/>
      <c r="H52" s="104"/>
      <c r="I52" s="106"/>
      <c r="J52" s="106"/>
      <c r="K52" s="106"/>
      <c r="L52" s="107"/>
      <c r="M52" s="104"/>
    </row>
    <row r="53" spans="1:13" s="87" customFormat="1">
      <c r="A53" s="83">
        <v>43404</v>
      </c>
      <c r="B53" s="84" t="s">
        <v>877</v>
      </c>
      <c r="C53" s="84">
        <v>4500</v>
      </c>
      <c r="D53" s="84" t="s">
        <v>12</v>
      </c>
      <c r="E53" s="85">
        <v>3.5</v>
      </c>
      <c r="F53" s="85">
        <v>3.9</v>
      </c>
      <c r="G53" s="85"/>
      <c r="H53" s="85"/>
      <c r="I53" s="56">
        <f t="shared" ref="I53" si="80">(F53-E53)*C53</f>
        <v>1799.9999999999995</v>
      </c>
      <c r="J53" s="56"/>
      <c r="K53" s="56"/>
      <c r="L53" s="86">
        <f t="shared" ref="L53" si="81">(I53+J53+K53)/C53</f>
        <v>0.39999999999999991</v>
      </c>
      <c r="M53" s="58">
        <f t="shared" ref="M53" si="82">SUM(I53:K53)</f>
        <v>1799.9999999999995</v>
      </c>
    </row>
    <row r="54" spans="1:13" s="87" customFormat="1">
      <c r="A54" s="83">
        <v>43403</v>
      </c>
      <c r="B54" s="84" t="s">
        <v>876</v>
      </c>
      <c r="C54" s="84">
        <v>2400</v>
      </c>
      <c r="D54" s="84" t="s">
        <v>12</v>
      </c>
      <c r="E54" s="85">
        <v>6.55</v>
      </c>
      <c r="F54" s="85">
        <v>7.3</v>
      </c>
      <c r="G54" s="85">
        <v>8.1999999999999993</v>
      </c>
      <c r="H54" s="85"/>
      <c r="I54" s="56">
        <f t="shared" ref="I54" si="83">(F54-E54)*C54</f>
        <v>1800</v>
      </c>
      <c r="J54" s="56">
        <f t="shared" ref="J54" si="84">(G54-F54)*C54</f>
        <v>2159.9999999999986</v>
      </c>
      <c r="K54" s="56"/>
      <c r="L54" s="86">
        <f t="shared" ref="L54" si="85">(I54+J54+K54)/C54</f>
        <v>1.6499999999999995</v>
      </c>
      <c r="M54" s="58">
        <f t="shared" ref="M54" si="86">SUM(I54:K54)</f>
        <v>3959.9999999999986</v>
      </c>
    </row>
    <row r="55" spans="1:13" s="87" customFormat="1">
      <c r="A55" s="83">
        <v>43402</v>
      </c>
      <c r="B55" s="84" t="s">
        <v>875</v>
      </c>
      <c r="C55" s="84">
        <v>1500</v>
      </c>
      <c r="D55" s="84" t="s">
        <v>12</v>
      </c>
      <c r="E55" s="85">
        <v>18.649999999999999</v>
      </c>
      <c r="F55" s="85">
        <v>19.899999999999999</v>
      </c>
      <c r="G55" s="85">
        <v>21.65</v>
      </c>
      <c r="H55" s="85"/>
      <c r="I55" s="56">
        <f t="shared" ref="I55:I57" si="87">(F55-E55)*C55</f>
        <v>1875</v>
      </c>
      <c r="J55" s="56">
        <f t="shared" ref="J55:J56" si="88">(G55-F55)*C55</f>
        <v>2625</v>
      </c>
      <c r="K55" s="56"/>
      <c r="L55" s="86">
        <f t="shared" ref="L55:L57" si="89">(I55+J55+K55)/C55</f>
        <v>3</v>
      </c>
      <c r="M55" s="58">
        <f t="shared" ref="M55:M57" si="90">SUM(I55:K55)</f>
        <v>4500</v>
      </c>
    </row>
    <row r="56" spans="1:13" s="82" customFormat="1">
      <c r="A56" s="80">
        <v>43402</v>
      </c>
      <c r="B56" s="81" t="s">
        <v>874</v>
      </c>
      <c r="C56" s="81">
        <v>750</v>
      </c>
      <c r="D56" s="81" t="s">
        <v>12</v>
      </c>
      <c r="E56" s="78">
        <v>50.25</v>
      </c>
      <c r="F56" s="78">
        <v>52.5</v>
      </c>
      <c r="G56" s="78">
        <v>55</v>
      </c>
      <c r="H56" s="78">
        <v>57.5</v>
      </c>
      <c r="I56" s="48">
        <f t="shared" si="87"/>
        <v>1687.5</v>
      </c>
      <c r="J56" s="48">
        <f t="shared" si="88"/>
        <v>1875</v>
      </c>
      <c r="K56" s="48">
        <f t="shared" ref="K56" si="91">(H56-G56)*C56</f>
        <v>1875</v>
      </c>
      <c r="L56" s="79">
        <f t="shared" si="89"/>
        <v>7.25</v>
      </c>
      <c r="M56" s="50">
        <f t="shared" si="90"/>
        <v>5437.5</v>
      </c>
    </row>
    <row r="57" spans="1:13" s="87" customFormat="1">
      <c r="A57" s="83">
        <v>43402</v>
      </c>
      <c r="B57" s="84" t="s">
        <v>873</v>
      </c>
      <c r="C57" s="84">
        <v>2500</v>
      </c>
      <c r="D57" s="84" t="s">
        <v>12</v>
      </c>
      <c r="E57" s="85">
        <v>4.5999999999999996</v>
      </c>
      <c r="F57" s="85">
        <v>5.3</v>
      </c>
      <c r="G57" s="85"/>
      <c r="H57" s="85"/>
      <c r="I57" s="56">
        <f t="shared" si="87"/>
        <v>1750.0000000000005</v>
      </c>
      <c r="J57" s="56"/>
      <c r="K57" s="56"/>
      <c r="L57" s="86">
        <f t="shared" si="89"/>
        <v>0.70000000000000018</v>
      </c>
      <c r="M57" s="58">
        <f t="shared" si="90"/>
        <v>1750.0000000000005</v>
      </c>
    </row>
    <row r="58" spans="1:13" s="82" customFormat="1">
      <c r="A58" s="80">
        <v>43399</v>
      </c>
      <c r="B58" s="81" t="s">
        <v>872</v>
      </c>
      <c r="C58" s="81">
        <v>3000</v>
      </c>
      <c r="D58" s="81" t="s">
        <v>12</v>
      </c>
      <c r="E58" s="78">
        <v>9.4</v>
      </c>
      <c r="F58" s="78">
        <v>10</v>
      </c>
      <c r="G58" s="78">
        <v>10.75</v>
      </c>
      <c r="H58" s="78">
        <v>11.5</v>
      </c>
      <c r="I58" s="48">
        <f t="shared" ref="I58:I60" si="92">(F58-E58)*C58</f>
        <v>1799.9999999999989</v>
      </c>
      <c r="J58" s="48">
        <f t="shared" ref="J58:J60" si="93">(G58-F58)*C58</f>
        <v>2250</v>
      </c>
      <c r="K58" s="48">
        <f t="shared" ref="K58:K60" si="94">(H58-G58)*C58</f>
        <v>2250</v>
      </c>
      <c r="L58" s="79">
        <f t="shared" ref="L58:L60" si="95">(I58+J58+K58)/C58</f>
        <v>2.0999999999999996</v>
      </c>
      <c r="M58" s="50">
        <f t="shared" ref="M58:M60" si="96">SUM(I58:K58)</f>
        <v>6299.9999999999991</v>
      </c>
    </row>
    <row r="59" spans="1:13" s="87" customFormat="1">
      <c r="A59" s="83">
        <v>43399</v>
      </c>
      <c r="B59" s="84" t="s">
        <v>871</v>
      </c>
      <c r="C59" s="84">
        <v>2500</v>
      </c>
      <c r="D59" s="84" t="s">
        <v>12</v>
      </c>
      <c r="E59" s="85">
        <v>7.5</v>
      </c>
      <c r="F59" s="85">
        <v>8.1999999999999993</v>
      </c>
      <c r="G59" s="85"/>
      <c r="H59" s="85"/>
      <c r="I59" s="56">
        <f t="shared" si="92"/>
        <v>1749.9999999999982</v>
      </c>
      <c r="J59" s="56"/>
      <c r="K59" s="56"/>
      <c r="L59" s="86">
        <f t="shared" si="95"/>
        <v>0.69999999999999929</v>
      </c>
      <c r="M59" s="58">
        <f t="shared" si="96"/>
        <v>1749.9999999999982</v>
      </c>
    </row>
    <row r="60" spans="1:13" s="82" customFormat="1">
      <c r="A60" s="80">
        <v>43399</v>
      </c>
      <c r="B60" s="81" t="s">
        <v>870</v>
      </c>
      <c r="C60" s="81">
        <v>1200</v>
      </c>
      <c r="D60" s="81" t="s">
        <v>12</v>
      </c>
      <c r="E60" s="78">
        <v>26.85</v>
      </c>
      <c r="F60" s="78">
        <v>28.45</v>
      </c>
      <c r="G60" s="78">
        <v>30.4</v>
      </c>
      <c r="H60" s="78">
        <v>32.15</v>
      </c>
      <c r="I60" s="48">
        <f t="shared" si="92"/>
        <v>1919.9999999999975</v>
      </c>
      <c r="J60" s="48">
        <f t="shared" si="93"/>
        <v>2339.9999999999991</v>
      </c>
      <c r="K60" s="48">
        <f t="shared" si="94"/>
        <v>2100</v>
      </c>
      <c r="L60" s="79">
        <f t="shared" si="95"/>
        <v>5.2999999999999972</v>
      </c>
      <c r="M60" s="50">
        <f t="shared" si="96"/>
        <v>6359.9999999999964</v>
      </c>
    </row>
    <row r="61" spans="1:13" s="87" customFormat="1">
      <c r="A61" s="83">
        <v>43398</v>
      </c>
      <c r="B61" s="84" t="s">
        <v>869</v>
      </c>
      <c r="C61" s="84">
        <v>4000</v>
      </c>
      <c r="D61" s="84" t="s">
        <v>12</v>
      </c>
      <c r="E61" s="85">
        <v>1.7</v>
      </c>
      <c r="F61" s="85">
        <v>1.75</v>
      </c>
      <c r="G61" s="85"/>
      <c r="H61" s="85"/>
      <c r="I61" s="56">
        <f t="shared" ref="I61" si="97">(F61-E61)*C61</f>
        <v>200.00000000000017</v>
      </c>
      <c r="J61" s="56"/>
      <c r="K61" s="56"/>
      <c r="L61" s="86">
        <f t="shared" ref="L61" si="98">(I61+J61+K61)/C61</f>
        <v>5.0000000000000044E-2</v>
      </c>
      <c r="M61" s="58">
        <f t="shared" ref="M61" si="99">SUM(I61:K61)</f>
        <v>200.00000000000017</v>
      </c>
    </row>
    <row r="62" spans="1:13" s="87" customFormat="1">
      <c r="A62" s="83">
        <v>43398</v>
      </c>
      <c r="B62" s="84" t="s">
        <v>840</v>
      </c>
      <c r="C62" s="84">
        <v>1000</v>
      </c>
      <c r="D62" s="84" t="s">
        <v>12</v>
      </c>
      <c r="E62" s="85">
        <v>23.7</v>
      </c>
      <c r="F62" s="85">
        <v>22.2</v>
      </c>
      <c r="G62" s="85"/>
      <c r="H62" s="85"/>
      <c r="I62" s="56">
        <f t="shared" ref="I62:I63" si="100">(F62-E62)*C62</f>
        <v>-1500</v>
      </c>
      <c r="J62" s="56"/>
      <c r="K62" s="56"/>
      <c r="L62" s="86">
        <f t="shared" ref="L62:L63" si="101">(I62+J62+K62)/C62</f>
        <v>-1.5</v>
      </c>
      <c r="M62" s="58">
        <f t="shared" ref="M62:M63" si="102">SUM(I62:K62)</f>
        <v>-1500</v>
      </c>
    </row>
    <row r="63" spans="1:13" s="87" customFormat="1">
      <c r="A63" s="83">
        <v>43398</v>
      </c>
      <c r="B63" s="84" t="s">
        <v>868</v>
      </c>
      <c r="C63" s="84">
        <v>1000</v>
      </c>
      <c r="D63" s="84" t="s">
        <v>12</v>
      </c>
      <c r="E63" s="85">
        <v>29.4</v>
      </c>
      <c r="F63" s="85">
        <v>31.15</v>
      </c>
      <c r="G63" s="85">
        <v>33.65</v>
      </c>
      <c r="H63" s="85"/>
      <c r="I63" s="56">
        <f t="shared" si="100"/>
        <v>1750</v>
      </c>
      <c r="J63" s="56">
        <f t="shared" ref="J63" si="103">(G63-F63)*C63</f>
        <v>2500</v>
      </c>
      <c r="K63" s="56"/>
      <c r="L63" s="86">
        <f t="shared" si="101"/>
        <v>4.25</v>
      </c>
      <c r="M63" s="58">
        <f t="shared" si="102"/>
        <v>4250</v>
      </c>
    </row>
    <row r="64" spans="1:13" s="87" customFormat="1">
      <c r="A64" s="83">
        <v>43397</v>
      </c>
      <c r="B64" s="84" t="s">
        <v>867</v>
      </c>
      <c r="C64" s="84">
        <v>1600</v>
      </c>
      <c r="D64" s="84" t="s">
        <v>12</v>
      </c>
      <c r="E64" s="85">
        <v>1.7</v>
      </c>
      <c r="F64" s="85">
        <v>2.7</v>
      </c>
      <c r="G64" s="85"/>
      <c r="H64" s="85"/>
      <c r="I64" s="56">
        <f t="shared" ref="I64:I65" si="104">(F64-E64)*C64</f>
        <v>1600.0000000000005</v>
      </c>
      <c r="J64" s="56"/>
      <c r="K64" s="56"/>
      <c r="L64" s="86">
        <f t="shared" ref="L64:L65" si="105">(I64+J64+K64)/C64</f>
        <v>1.0000000000000002</v>
      </c>
      <c r="M64" s="58">
        <f t="shared" ref="M64:M65" si="106">SUM(I64:K64)</f>
        <v>1600.0000000000005</v>
      </c>
    </row>
    <row r="65" spans="1:13" s="87" customFormat="1">
      <c r="A65" s="83">
        <v>43397</v>
      </c>
      <c r="B65" s="84" t="s">
        <v>866</v>
      </c>
      <c r="C65" s="84">
        <v>2800</v>
      </c>
      <c r="D65" s="84" t="s">
        <v>12</v>
      </c>
      <c r="E65" s="85">
        <v>1.5</v>
      </c>
      <c r="F65" s="85">
        <v>2.1</v>
      </c>
      <c r="G65" s="85">
        <v>2.85</v>
      </c>
      <c r="H65" s="85"/>
      <c r="I65" s="56">
        <f t="shared" si="104"/>
        <v>1680.0000000000002</v>
      </c>
      <c r="J65" s="56">
        <f t="shared" ref="J65" si="107">(G65-F65)*C65</f>
        <v>2100</v>
      </c>
      <c r="K65" s="56"/>
      <c r="L65" s="86">
        <f t="shared" si="105"/>
        <v>1.35</v>
      </c>
      <c r="M65" s="58">
        <f t="shared" si="106"/>
        <v>3780</v>
      </c>
    </row>
    <row r="66" spans="1:13" s="87" customFormat="1">
      <c r="A66" s="83">
        <v>43396</v>
      </c>
      <c r="B66" s="84" t="s">
        <v>865</v>
      </c>
      <c r="C66" s="84">
        <v>2400</v>
      </c>
      <c r="D66" s="84" t="s">
        <v>12</v>
      </c>
      <c r="E66" s="85">
        <v>0.85</v>
      </c>
      <c r="F66" s="85">
        <v>1.2</v>
      </c>
      <c r="G66" s="85"/>
      <c r="H66" s="85"/>
      <c r="I66" s="56">
        <f t="shared" ref="I66:I67" si="108">(F66-E66)*C66</f>
        <v>840</v>
      </c>
      <c r="J66" s="56"/>
      <c r="K66" s="56"/>
      <c r="L66" s="86">
        <f t="shared" ref="L66:L67" si="109">(I66+J66+K66)/C66</f>
        <v>0.35</v>
      </c>
      <c r="M66" s="58">
        <f t="shared" ref="M66:M67" si="110">SUM(I66:K66)</f>
        <v>840</v>
      </c>
    </row>
    <row r="67" spans="1:13" s="87" customFormat="1">
      <c r="A67" s="83">
        <v>43396</v>
      </c>
      <c r="B67" s="84" t="s">
        <v>864</v>
      </c>
      <c r="C67" s="84">
        <v>500</v>
      </c>
      <c r="D67" s="84" t="s">
        <v>12</v>
      </c>
      <c r="E67" s="85">
        <v>10.5</v>
      </c>
      <c r="F67" s="85">
        <v>13.5</v>
      </c>
      <c r="G67" s="85"/>
      <c r="H67" s="85"/>
      <c r="I67" s="56">
        <f t="shared" si="108"/>
        <v>1500</v>
      </c>
      <c r="J67" s="56"/>
      <c r="K67" s="56"/>
      <c r="L67" s="86">
        <f t="shared" si="109"/>
        <v>3</v>
      </c>
      <c r="M67" s="58">
        <f t="shared" si="110"/>
        <v>1500</v>
      </c>
    </row>
    <row r="68" spans="1:13" s="87" customFormat="1">
      <c r="A68" s="83">
        <v>43395</v>
      </c>
      <c r="B68" s="84" t="s">
        <v>863</v>
      </c>
      <c r="C68" s="84">
        <v>500</v>
      </c>
      <c r="D68" s="84" t="s">
        <v>12</v>
      </c>
      <c r="E68" s="85">
        <v>10.5</v>
      </c>
      <c r="F68" s="85">
        <v>7</v>
      </c>
      <c r="G68" s="85"/>
      <c r="H68" s="85"/>
      <c r="I68" s="56">
        <f t="shared" ref="I68:I70" si="111">(F68-E68)*C68</f>
        <v>-1750</v>
      </c>
      <c r="J68" s="56"/>
      <c r="K68" s="56"/>
      <c r="L68" s="86">
        <f t="shared" ref="L68:L70" si="112">(I68+J68+K68)/C68</f>
        <v>-3.5</v>
      </c>
      <c r="M68" s="58">
        <f t="shared" ref="M68:M70" si="113">SUM(I68:K68)</f>
        <v>-1750</v>
      </c>
    </row>
    <row r="69" spans="1:13" s="87" customFormat="1">
      <c r="A69" s="83">
        <v>43395</v>
      </c>
      <c r="B69" s="84" t="s">
        <v>862</v>
      </c>
      <c r="C69" s="84">
        <v>7500</v>
      </c>
      <c r="D69" s="84" t="s">
        <v>12</v>
      </c>
      <c r="E69" s="85">
        <v>1.45</v>
      </c>
      <c r="F69" s="85">
        <v>1.75</v>
      </c>
      <c r="G69" s="85"/>
      <c r="H69" s="85"/>
      <c r="I69" s="56">
        <f t="shared" si="111"/>
        <v>2250.0000000000005</v>
      </c>
      <c r="J69" s="56"/>
      <c r="K69" s="56"/>
      <c r="L69" s="86">
        <f t="shared" si="112"/>
        <v>0.30000000000000004</v>
      </c>
      <c r="M69" s="58">
        <f t="shared" si="113"/>
        <v>2250.0000000000005</v>
      </c>
    </row>
    <row r="70" spans="1:13" s="87" customFormat="1">
      <c r="A70" s="83">
        <v>43395</v>
      </c>
      <c r="B70" s="84" t="s">
        <v>861</v>
      </c>
      <c r="C70" s="84">
        <v>4500</v>
      </c>
      <c r="D70" s="84" t="s">
        <v>12</v>
      </c>
      <c r="E70" s="85">
        <v>1.2</v>
      </c>
      <c r="F70" s="85">
        <v>1.65</v>
      </c>
      <c r="G70" s="85"/>
      <c r="H70" s="85"/>
      <c r="I70" s="56">
        <f t="shared" si="111"/>
        <v>2024.9999999999998</v>
      </c>
      <c r="J70" s="56"/>
      <c r="K70" s="56"/>
      <c r="L70" s="86">
        <f t="shared" si="112"/>
        <v>0.44999999999999996</v>
      </c>
      <c r="M70" s="58">
        <f t="shared" si="113"/>
        <v>2024.9999999999998</v>
      </c>
    </row>
    <row r="71" spans="1:13" s="82" customFormat="1">
      <c r="A71" s="80">
        <v>43392</v>
      </c>
      <c r="B71" s="81" t="s">
        <v>809</v>
      </c>
      <c r="C71" s="81">
        <v>2667</v>
      </c>
      <c r="D71" s="81" t="s">
        <v>12</v>
      </c>
      <c r="E71" s="78">
        <v>6.15</v>
      </c>
      <c r="F71" s="78">
        <v>6.85</v>
      </c>
      <c r="G71" s="78">
        <v>7.75</v>
      </c>
      <c r="H71" s="78">
        <v>8.65</v>
      </c>
      <c r="I71" s="48">
        <f t="shared" ref="I71:I72" si="114">(F71-E71)*C71</f>
        <v>1866.899999999998</v>
      </c>
      <c r="J71" s="48">
        <f t="shared" ref="J71" si="115">(G71-F71)*C71</f>
        <v>2400.3000000000011</v>
      </c>
      <c r="K71" s="48">
        <f t="shared" ref="K71" si="116">(H71-G71)*C71</f>
        <v>2400.3000000000011</v>
      </c>
      <c r="L71" s="79">
        <f t="shared" ref="L71:L72" si="117">(I71+J71+K71)/C71</f>
        <v>2.5</v>
      </c>
      <c r="M71" s="50">
        <f t="shared" ref="M71:M72" si="118">SUM(I71:K71)</f>
        <v>6667.5</v>
      </c>
    </row>
    <row r="72" spans="1:13" s="87" customFormat="1">
      <c r="A72" s="83">
        <v>43392</v>
      </c>
      <c r="B72" s="84" t="s">
        <v>860</v>
      </c>
      <c r="C72" s="84">
        <v>3500</v>
      </c>
      <c r="D72" s="84" t="s">
        <v>12</v>
      </c>
      <c r="E72" s="85">
        <v>1.4</v>
      </c>
      <c r="F72" s="85">
        <v>1.95</v>
      </c>
      <c r="G72" s="85"/>
      <c r="H72" s="85"/>
      <c r="I72" s="56">
        <f t="shared" si="114"/>
        <v>1925.0000000000002</v>
      </c>
      <c r="J72" s="56"/>
      <c r="K72" s="56"/>
      <c r="L72" s="86">
        <f t="shared" si="117"/>
        <v>0.55000000000000004</v>
      </c>
      <c r="M72" s="58">
        <f t="shared" si="118"/>
        <v>1925.0000000000002</v>
      </c>
    </row>
    <row r="73" spans="1:13" s="87" customFormat="1">
      <c r="A73" s="83">
        <v>43390</v>
      </c>
      <c r="B73" s="84" t="s">
        <v>859</v>
      </c>
      <c r="C73" s="84">
        <v>800</v>
      </c>
      <c r="D73" s="84" t="s">
        <v>12</v>
      </c>
      <c r="E73" s="85">
        <v>34</v>
      </c>
      <c r="F73" s="85">
        <v>36.5</v>
      </c>
      <c r="G73" s="85"/>
      <c r="H73" s="85"/>
      <c r="I73" s="56">
        <f t="shared" ref="I73:I74" si="119">(F73-E73)*C73</f>
        <v>2000</v>
      </c>
      <c r="J73" s="56"/>
      <c r="K73" s="56"/>
      <c r="L73" s="86">
        <f t="shared" ref="L73:L74" si="120">(I73+J73+K73)/C73</f>
        <v>2.5</v>
      </c>
      <c r="M73" s="58">
        <f t="shared" ref="M73:M74" si="121">SUM(I73:K73)</f>
        <v>2000</v>
      </c>
    </row>
    <row r="74" spans="1:13" s="82" customFormat="1">
      <c r="A74" s="80">
        <v>43390</v>
      </c>
      <c r="B74" s="81" t="s">
        <v>858</v>
      </c>
      <c r="C74" s="81">
        <v>4500</v>
      </c>
      <c r="D74" s="81" t="s">
        <v>12</v>
      </c>
      <c r="E74" s="78">
        <v>6.9</v>
      </c>
      <c r="F74" s="78">
        <v>7.3</v>
      </c>
      <c r="G74" s="78">
        <v>7.85</v>
      </c>
      <c r="H74" s="78">
        <v>8.4</v>
      </c>
      <c r="I74" s="48">
        <f t="shared" si="119"/>
        <v>1799.9999999999975</v>
      </c>
      <c r="J74" s="48">
        <f t="shared" ref="J74" si="122">(G74-F74)*C74</f>
        <v>2474.9999999999991</v>
      </c>
      <c r="K74" s="48">
        <f t="shared" ref="K74" si="123">(H74-G74)*C74</f>
        <v>2475.0000000000032</v>
      </c>
      <c r="L74" s="79">
        <f t="shared" si="120"/>
        <v>1.5</v>
      </c>
      <c r="M74" s="50">
        <f t="shared" si="121"/>
        <v>6750</v>
      </c>
    </row>
    <row r="75" spans="1:13" s="87" customFormat="1">
      <c r="A75" s="83">
        <v>43389</v>
      </c>
      <c r="B75" s="84" t="s">
        <v>857</v>
      </c>
      <c r="C75" s="84">
        <v>3200</v>
      </c>
      <c r="D75" s="84" t="s">
        <v>12</v>
      </c>
      <c r="E75" s="85">
        <v>5.3</v>
      </c>
      <c r="F75" s="85">
        <v>5.95</v>
      </c>
      <c r="G75" s="85"/>
      <c r="H75" s="85"/>
      <c r="I75" s="56">
        <f t="shared" ref="I75:I76" si="124">(F75-E75)*C75</f>
        <v>2080.0000000000009</v>
      </c>
      <c r="J75" s="56"/>
      <c r="K75" s="56"/>
      <c r="L75" s="86">
        <f t="shared" ref="L75:L76" si="125">(I75+J75+K75)/C75</f>
        <v>0.65000000000000024</v>
      </c>
      <c r="M75" s="58">
        <f t="shared" ref="M75:M76" si="126">SUM(I75:K75)</f>
        <v>2080.0000000000009</v>
      </c>
    </row>
    <row r="76" spans="1:13" s="82" customFormat="1">
      <c r="A76" s="80">
        <v>43389</v>
      </c>
      <c r="B76" s="81" t="s">
        <v>856</v>
      </c>
      <c r="C76" s="81">
        <v>2750</v>
      </c>
      <c r="D76" s="81" t="s">
        <v>12</v>
      </c>
      <c r="E76" s="78">
        <v>9</v>
      </c>
      <c r="F76" s="78">
        <v>9.6</v>
      </c>
      <c r="G76" s="78">
        <v>10.35</v>
      </c>
      <c r="H76" s="78">
        <v>11.1</v>
      </c>
      <c r="I76" s="48">
        <f t="shared" si="124"/>
        <v>1649.9999999999991</v>
      </c>
      <c r="J76" s="48">
        <f t="shared" ref="J76" si="127">(G76-F76)*C76</f>
        <v>2062.5</v>
      </c>
      <c r="K76" s="48">
        <f t="shared" ref="K76" si="128">(H76-G76)*C76</f>
        <v>2062.5</v>
      </c>
      <c r="L76" s="79">
        <f t="shared" si="125"/>
        <v>2.0999999999999996</v>
      </c>
      <c r="M76" s="50">
        <f t="shared" si="126"/>
        <v>5774.9999999999991</v>
      </c>
    </row>
    <row r="77" spans="1:13" s="87" customFormat="1">
      <c r="A77" s="83">
        <v>43388</v>
      </c>
      <c r="B77" s="84" t="s">
        <v>855</v>
      </c>
      <c r="C77" s="84">
        <v>2400</v>
      </c>
      <c r="D77" s="84" t="s">
        <v>12</v>
      </c>
      <c r="E77" s="85">
        <v>5.95</v>
      </c>
      <c r="F77" s="85">
        <v>6.85</v>
      </c>
      <c r="G77" s="85"/>
      <c r="H77" s="85"/>
      <c r="I77" s="56">
        <f t="shared" ref="I77:I78" si="129">(F77-E77)*C77</f>
        <v>2159.9999999999986</v>
      </c>
      <c r="J77" s="56"/>
      <c r="K77" s="56"/>
      <c r="L77" s="86">
        <f t="shared" ref="L77:L78" si="130">(I77+J77+K77)/C77</f>
        <v>0.89999999999999947</v>
      </c>
      <c r="M77" s="58">
        <f t="shared" ref="M77:M78" si="131">SUM(I77:K77)</f>
        <v>2159.9999999999986</v>
      </c>
    </row>
    <row r="78" spans="1:13" s="87" customFormat="1">
      <c r="A78" s="83">
        <v>43388</v>
      </c>
      <c r="B78" s="84" t="s">
        <v>854</v>
      </c>
      <c r="C78" s="84">
        <v>1500</v>
      </c>
      <c r="D78" s="84" t="s">
        <v>12</v>
      </c>
      <c r="E78" s="85">
        <v>8.1</v>
      </c>
      <c r="F78" s="85">
        <v>9.6</v>
      </c>
      <c r="G78" s="85"/>
      <c r="H78" s="85"/>
      <c r="I78" s="56">
        <f t="shared" si="129"/>
        <v>2250</v>
      </c>
      <c r="J78" s="56"/>
      <c r="K78" s="56"/>
      <c r="L78" s="86">
        <f t="shared" si="130"/>
        <v>1.5</v>
      </c>
      <c r="M78" s="58">
        <f t="shared" si="131"/>
        <v>2250</v>
      </c>
    </row>
    <row r="79" spans="1:13" s="87" customFormat="1">
      <c r="A79" s="83">
        <v>43385</v>
      </c>
      <c r="B79" s="84" t="s">
        <v>853</v>
      </c>
      <c r="C79" s="84">
        <v>2250</v>
      </c>
      <c r="D79" s="84" t="s">
        <v>12</v>
      </c>
      <c r="E79" s="85">
        <v>9.15</v>
      </c>
      <c r="F79" s="85">
        <v>9.9</v>
      </c>
      <c r="G79" s="85"/>
      <c r="H79" s="85"/>
      <c r="I79" s="56">
        <f t="shared" ref="I79:I81" si="132">(F79-E79)*C79</f>
        <v>1687.5</v>
      </c>
      <c r="J79" s="56"/>
      <c r="K79" s="56"/>
      <c r="L79" s="86">
        <f t="shared" ref="L79:L81" si="133">(I79+J79+K79)/C79</f>
        <v>0.75</v>
      </c>
      <c r="M79" s="58">
        <f t="shared" ref="M79:M81" si="134">SUM(I79:K79)</f>
        <v>1687.5</v>
      </c>
    </row>
    <row r="80" spans="1:13" s="87" customFormat="1">
      <c r="A80" s="83">
        <v>43385</v>
      </c>
      <c r="B80" s="84" t="s">
        <v>852</v>
      </c>
      <c r="C80" s="84">
        <v>700</v>
      </c>
      <c r="D80" s="84" t="s">
        <v>12</v>
      </c>
      <c r="E80" s="85">
        <v>28.15</v>
      </c>
      <c r="F80" s="85">
        <v>25.65</v>
      </c>
      <c r="G80" s="85"/>
      <c r="H80" s="85"/>
      <c r="I80" s="56">
        <f t="shared" si="132"/>
        <v>-1750</v>
      </c>
      <c r="J80" s="56"/>
      <c r="K80" s="56"/>
      <c r="L80" s="86">
        <f t="shared" si="133"/>
        <v>-2.5</v>
      </c>
      <c r="M80" s="58">
        <f t="shared" si="134"/>
        <v>-1750</v>
      </c>
    </row>
    <row r="81" spans="1:13" s="87" customFormat="1">
      <c r="A81" s="83">
        <v>43385</v>
      </c>
      <c r="B81" s="84" t="s">
        <v>851</v>
      </c>
      <c r="C81" s="84">
        <v>1750</v>
      </c>
      <c r="D81" s="84" t="s">
        <v>12</v>
      </c>
      <c r="E81" s="85">
        <v>7.9</v>
      </c>
      <c r="F81" s="85">
        <v>7.15</v>
      </c>
      <c r="G81" s="85"/>
      <c r="H81" s="85"/>
      <c r="I81" s="56">
        <f t="shared" si="132"/>
        <v>-1312.5</v>
      </c>
      <c r="J81" s="56"/>
      <c r="K81" s="56"/>
      <c r="L81" s="86">
        <f t="shared" si="133"/>
        <v>-0.75</v>
      </c>
      <c r="M81" s="58">
        <f t="shared" si="134"/>
        <v>-1312.5</v>
      </c>
    </row>
    <row r="82" spans="1:13" s="87" customFormat="1">
      <c r="A82" s="83">
        <v>43384</v>
      </c>
      <c r="B82" s="84" t="s">
        <v>823</v>
      </c>
      <c r="C82" s="84">
        <v>1500</v>
      </c>
      <c r="D82" s="84" t="s">
        <v>12</v>
      </c>
      <c r="E82" s="85">
        <v>27.2</v>
      </c>
      <c r="F82" s="85">
        <v>28.45</v>
      </c>
      <c r="G82" s="85"/>
      <c r="H82" s="85"/>
      <c r="I82" s="56">
        <f t="shared" ref="I82:I84" si="135">(F82-E82)*C82</f>
        <v>1875</v>
      </c>
      <c r="J82" s="56"/>
      <c r="K82" s="56"/>
      <c r="L82" s="86">
        <f t="shared" ref="L82:L84" si="136">(I82+J82+K82)/C82</f>
        <v>1.25</v>
      </c>
      <c r="M82" s="58">
        <f t="shared" ref="M82:M84" si="137">SUM(I82:K82)</f>
        <v>1875</v>
      </c>
    </row>
    <row r="83" spans="1:13" s="87" customFormat="1">
      <c r="A83" s="83">
        <v>43384</v>
      </c>
      <c r="B83" s="84" t="s">
        <v>850</v>
      </c>
      <c r="C83" s="84">
        <v>500</v>
      </c>
      <c r="D83" s="84" t="s">
        <v>12</v>
      </c>
      <c r="E83" s="85">
        <v>33</v>
      </c>
      <c r="F83" s="85">
        <v>36.5</v>
      </c>
      <c r="G83" s="85"/>
      <c r="H83" s="85"/>
      <c r="I83" s="56">
        <f t="shared" si="135"/>
        <v>1750</v>
      </c>
      <c r="J83" s="56"/>
      <c r="K83" s="56"/>
      <c r="L83" s="86">
        <f t="shared" si="136"/>
        <v>3.5</v>
      </c>
      <c r="M83" s="58">
        <f t="shared" si="137"/>
        <v>1750</v>
      </c>
    </row>
    <row r="84" spans="1:13" s="87" customFormat="1">
      <c r="A84" s="83">
        <v>43384</v>
      </c>
      <c r="B84" s="84" t="s">
        <v>849</v>
      </c>
      <c r="C84" s="84">
        <v>2667</v>
      </c>
      <c r="D84" s="84" t="s">
        <v>12</v>
      </c>
      <c r="E84" s="85">
        <v>6.5</v>
      </c>
      <c r="F84" s="85">
        <v>7.25</v>
      </c>
      <c r="G84" s="85"/>
      <c r="H84" s="85"/>
      <c r="I84" s="56">
        <f t="shared" si="135"/>
        <v>2000.25</v>
      </c>
      <c r="J84" s="56"/>
      <c r="K84" s="56"/>
      <c r="L84" s="86">
        <f t="shared" si="136"/>
        <v>0.75</v>
      </c>
      <c r="M84" s="58">
        <f t="shared" si="137"/>
        <v>2000.25</v>
      </c>
    </row>
    <row r="85" spans="1:13" s="87" customFormat="1">
      <c r="A85" s="83">
        <v>43383</v>
      </c>
      <c r="B85" s="84" t="s">
        <v>848</v>
      </c>
      <c r="C85" s="84">
        <v>600</v>
      </c>
      <c r="D85" s="84" t="s">
        <v>12</v>
      </c>
      <c r="E85" s="85">
        <v>29.8</v>
      </c>
      <c r="F85" s="85">
        <v>32.799999999999997</v>
      </c>
      <c r="G85" s="85">
        <v>36.799999999999997</v>
      </c>
      <c r="H85" s="85"/>
      <c r="I85" s="56">
        <f t="shared" ref="I85" si="138">(F85-E85)*C85</f>
        <v>1799.999999999998</v>
      </c>
      <c r="J85" s="56">
        <f t="shared" ref="J85" si="139">(G85-F85)*C85</f>
        <v>2400</v>
      </c>
      <c r="K85" s="56"/>
      <c r="L85" s="86">
        <f t="shared" ref="L85" si="140">(I85+J85+K85)/C85</f>
        <v>6.9999999999999973</v>
      </c>
      <c r="M85" s="58">
        <f t="shared" ref="M85" si="141">SUM(I85:K85)</f>
        <v>4199.9999999999982</v>
      </c>
    </row>
    <row r="86" spans="1:13" s="87" customFormat="1">
      <c r="A86" s="83">
        <v>43382</v>
      </c>
      <c r="B86" s="84" t="s">
        <v>847</v>
      </c>
      <c r="C86" s="84">
        <v>2800</v>
      </c>
      <c r="D86" s="84" t="s">
        <v>12</v>
      </c>
      <c r="E86" s="85">
        <v>2.95</v>
      </c>
      <c r="F86" s="85">
        <v>3.4</v>
      </c>
      <c r="G86" s="85"/>
      <c r="H86" s="85"/>
      <c r="I86" s="56">
        <f t="shared" ref="I86" si="142">(F86-E86)*C86</f>
        <v>1259.9999999999993</v>
      </c>
      <c r="J86" s="56"/>
      <c r="K86" s="56"/>
      <c r="L86" s="86">
        <f t="shared" ref="L86" si="143">(I86+J86+K86)/C86</f>
        <v>0.44999999999999973</v>
      </c>
      <c r="M86" s="58">
        <f t="shared" ref="M86" si="144">SUM(I86:K86)</f>
        <v>1259.9999999999993</v>
      </c>
    </row>
    <row r="87" spans="1:13" s="87" customFormat="1">
      <c r="A87" s="83">
        <v>43382</v>
      </c>
      <c r="B87" s="84" t="s">
        <v>846</v>
      </c>
      <c r="C87" s="84">
        <v>900</v>
      </c>
      <c r="D87" s="84" t="s">
        <v>12</v>
      </c>
      <c r="E87" s="85">
        <v>16.899999999999999</v>
      </c>
      <c r="F87" s="85">
        <v>18.649999999999999</v>
      </c>
      <c r="G87" s="85"/>
      <c r="H87" s="85"/>
      <c r="I87" s="56">
        <f t="shared" ref="I87:I88" si="145">(F87-E87)*C87</f>
        <v>1575</v>
      </c>
      <c r="J87" s="56"/>
      <c r="K87" s="56"/>
      <c r="L87" s="86">
        <f t="shared" ref="L87:L88" si="146">(I87+J87+K87)/C87</f>
        <v>1.75</v>
      </c>
      <c r="M87" s="58">
        <f t="shared" ref="M87:M88" si="147">SUM(I87:K87)</f>
        <v>1575</v>
      </c>
    </row>
    <row r="88" spans="1:13" s="87" customFormat="1">
      <c r="A88" s="83">
        <v>43382</v>
      </c>
      <c r="B88" s="84" t="s">
        <v>845</v>
      </c>
      <c r="C88" s="84">
        <v>800</v>
      </c>
      <c r="D88" s="84" t="s">
        <v>12</v>
      </c>
      <c r="E88" s="85">
        <v>25</v>
      </c>
      <c r="F88" s="85">
        <v>26.5</v>
      </c>
      <c r="G88" s="85"/>
      <c r="H88" s="85"/>
      <c r="I88" s="56">
        <f t="shared" si="145"/>
        <v>1200</v>
      </c>
      <c r="J88" s="56"/>
      <c r="K88" s="56"/>
      <c r="L88" s="86">
        <f t="shared" si="146"/>
        <v>1.5</v>
      </c>
      <c r="M88" s="58">
        <f t="shared" si="147"/>
        <v>1200</v>
      </c>
    </row>
    <row r="89" spans="1:13" s="87" customFormat="1">
      <c r="A89" s="83">
        <v>43378</v>
      </c>
      <c r="B89" s="84" t="s">
        <v>843</v>
      </c>
      <c r="C89" s="84">
        <v>6000</v>
      </c>
      <c r="D89" s="84" t="s">
        <v>12</v>
      </c>
      <c r="E89" s="85">
        <v>1.1000000000000001</v>
      </c>
      <c r="F89" s="85">
        <v>1.5</v>
      </c>
      <c r="G89" s="85"/>
      <c r="H89" s="85"/>
      <c r="I89" s="56">
        <f t="shared" ref="I89:I92" si="148">(F89-E89)*C89</f>
        <v>2399.9999999999995</v>
      </c>
      <c r="J89" s="56"/>
      <c r="K89" s="56"/>
      <c r="L89" s="86">
        <f t="shared" ref="L89:L92" si="149">(I89+J89+K89)/C89</f>
        <v>0.39999999999999991</v>
      </c>
      <c r="M89" s="58">
        <f t="shared" ref="M89:M92" si="150">SUM(I89:K89)</f>
        <v>2399.9999999999995</v>
      </c>
    </row>
    <row r="90" spans="1:13" s="82" customFormat="1">
      <c r="A90" s="80">
        <v>43378</v>
      </c>
      <c r="B90" s="81" t="s">
        <v>842</v>
      </c>
      <c r="C90" s="81">
        <v>3750</v>
      </c>
      <c r="D90" s="81" t="s">
        <v>12</v>
      </c>
      <c r="E90" s="78">
        <v>4</v>
      </c>
      <c r="F90" s="78">
        <v>4.55</v>
      </c>
      <c r="G90" s="78">
        <v>5.25</v>
      </c>
      <c r="H90" s="78">
        <v>6</v>
      </c>
      <c r="I90" s="48">
        <f t="shared" si="148"/>
        <v>2062.4999999999995</v>
      </c>
      <c r="J90" s="48">
        <f t="shared" ref="J90:J92" si="151">(G90-F90)*C90</f>
        <v>2625.0000000000005</v>
      </c>
      <c r="K90" s="48">
        <f t="shared" ref="K90:K91" si="152">(H90-G90)*C90</f>
        <v>2812.5</v>
      </c>
      <c r="L90" s="79">
        <f t="shared" si="149"/>
        <v>2</v>
      </c>
      <c r="M90" s="50">
        <f t="shared" si="150"/>
        <v>7500</v>
      </c>
    </row>
    <row r="91" spans="1:13" s="82" customFormat="1">
      <c r="A91" s="80">
        <v>43378</v>
      </c>
      <c r="B91" s="81" t="s">
        <v>840</v>
      </c>
      <c r="C91" s="81">
        <v>1000</v>
      </c>
      <c r="D91" s="81" t="s">
        <v>12</v>
      </c>
      <c r="E91" s="78">
        <v>19.649999999999999</v>
      </c>
      <c r="F91" s="78">
        <v>21.4</v>
      </c>
      <c r="G91" s="78">
        <v>23.65</v>
      </c>
      <c r="H91" s="78">
        <v>25.9</v>
      </c>
      <c r="I91" s="48">
        <f t="shared" si="148"/>
        <v>1750</v>
      </c>
      <c r="J91" s="48">
        <f t="shared" si="151"/>
        <v>2250</v>
      </c>
      <c r="K91" s="48">
        <f t="shared" si="152"/>
        <v>2250</v>
      </c>
      <c r="L91" s="79">
        <f t="shared" si="149"/>
        <v>6.25</v>
      </c>
      <c r="M91" s="50">
        <f t="shared" si="150"/>
        <v>6250</v>
      </c>
    </row>
    <row r="92" spans="1:13" s="87" customFormat="1">
      <c r="A92" s="83">
        <v>43378</v>
      </c>
      <c r="B92" s="84" t="s">
        <v>841</v>
      </c>
      <c r="C92" s="84">
        <v>1000</v>
      </c>
      <c r="D92" s="84" t="s">
        <v>12</v>
      </c>
      <c r="E92" s="85">
        <v>19.25</v>
      </c>
      <c r="F92" s="85">
        <v>21</v>
      </c>
      <c r="G92" s="85">
        <v>23.25</v>
      </c>
      <c r="H92" s="85"/>
      <c r="I92" s="56">
        <f t="shared" si="148"/>
        <v>1750</v>
      </c>
      <c r="J92" s="56">
        <f t="shared" si="151"/>
        <v>2250</v>
      </c>
      <c r="K92" s="56"/>
      <c r="L92" s="86">
        <f t="shared" si="149"/>
        <v>4</v>
      </c>
      <c r="M92" s="58">
        <f t="shared" si="150"/>
        <v>4000</v>
      </c>
    </row>
    <row r="93" spans="1:13" s="82" customFormat="1">
      <c r="A93" s="80">
        <v>43377</v>
      </c>
      <c r="B93" s="81" t="s">
        <v>840</v>
      </c>
      <c r="C93" s="81">
        <v>1000</v>
      </c>
      <c r="D93" s="81" t="s">
        <v>12</v>
      </c>
      <c r="E93" s="78">
        <v>18.7</v>
      </c>
      <c r="F93" s="78">
        <v>20.2</v>
      </c>
      <c r="G93" s="78">
        <v>21.95</v>
      </c>
      <c r="H93" s="78">
        <v>23.7</v>
      </c>
      <c r="I93" s="48">
        <f t="shared" ref="I93" si="153">(F93-E93)*C93</f>
        <v>1500</v>
      </c>
      <c r="J93" s="48">
        <f t="shared" ref="J93" si="154">(G93-F93)*C93</f>
        <v>1750</v>
      </c>
      <c r="K93" s="48">
        <f t="shared" ref="K93" si="155">(H93-G93)*C93</f>
        <v>1750</v>
      </c>
      <c r="L93" s="79">
        <f t="shared" ref="L93" si="156">(I93+J93+K93)/C93</f>
        <v>5</v>
      </c>
      <c r="M93" s="50">
        <f t="shared" ref="M93" si="157">SUM(I93:K93)</f>
        <v>5000</v>
      </c>
    </row>
    <row r="94" spans="1:13" s="87" customFormat="1">
      <c r="A94" s="83">
        <v>43376</v>
      </c>
      <c r="B94" s="84" t="s">
        <v>839</v>
      </c>
      <c r="C94" s="84">
        <v>2500</v>
      </c>
      <c r="D94" s="84" t="s">
        <v>12</v>
      </c>
      <c r="E94" s="85">
        <v>8.5</v>
      </c>
      <c r="F94" s="85">
        <v>9.1</v>
      </c>
      <c r="G94" s="85">
        <v>9.85</v>
      </c>
      <c r="H94" s="85"/>
      <c r="I94" s="56">
        <f t="shared" ref="I94:I95" si="158">(F94-E94)*C94</f>
        <v>1499.9999999999991</v>
      </c>
      <c r="J94" s="56">
        <f t="shared" ref="J94" si="159">(G94-F94)*C94</f>
        <v>1875</v>
      </c>
      <c r="K94" s="56"/>
      <c r="L94" s="86">
        <f t="shared" ref="L94:L95" si="160">(I94+J94+K94)/C94</f>
        <v>1.3499999999999996</v>
      </c>
      <c r="M94" s="58">
        <f t="shared" ref="M94:M95" si="161">SUM(I94:K94)</f>
        <v>3374.9999999999991</v>
      </c>
    </row>
    <row r="95" spans="1:13" s="87" customFormat="1">
      <c r="A95" s="83">
        <v>43376</v>
      </c>
      <c r="B95" s="84" t="s">
        <v>838</v>
      </c>
      <c r="C95" s="84">
        <v>4000</v>
      </c>
      <c r="D95" s="84" t="s">
        <v>12</v>
      </c>
      <c r="E95" s="85">
        <v>4.5999999999999996</v>
      </c>
      <c r="F95" s="85">
        <v>5.05</v>
      </c>
      <c r="G95" s="85"/>
      <c r="H95" s="85"/>
      <c r="I95" s="56">
        <f t="shared" si="158"/>
        <v>1800.0000000000007</v>
      </c>
      <c r="J95" s="56"/>
      <c r="K95" s="56"/>
      <c r="L95" s="86">
        <f t="shared" si="160"/>
        <v>0.45000000000000018</v>
      </c>
      <c r="M95" s="58">
        <f t="shared" si="161"/>
        <v>1800.0000000000007</v>
      </c>
    </row>
    <row r="96" spans="1:13" s="82" customFormat="1">
      <c r="A96" s="80">
        <v>43374</v>
      </c>
      <c r="B96" s="81" t="s">
        <v>837</v>
      </c>
      <c r="C96" s="81">
        <v>1200</v>
      </c>
      <c r="D96" s="81" t="s">
        <v>12</v>
      </c>
      <c r="E96" s="78">
        <v>24.55</v>
      </c>
      <c r="F96" s="78">
        <v>25.8</v>
      </c>
      <c r="G96" s="78">
        <v>27.3</v>
      </c>
      <c r="H96" s="78">
        <v>28.8</v>
      </c>
      <c r="I96" s="48">
        <f t="shared" ref="I96:I97" si="162">(F96-E96)*C96</f>
        <v>1500</v>
      </c>
      <c r="J96" s="48">
        <f t="shared" ref="J96:J97" si="163">(G96-F96)*C96</f>
        <v>1800</v>
      </c>
      <c r="K96" s="48">
        <f t="shared" ref="K96:K97" si="164">(H96-G96)*C96</f>
        <v>1800</v>
      </c>
      <c r="L96" s="79">
        <f t="shared" ref="L96:L97" si="165">(I96+J96+K96)/C96</f>
        <v>4.25</v>
      </c>
      <c r="M96" s="50">
        <f t="shared" ref="M96:M97" si="166">SUM(I96:K96)</f>
        <v>5100</v>
      </c>
    </row>
    <row r="97" spans="1:13" s="82" customFormat="1">
      <c r="A97" s="80">
        <v>43374</v>
      </c>
      <c r="B97" s="81" t="s">
        <v>836</v>
      </c>
      <c r="C97" s="81">
        <v>2750</v>
      </c>
      <c r="D97" s="81" t="s">
        <v>12</v>
      </c>
      <c r="E97" s="78">
        <v>8.6999999999999993</v>
      </c>
      <c r="F97" s="78">
        <v>9.3000000000000007</v>
      </c>
      <c r="G97" s="78">
        <v>10.1</v>
      </c>
      <c r="H97" s="78">
        <v>10.85</v>
      </c>
      <c r="I97" s="48">
        <f t="shared" si="162"/>
        <v>1650.0000000000039</v>
      </c>
      <c r="J97" s="48">
        <f t="shared" si="163"/>
        <v>2199.9999999999973</v>
      </c>
      <c r="K97" s="48">
        <f t="shared" si="164"/>
        <v>2062.5</v>
      </c>
      <c r="L97" s="79">
        <f t="shared" si="165"/>
        <v>2.1500000000000004</v>
      </c>
      <c r="M97" s="50">
        <f t="shared" si="166"/>
        <v>5912.5000000000009</v>
      </c>
    </row>
    <row r="98" spans="1:13" ht="15.75">
      <c r="A98" s="101"/>
      <c r="B98" s="100"/>
      <c r="C98" s="100"/>
      <c r="D98" s="100"/>
      <c r="E98" s="100"/>
      <c r="F98" s="100"/>
      <c r="G98" s="100"/>
      <c r="H98" s="100"/>
      <c r="I98" s="102"/>
      <c r="J98" s="102"/>
      <c r="K98" s="102"/>
      <c r="L98" s="103"/>
      <c r="M98" s="100"/>
    </row>
    <row r="99" spans="1:13" s="87" customFormat="1">
      <c r="A99" s="83">
        <v>43371</v>
      </c>
      <c r="B99" s="84" t="s">
        <v>826</v>
      </c>
      <c r="C99" s="84">
        <v>4000</v>
      </c>
      <c r="D99" s="84" t="s">
        <v>12</v>
      </c>
      <c r="E99" s="85">
        <v>3.1</v>
      </c>
      <c r="F99" s="85">
        <v>2.95</v>
      </c>
      <c r="G99" s="85"/>
      <c r="H99" s="85"/>
      <c r="I99" s="56">
        <f t="shared" ref="I99" si="167">(F99-E99)*C99</f>
        <v>-599.99999999999966</v>
      </c>
      <c r="J99" s="56"/>
      <c r="K99" s="56"/>
      <c r="L99" s="86">
        <f t="shared" ref="L99" si="168">(I99+J99+K99)/C99</f>
        <v>-0.14999999999999991</v>
      </c>
      <c r="M99" s="58">
        <f t="shared" ref="M99" si="169">SUM(I99:K99)</f>
        <v>-599.99999999999966</v>
      </c>
    </row>
    <row r="100" spans="1:13" s="87" customFormat="1">
      <c r="A100" s="83">
        <v>43370</v>
      </c>
      <c r="B100" s="84" t="s">
        <v>825</v>
      </c>
      <c r="C100" s="84">
        <v>2500</v>
      </c>
      <c r="D100" s="84" t="s">
        <v>12</v>
      </c>
      <c r="E100" s="85">
        <v>5.05</v>
      </c>
      <c r="F100" s="85">
        <v>5.75</v>
      </c>
      <c r="G100" s="85"/>
      <c r="H100" s="85"/>
      <c r="I100" s="56">
        <f t="shared" ref="I100:I102" si="170">(F100-E100)*C100</f>
        <v>1750.0000000000005</v>
      </c>
      <c r="J100" s="56"/>
      <c r="K100" s="56"/>
      <c r="L100" s="86">
        <f t="shared" ref="L100:L102" si="171">(I100+J100+K100)/C100</f>
        <v>0.70000000000000018</v>
      </c>
      <c r="M100" s="58">
        <f t="shared" ref="M100:M102" si="172">SUM(I100:K100)</f>
        <v>1750.0000000000005</v>
      </c>
    </row>
    <row r="101" spans="1:13" s="87" customFormat="1">
      <c r="A101" s="83">
        <v>43370</v>
      </c>
      <c r="B101" s="84" t="s">
        <v>824</v>
      </c>
      <c r="C101" s="84">
        <v>3200</v>
      </c>
      <c r="D101" s="84" t="s">
        <v>12</v>
      </c>
      <c r="E101" s="85">
        <v>1.1499999999999999</v>
      </c>
      <c r="F101" s="85">
        <v>1.7</v>
      </c>
      <c r="G101" s="85">
        <v>2.4</v>
      </c>
      <c r="H101" s="85"/>
      <c r="I101" s="56">
        <f t="shared" si="170"/>
        <v>1760.0000000000002</v>
      </c>
      <c r="J101" s="56">
        <f t="shared" ref="J101" si="173">(G101-F101)*C101</f>
        <v>2240</v>
      </c>
      <c r="K101" s="56"/>
      <c r="L101" s="86">
        <f t="shared" si="171"/>
        <v>1.25</v>
      </c>
      <c r="M101" s="58">
        <f t="shared" si="172"/>
        <v>4000</v>
      </c>
    </row>
    <row r="102" spans="1:13" s="87" customFormat="1">
      <c r="A102" s="83">
        <v>43370</v>
      </c>
      <c r="B102" s="84" t="s">
        <v>823</v>
      </c>
      <c r="C102" s="84">
        <v>1500</v>
      </c>
      <c r="D102" s="84" t="s">
        <v>12</v>
      </c>
      <c r="E102" s="85">
        <v>5</v>
      </c>
      <c r="F102" s="85">
        <v>6.1</v>
      </c>
      <c r="G102" s="85"/>
      <c r="H102" s="85"/>
      <c r="I102" s="56">
        <f t="shared" si="170"/>
        <v>1649.9999999999995</v>
      </c>
      <c r="J102" s="56"/>
      <c r="K102" s="56"/>
      <c r="L102" s="86">
        <f t="shared" si="171"/>
        <v>1.0999999999999996</v>
      </c>
      <c r="M102" s="58">
        <f t="shared" si="172"/>
        <v>1649.9999999999995</v>
      </c>
    </row>
    <row r="103" spans="1:13" s="87" customFormat="1">
      <c r="A103" s="83">
        <v>43369</v>
      </c>
      <c r="B103" s="84" t="s">
        <v>822</v>
      </c>
      <c r="C103" s="84">
        <v>1000</v>
      </c>
      <c r="D103" s="84" t="s">
        <v>12</v>
      </c>
      <c r="E103" s="85">
        <v>3.35</v>
      </c>
      <c r="F103" s="85">
        <v>4.8499999999999996</v>
      </c>
      <c r="G103" s="85"/>
      <c r="H103" s="85"/>
      <c r="I103" s="56">
        <f t="shared" ref="I103" si="174">(F103-E103)*C103</f>
        <v>1499.9999999999995</v>
      </c>
      <c r="J103" s="56"/>
      <c r="K103" s="56"/>
      <c r="L103" s="86">
        <f t="shared" ref="L103" si="175">(I103+J103+K103)/C103</f>
        <v>1.4999999999999996</v>
      </c>
      <c r="M103" s="58">
        <f t="shared" ref="M103" si="176">SUM(I103:K103)</f>
        <v>1499.9999999999995</v>
      </c>
    </row>
    <row r="104" spans="1:13" s="87" customFormat="1">
      <c r="A104" s="83">
        <v>43368</v>
      </c>
      <c r="B104" s="84" t="s">
        <v>821</v>
      </c>
      <c r="C104" s="84">
        <v>1000</v>
      </c>
      <c r="D104" s="84" t="s">
        <v>12</v>
      </c>
      <c r="E104" s="85">
        <v>4</v>
      </c>
      <c r="F104" s="85">
        <v>4.8</v>
      </c>
      <c r="G104" s="85"/>
      <c r="H104" s="85"/>
      <c r="I104" s="56">
        <f t="shared" ref="I104:I122" si="177">(F104-E104)*C104</f>
        <v>799.99999999999977</v>
      </c>
      <c r="J104" s="56"/>
      <c r="K104" s="56"/>
      <c r="L104" s="86">
        <f t="shared" ref="L104:L122" si="178">(I104+J104+K104)/C104</f>
        <v>0.79999999999999982</v>
      </c>
      <c r="M104" s="58">
        <f t="shared" ref="M104:M122" si="179">SUM(I104:K104)</f>
        <v>799.99999999999977</v>
      </c>
    </row>
    <row r="105" spans="1:13" s="87" customFormat="1">
      <c r="A105" s="83">
        <v>43368</v>
      </c>
      <c r="B105" s="84" t="s">
        <v>820</v>
      </c>
      <c r="C105" s="84">
        <v>3000</v>
      </c>
      <c r="D105" s="84" t="s">
        <v>12</v>
      </c>
      <c r="E105" s="85">
        <v>3.85</v>
      </c>
      <c r="F105" s="85">
        <v>4.45</v>
      </c>
      <c r="G105" s="85">
        <v>5.2</v>
      </c>
      <c r="H105" s="85"/>
      <c r="I105" s="56">
        <f t="shared" si="177"/>
        <v>1800.0000000000002</v>
      </c>
      <c r="J105" s="56">
        <f t="shared" ref="J105:J108" si="180">(G105-F105)*C105</f>
        <v>2250</v>
      </c>
      <c r="K105" s="56"/>
      <c r="L105" s="86">
        <f t="shared" si="178"/>
        <v>1.35</v>
      </c>
      <c r="M105" s="58">
        <f t="shared" si="179"/>
        <v>4050</v>
      </c>
    </row>
    <row r="106" spans="1:13" s="87" customFormat="1">
      <c r="A106" s="83">
        <v>43368</v>
      </c>
      <c r="B106" s="84" t="s">
        <v>819</v>
      </c>
      <c r="C106" s="84">
        <v>1500</v>
      </c>
      <c r="D106" s="84" t="s">
        <v>12</v>
      </c>
      <c r="E106" s="85">
        <v>7.35</v>
      </c>
      <c r="F106" s="85">
        <v>8.35</v>
      </c>
      <c r="G106" s="85"/>
      <c r="H106" s="85"/>
      <c r="I106" s="56">
        <f t="shared" si="177"/>
        <v>1500</v>
      </c>
      <c r="J106" s="56"/>
      <c r="K106" s="56"/>
      <c r="L106" s="86">
        <f t="shared" si="178"/>
        <v>1</v>
      </c>
      <c r="M106" s="58">
        <f t="shared" si="179"/>
        <v>1500</v>
      </c>
    </row>
    <row r="107" spans="1:13" s="87" customFormat="1">
      <c r="A107" s="83">
        <v>43367</v>
      </c>
      <c r="B107" s="84" t="s">
        <v>818</v>
      </c>
      <c r="C107" s="84">
        <v>6000</v>
      </c>
      <c r="D107" s="84" t="s">
        <v>12</v>
      </c>
      <c r="E107" s="85">
        <v>0.5</v>
      </c>
      <c r="F107" s="85">
        <v>0.9</v>
      </c>
      <c r="G107" s="85"/>
      <c r="H107" s="85"/>
      <c r="I107" s="56">
        <f t="shared" si="177"/>
        <v>2400</v>
      </c>
      <c r="J107" s="56"/>
      <c r="K107" s="56"/>
      <c r="L107" s="86">
        <f t="shared" si="178"/>
        <v>0.4</v>
      </c>
      <c r="M107" s="58">
        <f t="shared" si="179"/>
        <v>2400</v>
      </c>
    </row>
    <row r="108" spans="1:13" s="82" customFormat="1">
      <c r="A108" s="80">
        <v>43364</v>
      </c>
      <c r="B108" s="81" t="s">
        <v>817</v>
      </c>
      <c r="C108" s="81">
        <v>1300</v>
      </c>
      <c r="D108" s="81" t="s">
        <v>12</v>
      </c>
      <c r="E108" s="78">
        <v>5.7</v>
      </c>
      <c r="F108" s="78">
        <v>7.1</v>
      </c>
      <c r="G108" s="78">
        <v>8.85</v>
      </c>
      <c r="H108" s="78">
        <v>10.5</v>
      </c>
      <c r="I108" s="48">
        <f t="shared" si="177"/>
        <v>1819.9999999999993</v>
      </c>
      <c r="J108" s="48">
        <f t="shared" si="180"/>
        <v>2275</v>
      </c>
      <c r="K108" s="48">
        <f t="shared" ref="K108" si="181">(H108-G108)*C108</f>
        <v>2145.0000000000005</v>
      </c>
      <c r="L108" s="79">
        <f t="shared" si="178"/>
        <v>4.8</v>
      </c>
      <c r="M108" s="50">
        <f t="shared" si="179"/>
        <v>6240</v>
      </c>
    </row>
    <row r="109" spans="1:13" s="87" customFormat="1">
      <c r="A109" s="83">
        <v>43362</v>
      </c>
      <c r="B109" s="84" t="s">
        <v>832</v>
      </c>
      <c r="C109" s="84">
        <v>500</v>
      </c>
      <c r="D109" s="84" t="s">
        <v>12</v>
      </c>
      <c r="E109" s="85">
        <v>18</v>
      </c>
      <c r="F109" s="85">
        <v>20</v>
      </c>
      <c r="G109" s="85"/>
      <c r="H109" s="85"/>
      <c r="I109" s="56">
        <f t="shared" si="177"/>
        <v>1000</v>
      </c>
      <c r="J109" s="56"/>
      <c r="K109" s="56"/>
      <c r="L109" s="86">
        <f t="shared" si="178"/>
        <v>2</v>
      </c>
      <c r="M109" s="58">
        <f t="shared" si="179"/>
        <v>1000</v>
      </c>
    </row>
    <row r="110" spans="1:13" s="87" customFormat="1">
      <c r="A110" s="83">
        <v>43361</v>
      </c>
      <c r="B110" s="84" t="s">
        <v>800</v>
      </c>
      <c r="C110" s="84">
        <v>1061</v>
      </c>
      <c r="D110" s="84" t="s">
        <v>12</v>
      </c>
      <c r="E110" s="85">
        <v>16.2</v>
      </c>
      <c r="F110" s="85">
        <v>17</v>
      </c>
      <c r="G110" s="85"/>
      <c r="H110" s="85"/>
      <c r="I110" s="56">
        <f t="shared" si="177"/>
        <v>848.80000000000075</v>
      </c>
      <c r="J110" s="56"/>
      <c r="K110" s="56"/>
      <c r="L110" s="86">
        <f t="shared" si="178"/>
        <v>0.80000000000000071</v>
      </c>
      <c r="M110" s="58">
        <f t="shared" si="179"/>
        <v>848.80000000000075</v>
      </c>
    </row>
    <row r="111" spans="1:13" s="87" customFormat="1">
      <c r="A111" s="83">
        <v>43360</v>
      </c>
      <c r="B111" s="84" t="s">
        <v>831</v>
      </c>
      <c r="C111" s="84">
        <v>500</v>
      </c>
      <c r="D111" s="84" t="s">
        <v>12</v>
      </c>
      <c r="E111" s="85">
        <v>24</v>
      </c>
      <c r="F111" s="85">
        <v>26</v>
      </c>
      <c r="G111" s="85"/>
      <c r="H111" s="85"/>
      <c r="I111" s="56">
        <f t="shared" si="177"/>
        <v>1000</v>
      </c>
      <c r="J111" s="56"/>
      <c r="K111" s="56"/>
      <c r="L111" s="86">
        <f t="shared" si="178"/>
        <v>2</v>
      </c>
      <c r="M111" s="58">
        <f t="shared" si="179"/>
        <v>1000</v>
      </c>
    </row>
    <row r="112" spans="1:13" s="87" customFormat="1">
      <c r="A112" s="83">
        <v>43360</v>
      </c>
      <c r="B112" s="84" t="s">
        <v>830</v>
      </c>
      <c r="C112" s="84">
        <v>1000</v>
      </c>
      <c r="D112" s="84" t="s">
        <v>12</v>
      </c>
      <c r="E112" s="85">
        <v>29</v>
      </c>
      <c r="F112" s="85">
        <v>31</v>
      </c>
      <c r="G112" s="85"/>
      <c r="H112" s="85"/>
      <c r="I112" s="56">
        <f t="shared" si="177"/>
        <v>2000</v>
      </c>
      <c r="J112" s="56"/>
      <c r="K112" s="56"/>
      <c r="L112" s="86">
        <f t="shared" si="178"/>
        <v>2</v>
      </c>
      <c r="M112" s="58">
        <f t="shared" si="179"/>
        <v>2000</v>
      </c>
    </row>
    <row r="113" spans="1:13" s="87" customFormat="1">
      <c r="A113" s="83">
        <v>43357</v>
      </c>
      <c r="B113" s="84" t="s">
        <v>831</v>
      </c>
      <c r="C113" s="84">
        <v>500</v>
      </c>
      <c r="D113" s="84" t="s">
        <v>12</v>
      </c>
      <c r="E113" s="85">
        <v>24</v>
      </c>
      <c r="F113" s="85">
        <v>26</v>
      </c>
      <c r="G113" s="85"/>
      <c r="H113" s="85"/>
      <c r="I113" s="56">
        <f t="shared" si="177"/>
        <v>1000</v>
      </c>
      <c r="J113" s="56"/>
      <c r="K113" s="56"/>
      <c r="L113" s="86">
        <f t="shared" si="178"/>
        <v>2</v>
      </c>
      <c r="M113" s="58">
        <f t="shared" si="179"/>
        <v>1000</v>
      </c>
    </row>
    <row r="114" spans="1:13" s="87" customFormat="1">
      <c r="A114" s="83">
        <v>43357</v>
      </c>
      <c r="B114" s="84" t="s">
        <v>830</v>
      </c>
      <c r="C114" s="84">
        <v>1000</v>
      </c>
      <c r="D114" s="84" t="s">
        <v>12</v>
      </c>
      <c r="E114" s="85">
        <v>29</v>
      </c>
      <c r="F114" s="85">
        <v>26</v>
      </c>
      <c r="G114" s="85"/>
      <c r="H114" s="85"/>
      <c r="I114" s="56">
        <f t="shared" si="177"/>
        <v>-3000</v>
      </c>
      <c r="J114" s="56"/>
      <c r="K114" s="56"/>
      <c r="L114" s="86">
        <f t="shared" si="178"/>
        <v>-3</v>
      </c>
      <c r="M114" s="58">
        <f t="shared" si="179"/>
        <v>-3000</v>
      </c>
    </row>
    <row r="115" spans="1:13" s="87" customFormat="1">
      <c r="A115" s="83">
        <v>43357</v>
      </c>
      <c r="B115" s="84" t="s">
        <v>829</v>
      </c>
      <c r="C115" s="84">
        <v>3000</v>
      </c>
      <c r="D115" s="84" t="s">
        <v>12</v>
      </c>
      <c r="E115" s="85">
        <v>11.5</v>
      </c>
      <c r="F115" s="85">
        <v>12</v>
      </c>
      <c r="G115" s="85"/>
      <c r="H115" s="85"/>
      <c r="I115" s="56">
        <f t="shared" si="177"/>
        <v>1500</v>
      </c>
      <c r="J115" s="56"/>
      <c r="K115" s="56"/>
      <c r="L115" s="86">
        <f t="shared" si="178"/>
        <v>0.5</v>
      </c>
      <c r="M115" s="58">
        <f t="shared" si="179"/>
        <v>1500</v>
      </c>
    </row>
    <row r="116" spans="1:13" s="87" customFormat="1">
      <c r="A116" s="83">
        <v>43355</v>
      </c>
      <c r="B116" s="84" t="s">
        <v>828</v>
      </c>
      <c r="C116" s="84">
        <v>1500</v>
      </c>
      <c r="D116" s="84" t="s">
        <v>12</v>
      </c>
      <c r="E116" s="85">
        <v>10</v>
      </c>
      <c r="F116" s="85">
        <v>10.5</v>
      </c>
      <c r="G116" s="85"/>
      <c r="H116" s="85"/>
      <c r="I116" s="56">
        <f t="shared" si="177"/>
        <v>750</v>
      </c>
      <c r="J116" s="56"/>
      <c r="K116" s="56"/>
      <c r="L116" s="86">
        <f t="shared" si="178"/>
        <v>0.5</v>
      </c>
      <c r="M116" s="58">
        <f t="shared" si="179"/>
        <v>750</v>
      </c>
    </row>
    <row r="117" spans="1:13" s="87" customFormat="1">
      <c r="A117" s="83">
        <v>43355</v>
      </c>
      <c r="B117" s="84" t="s">
        <v>827</v>
      </c>
      <c r="C117" s="84">
        <v>1061</v>
      </c>
      <c r="D117" s="84" t="s">
        <v>12</v>
      </c>
      <c r="E117" s="85">
        <v>13.5</v>
      </c>
      <c r="F117" s="85">
        <v>14.5</v>
      </c>
      <c r="G117" s="85"/>
      <c r="H117" s="85"/>
      <c r="I117" s="56">
        <f t="shared" si="177"/>
        <v>1061</v>
      </c>
      <c r="J117" s="56"/>
      <c r="K117" s="56"/>
      <c r="L117" s="86">
        <f t="shared" si="178"/>
        <v>1</v>
      </c>
      <c r="M117" s="58">
        <f t="shared" si="179"/>
        <v>1061</v>
      </c>
    </row>
    <row r="118" spans="1:13" s="87" customFormat="1">
      <c r="A118" s="83">
        <v>43354</v>
      </c>
      <c r="B118" s="84" t="s">
        <v>816</v>
      </c>
      <c r="C118" s="84">
        <v>2500</v>
      </c>
      <c r="D118" s="84" t="s">
        <v>12</v>
      </c>
      <c r="E118" s="85">
        <v>3.8</v>
      </c>
      <c r="F118" s="85">
        <v>4.45</v>
      </c>
      <c r="G118" s="85"/>
      <c r="H118" s="85"/>
      <c r="I118" s="56">
        <f t="shared" si="177"/>
        <v>1625.0000000000009</v>
      </c>
      <c r="J118" s="56"/>
      <c r="K118" s="56"/>
      <c r="L118" s="86">
        <f t="shared" si="178"/>
        <v>0.65000000000000036</v>
      </c>
      <c r="M118" s="58">
        <f t="shared" si="179"/>
        <v>1625.0000000000009</v>
      </c>
    </row>
    <row r="119" spans="1:13" s="87" customFormat="1">
      <c r="A119" s="83">
        <v>43354</v>
      </c>
      <c r="B119" s="84" t="s">
        <v>815</v>
      </c>
      <c r="C119" s="84">
        <v>3000</v>
      </c>
      <c r="D119" s="84" t="s">
        <v>12</v>
      </c>
      <c r="E119" s="85">
        <v>1.6</v>
      </c>
      <c r="F119" s="85">
        <v>2.2000000000000002</v>
      </c>
      <c r="G119" s="85"/>
      <c r="H119" s="85"/>
      <c r="I119" s="56">
        <f t="shared" si="177"/>
        <v>1800.0000000000002</v>
      </c>
      <c r="J119" s="56"/>
      <c r="K119" s="56"/>
      <c r="L119" s="86">
        <f t="shared" si="178"/>
        <v>0.60000000000000009</v>
      </c>
      <c r="M119" s="58">
        <f t="shared" si="179"/>
        <v>1800.0000000000002</v>
      </c>
    </row>
    <row r="120" spans="1:13" s="87" customFormat="1">
      <c r="A120" s="83">
        <v>43353</v>
      </c>
      <c r="B120" s="84" t="s">
        <v>835</v>
      </c>
      <c r="C120" s="84">
        <v>2750</v>
      </c>
      <c r="D120" s="84" t="s">
        <v>12</v>
      </c>
      <c r="E120" s="85">
        <v>4.25</v>
      </c>
      <c r="F120" s="85">
        <v>4.9000000000000004</v>
      </c>
      <c r="G120" s="85"/>
      <c r="H120" s="85"/>
      <c r="I120" s="56">
        <f t="shared" ref="I120" si="182">(F120-E120)*C120</f>
        <v>1787.5000000000009</v>
      </c>
      <c r="J120" s="56"/>
      <c r="K120" s="56"/>
      <c r="L120" s="86">
        <f t="shared" ref="L120" si="183">(I120+J120+K120)/C120</f>
        <v>0.65000000000000036</v>
      </c>
      <c r="M120" s="58">
        <f t="shared" ref="M120" si="184">SUM(I120:K120)</f>
        <v>1787.5000000000009</v>
      </c>
    </row>
    <row r="121" spans="1:13" s="87" customFormat="1">
      <c r="A121" s="83">
        <v>43353</v>
      </c>
      <c r="B121" s="84" t="s">
        <v>834</v>
      </c>
      <c r="C121" s="84">
        <v>1100</v>
      </c>
      <c r="D121" s="84" t="s">
        <v>12</v>
      </c>
      <c r="E121" s="85">
        <v>13.8</v>
      </c>
      <c r="F121" s="85">
        <v>15.05</v>
      </c>
      <c r="G121" s="85"/>
      <c r="H121" s="85"/>
      <c r="I121" s="56">
        <f t="shared" si="177"/>
        <v>1375</v>
      </c>
      <c r="J121" s="56"/>
      <c r="K121" s="56"/>
      <c r="L121" s="86">
        <f t="shared" si="178"/>
        <v>1.25</v>
      </c>
      <c r="M121" s="58">
        <f t="shared" si="179"/>
        <v>1375</v>
      </c>
    </row>
    <row r="122" spans="1:13" s="87" customFormat="1">
      <c r="A122" s="83">
        <v>43353</v>
      </c>
      <c r="B122" s="84" t="s">
        <v>833</v>
      </c>
      <c r="C122" s="84">
        <v>2500</v>
      </c>
      <c r="D122" s="84" t="s">
        <v>12</v>
      </c>
      <c r="E122" s="85">
        <v>4.8499999999999996</v>
      </c>
      <c r="F122" s="85">
        <v>5.5</v>
      </c>
      <c r="G122" s="85"/>
      <c r="H122" s="85"/>
      <c r="I122" s="56">
        <f t="shared" si="177"/>
        <v>1625.0000000000009</v>
      </c>
      <c r="J122" s="56"/>
      <c r="K122" s="56"/>
      <c r="L122" s="86">
        <f t="shared" si="178"/>
        <v>0.65000000000000036</v>
      </c>
      <c r="M122" s="58">
        <f t="shared" si="179"/>
        <v>1625.0000000000009</v>
      </c>
    </row>
    <row r="123" spans="1:13" s="87" customFormat="1">
      <c r="A123" s="83">
        <v>43350</v>
      </c>
      <c r="B123" s="84" t="s">
        <v>786</v>
      </c>
      <c r="C123" s="84">
        <v>6000</v>
      </c>
      <c r="D123" s="84" t="s">
        <v>12</v>
      </c>
      <c r="E123" s="85">
        <v>1.5</v>
      </c>
      <c r="F123" s="85">
        <v>1.65</v>
      </c>
      <c r="G123" s="85"/>
      <c r="H123" s="85"/>
      <c r="I123" s="56">
        <f t="shared" ref="I123:I124" si="185">(F123-E123)*C123</f>
        <v>899.99999999999943</v>
      </c>
      <c r="J123" s="56"/>
      <c r="K123" s="56"/>
      <c r="L123" s="86">
        <f t="shared" ref="L123:L124" si="186">(I123+J123+K123)/C123</f>
        <v>0.14999999999999991</v>
      </c>
      <c r="M123" s="58">
        <f t="shared" ref="M123:M124" si="187">SUM(I123:K123)</f>
        <v>899.99999999999943</v>
      </c>
    </row>
    <row r="124" spans="1:13" s="82" customFormat="1">
      <c r="A124" s="80">
        <v>43350</v>
      </c>
      <c r="B124" s="81" t="s">
        <v>814</v>
      </c>
      <c r="C124" s="81">
        <v>2500</v>
      </c>
      <c r="D124" s="81" t="s">
        <v>12</v>
      </c>
      <c r="E124" s="78">
        <v>7.75</v>
      </c>
      <c r="F124" s="78">
        <v>8.4</v>
      </c>
      <c r="G124" s="78">
        <v>9.25</v>
      </c>
      <c r="H124" s="78">
        <v>10.1</v>
      </c>
      <c r="I124" s="48">
        <f t="shared" si="185"/>
        <v>1625.0000000000009</v>
      </c>
      <c r="J124" s="48">
        <f t="shared" ref="J124" si="188">(G124-F124)*C124</f>
        <v>2124.9999999999991</v>
      </c>
      <c r="K124" s="48">
        <f t="shared" ref="K124" si="189">(H124-G124)*C124</f>
        <v>2124.9999999999991</v>
      </c>
      <c r="L124" s="79">
        <f t="shared" si="186"/>
        <v>2.3499999999999996</v>
      </c>
      <c r="M124" s="50">
        <f t="shared" si="187"/>
        <v>5874.9999999999991</v>
      </c>
    </row>
    <row r="125" spans="1:13" s="87" customFormat="1">
      <c r="A125" s="83">
        <v>43349</v>
      </c>
      <c r="B125" s="84" t="s">
        <v>812</v>
      </c>
      <c r="C125" s="84">
        <v>1500</v>
      </c>
      <c r="D125" s="84" t="s">
        <v>12</v>
      </c>
      <c r="E125" s="85">
        <v>9.85</v>
      </c>
      <c r="F125" s="85">
        <v>11.1</v>
      </c>
      <c r="G125" s="85"/>
      <c r="H125" s="85"/>
      <c r="I125" s="56">
        <f t="shared" ref="I125:I127" si="190">(F125-E125)*C125</f>
        <v>1875</v>
      </c>
      <c r="J125" s="56"/>
      <c r="K125" s="56"/>
      <c r="L125" s="86">
        <f t="shared" ref="L125:L127" si="191">(I125+J125+K125)/C125</f>
        <v>1.25</v>
      </c>
      <c r="M125" s="58">
        <f t="shared" ref="M125:M127" si="192">SUM(I125:K125)</f>
        <v>1875</v>
      </c>
    </row>
    <row r="126" spans="1:13" s="82" customFormat="1">
      <c r="A126" s="80">
        <v>43349</v>
      </c>
      <c r="B126" s="81" t="s">
        <v>811</v>
      </c>
      <c r="C126" s="81">
        <v>4000</v>
      </c>
      <c r="D126" s="81" t="s">
        <v>12</v>
      </c>
      <c r="E126" s="78">
        <v>7.5</v>
      </c>
      <c r="F126" s="78">
        <v>8.1999999999999993</v>
      </c>
      <c r="G126" s="78">
        <v>9.1</v>
      </c>
      <c r="H126" s="78">
        <v>10</v>
      </c>
      <c r="I126" s="48">
        <f t="shared" si="190"/>
        <v>2799.9999999999973</v>
      </c>
      <c r="J126" s="48">
        <f t="shared" ref="J126:J127" si="193">(G126-F126)*C126</f>
        <v>3600.0000000000014</v>
      </c>
      <c r="K126" s="48">
        <f t="shared" ref="K126" si="194">(H126-G126)*C126</f>
        <v>3600.0000000000014</v>
      </c>
      <c r="L126" s="79">
        <f t="shared" si="191"/>
        <v>2.5</v>
      </c>
      <c r="M126" s="50">
        <f t="shared" si="192"/>
        <v>10000</v>
      </c>
    </row>
    <row r="127" spans="1:13" s="87" customFormat="1">
      <c r="A127" s="83">
        <v>43349</v>
      </c>
      <c r="B127" s="84" t="s">
        <v>810</v>
      </c>
      <c r="C127" s="84">
        <v>750</v>
      </c>
      <c r="D127" s="84" t="s">
        <v>12</v>
      </c>
      <c r="E127" s="85">
        <v>18</v>
      </c>
      <c r="F127" s="85">
        <v>20.25</v>
      </c>
      <c r="G127" s="85">
        <v>23</v>
      </c>
      <c r="H127" s="85"/>
      <c r="I127" s="56">
        <f t="shared" si="190"/>
        <v>1687.5</v>
      </c>
      <c r="J127" s="56">
        <f t="shared" si="193"/>
        <v>2062.5</v>
      </c>
      <c r="K127" s="56"/>
      <c r="L127" s="86">
        <f t="shared" si="191"/>
        <v>5</v>
      </c>
      <c r="M127" s="58">
        <f t="shared" si="192"/>
        <v>3750</v>
      </c>
    </row>
    <row r="128" spans="1:13" s="87" customFormat="1">
      <c r="A128" s="83">
        <v>43348</v>
      </c>
      <c r="B128" s="84" t="s">
        <v>809</v>
      </c>
      <c r="C128" s="84">
        <v>2667</v>
      </c>
      <c r="D128" s="84" t="s">
        <v>12</v>
      </c>
      <c r="E128" s="85">
        <v>7.25</v>
      </c>
      <c r="F128" s="85">
        <v>7.9</v>
      </c>
      <c r="G128" s="85">
        <v>8.6999999999999993</v>
      </c>
      <c r="H128" s="85"/>
      <c r="I128" s="56">
        <f t="shared" ref="I128:I129" si="195">(F128-E128)*C128</f>
        <v>1733.5500000000009</v>
      </c>
      <c r="J128" s="56">
        <f t="shared" ref="J128:J129" si="196">(G128-F128)*C128</f>
        <v>2133.5999999999972</v>
      </c>
      <c r="K128" s="56"/>
      <c r="L128" s="86">
        <f t="shared" ref="L128:L129" si="197">(I128+J128+K128)/C128</f>
        <v>1.4499999999999993</v>
      </c>
      <c r="M128" s="58">
        <f t="shared" ref="M128:M129" si="198">SUM(I128:K128)</f>
        <v>3867.1499999999978</v>
      </c>
    </row>
    <row r="129" spans="1:13" s="87" customFormat="1">
      <c r="A129" s="83">
        <v>43348</v>
      </c>
      <c r="B129" s="84" t="s">
        <v>808</v>
      </c>
      <c r="C129" s="84">
        <v>7000</v>
      </c>
      <c r="D129" s="84" t="s">
        <v>12</v>
      </c>
      <c r="E129" s="85">
        <v>0.8</v>
      </c>
      <c r="F129" s="85">
        <v>1.05</v>
      </c>
      <c r="G129" s="85">
        <v>1.4</v>
      </c>
      <c r="H129" s="85"/>
      <c r="I129" s="56">
        <f t="shared" si="195"/>
        <v>1750</v>
      </c>
      <c r="J129" s="56">
        <f t="shared" si="196"/>
        <v>2449.9999999999991</v>
      </c>
      <c r="K129" s="56"/>
      <c r="L129" s="86">
        <f t="shared" si="197"/>
        <v>0.59999999999999987</v>
      </c>
      <c r="M129" s="58">
        <f t="shared" si="198"/>
        <v>4199.9999999999991</v>
      </c>
    </row>
    <row r="130" spans="1:13" s="87" customFormat="1">
      <c r="A130" s="83">
        <v>43348</v>
      </c>
      <c r="B130" s="84" t="s">
        <v>807</v>
      </c>
      <c r="C130" s="84">
        <v>10000</v>
      </c>
      <c r="D130" s="84" t="s">
        <v>12</v>
      </c>
      <c r="E130" s="85">
        <v>0.8</v>
      </c>
      <c r="F130" s="85">
        <v>1.1000000000000001</v>
      </c>
      <c r="G130" s="85"/>
      <c r="H130" s="85"/>
      <c r="I130" s="56">
        <f t="shared" ref="I130" si="199">(F130-E130)*C130</f>
        <v>3000.0000000000005</v>
      </c>
      <c r="J130" s="56"/>
      <c r="K130" s="56"/>
      <c r="L130" s="86">
        <f t="shared" ref="L130" si="200">(I130+J130+K130)/C130</f>
        <v>0.30000000000000004</v>
      </c>
      <c r="M130" s="58">
        <f t="shared" ref="M130" si="201">SUM(I130:K130)</f>
        <v>3000.0000000000005</v>
      </c>
    </row>
    <row r="131" spans="1:13" s="87" customFormat="1">
      <c r="A131" s="83">
        <v>43347</v>
      </c>
      <c r="B131" s="84" t="s">
        <v>806</v>
      </c>
      <c r="C131" s="84">
        <v>2400</v>
      </c>
      <c r="D131" s="84" t="s">
        <v>12</v>
      </c>
      <c r="E131" s="85">
        <v>6.1</v>
      </c>
      <c r="F131" s="85">
        <v>6.75</v>
      </c>
      <c r="G131" s="85"/>
      <c r="H131" s="85"/>
      <c r="I131" s="56">
        <f t="shared" ref="I131:I132" si="202">(F131-E131)*C131</f>
        <v>1560.0000000000009</v>
      </c>
      <c r="J131" s="56"/>
      <c r="K131" s="56"/>
      <c r="L131" s="86">
        <f t="shared" ref="L131:L132" si="203">(I131+J131+K131)/C131</f>
        <v>0.65000000000000036</v>
      </c>
      <c r="M131" s="58">
        <f t="shared" ref="M131:M132" si="204">SUM(I131:K131)</f>
        <v>1560.0000000000009</v>
      </c>
    </row>
    <row r="132" spans="1:13" s="87" customFormat="1">
      <c r="A132" s="83">
        <v>43347</v>
      </c>
      <c r="B132" s="84" t="s">
        <v>805</v>
      </c>
      <c r="C132" s="84">
        <v>2800</v>
      </c>
      <c r="D132" s="84" t="s">
        <v>12</v>
      </c>
      <c r="E132" s="85">
        <v>3</v>
      </c>
      <c r="F132" s="85">
        <v>3.55</v>
      </c>
      <c r="G132" s="85"/>
      <c r="H132" s="85"/>
      <c r="I132" s="56">
        <f t="shared" si="202"/>
        <v>1539.9999999999995</v>
      </c>
      <c r="J132" s="56"/>
      <c r="K132" s="56"/>
      <c r="L132" s="86">
        <f t="shared" si="203"/>
        <v>0.54999999999999982</v>
      </c>
      <c r="M132" s="58">
        <f t="shared" si="204"/>
        <v>1539.9999999999995</v>
      </c>
    </row>
    <row r="133" spans="1:13" s="87" customFormat="1">
      <c r="A133" s="83">
        <v>43346</v>
      </c>
      <c r="B133" s="84" t="s">
        <v>804</v>
      </c>
      <c r="C133" s="84">
        <v>2667</v>
      </c>
      <c r="D133" s="84" t="s">
        <v>12</v>
      </c>
      <c r="E133" s="85">
        <v>10.35</v>
      </c>
      <c r="F133" s="85">
        <v>11</v>
      </c>
      <c r="G133" s="85"/>
      <c r="H133" s="85"/>
      <c r="I133" s="56">
        <f t="shared" ref="I133:I134" si="205">(F133-E133)*C133</f>
        <v>1733.5500000000009</v>
      </c>
      <c r="J133" s="56"/>
      <c r="K133" s="56"/>
      <c r="L133" s="86">
        <f t="shared" ref="L133:L134" si="206">(I133+J133+K133)/C133</f>
        <v>0.65000000000000036</v>
      </c>
      <c r="M133" s="58">
        <f t="shared" ref="M133:M134" si="207">SUM(I133:K133)</f>
        <v>1733.5500000000009</v>
      </c>
    </row>
    <row r="134" spans="1:13" s="87" customFormat="1">
      <c r="A134" s="83">
        <v>43346</v>
      </c>
      <c r="B134" s="84" t="s">
        <v>803</v>
      </c>
      <c r="C134" s="84">
        <v>12000</v>
      </c>
      <c r="D134" s="84" t="s">
        <v>12</v>
      </c>
      <c r="E134" s="85">
        <v>1.85</v>
      </c>
      <c r="F134" s="85">
        <v>2.1</v>
      </c>
      <c r="G134" s="85"/>
      <c r="H134" s="85"/>
      <c r="I134" s="56">
        <f t="shared" si="205"/>
        <v>3000</v>
      </c>
      <c r="J134" s="56"/>
      <c r="K134" s="56"/>
      <c r="L134" s="86">
        <f t="shared" si="206"/>
        <v>0.25</v>
      </c>
      <c r="M134" s="58">
        <f t="shared" si="207"/>
        <v>3000</v>
      </c>
    </row>
    <row r="135" spans="1:13" ht="15.75">
      <c r="A135" s="97"/>
      <c r="B135" s="96"/>
      <c r="C135" s="96"/>
      <c r="D135" s="96"/>
      <c r="E135" s="96"/>
      <c r="F135" s="96"/>
      <c r="G135" s="96"/>
      <c r="H135" s="96"/>
      <c r="I135" s="98"/>
      <c r="J135" s="98"/>
      <c r="K135" s="98"/>
      <c r="L135" s="99"/>
      <c r="M135" s="96"/>
    </row>
    <row r="136" spans="1:13" s="87" customFormat="1">
      <c r="A136" s="83">
        <v>43343</v>
      </c>
      <c r="B136" s="84" t="s">
        <v>801</v>
      </c>
      <c r="C136" s="84">
        <v>600</v>
      </c>
      <c r="D136" s="84" t="s">
        <v>12</v>
      </c>
      <c r="E136" s="85">
        <v>21</v>
      </c>
      <c r="F136" s="85">
        <v>19.5</v>
      </c>
      <c r="G136" s="85"/>
      <c r="H136" s="85"/>
      <c r="I136" s="56">
        <f t="shared" ref="I136:I139" si="208">(F136-E136)*C136</f>
        <v>-900</v>
      </c>
      <c r="J136" s="56"/>
      <c r="K136" s="56"/>
      <c r="L136" s="86">
        <f t="shared" ref="L136:L139" si="209">(I136+J136+K136)/C136</f>
        <v>-1.5</v>
      </c>
      <c r="M136" s="58">
        <f t="shared" ref="M136:M139" si="210">SUM(I136:K136)</f>
        <v>-900</v>
      </c>
    </row>
    <row r="137" spans="1:13" s="87" customFormat="1">
      <c r="A137" s="83">
        <v>43343</v>
      </c>
      <c r="B137" s="84" t="s">
        <v>800</v>
      </c>
      <c r="C137" s="84">
        <v>1061</v>
      </c>
      <c r="D137" s="84" t="s">
        <v>12</v>
      </c>
      <c r="E137" s="85">
        <v>17.899999999999999</v>
      </c>
      <c r="F137" s="85">
        <v>19.399999999999999</v>
      </c>
      <c r="G137" s="85"/>
      <c r="H137" s="85"/>
      <c r="I137" s="56">
        <f t="shared" si="208"/>
        <v>1591.5</v>
      </c>
      <c r="J137" s="56"/>
      <c r="K137" s="56"/>
      <c r="L137" s="86">
        <f t="shared" si="209"/>
        <v>1.5</v>
      </c>
      <c r="M137" s="58">
        <f t="shared" si="210"/>
        <v>1591.5</v>
      </c>
    </row>
    <row r="138" spans="1:13" s="87" customFormat="1">
      <c r="A138" s="83">
        <v>43343</v>
      </c>
      <c r="B138" s="84" t="s">
        <v>799</v>
      </c>
      <c r="C138" s="84">
        <v>3500</v>
      </c>
      <c r="D138" s="84" t="s">
        <v>12</v>
      </c>
      <c r="E138" s="85">
        <v>4.1500000000000004</v>
      </c>
      <c r="F138" s="85">
        <v>3.6</v>
      </c>
      <c r="G138" s="85"/>
      <c r="H138" s="85"/>
      <c r="I138" s="56">
        <f t="shared" si="208"/>
        <v>-1925.0000000000009</v>
      </c>
      <c r="J138" s="56"/>
      <c r="K138" s="56"/>
      <c r="L138" s="86">
        <f t="shared" si="209"/>
        <v>-0.55000000000000027</v>
      </c>
      <c r="M138" s="58">
        <f t="shared" si="210"/>
        <v>-1925.0000000000009</v>
      </c>
    </row>
    <row r="139" spans="1:13" s="87" customFormat="1">
      <c r="A139" s="83">
        <v>43342</v>
      </c>
      <c r="B139" s="84" t="s">
        <v>802</v>
      </c>
      <c r="C139" s="84">
        <v>6000</v>
      </c>
      <c r="D139" s="84" t="s">
        <v>12</v>
      </c>
      <c r="E139" s="85">
        <v>1.45</v>
      </c>
      <c r="F139" s="85">
        <v>1.8</v>
      </c>
      <c r="G139" s="85">
        <v>2.2999999999999998</v>
      </c>
      <c r="H139" s="85"/>
      <c r="I139" s="56">
        <f t="shared" si="208"/>
        <v>2100.0000000000005</v>
      </c>
      <c r="J139" s="56">
        <f t="shared" ref="J139" si="211">(G139-F139)*C139</f>
        <v>2999.9999999999986</v>
      </c>
      <c r="K139" s="56"/>
      <c r="L139" s="86">
        <f t="shared" si="209"/>
        <v>0.84999999999999987</v>
      </c>
      <c r="M139" s="58">
        <f t="shared" si="210"/>
        <v>5099.9999999999991</v>
      </c>
    </row>
    <row r="140" spans="1:13" s="87" customFormat="1">
      <c r="A140" s="83">
        <v>43342</v>
      </c>
      <c r="B140" s="84" t="s">
        <v>798</v>
      </c>
      <c r="C140" s="84">
        <v>2000</v>
      </c>
      <c r="D140" s="84" t="s">
        <v>12</v>
      </c>
      <c r="E140" s="85">
        <v>13</v>
      </c>
      <c r="F140" s="85">
        <v>13.8</v>
      </c>
      <c r="G140" s="85"/>
      <c r="H140" s="85"/>
      <c r="I140" s="56">
        <f t="shared" ref="I140:I141" si="212">(F140-E140)*C140</f>
        <v>1600.0000000000014</v>
      </c>
      <c r="J140" s="56"/>
      <c r="K140" s="56"/>
      <c r="L140" s="86">
        <f t="shared" ref="L140:L141" si="213">(I140+J140+K140)/C140</f>
        <v>0.80000000000000071</v>
      </c>
      <c r="M140" s="58">
        <f t="shared" ref="M140:M141" si="214">SUM(I140:K140)</f>
        <v>1600.0000000000014</v>
      </c>
    </row>
    <row r="141" spans="1:13" s="87" customFormat="1">
      <c r="A141" s="83">
        <v>43342</v>
      </c>
      <c r="B141" s="84" t="s">
        <v>797</v>
      </c>
      <c r="C141" s="84">
        <v>1061</v>
      </c>
      <c r="D141" s="84" t="s">
        <v>12</v>
      </c>
      <c r="E141" s="85">
        <v>15.85</v>
      </c>
      <c r="F141" s="85">
        <v>17.350000000000001</v>
      </c>
      <c r="G141" s="85">
        <v>19.100000000000001</v>
      </c>
      <c r="H141" s="85"/>
      <c r="I141" s="56">
        <f t="shared" si="212"/>
        <v>1591.5000000000018</v>
      </c>
      <c r="J141" s="56">
        <f t="shared" ref="J141" si="215">(G141-F141)*C141</f>
        <v>1856.75</v>
      </c>
      <c r="K141" s="56"/>
      <c r="L141" s="86">
        <f t="shared" si="213"/>
        <v>3.2500000000000018</v>
      </c>
      <c r="M141" s="58">
        <f t="shared" si="214"/>
        <v>3448.2500000000018</v>
      </c>
    </row>
    <row r="142" spans="1:13" s="87" customFormat="1">
      <c r="A142" s="83">
        <v>43341</v>
      </c>
      <c r="B142" s="84" t="s">
        <v>734</v>
      </c>
      <c r="C142" s="84">
        <v>4500</v>
      </c>
      <c r="D142" s="84" t="s">
        <v>12</v>
      </c>
      <c r="E142" s="85">
        <v>10.8</v>
      </c>
      <c r="F142" s="85">
        <v>11.35</v>
      </c>
      <c r="G142" s="85">
        <v>12.05</v>
      </c>
      <c r="H142" s="85"/>
      <c r="I142" s="56">
        <f t="shared" ref="I142" si="216">(F142-E142)*C142</f>
        <v>2474.999999999995</v>
      </c>
      <c r="J142" s="56">
        <f t="shared" ref="J142" si="217">(G142-F142)*C142</f>
        <v>3150.000000000005</v>
      </c>
      <c r="K142" s="56"/>
      <c r="L142" s="86">
        <f t="shared" ref="L142" si="218">(I142+J142+K142)/C142</f>
        <v>1.25</v>
      </c>
      <c r="M142" s="58">
        <f t="shared" ref="M142" si="219">SUM(I142:K142)</f>
        <v>5625</v>
      </c>
    </row>
    <row r="143" spans="1:13" s="87" customFormat="1">
      <c r="A143" s="83">
        <v>43341</v>
      </c>
      <c r="B143" s="84" t="s">
        <v>784</v>
      </c>
      <c r="C143" s="84">
        <v>1750</v>
      </c>
      <c r="D143" s="84" t="s">
        <v>12</v>
      </c>
      <c r="E143" s="85">
        <v>15.25</v>
      </c>
      <c r="F143" s="85">
        <v>16.25</v>
      </c>
      <c r="G143" s="85">
        <v>17.5</v>
      </c>
      <c r="H143" s="85"/>
      <c r="I143" s="56">
        <f t="shared" ref="I143:I144" si="220">(F143-E143)*C143</f>
        <v>1750</v>
      </c>
      <c r="J143" s="56">
        <f t="shared" ref="J143" si="221">(G143-F143)*C143</f>
        <v>2187.5</v>
      </c>
      <c r="K143" s="56"/>
      <c r="L143" s="86">
        <f t="shared" ref="L143:L144" si="222">(I143+J143+K143)/C143</f>
        <v>2.25</v>
      </c>
      <c r="M143" s="58">
        <f t="shared" ref="M143:M144" si="223">SUM(I143:K143)</f>
        <v>3937.5</v>
      </c>
    </row>
    <row r="144" spans="1:13" s="87" customFormat="1">
      <c r="A144" s="83">
        <v>43341</v>
      </c>
      <c r="B144" s="84" t="s">
        <v>796</v>
      </c>
      <c r="C144" s="84">
        <v>600</v>
      </c>
      <c r="D144" s="84" t="s">
        <v>12</v>
      </c>
      <c r="E144" s="85">
        <v>25</v>
      </c>
      <c r="F144" s="85">
        <v>27</v>
      </c>
      <c r="G144" s="85"/>
      <c r="H144" s="85"/>
      <c r="I144" s="56">
        <f t="shared" si="220"/>
        <v>1200</v>
      </c>
      <c r="J144" s="56"/>
      <c r="K144" s="56"/>
      <c r="L144" s="86">
        <f t="shared" si="222"/>
        <v>2</v>
      </c>
      <c r="M144" s="58">
        <f t="shared" si="223"/>
        <v>1200</v>
      </c>
    </row>
    <row r="145" spans="1:13" s="87" customFormat="1">
      <c r="A145" s="83">
        <v>43340</v>
      </c>
      <c r="B145" s="84" t="s">
        <v>794</v>
      </c>
      <c r="C145" s="84">
        <v>3500</v>
      </c>
      <c r="D145" s="84" t="s">
        <v>12</v>
      </c>
      <c r="E145" s="85">
        <v>0.55000000000000004</v>
      </c>
      <c r="F145" s="85">
        <v>0.85</v>
      </c>
      <c r="G145" s="85"/>
      <c r="H145" s="85"/>
      <c r="I145" s="56">
        <f t="shared" ref="I145:I147" si="224">(F145-E145)*C145</f>
        <v>1049.9999999999998</v>
      </c>
      <c r="J145" s="56"/>
      <c r="K145" s="56"/>
      <c r="L145" s="86">
        <f t="shared" ref="L145:L147" si="225">(I145+J145+K145)/C145</f>
        <v>0.29999999999999993</v>
      </c>
      <c r="M145" s="58">
        <f t="shared" ref="M145:M147" si="226">SUM(I145:K145)</f>
        <v>1049.9999999999998</v>
      </c>
    </row>
    <row r="146" spans="1:13" s="87" customFormat="1">
      <c r="A146" s="83">
        <v>43340</v>
      </c>
      <c r="B146" s="84" t="s">
        <v>793</v>
      </c>
      <c r="C146" s="84">
        <v>1000</v>
      </c>
      <c r="D146" s="84" t="s">
        <v>12</v>
      </c>
      <c r="E146" s="85">
        <v>2.2999999999999998</v>
      </c>
      <c r="F146" s="85">
        <v>1.65</v>
      </c>
      <c r="G146" s="85"/>
      <c r="H146" s="85"/>
      <c r="I146" s="56">
        <f t="shared" si="224"/>
        <v>-649.99999999999989</v>
      </c>
      <c r="J146" s="56"/>
      <c r="K146" s="56"/>
      <c r="L146" s="86">
        <f t="shared" si="225"/>
        <v>-0.64999999999999991</v>
      </c>
      <c r="M146" s="58">
        <f t="shared" si="226"/>
        <v>-649.99999999999989</v>
      </c>
    </row>
    <row r="147" spans="1:13" s="82" customFormat="1">
      <c r="A147" s="80">
        <v>43339</v>
      </c>
      <c r="B147" s="81" t="s">
        <v>795</v>
      </c>
      <c r="C147" s="81">
        <v>4000</v>
      </c>
      <c r="D147" s="81" t="s">
        <v>12</v>
      </c>
      <c r="E147" s="78">
        <v>0.5</v>
      </c>
      <c r="F147" s="78">
        <v>2.2999999999999998</v>
      </c>
      <c r="G147" s="78"/>
      <c r="H147" s="78"/>
      <c r="I147" s="48">
        <f t="shared" si="224"/>
        <v>7199.9999999999991</v>
      </c>
      <c r="J147" s="48"/>
      <c r="K147" s="48"/>
      <c r="L147" s="79">
        <f t="shared" si="225"/>
        <v>1.7999999999999998</v>
      </c>
      <c r="M147" s="50">
        <f t="shared" si="226"/>
        <v>7199.9999999999991</v>
      </c>
    </row>
    <row r="148" spans="1:13" s="87" customFormat="1">
      <c r="A148" s="83">
        <v>43339</v>
      </c>
      <c r="B148" s="84" t="s">
        <v>587</v>
      </c>
      <c r="C148" s="84">
        <v>2400</v>
      </c>
      <c r="D148" s="84" t="s">
        <v>12</v>
      </c>
      <c r="E148" s="85">
        <v>1.5</v>
      </c>
      <c r="F148" s="85">
        <v>2.25</v>
      </c>
      <c r="G148" s="85"/>
      <c r="H148" s="85"/>
      <c r="I148" s="56">
        <f t="shared" ref="I148" si="227">(F148-E148)*C148</f>
        <v>1800</v>
      </c>
      <c r="J148" s="56"/>
      <c r="K148" s="56"/>
      <c r="L148" s="86">
        <f t="shared" ref="L148" si="228">(I148+J148+K148)/C148</f>
        <v>0.75</v>
      </c>
      <c r="M148" s="58">
        <f t="shared" ref="M148" si="229">SUM(I148:K148)</f>
        <v>1800</v>
      </c>
    </row>
    <row r="149" spans="1:13" s="82" customFormat="1">
      <c r="A149" s="80">
        <v>43336</v>
      </c>
      <c r="B149" s="81" t="s">
        <v>792</v>
      </c>
      <c r="C149" s="81">
        <v>1500</v>
      </c>
      <c r="D149" s="81" t="s">
        <v>12</v>
      </c>
      <c r="E149" s="78">
        <v>11.15</v>
      </c>
      <c r="F149" s="78">
        <v>12.25</v>
      </c>
      <c r="G149" s="78">
        <v>13.6</v>
      </c>
      <c r="H149" s="78">
        <v>15.1</v>
      </c>
      <c r="I149" s="48">
        <f t="shared" ref="I149" si="230">(F149-E149)*C149</f>
        <v>1649.9999999999995</v>
      </c>
      <c r="J149" s="48">
        <f t="shared" ref="J149" si="231">(G149-F149)*C149</f>
        <v>2024.9999999999995</v>
      </c>
      <c r="K149" s="48">
        <f t="shared" ref="K149" si="232">(H149-G149)*C149</f>
        <v>2250</v>
      </c>
      <c r="L149" s="79">
        <f t="shared" ref="L149" si="233">(I149+J149+K149)/C149</f>
        <v>3.9499999999999993</v>
      </c>
      <c r="M149" s="50">
        <f t="shared" ref="M149" si="234">SUM(I149:K149)</f>
        <v>5924.9999999999991</v>
      </c>
    </row>
    <row r="150" spans="1:13" s="87" customFormat="1">
      <c r="A150" s="83">
        <v>43335</v>
      </c>
      <c r="B150" s="84" t="s">
        <v>791</v>
      </c>
      <c r="C150" s="84">
        <v>2000</v>
      </c>
      <c r="D150" s="84" t="s">
        <v>12</v>
      </c>
      <c r="E150" s="85">
        <v>3.5</v>
      </c>
      <c r="F150" s="85">
        <v>4.2</v>
      </c>
      <c r="G150" s="85"/>
      <c r="H150" s="85"/>
      <c r="I150" s="56">
        <f t="shared" ref="I150:I152" si="235">(F150-E150)*C150</f>
        <v>1400.0000000000005</v>
      </c>
      <c r="J150" s="56"/>
      <c r="K150" s="56"/>
      <c r="L150" s="86">
        <f t="shared" ref="L150:L152" si="236">(I150+J150+K150)/C150</f>
        <v>0.70000000000000018</v>
      </c>
      <c r="M150" s="58">
        <f t="shared" ref="M150:M152" si="237">SUM(I150:K150)</f>
        <v>1400.0000000000005</v>
      </c>
    </row>
    <row r="151" spans="1:13" s="87" customFormat="1">
      <c r="A151" s="83">
        <v>43335</v>
      </c>
      <c r="B151" s="84" t="s">
        <v>786</v>
      </c>
      <c r="C151" s="84">
        <v>6000</v>
      </c>
      <c r="D151" s="84" t="s">
        <v>12</v>
      </c>
      <c r="E151" s="85">
        <v>1.1499999999999999</v>
      </c>
      <c r="F151" s="85">
        <v>1.55</v>
      </c>
      <c r="G151" s="85">
        <v>2.0499999999999998</v>
      </c>
      <c r="H151" s="85"/>
      <c r="I151" s="56">
        <f t="shared" si="235"/>
        <v>2400.0000000000009</v>
      </c>
      <c r="J151" s="56">
        <f t="shared" ref="J151" si="238">(G151-F151)*C151</f>
        <v>2999.9999999999986</v>
      </c>
      <c r="K151" s="56"/>
      <c r="L151" s="86">
        <f t="shared" si="236"/>
        <v>0.9</v>
      </c>
      <c r="M151" s="58">
        <f t="shared" si="237"/>
        <v>5400</v>
      </c>
    </row>
    <row r="152" spans="1:13" s="87" customFormat="1">
      <c r="A152" s="83">
        <v>43335</v>
      </c>
      <c r="B152" s="84" t="s">
        <v>757</v>
      </c>
      <c r="C152" s="84">
        <v>3200</v>
      </c>
      <c r="D152" s="84" t="s">
        <v>12</v>
      </c>
      <c r="E152" s="85">
        <v>1.2</v>
      </c>
      <c r="F152" s="85">
        <v>1.8</v>
      </c>
      <c r="G152" s="85"/>
      <c r="H152" s="85"/>
      <c r="I152" s="56">
        <f t="shared" si="235"/>
        <v>1920.0000000000002</v>
      </c>
      <c r="J152" s="56"/>
      <c r="K152" s="56"/>
      <c r="L152" s="86">
        <f t="shared" si="236"/>
        <v>0.60000000000000009</v>
      </c>
      <c r="M152" s="58">
        <f t="shared" si="237"/>
        <v>1920.0000000000002</v>
      </c>
    </row>
    <row r="153" spans="1:13" s="87" customFormat="1">
      <c r="A153" s="83">
        <v>43333</v>
      </c>
      <c r="B153" s="84" t="s">
        <v>790</v>
      </c>
      <c r="C153" s="84">
        <v>3000</v>
      </c>
      <c r="D153" s="84" t="s">
        <v>12</v>
      </c>
      <c r="E153" s="85">
        <v>3</v>
      </c>
      <c r="F153" s="85">
        <v>3.6</v>
      </c>
      <c r="G153" s="85"/>
      <c r="H153" s="85"/>
      <c r="I153" s="56">
        <f t="shared" ref="I153" si="239">(F153-E153)*C153</f>
        <v>1800.0000000000002</v>
      </c>
      <c r="J153" s="56"/>
      <c r="K153" s="56"/>
      <c r="L153" s="86">
        <f t="shared" ref="L153" si="240">(I153+J153+K153)/C153</f>
        <v>0.60000000000000009</v>
      </c>
      <c r="M153" s="58">
        <f t="shared" ref="M153" si="241">SUM(I153:K153)</f>
        <v>1800.0000000000002</v>
      </c>
    </row>
    <row r="154" spans="1:13" s="87" customFormat="1">
      <c r="A154" s="83">
        <v>43332</v>
      </c>
      <c r="B154" s="84" t="s">
        <v>789</v>
      </c>
      <c r="C154" s="84">
        <v>2400</v>
      </c>
      <c r="D154" s="84" t="s">
        <v>12</v>
      </c>
      <c r="E154" s="85">
        <v>2.75</v>
      </c>
      <c r="F154" s="85">
        <v>3.45</v>
      </c>
      <c r="G154" s="85"/>
      <c r="H154" s="85"/>
      <c r="I154" s="56">
        <f t="shared" ref="I154" si="242">(F154-E154)*C154</f>
        <v>1680.0000000000005</v>
      </c>
      <c r="J154" s="56"/>
      <c r="K154" s="56"/>
      <c r="L154" s="86">
        <f t="shared" ref="L154" si="243">(I154+J154+K154)/C154</f>
        <v>0.70000000000000018</v>
      </c>
      <c r="M154" s="58">
        <f t="shared" ref="M154" si="244">SUM(I154:K154)</f>
        <v>1680.0000000000005</v>
      </c>
    </row>
    <row r="155" spans="1:13" s="87" customFormat="1">
      <c r="A155" s="83">
        <v>43330</v>
      </c>
      <c r="B155" s="84" t="s">
        <v>788</v>
      </c>
      <c r="C155" s="84">
        <v>600</v>
      </c>
      <c r="D155" s="84" t="s">
        <v>12</v>
      </c>
      <c r="E155" s="85">
        <v>18.25</v>
      </c>
      <c r="F155" s="85">
        <v>20.75</v>
      </c>
      <c r="G155" s="85"/>
      <c r="H155" s="85"/>
      <c r="I155" s="56">
        <f t="shared" ref="I155" si="245">(F155-E155)*C155</f>
        <v>1500</v>
      </c>
      <c r="J155" s="56"/>
      <c r="K155" s="56"/>
      <c r="L155" s="86">
        <f t="shared" ref="L155" si="246">(I155+J155+K155)/C155</f>
        <v>2.5</v>
      </c>
      <c r="M155" s="58">
        <f t="shared" ref="M155" si="247">SUM(I155:K155)</f>
        <v>1500</v>
      </c>
    </row>
    <row r="156" spans="1:13" s="87" customFormat="1">
      <c r="A156" s="83">
        <v>43329</v>
      </c>
      <c r="B156" s="84" t="s">
        <v>787</v>
      </c>
      <c r="C156" s="84">
        <v>4000</v>
      </c>
      <c r="D156" s="84" t="s">
        <v>12</v>
      </c>
      <c r="E156" s="85">
        <v>1.1000000000000001</v>
      </c>
      <c r="F156" s="85">
        <v>1.45</v>
      </c>
      <c r="G156" s="85"/>
      <c r="H156" s="85"/>
      <c r="I156" s="56">
        <f t="shared" ref="I156:I157" si="248">(F156-E156)*C156</f>
        <v>1399.9999999999995</v>
      </c>
      <c r="J156" s="56"/>
      <c r="K156" s="56"/>
      <c r="L156" s="86">
        <f t="shared" ref="L156:L157" si="249">(I156+J156+K156)/C156</f>
        <v>0.34999999999999987</v>
      </c>
      <c r="M156" s="58">
        <f t="shared" ref="M156:M157" si="250">SUM(I156:K156)</f>
        <v>1399.9999999999995</v>
      </c>
    </row>
    <row r="157" spans="1:13" s="87" customFormat="1">
      <c r="A157" s="83">
        <v>43329</v>
      </c>
      <c r="B157" s="84" t="s">
        <v>757</v>
      </c>
      <c r="C157" s="84">
        <v>3200</v>
      </c>
      <c r="D157" s="84" t="s">
        <v>12</v>
      </c>
      <c r="E157" s="85">
        <v>1</v>
      </c>
      <c r="F157" s="85">
        <v>1.55</v>
      </c>
      <c r="G157" s="85"/>
      <c r="H157" s="85"/>
      <c r="I157" s="56">
        <f t="shared" si="248"/>
        <v>1760.0000000000002</v>
      </c>
      <c r="J157" s="56"/>
      <c r="K157" s="56"/>
      <c r="L157" s="86">
        <f t="shared" si="249"/>
        <v>0.55000000000000004</v>
      </c>
      <c r="M157" s="58">
        <f t="shared" si="250"/>
        <v>1760.0000000000002</v>
      </c>
    </row>
    <row r="158" spans="1:13" s="87" customFormat="1">
      <c r="A158" s="83">
        <v>43328</v>
      </c>
      <c r="B158" s="84" t="s">
        <v>786</v>
      </c>
      <c r="C158" s="84">
        <v>6000</v>
      </c>
      <c r="D158" s="84" t="s">
        <v>12</v>
      </c>
      <c r="E158" s="85">
        <v>1.45</v>
      </c>
      <c r="F158" s="85">
        <v>1.85</v>
      </c>
      <c r="G158" s="85"/>
      <c r="H158" s="85"/>
      <c r="I158" s="56">
        <f t="shared" ref="I158:I159" si="251">(F158-E158)*C158</f>
        <v>2400.0000000000009</v>
      </c>
      <c r="J158" s="56"/>
      <c r="K158" s="56"/>
      <c r="L158" s="86">
        <f t="shared" ref="L158:L159" si="252">(I158+J158+K158)/C158</f>
        <v>0.40000000000000013</v>
      </c>
      <c r="M158" s="58">
        <f t="shared" ref="M158:M159" si="253">SUM(I158:K158)</f>
        <v>2400.0000000000009</v>
      </c>
    </row>
    <row r="159" spans="1:13" s="82" customFormat="1">
      <c r="A159" s="80">
        <v>43328</v>
      </c>
      <c r="B159" s="81" t="s">
        <v>785</v>
      </c>
      <c r="C159" s="81">
        <v>10000</v>
      </c>
      <c r="D159" s="81" t="s">
        <v>12</v>
      </c>
      <c r="E159" s="78">
        <v>2.35</v>
      </c>
      <c r="F159" s="78">
        <v>2.65</v>
      </c>
      <c r="G159" s="78">
        <v>3.1</v>
      </c>
      <c r="H159" s="78">
        <v>3.55</v>
      </c>
      <c r="I159" s="48">
        <f t="shared" si="251"/>
        <v>2999.9999999999982</v>
      </c>
      <c r="J159" s="48">
        <f t="shared" ref="J159" si="254">(G159-F159)*C159</f>
        <v>4500.0000000000018</v>
      </c>
      <c r="K159" s="48">
        <f t="shared" ref="K159" si="255">(H159-G159)*C159</f>
        <v>4499.9999999999973</v>
      </c>
      <c r="L159" s="79">
        <f t="shared" si="252"/>
        <v>1.1999999999999997</v>
      </c>
      <c r="M159" s="50">
        <f t="shared" si="253"/>
        <v>11999.999999999996</v>
      </c>
    </row>
    <row r="160" spans="1:13" s="82" customFormat="1">
      <c r="A160" s="80">
        <v>43326</v>
      </c>
      <c r="B160" s="81" t="s">
        <v>784</v>
      </c>
      <c r="C160" s="81">
        <v>1750</v>
      </c>
      <c r="D160" s="81" t="s">
        <v>12</v>
      </c>
      <c r="E160" s="78">
        <v>8.4499999999999993</v>
      </c>
      <c r="F160" s="78">
        <v>9.3000000000000007</v>
      </c>
      <c r="G160" s="78">
        <v>10.4</v>
      </c>
      <c r="H160" s="78">
        <v>11.5</v>
      </c>
      <c r="I160" s="48">
        <f t="shared" ref="I160" si="256">(F160-E160)*C160</f>
        <v>1487.5000000000025</v>
      </c>
      <c r="J160" s="48">
        <f t="shared" ref="J160" si="257">(G160-F160)*C160</f>
        <v>1924.9999999999993</v>
      </c>
      <c r="K160" s="48">
        <f t="shared" ref="K160" si="258">(H160-G160)*C160</f>
        <v>1924.9999999999993</v>
      </c>
      <c r="L160" s="79">
        <f t="shared" ref="L160" si="259">(I160+J160+K160)/C160</f>
        <v>3.0500000000000007</v>
      </c>
      <c r="M160" s="50">
        <f t="shared" ref="M160" si="260">SUM(I160:K160)</f>
        <v>5337.5000000000009</v>
      </c>
    </row>
    <row r="161" spans="1:13" s="87" customFormat="1">
      <c r="A161" s="83">
        <v>43325</v>
      </c>
      <c r="B161" s="84" t="s">
        <v>783</v>
      </c>
      <c r="C161" s="84">
        <v>500</v>
      </c>
      <c r="D161" s="84" t="s">
        <v>12</v>
      </c>
      <c r="E161" s="85">
        <v>32.15</v>
      </c>
      <c r="F161" s="85">
        <v>34.65</v>
      </c>
      <c r="G161" s="85">
        <v>37.4</v>
      </c>
      <c r="H161" s="85"/>
      <c r="I161" s="56">
        <f t="shared" ref="I161" si="261">(F161-E161)*C161</f>
        <v>1250</v>
      </c>
      <c r="J161" s="56">
        <f t="shared" ref="J161" si="262">(G161-F161)*C161</f>
        <v>1375</v>
      </c>
      <c r="K161" s="56"/>
      <c r="L161" s="86">
        <f t="shared" ref="L161" si="263">(I161+J161+K161)/C161</f>
        <v>5.25</v>
      </c>
      <c r="M161" s="58">
        <f t="shared" ref="M161" si="264">SUM(I161:K161)</f>
        <v>2625</v>
      </c>
    </row>
    <row r="162" spans="1:13" s="87" customFormat="1">
      <c r="A162" s="83">
        <v>43325</v>
      </c>
      <c r="B162" s="84" t="s">
        <v>753</v>
      </c>
      <c r="C162" s="84">
        <v>4000</v>
      </c>
      <c r="D162" s="84" t="s">
        <v>12</v>
      </c>
      <c r="E162" s="85">
        <v>2.2999999999999998</v>
      </c>
      <c r="F162" s="85">
        <v>2.7</v>
      </c>
      <c r="G162" s="85"/>
      <c r="H162" s="85"/>
      <c r="I162" s="56">
        <f t="shared" ref="I162" si="265">(F162-E162)*C162</f>
        <v>1600.0000000000014</v>
      </c>
      <c r="J162" s="56"/>
      <c r="K162" s="56"/>
      <c r="L162" s="86">
        <f t="shared" ref="L162" si="266">(I162+J162+K162)/C162</f>
        <v>0.40000000000000036</v>
      </c>
      <c r="M162" s="58">
        <f t="shared" ref="M162" si="267">SUM(I162:K162)</f>
        <v>1600.0000000000014</v>
      </c>
    </row>
    <row r="163" spans="1:13" s="87" customFormat="1">
      <c r="A163" s="83">
        <v>43322</v>
      </c>
      <c r="B163" s="84" t="s">
        <v>782</v>
      </c>
      <c r="C163" s="84">
        <v>2400</v>
      </c>
      <c r="D163" s="84" t="s">
        <v>12</v>
      </c>
      <c r="E163" s="85">
        <v>4.8</v>
      </c>
      <c r="F163" s="85">
        <v>5.5</v>
      </c>
      <c r="G163" s="85"/>
      <c r="H163" s="85"/>
      <c r="I163" s="56">
        <f t="shared" ref="I163:I165" si="268">(F163-E163)*C163</f>
        <v>1680.0000000000005</v>
      </c>
      <c r="J163" s="56"/>
      <c r="K163" s="56"/>
      <c r="L163" s="86">
        <f t="shared" ref="L163:L165" si="269">(I163+J163+K163)/C163</f>
        <v>0.70000000000000018</v>
      </c>
      <c r="M163" s="58">
        <f t="shared" ref="M163:M165" si="270">SUM(I163:K163)</f>
        <v>1680.0000000000005</v>
      </c>
    </row>
    <row r="164" spans="1:13" s="87" customFormat="1">
      <c r="A164" s="83">
        <v>43322</v>
      </c>
      <c r="B164" s="84" t="s">
        <v>664</v>
      </c>
      <c r="C164" s="84">
        <v>8000</v>
      </c>
      <c r="D164" s="84" t="s">
        <v>12</v>
      </c>
      <c r="E164" s="85">
        <v>2.2000000000000002</v>
      </c>
      <c r="F164" s="85">
        <v>2.6</v>
      </c>
      <c r="G164" s="85">
        <v>3.1</v>
      </c>
      <c r="H164" s="85"/>
      <c r="I164" s="56">
        <f t="shared" si="268"/>
        <v>3199.9999999999991</v>
      </c>
      <c r="J164" s="56">
        <f t="shared" ref="J164" si="271">(G164-F164)*C164</f>
        <v>4000</v>
      </c>
      <c r="K164" s="56"/>
      <c r="L164" s="86">
        <f t="shared" si="269"/>
        <v>0.89999999999999991</v>
      </c>
      <c r="M164" s="58">
        <f t="shared" si="270"/>
        <v>7199.9999999999991</v>
      </c>
    </row>
    <row r="165" spans="1:13" s="87" customFormat="1">
      <c r="A165" s="83">
        <v>43322</v>
      </c>
      <c r="B165" s="84" t="s">
        <v>781</v>
      </c>
      <c r="C165" s="84">
        <v>800</v>
      </c>
      <c r="D165" s="84" t="s">
        <v>12</v>
      </c>
      <c r="E165" s="85">
        <v>21.2</v>
      </c>
      <c r="F165" s="85">
        <v>23.05</v>
      </c>
      <c r="G165" s="85"/>
      <c r="H165" s="85"/>
      <c r="I165" s="56">
        <f t="shared" si="268"/>
        <v>1480.0000000000011</v>
      </c>
      <c r="J165" s="56"/>
      <c r="K165" s="56"/>
      <c r="L165" s="86">
        <f t="shared" si="269"/>
        <v>1.8500000000000014</v>
      </c>
      <c r="M165" s="58">
        <f t="shared" si="270"/>
        <v>1480.0000000000011</v>
      </c>
    </row>
    <row r="166" spans="1:13" s="87" customFormat="1" ht="15.75" customHeight="1">
      <c r="A166" s="83">
        <v>43321</v>
      </c>
      <c r="B166" s="84" t="s">
        <v>771</v>
      </c>
      <c r="C166" s="84">
        <v>4000</v>
      </c>
      <c r="D166" s="84" t="s">
        <v>12</v>
      </c>
      <c r="E166" s="85">
        <v>6.25</v>
      </c>
      <c r="F166" s="85">
        <v>6.8</v>
      </c>
      <c r="G166" s="85"/>
      <c r="H166" s="85"/>
      <c r="I166" s="56">
        <f t="shared" ref="I166:I168" si="272">(F166-E166)*C166</f>
        <v>2199.9999999999991</v>
      </c>
      <c r="J166" s="56"/>
      <c r="K166" s="56"/>
      <c r="L166" s="86">
        <f t="shared" ref="L166:L168" si="273">(I166+J166+K166)/C166</f>
        <v>0.54999999999999982</v>
      </c>
      <c r="M166" s="58">
        <f t="shared" ref="M166:M168" si="274">SUM(I166:K166)</f>
        <v>2199.9999999999991</v>
      </c>
    </row>
    <row r="167" spans="1:13" s="87" customFormat="1" ht="15.75" customHeight="1">
      <c r="A167" s="83">
        <v>43321</v>
      </c>
      <c r="B167" s="84" t="s">
        <v>770</v>
      </c>
      <c r="C167" s="84">
        <v>3500</v>
      </c>
      <c r="D167" s="84" t="s">
        <v>12</v>
      </c>
      <c r="E167" s="85">
        <v>5.7</v>
      </c>
      <c r="F167" s="85">
        <v>6.2</v>
      </c>
      <c r="G167" s="85"/>
      <c r="H167" s="85"/>
      <c r="I167" s="56">
        <f t="shared" si="272"/>
        <v>1750</v>
      </c>
      <c r="J167" s="56"/>
      <c r="K167" s="56"/>
      <c r="L167" s="86">
        <f t="shared" si="273"/>
        <v>0.5</v>
      </c>
      <c r="M167" s="58">
        <f t="shared" si="274"/>
        <v>1750</v>
      </c>
    </row>
    <row r="168" spans="1:13" s="87" customFormat="1" ht="15.75" customHeight="1">
      <c r="A168" s="83">
        <v>43321</v>
      </c>
      <c r="B168" s="84" t="s">
        <v>769</v>
      </c>
      <c r="C168" s="84">
        <v>1000</v>
      </c>
      <c r="D168" s="84" t="s">
        <v>12</v>
      </c>
      <c r="E168" s="85">
        <v>22.5</v>
      </c>
      <c r="F168" s="85">
        <v>24.1</v>
      </c>
      <c r="G168" s="85"/>
      <c r="H168" s="85"/>
      <c r="I168" s="56">
        <f t="shared" si="272"/>
        <v>1600.0000000000014</v>
      </c>
      <c r="J168" s="56"/>
      <c r="K168" s="56"/>
      <c r="L168" s="86">
        <f t="shared" si="273"/>
        <v>1.6000000000000014</v>
      </c>
      <c r="M168" s="58">
        <f t="shared" si="274"/>
        <v>1600.0000000000014</v>
      </c>
    </row>
    <row r="169" spans="1:13" s="87" customFormat="1" ht="15.75" customHeight="1">
      <c r="A169" s="83">
        <v>43320</v>
      </c>
      <c r="B169" s="84" t="s">
        <v>768</v>
      </c>
      <c r="C169" s="84">
        <v>600</v>
      </c>
      <c r="D169" s="84" t="s">
        <v>12</v>
      </c>
      <c r="E169" s="85">
        <v>22.2</v>
      </c>
      <c r="F169" s="85">
        <v>24.45</v>
      </c>
      <c r="G169" s="85"/>
      <c r="H169" s="85"/>
      <c r="I169" s="56">
        <f t="shared" ref="I169:I170" si="275">(F169-E169)*C169</f>
        <v>1350</v>
      </c>
      <c r="J169" s="56"/>
      <c r="K169" s="56"/>
      <c r="L169" s="86">
        <f t="shared" ref="L169:L170" si="276">(I169+J169+K169)/C169</f>
        <v>2.25</v>
      </c>
      <c r="M169" s="58">
        <f t="shared" ref="M169:M170" si="277">SUM(I169:K169)</f>
        <v>1350</v>
      </c>
    </row>
    <row r="170" spans="1:13" s="87" customFormat="1" ht="15.75" customHeight="1">
      <c r="A170" s="83">
        <v>43320</v>
      </c>
      <c r="B170" s="84" t="s">
        <v>764</v>
      </c>
      <c r="C170" s="84">
        <v>1750</v>
      </c>
      <c r="D170" s="84" t="s">
        <v>12</v>
      </c>
      <c r="E170" s="85">
        <v>8.4</v>
      </c>
      <c r="F170" s="85">
        <v>9.5</v>
      </c>
      <c r="G170" s="85"/>
      <c r="H170" s="85"/>
      <c r="I170" s="56">
        <f t="shared" si="275"/>
        <v>1924.9999999999993</v>
      </c>
      <c r="J170" s="56"/>
      <c r="K170" s="56"/>
      <c r="L170" s="86">
        <f t="shared" si="276"/>
        <v>1.0999999999999996</v>
      </c>
      <c r="M170" s="58">
        <f t="shared" si="277"/>
        <v>1924.9999999999993</v>
      </c>
    </row>
    <row r="171" spans="1:13" s="82" customFormat="1">
      <c r="A171" s="80">
        <v>43319</v>
      </c>
      <c r="B171" s="81" t="s">
        <v>766</v>
      </c>
      <c r="C171" s="81">
        <v>4500</v>
      </c>
      <c r="D171" s="81" t="s">
        <v>12</v>
      </c>
      <c r="E171" s="78">
        <v>7</v>
      </c>
      <c r="F171" s="78">
        <v>7.45</v>
      </c>
      <c r="G171" s="78">
        <v>8.0500000000000007</v>
      </c>
      <c r="H171" s="78">
        <v>8.6</v>
      </c>
      <c r="I171" s="48">
        <f t="shared" ref="I171:I174" si="278">(F171-E171)*C171</f>
        <v>2025.0000000000009</v>
      </c>
      <c r="J171" s="48">
        <f t="shared" ref="J171" si="279">(G171-F171)*C171</f>
        <v>2700.0000000000023</v>
      </c>
      <c r="K171" s="48">
        <f t="shared" ref="K171" si="280">(H171-G171)*C171</f>
        <v>2474.999999999995</v>
      </c>
      <c r="L171" s="79">
        <f t="shared" ref="L171:L174" si="281">(I171+J171+K171)/C171</f>
        <v>1.5999999999999996</v>
      </c>
      <c r="M171" s="50">
        <f t="shared" ref="M171:M174" si="282">SUM(I171:K171)</f>
        <v>7199.9999999999982</v>
      </c>
    </row>
    <row r="172" spans="1:13" s="87" customFormat="1" ht="15.75" customHeight="1">
      <c r="A172" s="83">
        <v>43319</v>
      </c>
      <c r="B172" s="84" t="s">
        <v>765</v>
      </c>
      <c r="C172" s="84">
        <v>2250</v>
      </c>
      <c r="D172" s="84" t="s">
        <v>12</v>
      </c>
      <c r="E172" s="85">
        <v>8.5</v>
      </c>
      <c r="F172" s="85">
        <v>9.25</v>
      </c>
      <c r="G172" s="85"/>
      <c r="H172" s="85"/>
      <c r="I172" s="56">
        <f t="shared" si="278"/>
        <v>1687.5</v>
      </c>
      <c r="J172" s="56"/>
      <c r="K172" s="56"/>
      <c r="L172" s="86">
        <f t="shared" si="281"/>
        <v>0.75</v>
      </c>
      <c r="M172" s="58">
        <f t="shared" si="282"/>
        <v>1687.5</v>
      </c>
    </row>
    <row r="173" spans="1:13" s="87" customFormat="1">
      <c r="A173" s="83">
        <v>43319</v>
      </c>
      <c r="B173" s="84" t="s">
        <v>764</v>
      </c>
      <c r="C173" s="84">
        <v>1750</v>
      </c>
      <c r="D173" s="84" t="s">
        <v>12</v>
      </c>
      <c r="E173" s="85">
        <v>8.25</v>
      </c>
      <c r="F173" s="85">
        <v>9.25</v>
      </c>
      <c r="G173" s="85"/>
      <c r="H173" s="85"/>
      <c r="I173" s="56">
        <f t="shared" si="278"/>
        <v>1750</v>
      </c>
      <c r="J173" s="56"/>
      <c r="K173" s="56"/>
      <c r="L173" s="86">
        <f t="shared" si="281"/>
        <v>1</v>
      </c>
      <c r="M173" s="58">
        <f t="shared" si="282"/>
        <v>1750</v>
      </c>
    </row>
    <row r="174" spans="1:13" s="87" customFormat="1">
      <c r="A174" s="83">
        <v>43318</v>
      </c>
      <c r="B174" s="84" t="s">
        <v>767</v>
      </c>
      <c r="C174" s="84">
        <v>300</v>
      </c>
      <c r="D174" s="84" t="s">
        <v>12</v>
      </c>
      <c r="E174" s="85">
        <v>36.35</v>
      </c>
      <c r="F174" s="85">
        <v>31.85</v>
      </c>
      <c r="G174" s="85"/>
      <c r="H174" s="85"/>
      <c r="I174" s="56">
        <f t="shared" si="278"/>
        <v>-1350</v>
      </c>
      <c r="J174" s="56"/>
      <c r="K174" s="56"/>
      <c r="L174" s="86">
        <f t="shared" si="281"/>
        <v>-4.5</v>
      </c>
      <c r="M174" s="58">
        <f t="shared" si="282"/>
        <v>-1350</v>
      </c>
    </row>
    <row r="175" spans="1:13" s="87" customFormat="1">
      <c r="A175" s="83">
        <v>43315</v>
      </c>
      <c r="B175" s="84" t="s">
        <v>763</v>
      </c>
      <c r="C175" s="84">
        <v>1200</v>
      </c>
      <c r="D175" s="84" t="s">
        <v>12</v>
      </c>
      <c r="E175" s="85">
        <v>13.4</v>
      </c>
      <c r="F175" s="85">
        <v>14.9</v>
      </c>
      <c r="G175" s="85">
        <v>16.649999999999999</v>
      </c>
      <c r="H175" s="85"/>
      <c r="I175" s="56">
        <f t="shared" ref="I175" si="283">(F175-E175)*C175</f>
        <v>1800</v>
      </c>
      <c r="J175" s="56">
        <f t="shared" ref="J175" si="284">(G175-F175)*C175</f>
        <v>2099.9999999999977</v>
      </c>
      <c r="K175" s="56"/>
      <c r="L175" s="86">
        <f t="shared" ref="L175" si="285">(I175+J175+K175)/C175</f>
        <v>3.2499999999999982</v>
      </c>
      <c r="M175" s="58">
        <f t="shared" ref="M175" si="286">SUM(I175:K175)</f>
        <v>3899.9999999999977</v>
      </c>
    </row>
    <row r="176" spans="1:13" s="87" customFormat="1">
      <c r="A176" s="83">
        <v>43315</v>
      </c>
      <c r="B176" s="84" t="s">
        <v>757</v>
      </c>
      <c r="C176" s="84">
        <v>3200</v>
      </c>
      <c r="D176" s="84" t="s">
        <v>12</v>
      </c>
      <c r="E176" s="85">
        <v>3.1</v>
      </c>
      <c r="F176" s="85">
        <v>3.5</v>
      </c>
      <c r="G176" s="85"/>
      <c r="H176" s="85"/>
      <c r="I176" s="56">
        <f t="shared" ref="I176:I180" si="287">(F176-E176)*C176</f>
        <v>1279.9999999999998</v>
      </c>
      <c r="J176" s="56"/>
      <c r="K176" s="56"/>
      <c r="L176" s="86">
        <f t="shared" ref="L176:L180" si="288">(I176+J176+K176)/C176</f>
        <v>0.39999999999999991</v>
      </c>
      <c r="M176" s="58">
        <f t="shared" ref="M176:M180" si="289">SUM(I176:K176)</f>
        <v>1279.9999999999998</v>
      </c>
    </row>
    <row r="177" spans="1:13" s="87" customFormat="1">
      <c r="A177" s="83">
        <v>43315</v>
      </c>
      <c r="B177" s="84" t="s">
        <v>761</v>
      </c>
      <c r="C177" s="84">
        <v>2000</v>
      </c>
      <c r="D177" s="84" t="s">
        <v>12</v>
      </c>
      <c r="E177" s="85">
        <v>15.65</v>
      </c>
      <c r="F177" s="85">
        <v>16.399999999999999</v>
      </c>
      <c r="G177" s="85"/>
      <c r="H177" s="85"/>
      <c r="I177" s="56">
        <f t="shared" si="287"/>
        <v>1499.9999999999964</v>
      </c>
      <c r="J177" s="56"/>
      <c r="K177" s="56"/>
      <c r="L177" s="86">
        <f t="shared" si="288"/>
        <v>0.74999999999999822</v>
      </c>
      <c r="M177" s="58">
        <f t="shared" si="289"/>
        <v>1499.9999999999964</v>
      </c>
    </row>
    <row r="178" spans="1:13" s="82" customFormat="1">
      <c r="A178" s="80">
        <v>43315</v>
      </c>
      <c r="B178" s="81" t="s">
        <v>760</v>
      </c>
      <c r="C178" s="81">
        <v>1200</v>
      </c>
      <c r="D178" s="81" t="s">
        <v>12</v>
      </c>
      <c r="E178" s="78">
        <v>15.3</v>
      </c>
      <c r="F178" s="78">
        <v>16.600000000000001</v>
      </c>
      <c r="G178" s="78">
        <v>18.350000000000001</v>
      </c>
      <c r="H178" s="78">
        <v>20.05</v>
      </c>
      <c r="I178" s="48">
        <f t="shared" si="287"/>
        <v>1560.0000000000009</v>
      </c>
      <c r="J178" s="48">
        <f t="shared" ref="J178" si="290">(G178-F178)*C178</f>
        <v>2100</v>
      </c>
      <c r="K178" s="48">
        <f t="shared" ref="K178" si="291">(H178-G178)*C178</f>
        <v>2039.9999999999991</v>
      </c>
      <c r="L178" s="79">
        <f t="shared" si="288"/>
        <v>4.75</v>
      </c>
      <c r="M178" s="50">
        <f t="shared" si="289"/>
        <v>5700</v>
      </c>
    </row>
    <row r="179" spans="1:13" s="87" customFormat="1">
      <c r="A179" s="83">
        <v>43315</v>
      </c>
      <c r="B179" s="84" t="s">
        <v>759</v>
      </c>
      <c r="C179" s="84">
        <v>1300</v>
      </c>
      <c r="D179" s="84" t="s">
        <v>12</v>
      </c>
      <c r="E179" s="85">
        <v>11.55</v>
      </c>
      <c r="F179" s="85">
        <v>10.35</v>
      </c>
      <c r="G179" s="85"/>
      <c r="H179" s="85"/>
      <c r="I179" s="56">
        <f t="shared" si="287"/>
        <v>-1560.0000000000014</v>
      </c>
      <c r="J179" s="56"/>
      <c r="K179" s="56"/>
      <c r="L179" s="86">
        <f t="shared" si="288"/>
        <v>-1.2000000000000011</v>
      </c>
      <c r="M179" s="58">
        <f t="shared" si="289"/>
        <v>-1560.0000000000014</v>
      </c>
    </row>
    <row r="180" spans="1:13" s="87" customFormat="1">
      <c r="A180" s="83">
        <v>43314</v>
      </c>
      <c r="B180" s="84" t="s">
        <v>762</v>
      </c>
      <c r="C180" s="84">
        <v>4000</v>
      </c>
      <c r="D180" s="84" t="s">
        <v>12</v>
      </c>
      <c r="E180" s="85">
        <v>3.35</v>
      </c>
      <c r="F180" s="85">
        <v>3.9</v>
      </c>
      <c r="G180" s="85"/>
      <c r="H180" s="85"/>
      <c r="I180" s="56">
        <f t="shared" si="287"/>
        <v>2199.9999999999991</v>
      </c>
      <c r="J180" s="56"/>
      <c r="K180" s="56"/>
      <c r="L180" s="86">
        <f t="shared" si="288"/>
        <v>0.54999999999999982</v>
      </c>
      <c r="M180" s="58">
        <f t="shared" si="289"/>
        <v>2199.9999999999991</v>
      </c>
    </row>
    <row r="181" spans="1:13" s="87" customFormat="1">
      <c r="A181" s="83">
        <v>43314</v>
      </c>
      <c r="B181" s="84" t="s">
        <v>757</v>
      </c>
      <c r="C181" s="84">
        <v>3200</v>
      </c>
      <c r="D181" s="84" t="s">
        <v>12</v>
      </c>
      <c r="E181" s="85">
        <v>3.2</v>
      </c>
      <c r="F181" s="85">
        <v>3.75</v>
      </c>
      <c r="G181" s="85"/>
      <c r="H181" s="85"/>
      <c r="I181" s="56">
        <f t="shared" ref="I181:I184" si="292">(F181-E181)*C181</f>
        <v>1759.9999999999995</v>
      </c>
      <c r="J181" s="56"/>
      <c r="K181" s="56"/>
      <c r="L181" s="86">
        <f t="shared" ref="L181:L184" si="293">(I181+J181+K181)/C181</f>
        <v>0.54999999999999982</v>
      </c>
      <c r="M181" s="58">
        <f t="shared" ref="M181:M184" si="294">SUM(I181:K181)</f>
        <v>1759.9999999999995</v>
      </c>
    </row>
    <row r="182" spans="1:13" s="87" customFormat="1">
      <c r="A182" s="83">
        <v>43314</v>
      </c>
      <c r="B182" s="84" t="s">
        <v>756</v>
      </c>
      <c r="C182" s="84">
        <v>1000</v>
      </c>
      <c r="D182" s="84" t="s">
        <v>12</v>
      </c>
      <c r="E182" s="85">
        <v>21.75</v>
      </c>
      <c r="F182" s="85">
        <v>23.1</v>
      </c>
      <c r="G182" s="85"/>
      <c r="H182" s="85"/>
      <c r="I182" s="56">
        <f t="shared" si="292"/>
        <v>1350.0000000000014</v>
      </c>
      <c r="J182" s="56"/>
      <c r="K182" s="56"/>
      <c r="L182" s="86">
        <f t="shared" si="293"/>
        <v>1.3500000000000014</v>
      </c>
      <c r="M182" s="58">
        <f t="shared" si="294"/>
        <v>1350.0000000000014</v>
      </c>
    </row>
    <row r="183" spans="1:13" s="87" customFormat="1">
      <c r="A183" s="83">
        <v>43314</v>
      </c>
      <c r="B183" s="84" t="s">
        <v>755</v>
      </c>
      <c r="C183" s="84">
        <v>4000</v>
      </c>
      <c r="D183" s="84" t="s">
        <v>12</v>
      </c>
      <c r="E183" s="85">
        <v>2.35</v>
      </c>
      <c r="F183" s="85">
        <v>1.8</v>
      </c>
      <c r="G183" s="85"/>
      <c r="H183" s="85"/>
      <c r="I183" s="56">
        <f t="shared" si="292"/>
        <v>-2200</v>
      </c>
      <c r="J183" s="56"/>
      <c r="K183" s="56"/>
      <c r="L183" s="86">
        <f t="shared" si="293"/>
        <v>-0.55000000000000004</v>
      </c>
      <c r="M183" s="58">
        <f t="shared" si="294"/>
        <v>-2200</v>
      </c>
    </row>
    <row r="184" spans="1:13" s="87" customFormat="1">
      <c r="A184" s="83">
        <v>43313</v>
      </c>
      <c r="B184" s="84" t="s">
        <v>758</v>
      </c>
      <c r="C184" s="84">
        <v>2500</v>
      </c>
      <c r="D184" s="84" t="s">
        <v>12</v>
      </c>
      <c r="E184" s="85">
        <v>6.9</v>
      </c>
      <c r="F184" s="85">
        <v>7.6</v>
      </c>
      <c r="G184" s="85"/>
      <c r="H184" s="85"/>
      <c r="I184" s="56">
        <f t="shared" si="292"/>
        <v>1749.9999999999982</v>
      </c>
      <c r="J184" s="56"/>
      <c r="K184" s="56"/>
      <c r="L184" s="86">
        <f t="shared" si="293"/>
        <v>0.69999999999999929</v>
      </c>
      <c r="M184" s="58">
        <f t="shared" si="294"/>
        <v>1749.9999999999982</v>
      </c>
    </row>
    <row r="185" spans="1:13" s="87" customFormat="1">
      <c r="A185" s="83">
        <v>43313</v>
      </c>
      <c r="B185" s="84" t="s">
        <v>754</v>
      </c>
      <c r="C185" s="84">
        <v>8000</v>
      </c>
      <c r="D185" s="84" t="s">
        <v>12</v>
      </c>
      <c r="E185" s="85">
        <v>2.5</v>
      </c>
      <c r="F185" s="85">
        <v>2.6</v>
      </c>
      <c r="G185" s="85"/>
      <c r="H185" s="85"/>
      <c r="I185" s="56">
        <f t="shared" ref="I185:I186" si="295">(F185-E185)*C185</f>
        <v>800.00000000000068</v>
      </c>
      <c r="J185" s="56"/>
      <c r="K185" s="56"/>
      <c r="L185" s="86">
        <f t="shared" ref="L185:L186" si="296">(I185+J185+K185)/C185</f>
        <v>0.10000000000000009</v>
      </c>
      <c r="M185" s="58">
        <f t="shared" ref="M185:M186" si="297">SUM(I185:K185)</f>
        <v>800.00000000000068</v>
      </c>
    </row>
    <row r="186" spans="1:13" s="87" customFormat="1">
      <c r="A186" s="83">
        <v>43313</v>
      </c>
      <c r="B186" s="84" t="s">
        <v>753</v>
      </c>
      <c r="C186" s="84">
        <v>4000</v>
      </c>
      <c r="D186" s="84" t="s">
        <v>12</v>
      </c>
      <c r="E186" s="85">
        <v>1.75</v>
      </c>
      <c r="F186" s="85">
        <v>2.2000000000000002</v>
      </c>
      <c r="G186" s="85"/>
      <c r="H186" s="85"/>
      <c r="I186" s="56">
        <f t="shared" si="295"/>
        <v>1800.0000000000007</v>
      </c>
      <c r="J186" s="56"/>
      <c r="K186" s="56"/>
      <c r="L186" s="86">
        <f t="shared" si="296"/>
        <v>0.45000000000000018</v>
      </c>
      <c r="M186" s="58">
        <f t="shared" si="297"/>
        <v>1800.0000000000007</v>
      </c>
    </row>
    <row r="187" spans="1:13" ht="15.75">
      <c r="A187" s="89"/>
      <c r="B187" s="88"/>
      <c r="C187" s="88"/>
      <c r="D187" s="88"/>
      <c r="E187" s="88"/>
      <c r="F187" s="88"/>
      <c r="G187" s="88"/>
      <c r="H187" s="88"/>
      <c r="I187" s="90"/>
      <c r="J187" s="90"/>
      <c r="K187" s="90"/>
      <c r="L187" s="91"/>
      <c r="M187" s="88"/>
    </row>
    <row r="188" spans="1:13" s="82" customFormat="1">
      <c r="A188" s="80">
        <v>43312</v>
      </c>
      <c r="B188" s="81" t="s">
        <v>633</v>
      </c>
      <c r="C188" s="81">
        <v>800</v>
      </c>
      <c r="D188" s="81" t="s">
        <v>12</v>
      </c>
      <c r="E188" s="78">
        <v>29.2</v>
      </c>
      <c r="F188" s="78">
        <v>30.95</v>
      </c>
      <c r="G188" s="78">
        <v>33.200000000000003</v>
      </c>
      <c r="H188" s="78">
        <v>35.450000000000003</v>
      </c>
      <c r="I188" s="48">
        <f t="shared" ref="I188:I189" si="298">(F188-E188)*C188</f>
        <v>1400</v>
      </c>
      <c r="J188" s="48">
        <f t="shared" ref="J188" si="299">(G188-F188)*C188</f>
        <v>1800.0000000000027</v>
      </c>
      <c r="K188" s="48">
        <f t="shared" ref="K188" si="300">(H188-G188)*C188</f>
        <v>1800</v>
      </c>
      <c r="L188" s="79">
        <f t="shared" ref="L188:L189" si="301">(I188+J188+K188)/C188</f>
        <v>6.2500000000000036</v>
      </c>
      <c r="M188" s="50">
        <f t="shared" ref="M188:M189" si="302">SUM(I188:K188)</f>
        <v>5000.0000000000027</v>
      </c>
    </row>
    <row r="189" spans="1:13" s="87" customFormat="1">
      <c r="A189" s="83">
        <v>43312</v>
      </c>
      <c r="B189" s="84" t="s">
        <v>752</v>
      </c>
      <c r="C189" s="84">
        <v>500</v>
      </c>
      <c r="D189" s="84" t="s">
        <v>12</v>
      </c>
      <c r="E189" s="85">
        <v>22</v>
      </c>
      <c r="F189" s="85">
        <v>19.8</v>
      </c>
      <c r="G189" s="85"/>
      <c r="H189" s="85"/>
      <c r="I189" s="56">
        <f t="shared" si="298"/>
        <v>-1099.9999999999995</v>
      </c>
      <c r="J189" s="56"/>
      <c r="K189" s="56"/>
      <c r="L189" s="86">
        <f t="shared" si="301"/>
        <v>-2.1999999999999993</v>
      </c>
      <c r="M189" s="58">
        <f t="shared" si="302"/>
        <v>-1099.9999999999995</v>
      </c>
    </row>
    <row r="190" spans="1:13" s="87" customFormat="1">
      <c r="A190" s="83">
        <v>43311</v>
      </c>
      <c r="B190" s="84" t="s">
        <v>751</v>
      </c>
      <c r="C190" s="84">
        <v>8000</v>
      </c>
      <c r="D190" s="84" t="s">
        <v>12</v>
      </c>
      <c r="E190" s="85">
        <v>1.65</v>
      </c>
      <c r="F190" s="85">
        <v>1.5</v>
      </c>
      <c r="G190" s="85"/>
      <c r="H190" s="85"/>
      <c r="I190" s="56">
        <f t="shared" ref="I190:I191" si="303">(F190-E190)*C190</f>
        <v>-1199.9999999999993</v>
      </c>
      <c r="J190" s="56"/>
      <c r="K190" s="56"/>
      <c r="L190" s="86">
        <f t="shared" ref="L190:L191" si="304">(I190+J190+K190)/C190</f>
        <v>-0.14999999999999991</v>
      </c>
      <c r="M190" s="58">
        <f t="shared" ref="M190:M191" si="305">SUM(I190:K190)</f>
        <v>-1199.9999999999993</v>
      </c>
    </row>
    <row r="191" spans="1:13" s="87" customFormat="1">
      <c r="A191" s="83">
        <v>43311</v>
      </c>
      <c r="B191" s="84" t="s">
        <v>750</v>
      </c>
      <c r="C191" s="84">
        <v>2400</v>
      </c>
      <c r="D191" s="84" t="s">
        <v>12</v>
      </c>
      <c r="E191" s="85">
        <v>6.5</v>
      </c>
      <c r="F191" s="85">
        <v>7.2</v>
      </c>
      <c r="G191" s="85"/>
      <c r="H191" s="85"/>
      <c r="I191" s="56">
        <f t="shared" si="303"/>
        <v>1680.0000000000005</v>
      </c>
      <c r="J191" s="56"/>
      <c r="K191" s="56"/>
      <c r="L191" s="86">
        <f t="shared" si="304"/>
        <v>0.70000000000000018</v>
      </c>
      <c r="M191" s="58">
        <f t="shared" si="305"/>
        <v>1680.0000000000005</v>
      </c>
    </row>
    <row r="192" spans="1:13" s="87" customFormat="1">
      <c r="A192" s="83">
        <v>43308</v>
      </c>
      <c r="B192" s="84" t="s">
        <v>749</v>
      </c>
      <c r="C192" s="84">
        <v>3000</v>
      </c>
      <c r="D192" s="84" t="s">
        <v>12</v>
      </c>
      <c r="E192" s="85">
        <v>7.5</v>
      </c>
      <c r="F192" s="85">
        <v>8.25</v>
      </c>
      <c r="G192" s="85">
        <v>9.15</v>
      </c>
      <c r="H192" s="85"/>
      <c r="I192" s="56">
        <f t="shared" ref="I192" si="306">(F192-E192)*C192</f>
        <v>2250</v>
      </c>
      <c r="J192" s="56">
        <f t="shared" ref="J192" si="307">(G192-F192)*C192</f>
        <v>2700.0000000000009</v>
      </c>
      <c r="K192" s="56"/>
      <c r="L192" s="86">
        <f t="shared" ref="L192" si="308">(I192+J192+K192)/C192</f>
        <v>1.6500000000000004</v>
      </c>
      <c r="M192" s="58">
        <f t="shared" ref="M192" si="309">SUM(I192:K192)</f>
        <v>4950.0000000000009</v>
      </c>
    </row>
    <row r="193" spans="1:13" s="82" customFormat="1">
      <c r="A193" s="80">
        <v>43307</v>
      </c>
      <c r="B193" s="81" t="s">
        <v>748</v>
      </c>
      <c r="C193" s="81">
        <v>2667</v>
      </c>
      <c r="D193" s="81" t="s">
        <v>12</v>
      </c>
      <c r="E193" s="78">
        <v>12.45</v>
      </c>
      <c r="F193" s="78">
        <v>13.2</v>
      </c>
      <c r="G193" s="78">
        <v>14.15</v>
      </c>
      <c r="H193" s="78">
        <v>15.05</v>
      </c>
      <c r="I193" s="48">
        <f t="shared" ref="I193:I194" si="310">(F193-E193)*C193</f>
        <v>2000.25</v>
      </c>
      <c r="J193" s="48">
        <f t="shared" ref="J193" si="311">(G193-F193)*C193</f>
        <v>2533.6500000000028</v>
      </c>
      <c r="K193" s="48">
        <f t="shared" ref="K193" si="312">(H193-G193)*C193</f>
        <v>2400.3000000000011</v>
      </c>
      <c r="L193" s="79">
        <f t="shared" ref="L193:L194" si="313">(I193+J193+K193)/C193</f>
        <v>2.6000000000000014</v>
      </c>
      <c r="M193" s="50">
        <f t="shared" ref="M193:M194" si="314">SUM(I193:K193)</f>
        <v>6934.2000000000044</v>
      </c>
    </row>
    <row r="194" spans="1:13" s="87" customFormat="1">
      <c r="A194" s="83">
        <v>43307</v>
      </c>
      <c r="B194" s="84" t="s">
        <v>731</v>
      </c>
      <c r="C194" s="84">
        <v>4500</v>
      </c>
      <c r="D194" s="84" t="s">
        <v>12</v>
      </c>
      <c r="E194" s="85">
        <v>3.6</v>
      </c>
      <c r="F194" s="85">
        <v>4.05</v>
      </c>
      <c r="G194" s="85"/>
      <c r="H194" s="85"/>
      <c r="I194" s="56">
        <f t="shared" si="310"/>
        <v>2024.9999999999989</v>
      </c>
      <c r="J194" s="56"/>
      <c r="K194" s="56"/>
      <c r="L194" s="86">
        <f t="shared" si="313"/>
        <v>0.44999999999999973</v>
      </c>
      <c r="M194" s="58">
        <f t="shared" si="314"/>
        <v>2024.9999999999989</v>
      </c>
    </row>
    <row r="195" spans="1:13" s="87" customFormat="1">
      <c r="A195" s="83">
        <v>43305</v>
      </c>
      <c r="B195" s="84" t="s">
        <v>747</v>
      </c>
      <c r="C195" s="84">
        <v>3000</v>
      </c>
      <c r="D195" s="84" t="s">
        <v>12</v>
      </c>
      <c r="E195" s="85">
        <v>2.35</v>
      </c>
      <c r="F195" s="85">
        <v>2.9</v>
      </c>
      <c r="G195" s="85"/>
      <c r="H195" s="85"/>
      <c r="I195" s="56">
        <f t="shared" ref="I195:I197" si="315">(F195-E195)*C195</f>
        <v>1649.9999999999995</v>
      </c>
      <c r="J195" s="56"/>
      <c r="K195" s="56"/>
      <c r="L195" s="86">
        <f t="shared" ref="L195:L197" si="316">(I195+J195+K195)/C195</f>
        <v>0.54999999999999982</v>
      </c>
      <c r="M195" s="58">
        <f t="shared" ref="M195:M197" si="317">SUM(I195:K195)</f>
        <v>1649.9999999999995</v>
      </c>
    </row>
    <row r="196" spans="1:13" s="87" customFormat="1">
      <c r="A196" s="83">
        <v>43305</v>
      </c>
      <c r="B196" s="84" t="s">
        <v>746</v>
      </c>
      <c r="C196" s="84">
        <v>7000</v>
      </c>
      <c r="D196" s="84" t="s">
        <v>12</v>
      </c>
      <c r="E196" s="85">
        <v>0.9</v>
      </c>
      <c r="F196" s="85">
        <v>1.25</v>
      </c>
      <c r="G196" s="85"/>
      <c r="H196" s="85"/>
      <c r="I196" s="56">
        <f t="shared" si="315"/>
        <v>2450</v>
      </c>
      <c r="J196" s="56"/>
      <c r="K196" s="56"/>
      <c r="L196" s="86">
        <f t="shared" si="316"/>
        <v>0.35</v>
      </c>
      <c r="M196" s="58">
        <f t="shared" si="317"/>
        <v>2450</v>
      </c>
    </row>
    <row r="197" spans="1:13" s="82" customFormat="1">
      <c r="A197" s="80">
        <v>43305</v>
      </c>
      <c r="B197" s="81" t="s">
        <v>745</v>
      </c>
      <c r="C197" s="81">
        <v>3000</v>
      </c>
      <c r="D197" s="81" t="s">
        <v>12</v>
      </c>
      <c r="E197" s="78">
        <v>3.6</v>
      </c>
      <c r="F197" s="78">
        <v>4.2</v>
      </c>
      <c r="G197" s="78">
        <v>4.9000000000000004</v>
      </c>
      <c r="H197" s="78">
        <v>5.65</v>
      </c>
      <c r="I197" s="48">
        <f t="shared" si="315"/>
        <v>1800.0000000000002</v>
      </c>
      <c r="J197" s="48">
        <f t="shared" ref="J197" si="318">(G197-F197)*C197</f>
        <v>2100.0000000000005</v>
      </c>
      <c r="K197" s="48">
        <f t="shared" ref="K197" si="319">(H197-G197)*C197</f>
        <v>2250</v>
      </c>
      <c r="L197" s="79">
        <f t="shared" si="316"/>
        <v>2.0500000000000003</v>
      </c>
      <c r="M197" s="50">
        <f t="shared" si="317"/>
        <v>6150.0000000000009</v>
      </c>
    </row>
    <row r="198" spans="1:13" s="82" customFormat="1">
      <c r="A198" s="80">
        <v>43304</v>
      </c>
      <c r="B198" s="81" t="s">
        <v>743</v>
      </c>
      <c r="C198" s="81">
        <v>2000</v>
      </c>
      <c r="D198" s="81" t="s">
        <v>12</v>
      </c>
      <c r="E198" s="78">
        <v>4</v>
      </c>
      <c r="F198" s="78">
        <v>4.75</v>
      </c>
      <c r="G198" s="78">
        <v>5.65</v>
      </c>
      <c r="H198" s="78">
        <v>6.55</v>
      </c>
      <c r="I198" s="48">
        <f t="shared" ref="I198:I201" si="320">(F198-E198)*C198</f>
        <v>1500</v>
      </c>
      <c r="J198" s="48">
        <f t="shared" ref="J198:J201" si="321">(G198-F198)*C198</f>
        <v>1800.0000000000007</v>
      </c>
      <c r="K198" s="48">
        <f t="shared" ref="K198:K200" si="322">(H198-G198)*C198</f>
        <v>1799.9999999999989</v>
      </c>
      <c r="L198" s="79">
        <f t="shared" ref="L198:L201" si="323">(I198+J198+K198)/C198</f>
        <v>2.5499999999999998</v>
      </c>
      <c r="M198" s="50">
        <f t="shared" ref="M198:M201" si="324">SUM(I198:K198)</f>
        <v>5100</v>
      </c>
    </row>
    <row r="199" spans="1:13" s="82" customFormat="1">
      <c r="A199" s="80">
        <v>43304</v>
      </c>
      <c r="B199" s="81" t="s">
        <v>742</v>
      </c>
      <c r="C199" s="81">
        <v>600</v>
      </c>
      <c r="D199" s="81" t="s">
        <v>12</v>
      </c>
      <c r="E199" s="78">
        <v>12.2</v>
      </c>
      <c r="F199" s="78">
        <v>14.2</v>
      </c>
      <c r="G199" s="78">
        <v>16.5</v>
      </c>
      <c r="H199" s="78">
        <v>19</v>
      </c>
      <c r="I199" s="48">
        <f t="shared" si="320"/>
        <v>1200</v>
      </c>
      <c r="J199" s="48">
        <f t="shared" si="321"/>
        <v>1380.0000000000005</v>
      </c>
      <c r="K199" s="48">
        <f t="shared" si="322"/>
        <v>1500</v>
      </c>
      <c r="L199" s="79">
        <f t="shared" si="323"/>
        <v>6.8000000000000007</v>
      </c>
      <c r="M199" s="50">
        <f t="shared" si="324"/>
        <v>4080.0000000000005</v>
      </c>
    </row>
    <row r="200" spans="1:13" s="82" customFormat="1">
      <c r="A200" s="80">
        <v>43304</v>
      </c>
      <c r="B200" s="81" t="s">
        <v>652</v>
      </c>
      <c r="C200" s="81">
        <v>5500</v>
      </c>
      <c r="D200" s="81" t="s">
        <v>12</v>
      </c>
      <c r="E200" s="78">
        <v>0.75</v>
      </c>
      <c r="F200" s="78">
        <v>1.1499999999999999</v>
      </c>
      <c r="G200" s="78">
        <v>1.7</v>
      </c>
      <c r="H200" s="78">
        <v>2.25</v>
      </c>
      <c r="I200" s="48">
        <f t="shared" si="320"/>
        <v>2199.9999999999995</v>
      </c>
      <c r="J200" s="48">
        <f t="shared" si="321"/>
        <v>3025.0000000000005</v>
      </c>
      <c r="K200" s="48">
        <f t="shared" si="322"/>
        <v>3025.0000000000005</v>
      </c>
      <c r="L200" s="79">
        <f t="shared" si="323"/>
        <v>1.5</v>
      </c>
      <c r="M200" s="50">
        <f t="shared" si="324"/>
        <v>8250</v>
      </c>
    </row>
    <row r="201" spans="1:13" s="87" customFormat="1">
      <c r="A201" s="83">
        <v>43301</v>
      </c>
      <c r="B201" s="84" t="s">
        <v>744</v>
      </c>
      <c r="C201" s="84">
        <v>1750</v>
      </c>
      <c r="D201" s="84" t="s">
        <v>12</v>
      </c>
      <c r="E201" s="85">
        <v>2.95</v>
      </c>
      <c r="F201" s="85">
        <v>4.05</v>
      </c>
      <c r="G201" s="85">
        <v>5.4</v>
      </c>
      <c r="H201" s="85"/>
      <c r="I201" s="56">
        <f t="shared" si="320"/>
        <v>1924.9999999999993</v>
      </c>
      <c r="J201" s="56">
        <f t="shared" si="321"/>
        <v>2362.5000000000009</v>
      </c>
      <c r="K201" s="56"/>
      <c r="L201" s="86">
        <f t="shared" si="323"/>
        <v>2.4500000000000002</v>
      </c>
      <c r="M201" s="58">
        <f t="shared" si="324"/>
        <v>4287.5</v>
      </c>
    </row>
    <row r="202" spans="1:13" s="87" customFormat="1">
      <c r="A202" s="83">
        <v>43301</v>
      </c>
      <c r="B202" s="84" t="s">
        <v>741</v>
      </c>
      <c r="C202" s="84">
        <v>6000</v>
      </c>
      <c r="D202" s="84" t="s">
        <v>12</v>
      </c>
      <c r="E202" s="85">
        <v>1.5</v>
      </c>
      <c r="F202" s="85">
        <v>1.65</v>
      </c>
      <c r="G202" s="85"/>
      <c r="H202" s="85"/>
      <c r="I202" s="56">
        <f t="shared" ref="I202" si="325">(F202-E202)*C202</f>
        <v>899.99999999999943</v>
      </c>
      <c r="J202" s="56"/>
      <c r="K202" s="56"/>
      <c r="L202" s="86">
        <f t="shared" ref="L202" si="326">(I202+J202+K202)/C202</f>
        <v>0.14999999999999991</v>
      </c>
      <c r="M202" s="58">
        <f t="shared" ref="M202" si="327">SUM(I202:K202)</f>
        <v>899.99999999999943</v>
      </c>
    </row>
    <row r="203" spans="1:13" s="87" customFormat="1">
      <c r="A203" s="83">
        <v>43300</v>
      </c>
      <c r="B203" s="84" t="s">
        <v>740</v>
      </c>
      <c r="C203" s="84">
        <v>1200</v>
      </c>
      <c r="D203" s="84" t="s">
        <v>12</v>
      </c>
      <c r="E203" s="85">
        <v>11</v>
      </c>
      <c r="F203" s="85">
        <v>12.3</v>
      </c>
      <c r="G203" s="85"/>
      <c r="H203" s="85"/>
      <c r="I203" s="56">
        <f t="shared" ref="I203:I204" si="328">(F203-E203)*C203</f>
        <v>1560.0000000000009</v>
      </c>
      <c r="J203" s="56"/>
      <c r="K203" s="56"/>
      <c r="L203" s="86">
        <f t="shared" ref="L203:L204" si="329">(I203+J203+K203)/C203</f>
        <v>1.3000000000000007</v>
      </c>
      <c r="M203" s="58">
        <f t="shared" ref="M203:M204" si="330">SUM(I203:K203)</f>
        <v>1560.0000000000009</v>
      </c>
    </row>
    <row r="204" spans="1:13" s="87" customFormat="1">
      <c r="A204" s="83">
        <v>43300</v>
      </c>
      <c r="B204" s="84" t="s">
        <v>739</v>
      </c>
      <c r="C204" s="84">
        <v>2250</v>
      </c>
      <c r="D204" s="84" t="s">
        <v>12</v>
      </c>
      <c r="E204" s="85">
        <v>5.35</v>
      </c>
      <c r="F204" s="85">
        <v>6.05</v>
      </c>
      <c r="G204" s="85">
        <v>6.95</v>
      </c>
      <c r="H204" s="85"/>
      <c r="I204" s="56">
        <f t="shared" si="328"/>
        <v>1575.0000000000005</v>
      </c>
      <c r="J204" s="56">
        <f t="shared" ref="J204" si="331">(G204-F204)*C204</f>
        <v>2025.0000000000009</v>
      </c>
      <c r="K204" s="56"/>
      <c r="L204" s="86">
        <f t="shared" si="329"/>
        <v>1.6000000000000005</v>
      </c>
      <c r="M204" s="58">
        <f t="shared" si="330"/>
        <v>3600.0000000000014</v>
      </c>
    </row>
    <row r="205" spans="1:13" s="87" customFormat="1">
      <c r="A205" s="83">
        <v>43299</v>
      </c>
      <c r="B205" s="84" t="s">
        <v>738</v>
      </c>
      <c r="C205" s="84">
        <v>1500</v>
      </c>
      <c r="D205" s="84" t="s">
        <v>12</v>
      </c>
      <c r="E205" s="85">
        <v>4.0999999999999996</v>
      </c>
      <c r="F205" s="85">
        <v>5.35</v>
      </c>
      <c r="G205" s="85">
        <v>6.85</v>
      </c>
      <c r="H205" s="85"/>
      <c r="I205" s="56">
        <f t="shared" ref="I205:I207" si="332">(F205-E205)*C205</f>
        <v>1875</v>
      </c>
      <c r="J205" s="56">
        <f t="shared" ref="J205" si="333">(G205-F205)*C205</f>
        <v>2250</v>
      </c>
      <c r="K205" s="56"/>
      <c r="L205" s="86">
        <f t="shared" ref="L205:L207" si="334">(I205+J205+K205)/C205</f>
        <v>2.75</v>
      </c>
      <c r="M205" s="58">
        <f t="shared" ref="M205:M207" si="335">SUM(I205:K205)</f>
        <v>4125</v>
      </c>
    </row>
    <row r="206" spans="1:13" s="87" customFormat="1">
      <c r="A206" s="83">
        <v>43299</v>
      </c>
      <c r="B206" s="84" t="s">
        <v>737</v>
      </c>
      <c r="C206" s="84">
        <v>1000</v>
      </c>
      <c r="D206" s="84" t="s">
        <v>12</v>
      </c>
      <c r="E206" s="85">
        <v>8.25</v>
      </c>
      <c r="F206" s="85">
        <v>9.5</v>
      </c>
      <c r="G206" s="85"/>
      <c r="H206" s="85"/>
      <c r="I206" s="56">
        <f t="shared" si="332"/>
        <v>1250</v>
      </c>
      <c r="J206" s="56"/>
      <c r="K206" s="56"/>
      <c r="L206" s="86">
        <f t="shared" si="334"/>
        <v>1.25</v>
      </c>
      <c r="M206" s="58">
        <f t="shared" si="335"/>
        <v>1250</v>
      </c>
    </row>
    <row r="207" spans="1:13" s="87" customFormat="1">
      <c r="A207" s="83">
        <v>43299</v>
      </c>
      <c r="B207" s="84" t="s">
        <v>736</v>
      </c>
      <c r="C207" s="84">
        <v>600</v>
      </c>
      <c r="D207" s="84" t="s">
        <v>12</v>
      </c>
      <c r="E207" s="85">
        <v>8</v>
      </c>
      <c r="F207" s="85">
        <v>10.25</v>
      </c>
      <c r="G207" s="85"/>
      <c r="H207" s="85"/>
      <c r="I207" s="56">
        <f t="shared" si="332"/>
        <v>1350</v>
      </c>
      <c r="J207" s="56"/>
      <c r="K207" s="56"/>
      <c r="L207" s="86">
        <f t="shared" si="334"/>
        <v>2.25</v>
      </c>
      <c r="M207" s="58">
        <f t="shared" si="335"/>
        <v>1350</v>
      </c>
    </row>
    <row r="208" spans="1:13" s="82" customFormat="1">
      <c r="A208" s="80">
        <v>43298</v>
      </c>
      <c r="B208" s="81" t="s">
        <v>715</v>
      </c>
      <c r="C208" s="81">
        <v>3200</v>
      </c>
      <c r="D208" s="81" t="s">
        <v>12</v>
      </c>
      <c r="E208" s="78">
        <v>5.45</v>
      </c>
      <c r="F208" s="78">
        <v>6.1</v>
      </c>
      <c r="G208" s="78">
        <v>6.85</v>
      </c>
      <c r="H208" s="78">
        <v>7.45</v>
      </c>
      <c r="I208" s="48">
        <f t="shared" ref="I208:I210" si="336">(F208-E208)*C208</f>
        <v>2079.9999999999982</v>
      </c>
      <c r="J208" s="48">
        <f t="shared" ref="J208:J209" si="337">(G208-F208)*C208</f>
        <v>2400</v>
      </c>
      <c r="K208" s="48">
        <f t="shared" ref="K208:K209" si="338">(H208-G208)*C208</f>
        <v>1920.0000000000018</v>
      </c>
      <c r="L208" s="79">
        <f t="shared" ref="L208:L210" si="339">(I208+J208+K208)/C208</f>
        <v>2</v>
      </c>
      <c r="M208" s="50">
        <f t="shared" ref="M208:M210" si="340">SUM(I208:K208)</f>
        <v>6400</v>
      </c>
    </row>
    <row r="209" spans="1:13" s="82" customFormat="1">
      <c r="A209" s="80">
        <v>43298</v>
      </c>
      <c r="B209" s="81" t="s">
        <v>735</v>
      </c>
      <c r="C209" s="81">
        <v>3500</v>
      </c>
      <c r="D209" s="81" t="s">
        <v>12</v>
      </c>
      <c r="E209" s="78">
        <v>3.7</v>
      </c>
      <c r="F209" s="78">
        <v>4.25</v>
      </c>
      <c r="G209" s="78">
        <v>4.95</v>
      </c>
      <c r="H209" s="78">
        <v>5.65</v>
      </c>
      <c r="I209" s="48">
        <f t="shared" si="336"/>
        <v>1924.9999999999993</v>
      </c>
      <c r="J209" s="48">
        <f t="shared" si="337"/>
        <v>2450.0000000000005</v>
      </c>
      <c r="K209" s="48">
        <f t="shared" si="338"/>
        <v>2450.0000000000005</v>
      </c>
      <c r="L209" s="79">
        <f t="shared" si="339"/>
        <v>1.95</v>
      </c>
      <c r="M209" s="50">
        <f t="shared" si="340"/>
        <v>6825</v>
      </c>
    </row>
    <row r="210" spans="1:13" s="87" customFormat="1">
      <c r="A210" s="83">
        <v>43298</v>
      </c>
      <c r="B210" s="84" t="s">
        <v>734</v>
      </c>
      <c r="C210" s="84">
        <v>4500</v>
      </c>
      <c r="D210" s="84" t="s">
        <v>12</v>
      </c>
      <c r="E210" s="85">
        <v>5.3</v>
      </c>
      <c r="F210" s="85">
        <v>5.75</v>
      </c>
      <c r="G210" s="85"/>
      <c r="H210" s="85"/>
      <c r="I210" s="56">
        <f t="shared" si="336"/>
        <v>2025.0000000000009</v>
      </c>
      <c r="J210" s="56"/>
      <c r="K210" s="56"/>
      <c r="L210" s="86">
        <f t="shared" si="339"/>
        <v>0.45000000000000018</v>
      </c>
      <c r="M210" s="58">
        <f t="shared" si="340"/>
        <v>2025.0000000000009</v>
      </c>
    </row>
    <row r="211" spans="1:13" s="87" customFormat="1">
      <c r="A211" s="83">
        <v>43297</v>
      </c>
      <c r="B211" s="84" t="s">
        <v>716</v>
      </c>
      <c r="C211" s="84">
        <v>5500</v>
      </c>
      <c r="D211" s="84" t="s">
        <v>12</v>
      </c>
      <c r="E211" s="85">
        <v>1.25</v>
      </c>
      <c r="F211" s="85">
        <v>1.4</v>
      </c>
      <c r="G211" s="85"/>
      <c r="H211" s="85"/>
      <c r="I211" s="56">
        <f t="shared" ref="I211:I212" si="341">(F211-E211)*C211</f>
        <v>824.99999999999955</v>
      </c>
      <c r="J211" s="56"/>
      <c r="K211" s="56"/>
      <c r="L211" s="86">
        <f t="shared" ref="L211:L212" si="342">(I211+J211+K211)/C211</f>
        <v>0.14999999999999991</v>
      </c>
      <c r="M211" s="58">
        <f t="shared" ref="M211:M212" si="343">SUM(I211:K211)</f>
        <v>824.99999999999955</v>
      </c>
    </row>
    <row r="212" spans="1:13" s="82" customFormat="1">
      <c r="A212" s="80">
        <v>43297</v>
      </c>
      <c r="B212" s="81" t="s">
        <v>733</v>
      </c>
      <c r="C212" s="81">
        <v>1000</v>
      </c>
      <c r="D212" s="81" t="s">
        <v>12</v>
      </c>
      <c r="E212" s="78">
        <v>6</v>
      </c>
      <c r="F212" s="78">
        <v>7.25</v>
      </c>
      <c r="G212" s="78">
        <v>8.75</v>
      </c>
      <c r="H212" s="78">
        <v>10.25</v>
      </c>
      <c r="I212" s="48">
        <f t="shared" si="341"/>
        <v>1250</v>
      </c>
      <c r="J212" s="48">
        <f t="shared" ref="J212" si="344">(G212-F212)*C212</f>
        <v>1500</v>
      </c>
      <c r="K212" s="48">
        <f t="shared" ref="K212" si="345">(H212-G212)*C212</f>
        <v>1500</v>
      </c>
      <c r="L212" s="79">
        <f t="shared" si="342"/>
        <v>4.25</v>
      </c>
      <c r="M212" s="50">
        <f t="shared" si="343"/>
        <v>4250</v>
      </c>
    </row>
    <row r="213" spans="1:13" s="87" customFormat="1">
      <c r="A213" s="83">
        <v>43292</v>
      </c>
      <c r="B213" s="84" t="s">
        <v>732</v>
      </c>
      <c r="C213" s="84">
        <v>1500</v>
      </c>
      <c r="D213" s="84" t="s">
        <v>12</v>
      </c>
      <c r="E213" s="85">
        <v>15</v>
      </c>
      <c r="F213" s="85">
        <v>16.2</v>
      </c>
      <c r="G213" s="85"/>
      <c r="H213" s="85"/>
      <c r="I213" s="56">
        <f t="shared" ref="I213:I214" si="346">(F213-E213)*C213</f>
        <v>1799.9999999999989</v>
      </c>
      <c r="J213" s="56"/>
      <c r="K213" s="56"/>
      <c r="L213" s="86">
        <f t="shared" ref="L213:L214" si="347">(I213+J213+K213)/C213</f>
        <v>1.1999999999999993</v>
      </c>
      <c r="M213" s="58">
        <f t="shared" ref="M213:M214" si="348">SUM(I213:K213)</f>
        <v>1799.9999999999989</v>
      </c>
    </row>
    <row r="214" spans="1:13" s="87" customFormat="1">
      <c r="A214" s="83">
        <v>43292</v>
      </c>
      <c r="B214" s="84" t="s">
        <v>731</v>
      </c>
      <c r="C214" s="84">
        <v>4500</v>
      </c>
      <c r="D214" s="84" t="s">
        <v>12</v>
      </c>
      <c r="E214" s="85">
        <v>3.85</v>
      </c>
      <c r="F214" s="85">
        <v>4.25</v>
      </c>
      <c r="G214" s="85"/>
      <c r="H214" s="85"/>
      <c r="I214" s="56">
        <f t="shared" si="346"/>
        <v>1799.9999999999995</v>
      </c>
      <c r="J214" s="56"/>
      <c r="K214" s="56"/>
      <c r="L214" s="86">
        <f t="shared" si="347"/>
        <v>0.39999999999999991</v>
      </c>
      <c r="M214" s="58">
        <f t="shared" si="348"/>
        <v>1799.9999999999995</v>
      </c>
    </row>
    <row r="215" spans="1:13" s="87" customFormat="1">
      <c r="A215" s="83">
        <v>43291</v>
      </c>
      <c r="B215" s="84" t="s">
        <v>730</v>
      </c>
      <c r="C215" s="84">
        <v>500</v>
      </c>
      <c r="D215" s="84" t="s">
        <v>12</v>
      </c>
      <c r="E215" s="85">
        <v>58</v>
      </c>
      <c r="F215" s="85">
        <v>61.65</v>
      </c>
      <c r="G215" s="85"/>
      <c r="H215" s="85"/>
      <c r="I215" s="56">
        <f t="shared" ref="I215:I216" si="349">(F215-E215)*C215</f>
        <v>1824.9999999999993</v>
      </c>
      <c r="J215" s="56"/>
      <c r="K215" s="56"/>
      <c r="L215" s="86">
        <f t="shared" ref="L215:L216" si="350">(I215+J215+K215)/C215</f>
        <v>3.6499999999999986</v>
      </c>
      <c r="M215" s="58">
        <f t="shared" ref="M215:M216" si="351">SUM(I215:K215)</f>
        <v>1824.9999999999993</v>
      </c>
    </row>
    <row r="216" spans="1:13" s="87" customFormat="1">
      <c r="A216" s="83">
        <v>43291</v>
      </c>
      <c r="B216" s="84" t="s">
        <v>729</v>
      </c>
      <c r="C216" s="84">
        <v>3000</v>
      </c>
      <c r="D216" s="84" t="s">
        <v>12</v>
      </c>
      <c r="E216" s="85">
        <v>5</v>
      </c>
      <c r="F216" s="85">
        <v>5.5</v>
      </c>
      <c r="G216" s="85"/>
      <c r="H216" s="85"/>
      <c r="I216" s="56">
        <f t="shared" si="349"/>
        <v>1500</v>
      </c>
      <c r="J216" s="56"/>
      <c r="K216" s="56"/>
      <c r="L216" s="86">
        <f t="shared" si="350"/>
        <v>0.5</v>
      </c>
      <c r="M216" s="58">
        <f t="shared" si="351"/>
        <v>1500</v>
      </c>
    </row>
    <row r="217" spans="1:13" s="87" customFormat="1">
      <c r="A217" s="83">
        <v>43290</v>
      </c>
      <c r="B217" s="84" t="s">
        <v>728</v>
      </c>
      <c r="C217" s="84">
        <v>4000</v>
      </c>
      <c r="D217" s="84" t="s">
        <v>12</v>
      </c>
      <c r="E217" s="85">
        <v>1.7</v>
      </c>
      <c r="F217" s="85">
        <v>2.1</v>
      </c>
      <c r="G217" s="85"/>
      <c r="H217" s="85"/>
      <c r="I217" s="56">
        <f t="shared" ref="I217:I220" si="352">(F217-E217)*C217</f>
        <v>1600.0000000000005</v>
      </c>
      <c r="J217" s="56"/>
      <c r="K217" s="56"/>
      <c r="L217" s="86">
        <f t="shared" ref="L217:L220" si="353">(I217+J217+K217)/C217</f>
        <v>0.40000000000000013</v>
      </c>
      <c r="M217" s="58">
        <f t="shared" ref="M217:M220" si="354">SUM(I217:K217)</f>
        <v>1600.0000000000005</v>
      </c>
    </row>
    <row r="218" spans="1:13" s="87" customFormat="1">
      <c r="A218" s="83">
        <v>43290</v>
      </c>
      <c r="B218" s="84" t="s">
        <v>727</v>
      </c>
      <c r="C218" s="84">
        <v>2000</v>
      </c>
      <c r="D218" s="84" t="s">
        <v>12</v>
      </c>
      <c r="E218" s="85">
        <v>6</v>
      </c>
      <c r="F218" s="85">
        <v>6.75</v>
      </c>
      <c r="G218" s="85">
        <v>7.65</v>
      </c>
      <c r="H218" s="85"/>
      <c r="I218" s="56">
        <f t="shared" si="352"/>
        <v>1500</v>
      </c>
      <c r="J218" s="56">
        <f t="shared" ref="J218" si="355">(G218-F218)*C218</f>
        <v>1800.0000000000007</v>
      </c>
      <c r="K218" s="56"/>
      <c r="L218" s="86">
        <f t="shared" si="353"/>
        <v>1.6500000000000004</v>
      </c>
      <c r="M218" s="58">
        <f t="shared" si="354"/>
        <v>3300.0000000000009</v>
      </c>
    </row>
    <row r="219" spans="1:13" s="87" customFormat="1">
      <c r="A219" s="83">
        <v>43290</v>
      </c>
      <c r="B219" s="84" t="s">
        <v>726</v>
      </c>
      <c r="C219" s="84">
        <v>1000</v>
      </c>
      <c r="D219" s="84" t="s">
        <v>12</v>
      </c>
      <c r="E219" s="85">
        <v>17.55</v>
      </c>
      <c r="F219" s="85">
        <v>19.05</v>
      </c>
      <c r="G219" s="85"/>
      <c r="H219" s="85"/>
      <c r="I219" s="56">
        <f t="shared" si="352"/>
        <v>1500</v>
      </c>
      <c r="J219" s="56"/>
      <c r="K219" s="56"/>
      <c r="L219" s="86">
        <f t="shared" si="353"/>
        <v>1.5</v>
      </c>
      <c r="M219" s="58">
        <f t="shared" si="354"/>
        <v>1500</v>
      </c>
    </row>
    <row r="220" spans="1:13" s="87" customFormat="1">
      <c r="A220" s="83">
        <v>43290</v>
      </c>
      <c r="B220" s="84" t="s">
        <v>725</v>
      </c>
      <c r="C220" s="84">
        <v>1300</v>
      </c>
      <c r="D220" s="84" t="s">
        <v>12</v>
      </c>
      <c r="E220" s="85">
        <v>8.6</v>
      </c>
      <c r="F220" s="85">
        <v>9.5500000000000007</v>
      </c>
      <c r="G220" s="85"/>
      <c r="H220" s="85"/>
      <c r="I220" s="56">
        <f t="shared" si="352"/>
        <v>1235.0000000000014</v>
      </c>
      <c r="J220" s="56"/>
      <c r="K220" s="56"/>
      <c r="L220" s="86">
        <f t="shared" si="353"/>
        <v>0.95000000000000107</v>
      </c>
      <c r="M220" s="58">
        <f t="shared" si="354"/>
        <v>1235.0000000000014</v>
      </c>
    </row>
    <row r="221" spans="1:13" s="82" customFormat="1">
      <c r="A221" s="80">
        <v>43287</v>
      </c>
      <c r="B221" s="81" t="s">
        <v>724</v>
      </c>
      <c r="C221" s="81">
        <v>2000</v>
      </c>
      <c r="D221" s="81" t="s">
        <v>12</v>
      </c>
      <c r="E221" s="78">
        <v>9.65</v>
      </c>
      <c r="F221" s="78">
        <v>10.35</v>
      </c>
      <c r="G221" s="78">
        <v>11.25</v>
      </c>
      <c r="H221" s="78">
        <v>12.1</v>
      </c>
      <c r="I221" s="48">
        <f t="shared" ref="I221" si="356">(F221-E221)*C221</f>
        <v>1399.9999999999986</v>
      </c>
      <c r="J221" s="48">
        <f t="shared" ref="J221" si="357">(G221-F221)*C221</f>
        <v>1800.0000000000007</v>
      </c>
      <c r="K221" s="48">
        <f t="shared" ref="K221" si="358">(H221-G221)*C221</f>
        <v>1699.9999999999993</v>
      </c>
      <c r="L221" s="79">
        <f t="shared" ref="L221" si="359">(I221+J221+K221)/C221</f>
        <v>2.4499999999999993</v>
      </c>
      <c r="M221" s="50">
        <f t="shared" ref="M221" si="360">SUM(I221:K221)</f>
        <v>4899.9999999999982</v>
      </c>
    </row>
    <row r="222" spans="1:13" s="87" customFormat="1">
      <c r="A222" s="83">
        <v>43287</v>
      </c>
      <c r="B222" s="84" t="s">
        <v>723</v>
      </c>
      <c r="C222" s="84">
        <v>1000</v>
      </c>
      <c r="D222" s="84" t="s">
        <v>12</v>
      </c>
      <c r="E222" s="85">
        <v>17</v>
      </c>
      <c r="F222" s="85">
        <v>15.25</v>
      </c>
      <c r="G222" s="85"/>
      <c r="H222" s="85"/>
      <c r="I222" s="56">
        <f t="shared" ref="I222" si="361">(F222-E222)*C222</f>
        <v>-1750</v>
      </c>
      <c r="J222" s="56"/>
      <c r="K222" s="56"/>
      <c r="L222" s="86">
        <f t="shared" ref="L222" si="362">(I222+J222+K222)/C222</f>
        <v>-1.75</v>
      </c>
      <c r="M222" s="58">
        <f t="shared" ref="M222" si="363">SUM(I222:K222)</f>
        <v>-1750</v>
      </c>
    </row>
    <row r="223" spans="1:13" s="87" customFormat="1">
      <c r="A223" s="83">
        <v>43286</v>
      </c>
      <c r="B223" s="84" t="s">
        <v>722</v>
      </c>
      <c r="C223" s="84">
        <v>1000</v>
      </c>
      <c r="D223" s="84" t="s">
        <v>12</v>
      </c>
      <c r="E223" s="85">
        <v>17</v>
      </c>
      <c r="F223" s="85">
        <v>17.899999999999999</v>
      </c>
      <c r="G223" s="85"/>
      <c r="H223" s="85"/>
      <c r="I223" s="56">
        <f t="shared" ref="I223:I224" si="364">(F223-E223)*C223</f>
        <v>899.99999999999864</v>
      </c>
      <c r="J223" s="56"/>
      <c r="K223" s="56"/>
      <c r="L223" s="86">
        <f t="shared" ref="L223:L224" si="365">(I223+J223+K223)/C223</f>
        <v>0.89999999999999869</v>
      </c>
      <c r="M223" s="58">
        <f t="shared" ref="M223:M224" si="366">SUM(I223:K223)</f>
        <v>899.99999999999864</v>
      </c>
    </row>
    <row r="224" spans="1:13" s="87" customFormat="1">
      <c r="A224" s="83">
        <v>43286</v>
      </c>
      <c r="B224" s="84" t="s">
        <v>721</v>
      </c>
      <c r="C224" s="84">
        <v>3750</v>
      </c>
      <c r="D224" s="84" t="s">
        <v>12</v>
      </c>
      <c r="E224" s="85">
        <v>2.8</v>
      </c>
      <c r="F224" s="85">
        <v>3.25</v>
      </c>
      <c r="G224" s="85"/>
      <c r="H224" s="85"/>
      <c r="I224" s="56">
        <f t="shared" si="364"/>
        <v>1687.5000000000007</v>
      </c>
      <c r="J224" s="56"/>
      <c r="K224" s="56"/>
      <c r="L224" s="86">
        <f t="shared" si="365"/>
        <v>0.45000000000000018</v>
      </c>
      <c r="M224" s="58">
        <f t="shared" si="366"/>
        <v>1687.5000000000007</v>
      </c>
    </row>
    <row r="225" spans="1:13" s="87" customFormat="1">
      <c r="A225" s="83">
        <v>43285</v>
      </c>
      <c r="B225" s="84" t="s">
        <v>720</v>
      </c>
      <c r="C225" s="84">
        <v>3000</v>
      </c>
      <c r="D225" s="84" t="s">
        <v>12</v>
      </c>
      <c r="E225" s="85">
        <v>1.8</v>
      </c>
      <c r="F225" s="85">
        <v>1.9</v>
      </c>
      <c r="G225" s="85"/>
      <c r="H225" s="85"/>
      <c r="I225" s="56">
        <f t="shared" ref="I225" si="367">(F225-E225)*C225</f>
        <v>299.9999999999996</v>
      </c>
      <c r="J225" s="56"/>
      <c r="K225" s="56"/>
      <c r="L225" s="86">
        <f t="shared" ref="L225" si="368">(I225+J225+K225)/C225</f>
        <v>9.9999999999999867E-2</v>
      </c>
      <c r="M225" s="58">
        <f t="shared" ref="M225" si="369">SUM(I225:K225)</f>
        <v>299.9999999999996</v>
      </c>
    </row>
    <row r="226" spans="1:13" s="87" customFormat="1">
      <c r="A226" s="83">
        <v>43285</v>
      </c>
      <c r="B226" s="84" t="s">
        <v>719</v>
      </c>
      <c r="C226" s="84">
        <v>1500</v>
      </c>
      <c r="D226" s="84" t="s">
        <v>12</v>
      </c>
      <c r="E226" s="85">
        <v>11</v>
      </c>
      <c r="F226" s="85">
        <v>12.25</v>
      </c>
      <c r="G226" s="85">
        <v>13.75</v>
      </c>
      <c r="H226" s="85"/>
      <c r="I226" s="56">
        <f t="shared" ref="I226" si="370">(F226-E226)*C226</f>
        <v>1875</v>
      </c>
      <c r="J226" s="56">
        <f t="shared" ref="J226" si="371">(G226-F226)*C226</f>
        <v>2250</v>
      </c>
      <c r="K226" s="56"/>
      <c r="L226" s="86">
        <f t="shared" ref="L226" si="372">(I226+J226+K226)/C226</f>
        <v>2.75</v>
      </c>
      <c r="M226" s="58">
        <f t="shared" ref="M226" si="373">SUM(I226:K226)</f>
        <v>4125</v>
      </c>
    </row>
    <row r="227" spans="1:13" s="59" customFormat="1">
      <c r="A227" s="52">
        <v>43284</v>
      </c>
      <c r="B227" s="60" t="s">
        <v>718</v>
      </c>
      <c r="C227" s="53">
        <v>1500</v>
      </c>
      <c r="D227" s="53" t="s">
        <v>12</v>
      </c>
      <c r="E227" s="54">
        <v>16.649999999999999</v>
      </c>
      <c r="F227" s="54">
        <v>15.4</v>
      </c>
      <c r="G227" s="54"/>
      <c r="H227" s="54"/>
      <c r="I227" s="55">
        <f t="shared" ref="I227" si="374">(F227-E227)*C227</f>
        <v>-1874.9999999999973</v>
      </c>
      <c r="J227" s="56"/>
      <c r="K227" s="56"/>
      <c r="L227" s="57">
        <f t="shared" ref="L227" si="375">(I227+J227+K227)/C227</f>
        <v>-1.2499999999999982</v>
      </c>
      <c r="M227" s="58">
        <f t="shared" ref="M227" si="376">SUM(I227:K227)</f>
        <v>-1874.9999999999973</v>
      </c>
    </row>
    <row r="228" spans="1:13" s="59" customFormat="1">
      <c r="A228" s="52">
        <v>43283</v>
      </c>
      <c r="B228" s="60" t="s">
        <v>717</v>
      </c>
      <c r="C228" s="53">
        <v>7000</v>
      </c>
      <c r="D228" s="53" t="s">
        <v>12</v>
      </c>
      <c r="E228" s="54">
        <v>2.25</v>
      </c>
      <c r="F228" s="54">
        <v>2.65</v>
      </c>
      <c r="G228" s="54"/>
      <c r="H228" s="54"/>
      <c r="I228" s="55">
        <f t="shared" ref="I228:I230" si="377">(F228-E228)*C228</f>
        <v>2799.9999999999995</v>
      </c>
      <c r="J228" s="56"/>
      <c r="K228" s="56"/>
      <c r="L228" s="57">
        <f t="shared" ref="L228:L230" si="378">(I228+J228+K228)/C228</f>
        <v>0.39999999999999991</v>
      </c>
      <c r="M228" s="58">
        <f t="shared" ref="M228:M230" si="379">SUM(I228:K228)</f>
        <v>2799.9999999999995</v>
      </c>
    </row>
    <row r="229" spans="1:13" s="59" customFormat="1">
      <c r="A229" s="52">
        <v>43283</v>
      </c>
      <c r="B229" s="60" t="s">
        <v>716</v>
      </c>
      <c r="C229" s="53">
        <v>5500</v>
      </c>
      <c r="D229" s="53" t="s">
        <v>12</v>
      </c>
      <c r="E229" s="54">
        <v>1.9</v>
      </c>
      <c r="F229" s="54">
        <v>1.4</v>
      </c>
      <c r="G229" s="54"/>
      <c r="H229" s="54"/>
      <c r="I229" s="55">
        <f t="shared" si="377"/>
        <v>-2750</v>
      </c>
      <c r="J229" s="56"/>
      <c r="K229" s="56"/>
      <c r="L229" s="57">
        <f t="shared" si="378"/>
        <v>-0.5</v>
      </c>
      <c r="M229" s="58">
        <f t="shared" si="379"/>
        <v>-2750</v>
      </c>
    </row>
    <row r="230" spans="1:13" s="82" customFormat="1">
      <c r="A230" s="80">
        <v>43283</v>
      </c>
      <c r="B230" s="81" t="s">
        <v>702</v>
      </c>
      <c r="C230" s="81">
        <v>1000</v>
      </c>
      <c r="D230" s="81" t="s">
        <v>12</v>
      </c>
      <c r="E230" s="78">
        <v>19.100000000000001</v>
      </c>
      <c r="F230" s="78">
        <v>21.1</v>
      </c>
      <c r="G230" s="78">
        <v>23.6</v>
      </c>
      <c r="H230" s="78">
        <v>26</v>
      </c>
      <c r="I230" s="48">
        <f t="shared" si="377"/>
        <v>2000</v>
      </c>
      <c r="J230" s="48">
        <f t="shared" ref="J230" si="380">(G230-F230)*C230</f>
        <v>2500</v>
      </c>
      <c r="K230" s="48">
        <f t="shared" ref="K230" si="381">(H230-G230)*C230</f>
        <v>2399.9999999999986</v>
      </c>
      <c r="L230" s="79">
        <f t="shared" si="378"/>
        <v>6.8999999999999986</v>
      </c>
      <c r="M230" s="50">
        <f t="shared" si="379"/>
        <v>6899.9999999999982</v>
      </c>
    </row>
    <row r="231" spans="1:13" ht="15.75">
      <c r="A231" s="75"/>
      <c r="B231" s="74"/>
      <c r="C231" s="74"/>
      <c r="D231" s="74"/>
      <c r="E231" s="74"/>
      <c r="F231" s="74"/>
      <c r="G231" s="74"/>
      <c r="H231" s="74"/>
      <c r="I231" s="76"/>
      <c r="J231" s="76"/>
      <c r="K231" s="76"/>
      <c r="L231" s="77"/>
      <c r="M231" s="74"/>
    </row>
    <row r="232" spans="1:13" s="59" customFormat="1">
      <c r="A232" s="52">
        <v>43280</v>
      </c>
      <c r="B232" s="60" t="s">
        <v>714</v>
      </c>
      <c r="C232" s="53">
        <v>3200</v>
      </c>
      <c r="D232" s="60" t="s">
        <v>12</v>
      </c>
      <c r="E232" s="54">
        <v>4</v>
      </c>
      <c r="F232" s="54">
        <v>4.2</v>
      </c>
      <c r="G232" s="54"/>
      <c r="H232" s="54"/>
      <c r="I232" s="55">
        <f t="shared" ref="I232:I235" si="382">(F232-E232)*C232</f>
        <v>640.00000000000057</v>
      </c>
      <c r="J232" s="56"/>
      <c r="K232" s="56"/>
      <c r="L232" s="57">
        <f t="shared" ref="L232:L235" si="383">(I232+J232+K232)/C232</f>
        <v>0.20000000000000018</v>
      </c>
      <c r="M232" s="58">
        <f t="shared" ref="M232:M235" si="384">SUM(I232:K232)</f>
        <v>640.00000000000057</v>
      </c>
    </row>
    <row r="233" spans="1:13" s="59" customFormat="1">
      <c r="A233" s="52">
        <v>43280</v>
      </c>
      <c r="B233" s="60" t="s">
        <v>713</v>
      </c>
      <c r="C233" s="53">
        <v>4000</v>
      </c>
      <c r="D233" s="53" t="s">
        <v>12</v>
      </c>
      <c r="E233" s="54">
        <v>3.5</v>
      </c>
      <c r="F233" s="54">
        <v>3.7</v>
      </c>
      <c r="G233" s="54"/>
      <c r="H233" s="54"/>
      <c r="I233" s="55">
        <f t="shared" si="382"/>
        <v>800.00000000000068</v>
      </c>
      <c r="J233" s="56"/>
      <c r="K233" s="56"/>
      <c r="L233" s="57">
        <f t="shared" si="383"/>
        <v>0.20000000000000018</v>
      </c>
      <c r="M233" s="58">
        <f t="shared" si="384"/>
        <v>800.00000000000068</v>
      </c>
    </row>
    <row r="234" spans="1:13" s="59" customFormat="1">
      <c r="A234" s="52">
        <v>43280</v>
      </c>
      <c r="B234" s="60" t="s">
        <v>712</v>
      </c>
      <c r="C234" s="53">
        <v>8000</v>
      </c>
      <c r="D234" s="53" t="s">
        <v>12</v>
      </c>
      <c r="E234" s="54">
        <v>2.8</v>
      </c>
      <c r="F234" s="54">
        <v>3.2</v>
      </c>
      <c r="G234" s="54"/>
      <c r="H234" s="54"/>
      <c r="I234" s="55">
        <f t="shared" si="382"/>
        <v>3200.0000000000027</v>
      </c>
      <c r="J234" s="56"/>
      <c r="K234" s="56"/>
      <c r="L234" s="57">
        <f t="shared" si="383"/>
        <v>0.40000000000000036</v>
      </c>
      <c r="M234" s="58">
        <f t="shared" si="384"/>
        <v>3200.0000000000027</v>
      </c>
    </row>
    <row r="235" spans="1:13" s="59" customFormat="1">
      <c r="A235" s="52">
        <v>43278</v>
      </c>
      <c r="B235" s="60" t="s">
        <v>715</v>
      </c>
      <c r="C235" s="53">
        <v>3200</v>
      </c>
      <c r="D235" s="53" t="s">
        <v>12</v>
      </c>
      <c r="E235" s="54">
        <v>7.4</v>
      </c>
      <c r="F235" s="54">
        <v>7.9</v>
      </c>
      <c r="G235" s="54">
        <v>8.5500000000000007</v>
      </c>
      <c r="H235" s="54"/>
      <c r="I235" s="55">
        <f t="shared" si="382"/>
        <v>1600</v>
      </c>
      <c r="J235" s="56">
        <f t="shared" ref="J235" si="385">(G235-F235)*C235</f>
        <v>2080.0000000000009</v>
      </c>
      <c r="K235" s="56"/>
      <c r="L235" s="57">
        <f t="shared" si="383"/>
        <v>1.1500000000000004</v>
      </c>
      <c r="M235" s="58">
        <f t="shared" si="384"/>
        <v>3680.0000000000009</v>
      </c>
    </row>
    <row r="236" spans="1:13" s="59" customFormat="1">
      <c r="A236" s="52">
        <v>43279</v>
      </c>
      <c r="B236" s="60" t="s">
        <v>711</v>
      </c>
      <c r="C236" s="53">
        <v>3200</v>
      </c>
      <c r="D236" s="53" t="s">
        <v>12</v>
      </c>
      <c r="E236" s="54">
        <v>8.6999999999999993</v>
      </c>
      <c r="F236" s="54">
        <v>9.35</v>
      </c>
      <c r="G236" s="54"/>
      <c r="H236" s="54"/>
      <c r="I236" s="55">
        <f t="shared" ref="I236:I238" si="386">(F236-E236)*C236</f>
        <v>2080.0000000000009</v>
      </c>
      <c r="J236" s="56"/>
      <c r="K236" s="56"/>
      <c r="L236" s="57">
        <f t="shared" ref="L236:L238" si="387">(I236+J236+K236)/C236</f>
        <v>0.65000000000000024</v>
      </c>
      <c r="M236" s="58">
        <f t="shared" ref="M236:M238" si="388">SUM(I236:K236)</f>
        <v>2080.0000000000009</v>
      </c>
    </row>
    <row r="237" spans="1:13" s="59" customFormat="1">
      <c r="A237" s="52">
        <v>43279</v>
      </c>
      <c r="B237" s="60" t="s">
        <v>710</v>
      </c>
      <c r="C237" s="53">
        <v>3000</v>
      </c>
      <c r="D237" s="53" t="s">
        <v>12</v>
      </c>
      <c r="E237" s="54">
        <v>4.1500000000000004</v>
      </c>
      <c r="F237" s="54">
        <v>4.6500000000000004</v>
      </c>
      <c r="G237" s="54"/>
      <c r="H237" s="54"/>
      <c r="I237" s="55">
        <f t="shared" si="386"/>
        <v>1500</v>
      </c>
      <c r="J237" s="56"/>
      <c r="K237" s="56"/>
      <c r="L237" s="57">
        <f t="shared" si="387"/>
        <v>0.5</v>
      </c>
      <c r="M237" s="58">
        <f t="shared" si="388"/>
        <v>1500</v>
      </c>
    </row>
    <row r="238" spans="1:13" s="59" customFormat="1">
      <c r="A238" s="52">
        <v>43279</v>
      </c>
      <c r="B238" s="60" t="s">
        <v>709</v>
      </c>
      <c r="C238" s="53">
        <v>2500</v>
      </c>
      <c r="D238" s="53" t="s">
        <v>12</v>
      </c>
      <c r="E238" s="54">
        <v>5.3</v>
      </c>
      <c r="F238" s="54">
        <v>5.6</v>
      </c>
      <c r="G238" s="54"/>
      <c r="H238" s="54"/>
      <c r="I238" s="55">
        <f t="shared" si="386"/>
        <v>749.99999999999955</v>
      </c>
      <c r="J238" s="56"/>
      <c r="K238" s="56"/>
      <c r="L238" s="57">
        <f t="shared" si="387"/>
        <v>0.29999999999999982</v>
      </c>
      <c r="M238" s="58">
        <f t="shared" si="388"/>
        <v>749.99999999999955</v>
      </c>
    </row>
    <row r="239" spans="1:13" s="59" customFormat="1">
      <c r="A239" s="52">
        <v>43278</v>
      </c>
      <c r="B239" s="53" t="s">
        <v>708</v>
      </c>
      <c r="C239" s="53">
        <v>5500</v>
      </c>
      <c r="D239" s="53" t="s">
        <v>12</v>
      </c>
      <c r="E239" s="54">
        <v>0.4</v>
      </c>
      <c r="F239" s="54">
        <v>0.85</v>
      </c>
      <c r="G239" s="54">
        <v>1.5</v>
      </c>
      <c r="H239" s="54"/>
      <c r="I239" s="55">
        <f t="shared" ref="I239:I241" si="389">(F239-E239)*C239</f>
        <v>2474.9999999999995</v>
      </c>
      <c r="J239" s="56">
        <f t="shared" ref="J239:J241" si="390">(G239-F239)*C239</f>
        <v>3575</v>
      </c>
      <c r="K239" s="56"/>
      <c r="L239" s="57">
        <f t="shared" ref="L239:L242" si="391">(I239+J239+K239)/C239</f>
        <v>1.1000000000000001</v>
      </c>
      <c r="M239" s="58">
        <f t="shared" ref="M239:M242" si="392">SUM(I239:K239)</f>
        <v>6050</v>
      </c>
    </row>
    <row r="240" spans="1:13" s="59" customFormat="1">
      <c r="A240" s="52">
        <v>43278</v>
      </c>
      <c r="B240" s="53" t="s">
        <v>707</v>
      </c>
      <c r="C240" s="53">
        <v>750</v>
      </c>
      <c r="D240" s="53" t="s">
        <v>12</v>
      </c>
      <c r="E240" s="54">
        <v>5</v>
      </c>
      <c r="F240" s="54">
        <v>6.05</v>
      </c>
      <c r="G240" s="54"/>
      <c r="H240" s="54"/>
      <c r="I240" s="55">
        <f t="shared" si="389"/>
        <v>787.49999999999989</v>
      </c>
      <c r="J240" s="56"/>
      <c r="K240" s="56"/>
      <c r="L240" s="57">
        <f t="shared" si="391"/>
        <v>1.0499999999999998</v>
      </c>
      <c r="M240" s="58">
        <f t="shared" si="392"/>
        <v>787.49999999999989</v>
      </c>
    </row>
    <row r="241" spans="1:13" s="51" customFormat="1">
      <c r="A241" s="44">
        <v>43278</v>
      </c>
      <c r="B241" s="45" t="s">
        <v>706</v>
      </c>
      <c r="C241" s="45">
        <v>1200</v>
      </c>
      <c r="D241" s="45" t="s">
        <v>12</v>
      </c>
      <c r="E241" s="46">
        <v>9</v>
      </c>
      <c r="F241" s="46">
        <v>10.25</v>
      </c>
      <c r="G241" s="46">
        <v>11.75</v>
      </c>
      <c r="H241" s="46">
        <v>13.25</v>
      </c>
      <c r="I241" s="47">
        <f t="shared" si="389"/>
        <v>1500</v>
      </c>
      <c r="J241" s="48">
        <f t="shared" si="390"/>
        <v>1800</v>
      </c>
      <c r="K241" s="48">
        <f t="shared" ref="K241" si="393">(H241-G241)*C241</f>
        <v>1800</v>
      </c>
      <c r="L241" s="49">
        <f t="shared" si="391"/>
        <v>4.25</v>
      </c>
      <c r="M241" s="50">
        <f t="shared" si="392"/>
        <v>5100</v>
      </c>
    </row>
    <row r="242" spans="1:13" s="59" customFormat="1">
      <c r="A242" s="52">
        <v>43278</v>
      </c>
      <c r="B242" s="53" t="s">
        <v>705</v>
      </c>
      <c r="C242" s="53">
        <v>1000</v>
      </c>
      <c r="D242" s="53" t="s">
        <v>12</v>
      </c>
      <c r="E242" s="54">
        <v>4.1500000000000004</v>
      </c>
      <c r="F242" s="54">
        <v>6.25</v>
      </c>
      <c r="G242" s="54"/>
      <c r="H242" s="54"/>
      <c r="I242" s="55">
        <f>(F242-E242)*C242</f>
        <v>2099.9999999999995</v>
      </c>
      <c r="J242" s="56"/>
      <c r="K242" s="56"/>
      <c r="L242" s="57">
        <f t="shared" si="391"/>
        <v>2.0999999999999996</v>
      </c>
      <c r="M242" s="58">
        <f t="shared" si="392"/>
        <v>2099.9999999999995</v>
      </c>
    </row>
    <row r="243" spans="1:13" s="59" customFormat="1">
      <c r="A243" s="52">
        <v>43277</v>
      </c>
      <c r="B243" s="60" t="s">
        <v>704</v>
      </c>
      <c r="C243" s="53">
        <v>4000</v>
      </c>
      <c r="D243" s="53" t="s">
        <v>12</v>
      </c>
      <c r="E243" s="54">
        <v>0.95</v>
      </c>
      <c r="F243" s="54">
        <v>1.1000000000000001</v>
      </c>
      <c r="G243" s="54"/>
      <c r="H243" s="54"/>
      <c r="I243" s="55">
        <f t="shared" ref="I243:I245" si="394">(F243-E243)*C243</f>
        <v>600.00000000000057</v>
      </c>
      <c r="J243" s="56"/>
      <c r="K243" s="56"/>
      <c r="L243" s="57">
        <f t="shared" ref="L243:L245" si="395">(I243+J243+K243)/C243</f>
        <v>0.15000000000000013</v>
      </c>
      <c r="M243" s="58">
        <f t="shared" ref="M243:M245" si="396">SUM(I243:K243)</f>
        <v>600.00000000000057</v>
      </c>
    </row>
    <row r="244" spans="1:13" s="59" customFormat="1">
      <c r="A244" s="52">
        <v>43277</v>
      </c>
      <c r="B244" s="60" t="s">
        <v>703</v>
      </c>
      <c r="C244" s="53">
        <v>1200</v>
      </c>
      <c r="D244" s="60" t="s">
        <v>12</v>
      </c>
      <c r="E244" s="54">
        <v>4.2</v>
      </c>
      <c r="F244" s="54">
        <v>5.7</v>
      </c>
      <c r="G244" s="54"/>
      <c r="H244" s="54"/>
      <c r="I244" s="55">
        <f t="shared" si="394"/>
        <v>1800</v>
      </c>
      <c r="J244" s="56"/>
      <c r="K244" s="56"/>
      <c r="L244" s="57">
        <f t="shared" si="395"/>
        <v>1.5</v>
      </c>
      <c r="M244" s="58">
        <f t="shared" si="396"/>
        <v>1800</v>
      </c>
    </row>
    <row r="245" spans="1:13" s="51" customFormat="1">
      <c r="A245" s="44">
        <v>43276</v>
      </c>
      <c r="B245" s="45" t="s">
        <v>702</v>
      </c>
      <c r="C245" s="45">
        <v>1000</v>
      </c>
      <c r="D245" s="45" t="s">
        <v>12</v>
      </c>
      <c r="E245" s="46">
        <v>2.75</v>
      </c>
      <c r="F245" s="46">
        <v>19.8</v>
      </c>
      <c r="G245" s="46">
        <v>22.15</v>
      </c>
      <c r="H245" s="46">
        <v>24.4</v>
      </c>
      <c r="I245" s="47">
        <f t="shared" si="394"/>
        <v>17050</v>
      </c>
      <c r="J245" s="48">
        <f t="shared" ref="J245" si="397">(G245-F245)*C245</f>
        <v>2349.9999999999977</v>
      </c>
      <c r="K245" s="48">
        <f t="shared" ref="K245" si="398">(H245-G245)*C245</f>
        <v>2250</v>
      </c>
      <c r="L245" s="49">
        <f t="shared" si="395"/>
        <v>21.649999999999995</v>
      </c>
      <c r="M245" s="50">
        <f t="shared" si="396"/>
        <v>21649.999999999996</v>
      </c>
    </row>
    <row r="246" spans="1:13" s="59" customFormat="1">
      <c r="A246" s="52">
        <v>43276</v>
      </c>
      <c r="B246" s="60" t="s">
        <v>702</v>
      </c>
      <c r="C246" s="53">
        <v>1000</v>
      </c>
      <c r="D246" s="53" t="s">
        <v>12</v>
      </c>
      <c r="E246" s="54">
        <v>2.75</v>
      </c>
      <c r="F246" s="54">
        <v>3</v>
      </c>
      <c r="G246" s="54"/>
      <c r="H246" s="54"/>
      <c r="I246" s="55">
        <f t="shared" ref="I246" si="399">(F246-E246)*C246</f>
        <v>250</v>
      </c>
      <c r="J246" s="56"/>
      <c r="K246" s="56"/>
      <c r="L246" s="57">
        <f t="shared" ref="L246" si="400">(I246+J246+K246)/C246</f>
        <v>0.25</v>
      </c>
      <c r="M246" s="58">
        <f t="shared" ref="M246" si="401">SUM(I246:K246)</f>
        <v>250</v>
      </c>
    </row>
    <row r="247" spans="1:13" s="59" customFormat="1">
      <c r="A247" s="52">
        <v>43276</v>
      </c>
      <c r="B247" s="60" t="s">
        <v>627</v>
      </c>
      <c r="C247" s="53">
        <v>900</v>
      </c>
      <c r="D247" s="53" t="s">
        <v>12</v>
      </c>
      <c r="E247" s="54">
        <v>10.4</v>
      </c>
      <c r="F247" s="54">
        <v>8.4</v>
      </c>
      <c r="G247" s="54"/>
      <c r="H247" s="54"/>
      <c r="I247" s="55">
        <f t="shared" ref="I247:I248" si="402">(F247-E247)*C247</f>
        <v>-1800</v>
      </c>
      <c r="J247" s="56"/>
      <c r="K247" s="56"/>
      <c r="L247" s="57">
        <f t="shared" ref="L247:L248" si="403">(I247+J247+K247)/C247</f>
        <v>-2</v>
      </c>
      <c r="M247" s="58">
        <f t="shared" ref="M247:M248" si="404">SUM(I247:K247)</f>
        <v>-1800</v>
      </c>
    </row>
    <row r="248" spans="1:13" s="59" customFormat="1">
      <c r="A248" s="52">
        <v>43276</v>
      </c>
      <c r="B248" s="60" t="s">
        <v>701</v>
      </c>
      <c r="C248" s="53">
        <v>3200</v>
      </c>
      <c r="D248" s="53" t="s">
        <v>12</v>
      </c>
      <c r="E248" s="54">
        <v>1.05</v>
      </c>
      <c r="F248" s="54">
        <v>1.2</v>
      </c>
      <c r="G248" s="54"/>
      <c r="H248" s="54"/>
      <c r="I248" s="55">
        <f t="shared" si="402"/>
        <v>479.99999999999972</v>
      </c>
      <c r="J248" s="56"/>
      <c r="K248" s="56"/>
      <c r="L248" s="57">
        <f t="shared" si="403"/>
        <v>0.14999999999999991</v>
      </c>
      <c r="M248" s="58">
        <f t="shared" si="404"/>
        <v>479.99999999999972</v>
      </c>
    </row>
    <row r="249" spans="1:13" s="59" customFormat="1">
      <c r="A249" s="52">
        <v>43273</v>
      </c>
      <c r="B249" s="60" t="s">
        <v>627</v>
      </c>
      <c r="C249" s="53">
        <v>900</v>
      </c>
      <c r="D249" s="53" t="s">
        <v>12</v>
      </c>
      <c r="E249" s="54">
        <v>4.8499999999999996</v>
      </c>
      <c r="F249" s="54">
        <v>6.6</v>
      </c>
      <c r="G249" s="54">
        <v>8.6</v>
      </c>
      <c r="H249" s="54"/>
      <c r="I249" s="55">
        <f t="shared" ref="I249:I251" si="405">(F249-E249)*C249</f>
        <v>1575</v>
      </c>
      <c r="J249" s="56">
        <f t="shared" ref="J249" si="406">(G249-F249)*C249</f>
        <v>1800</v>
      </c>
      <c r="K249" s="56"/>
      <c r="L249" s="57">
        <f t="shared" ref="L249:L251" si="407">(I249+J249+K249)/C249</f>
        <v>3.75</v>
      </c>
      <c r="M249" s="58">
        <f t="shared" ref="M249:M251" si="408">SUM(I249:K249)</f>
        <v>3375</v>
      </c>
    </row>
    <row r="250" spans="1:13" s="59" customFormat="1">
      <c r="A250" s="52">
        <v>43273</v>
      </c>
      <c r="B250" s="60" t="s">
        <v>700</v>
      </c>
      <c r="C250" s="53">
        <v>1575</v>
      </c>
      <c r="D250" s="53" t="s">
        <v>12</v>
      </c>
      <c r="E250" s="54">
        <v>3.85</v>
      </c>
      <c r="F250" s="54">
        <v>5.05</v>
      </c>
      <c r="G250" s="54"/>
      <c r="H250" s="54"/>
      <c r="I250" s="55">
        <f t="shared" si="405"/>
        <v>1889.9999999999995</v>
      </c>
      <c r="J250" s="56"/>
      <c r="K250" s="56"/>
      <c r="L250" s="57">
        <f t="shared" si="407"/>
        <v>1.1999999999999997</v>
      </c>
      <c r="M250" s="58">
        <f t="shared" si="408"/>
        <v>1889.9999999999995</v>
      </c>
    </row>
    <row r="251" spans="1:13" s="59" customFormat="1">
      <c r="A251" s="52">
        <v>43273</v>
      </c>
      <c r="B251" s="60" t="s">
        <v>699</v>
      </c>
      <c r="C251" s="53">
        <v>4500</v>
      </c>
      <c r="D251" s="53" t="s">
        <v>12</v>
      </c>
      <c r="E251" s="54">
        <v>0.5</v>
      </c>
      <c r="F251" s="54">
        <v>0.75</v>
      </c>
      <c r="G251" s="54"/>
      <c r="H251" s="54"/>
      <c r="I251" s="55">
        <f t="shared" si="405"/>
        <v>1125</v>
      </c>
      <c r="J251" s="56"/>
      <c r="K251" s="56"/>
      <c r="L251" s="57">
        <f t="shared" si="407"/>
        <v>0.25</v>
      </c>
      <c r="M251" s="58">
        <f t="shared" si="408"/>
        <v>1125</v>
      </c>
    </row>
    <row r="252" spans="1:13" s="59" customFormat="1">
      <c r="A252" s="52">
        <v>43272</v>
      </c>
      <c r="B252" s="60" t="s">
        <v>698</v>
      </c>
      <c r="C252" s="53">
        <v>8000</v>
      </c>
      <c r="D252" s="53" t="s">
        <v>12</v>
      </c>
      <c r="E252" s="54">
        <v>0.75</v>
      </c>
      <c r="F252" s="54">
        <v>1.1499999999999999</v>
      </c>
      <c r="G252" s="54"/>
      <c r="H252" s="54"/>
      <c r="I252" s="55">
        <f t="shared" ref="I252:I253" si="409">(F252-E252)*C252</f>
        <v>3199.9999999999991</v>
      </c>
      <c r="J252" s="56"/>
      <c r="K252" s="56"/>
      <c r="L252" s="57">
        <f t="shared" ref="L252:L253" si="410">(I252+J252+K252)/C252</f>
        <v>0.39999999999999991</v>
      </c>
      <c r="M252" s="58">
        <f t="shared" ref="M252:M253" si="411">SUM(I252:K252)</f>
        <v>3199.9999999999991</v>
      </c>
    </row>
    <row r="253" spans="1:13" s="59" customFormat="1">
      <c r="A253" s="52">
        <v>43272</v>
      </c>
      <c r="B253" s="60" t="s">
        <v>697</v>
      </c>
      <c r="C253" s="53">
        <v>750</v>
      </c>
      <c r="D253" s="53" t="s">
        <v>12</v>
      </c>
      <c r="E253" s="54">
        <v>6.9</v>
      </c>
      <c r="F253" s="54">
        <v>8.9</v>
      </c>
      <c r="G253" s="54"/>
      <c r="H253" s="54"/>
      <c r="I253" s="55">
        <f t="shared" si="409"/>
        <v>1500</v>
      </c>
      <c r="J253" s="56"/>
      <c r="K253" s="56"/>
      <c r="L253" s="57">
        <f t="shared" si="410"/>
        <v>2</v>
      </c>
      <c r="M253" s="58">
        <f t="shared" si="411"/>
        <v>1500</v>
      </c>
    </row>
    <row r="254" spans="1:13" s="59" customFormat="1">
      <c r="A254" s="52">
        <v>43271</v>
      </c>
      <c r="B254" s="60" t="s">
        <v>696</v>
      </c>
      <c r="C254" s="53">
        <v>700</v>
      </c>
      <c r="D254" s="53" t="s">
        <v>12</v>
      </c>
      <c r="E254" s="54">
        <v>6.15</v>
      </c>
      <c r="F254" s="54">
        <v>8.25</v>
      </c>
      <c r="G254" s="54"/>
      <c r="H254" s="54"/>
      <c r="I254" s="55">
        <f t="shared" ref="I254:I255" si="412">(F254-E254)*C254</f>
        <v>1469.9999999999998</v>
      </c>
      <c r="J254" s="56"/>
      <c r="K254" s="56"/>
      <c r="L254" s="57">
        <f t="shared" ref="L254:L255" si="413">(I254+J254+K254)/C254</f>
        <v>2.0999999999999996</v>
      </c>
      <c r="M254" s="58">
        <f t="shared" ref="M254:M255" si="414">SUM(I254:K254)</f>
        <v>1469.9999999999998</v>
      </c>
    </row>
    <row r="255" spans="1:13" s="59" customFormat="1">
      <c r="A255" s="52">
        <v>43271</v>
      </c>
      <c r="B255" s="60" t="s">
        <v>695</v>
      </c>
      <c r="C255" s="53">
        <v>500</v>
      </c>
      <c r="D255" s="53" t="s">
        <v>12</v>
      </c>
      <c r="E255" s="54">
        <v>14.9</v>
      </c>
      <c r="F255" s="54">
        <v>16.899999999999999</v>
      </c>
      <c r="G255" s="54"/>
      <c r="H255" s="54"/>
      <c r="I255" s="55">
        <f t="shared" si="412"/>
        <v>999.99999999999909</v>
      </c>
      <c r="J255" s="56"/>
      <c r="K255" s="56"/>
      <c r="L255" s="57">
        <f t="shared" si="413"/>
        <v>1.9999999999999982</v>
      </c>
      <c r="M255" s="58">
        <f t="shared" si="414"/>
        <v>999.99999999999909</v>
      </c>
    </row>
    <row r="256" spans="1:13" s="59" customFormat="1">
      <c r="A256" s="52">
        <v>43270</v>
      </c>
      <c r="B256" s="60" t="s">
        <v>694</v>
      </c>
      <c r="C256" s="53">
        <v>3750</v>
      </c>
      <c r="D256" s="53" t="s">
        <v>12</v>
      </c>
      <c r="E256" s="54">
        <v>1.45</v>
      </c>
      <c r="F256" s="54">
        <v>1.75</v>
      </c>
      <c r="G256" s="54"/>
      <c r="H256" s="54"/>
      <c r="I256" s="55">
        <f t="shared" ref="I256" si="415">(F256-E256)*C256</f>
        <v>1125.0000000000002</v>
      </c>
      <c r="J256" s="56"/>
      <c r="K256" s="56"/>
      <c r="L256" s="57">
        <f t="shared" ref="L256" si="416">(I256+J256+K256)/C256</f>
        <v>0.30000000000000004</v>
      </c>
      <c r="M256" s="58">
        <f t="shared" ref="M256" si="417">SUM(I256:K256)</f>
        <v>1125.0000000000002</v>
      </c>
    </row>
    <row r="257" spans="1:13" s="59" customFormat="1">
      <c r="A257" s="52">
        <v>43269</v>
      </c>
      <c r="B257" s="60" t="s">
        <v>693</v>
      </c>
      <c r="C257" s="53">
        <v>700</v>
      </c>
      <c r="D257" s="53" t="s">
        <v>12</v>
      </c>
      <c r="E257" s="54">
        <v>14</v>
      </c>
      <c r="F257" s="54">
        <v>16.25</v>
      </c>
      <c r="G257" s="54">
        <v>19</v>
      </c>
      <c r="H257" s="54"/>
      <c r="I257" s="55">
        <f t="shared" ref="I257" si="418">(F257-E257)*C257</f>
        <v>1575</v>
      </c>
      <c r="J257" s="56">
        <f t="shared" ref="J257" si="419">(G257-F257)*C257</f>
        <v>1925</v>
      </c>
      <c r="K257" s="56"/>
      <c r="L257" s="57">
        <f t="shared" ref="L257" si="420">(I257+J257+K257)/C257</f>
        <v>5</v>
      </c>
      <c r="M257" s="58">
        <f t="shared" ref="M257" si="421">SUM(I257:K257)</f>
        <v>3500</v>
      </c>
    </row>
    <row r="258" spans="1:13" s="59" customFormat="1">
      <c r="A258" s="52">
        <v>43269</v>
      </c>
      <c r="B258" s="60" t="s">
        <v>692</v>
      </c>
      <c r="C258" s="53">
        <v>6000</v>
      </c>
      <c r="D258" s="53" t="s">
        <v>12</v>
      </c>
      <c r="E258" s="54">
        <v>1.7</v>
      </c>
      <c r="F258" s="54">
        <v>1.85</v>
      </c>
      <c r="G258" s="54"/>
      <c r="H258" s="54"/>
      <c r="I258" s="55">
        <f t="shared" ref="I258" si="422">(F258-E258)*C258</f>
        <v>900.0000000000008</v>
      </c>
      <c r="J258" s="56"/>
      <c r="K258" s="56"/>
      <c r="L258" s="57">
        <f t="shared" ref="L258" si="423">(I258+J258+K258)/C258</f>
        <v>0.15000000000000013</v>
      </c>
      <c r="M258" s="58">
        <f t="shared" ref="M258" si="424">SUM(I258:K258)</f>
        <v>900.0000000000008</v>
      </c>
    </row>
    <row r="259" spans="1:13" s="59" customFormat="1">
      <c r="A259" s="52">
        <v>43266</v>
      </c>
      <c r="B259" s="60" t="s">
        <v>691</v>
      </c>
      <c r="C259" s="53">
        <v>3500</v>
      </c>
      <c r="D259" s="53" t="s">
        <v>12</v>
      </c>
      <c r="E259" s="54">
        <v>3.05</v>
      </c>
      <c r="F259" s="54">
        <v>3.55</v>
      </c>
      <c r="G259" s="54"/>
      <c r="H259" s="54"/>
      <c r="I259" s="55">
        <f t="shared" ref="I259:I261" si="425">(F259-E259)*C259</f>
        <v>1750</v>
      </c>
      <c r="J259" s="56"/>
      <c r="K259" s="56"/>
      <c r="L259" s="57">
        <f t="shared" ref="L259:L261" si="426">(I259+J259+K259)/C259</f>
        <v>0.5</v>
      </c>
      <c r="M259" s="58">
        <f t="shared" ref="M259:M261" si="427">SUM(I259:K259)</f>
        <v>1750</v>
      </c>
    </row>
    <row r="260" spans="1:13" s="59" customFormat="1">
      <c r="A260" s="52">
        <v>43266</v>
      </c>
      <c r="B260" s="60" t="s">
        <v>690</v>
      </c>
      <c r="C260" s="53">
        <v>1000</v>
      </c>
      <c r="D260" s="53" t="s">
        <v>12</v>
      </c>
      <c r="E260" s="54">
        <v>8.5</v>
      </c>
      <c r="F260" s="54">
        <v>9.6999999999999993</v>
      </c>
      <c r="G260" s="54"/>
      <c r="H260" s="54"/>
      <c r="I260" s="55">
        <f t="shared" si="425"/>
        <v>1199.9999999999993</v>
      </c>
      <c r="J260" s="56"/>
      <c r="K260" s="56"/>
      <c r="L260" s="57">
        <f t="shared" si="426"/>
        <v>1.1999999999999993</v>
      </c>
      <c r="M260" s="58">
        <f t="shared" si="427"/>
        <v>1199.9999999999993</v>
      </c>
    </row>
    <row r="261" spans="1:13" s="59" customFormat="1">
      <c r="A261" s="52">
        <v>43266</v>
      </c>
      <c r="B261" s="60" t="s">
        <v>689</v>
      </c>
      <c r="C261" s="53">
        <v>1750</v>
      </c>
      <c r="D261" s="53" t="s">
        <v>12</v>
      </c>
      <c r="E261" s="54">
        <v>7.4</v>
      </c>
      <c r="F261" s="54">
        <v>8.65</v>
      </c>
      <c r="G261" s="54">
        <v>10.15</v>
      </c>
      <c r="H261" s="54"/>
      <c r="I261" s="55">
        <f t="shared" si="425"/>
        <v>2187.5</v>
      </c>
      <c r="J261" s="56">
        <f t="shared" ref="J261" si="428">(G261-F261)*C261</f>
        <v>2625</v>
      </c>
      <c r="K261" s="56"/>
      <c r="L261" s="57">
        <f t="shared" si="426"/>
        <v>2.75</v>
      </c>
      <c r="M261" s="58">
        <f t="shared" si="427"/>
        <v>4812.5</v>
      </c>
    </row>
    <row r="262" spans="1:13" s="59" customFormat="1">
      <c r="A262" s="52">
        <v>43264</v>
      </c>
      <c r="B262" s="60" t="s">
        <v>688</v>
      </c>
      <c r="C262" s="53">
        <v>3500</v>
      </c>
      <c r="D262" s="53" t="s">
        <v>12</v>
      </c>
      <c r="E262" s="54">
        <v>4.2</v>
      </c>
      <c r="F262" s="54">
        <v>4.8499999999999996</v>
      </c>
      <c r="G262" s="54"/>
      <c r="H262" s="54"/>
      <c r="I262" s="55">
        <f t="shared" ref="I262:I264" si="429">(F262-E262)*C262</f>
        <v>2274.9999999999982</v>
      </c>
      <c r="J262" s="56"/>
      <c r="K262" s="56"/>
      <c r="L262" s="57">
        <f t="shared" ref="L262:L264" si="430">(I262+J262+K262)/C262</f>
        <v>0.64999999999999947</v>
      </c>
      <c r="M262" s="58">
        <f t="shared" ref="M262:M264" si="431">SUM(I262:K262)</f>
        <v>2274.9999999999982</v>
      </c>
    </row>
    <row r="263" spans="1:13" s="59" customFormat="1">
      <c r="A263" s="52">
        <v>43264</v>
      </c>
      <c r="B263" s="60" t="s">
        <v>687</v>
      </c>
      <c r="C263" s="60">
        <v>1600</v>
      </c>
      <c r="D263" s="53" t="s">
        <v>12</v>
      </c>
      <c r="E263" s="54">
        <v>11.2</v>
      </c>
      <c r="F263" s="54">
        <v>9.9</v>
      </c>
      <c r="G263" s="54"/>
      <c r="H263" s="54"/>
      <c r="I263" s="55">
        <f t="shared" si="429"/>
        <v>-2079.9999999999982</v>
      </c>
      <c r="J263" s="56"/>
      <c r="K263" s="56"/>
      <c r="L263" s="57">
        <f t="shared" si="430"/>
        <v>-1.2999999999999989</v>
      </c>
      <c r="M263" s="58">
        <f t="shared" si="431"/>
        <v>-2079.9999999999982</v>
      </c>
    </row>
    <row r="264" spans="1:13" s="59" customFormat="1">
      <c r="A264" s="52">
        <v>43264</v>
      </c>
      <c r="B264" s="60" t="s">
        <v>628</v>
      </c>
      <c r="C264" s="53">
        <v>4000</v>
      </c>
      <c r="D264" s="53" t="s">
        <v>12</v>
      </c>
      <c r="E264" s="54">
        <v>2</v>
      </c>
      <c r="F264" s="54">
        <v>2.4500000000000002</v>
      </c>
      <c r="G264" s="54"/>
      <c r="H264" s="54"/>
      <c r="I264" s="55">
        <f t="shared" si="429"/>
        <v>1800.0000000000007</v>
      </c>
      <c r="J264" s="56"/>
      <c r="K264" s="56"/>
      <c r="L264" s="57">
        <f t="shared" si="430"/>
        <v>0.45000000000000018</v>
      </c>
      <c r="M264" s="58">
        <f t="shared" si="431"/>
        <v>1800.0000000000007</v>
      </c>
    </row>
    <row r="265" spans="1:13" s="59" customFormat="1">
      <c r="A265" s="52">
        <v>43263</v>
      </c>
      <c r="B265" s="60" t="s">
        <v>686</v>
      </c>
      <c r="C265" s="53">
        <v>7000</v>
      </c>
      <c r="D265" s="53" t="s">
        <v>12</v>
      </c>
      <c r="E265" s="54">
        <v>1.1000000000000001</v>
      </c>
      <c r="F265" s="54">
        <v>1.25</v>
      </c>
      <c r="G265" s="54"/>
      <c r="H265" s="54"/>
      <c r="I265" s="55">
        <f t="shared" ref="I265:I266" si="432">(F265-E265)*C265</f>
        <v>1049.9999999999993</v>
      </c>
      <c r="J265" s="56"/>
      <c r="K265" s="56"/>
      <c r="L265" s="57">
        <f t="shared" ref="L265:L266" si="433">(I265+J265+K265)/C265</f>
        <v>0.14999999999999991</v>
      </c>
      <c r="M265" s="58">
        <f t="shared" ref="M265:M266" si="434">SUM(I265:K265)</f>
        <v>1049.9999999999993</v>
      </c>
    </row>
    <row r="266" spans="1:13" s="59" customFormat="1">
      <c r="A266" s="52">
        <v>43263</v>
      </c>
      <c r="B266" s="60" t="s">
        <v>685</v>
      </c>
      <c r="C266" s="53">
        <v>1000</v>
      </c>
      <c r="D266" s="53" t="s">
        <v>12</v>
      </c>
      <c r="E266" s="54">
        <v>8.9</v>
      </c>
      <c r="F266" s="54">
        <v>10.15</v>
      </c>
      <c r="G266" s="54"/>
      <c r="H266" s="54"/>
      <c r="I266" s="55">
        <f t="shared" si="432"/>
        <v>1250</v>
      </c>
      <c r="J266" s="56"/>
      <c r="K266" s="56"/>
      <c r="L266" s="57">
        <f t="shared" si="433"/>
        <v>1.25</v>
      </c>
      <c r="M266" s="58">
        <f t="shared" si="434"/>
        <v>1250</v>
      </c>
    </row>
    <row r="267" spans="1:13" s="59" customFormat="1">
      <c r="A267" s="52">
        <v>43262</v>
      </c>
      <c r="B267" s="60" t="s">
        <v>684</v>
      </c>
      <c r="C267" s="53">
        <v>2667</v>
      </c>
      <c r="D267" s="53" t="s">
        <v>12</v>
      </c>
      <c r="E267" s="54">
        <v>7</v>
      </c>
      <c r="F267" s="54">
        <v>7.65</v>
      </c>
      <c r="G267" s="54"/>
      <c r="H267" s="54"/>
      <c r="I267" s="55">
        <f t="shared" ref="I267" si="435">(F267-E267)*C267</f>
        <v>1733.5500000000009</v>
      </c>
      <c r="J267" s="56"/>
      <c r="K267" s="56"/>
      <c r="L267" s="57">
        <f t="shared" ref="L267" si="436">(I267+J267+K267)/C267</f>
        <v>0.65000000000000036</v>
      </c>
      <c r="M267" s="58">
        <f t="shared" ref="M267" si="437">SUM(I267:K267)</f>
        <v>1733.5500000000009</v>
      </c>
    </row>
    <row r="268" spans="1:13" s="59" customFormat="1">
      <c r="A268" s="52">
        <v>43259</v>
      </c>
      <c r="B268" s="60" t="s">
        <v>683</v>
      </c>
      <c r="C268" s="53">
        <v>2750</v>
      </c>
      <c r="D268" s="53" t="s">
        <v>12</v>
      </c>
      <c r="E268" s="54">
        <v>4</v>
      </c>
      <c r="F268" s="54">
        <v>4.2</v>
      </c>
      <c r="G268" s="54"/>
      <c r="H268" s="54"/>
      <c r="I268" s="55">
        <f t="shared" ref="I268" si="438">(F268-E268)*C268</f>
        <v>550.00000000000045</v>
      </c>
      <c r="J268" s="56"/>
      <c r="K268" s="56"/>
      <c r="L268" s="57">
        <f t="shared" ref="L268" si="439">(I268+J268+K268)/C268</f>
        <v>0.20000000000000018</v>
      </c>
      <c r="M268" s="58">
        <f t="shared" ref="M268" si="440">SUM(I268:K268)</f>
        <v>550.00000000000045</v>
      </c>
    </row>
    <row r="269" spans="1:13" s="59" customFormat="1">
      <c r="A269" s="52">
        <v>43259</v>
      </c>
      <c r="B269" s="60" t="s">
        <v>682</v>
      </c>
      <c r="C269" s="53">
        <v>1700</v>
      </c>
      <c r="D269" s="53" t="s">
        <v>12</v>
      </c>
      <c r="E269" s="54">
        <v>8.6999999999999993</v>
      </c>
      <c r="F269" s="54">
        <v>7.5</v>
      </c>
      <c r="G269" s="54"/>
      <c r="H269" s="54"/>
      <c r="I269" s="55">
        <f t="shared" ref="I269" si="441">(F269-E269)*C269</f>
        <v>-2039.9999999999989</v>
      </c>
      <c r="J269" s="56"/>
      <c r="K269" s="56"/>
      <c r="L269" s="57">
        <f t="shared" ref="L269" si="442">(I269+J269+K269)/C269</f>
        <v>-1.1999999999999993</v>
      </c>
      <c r="M269" s="58">
        <f t="shared" ref="M269" si="443">SUM(I269:K269)</f>
        <v>-2039.9999999999989</v>
      </c>
    </row>
    <row r="270" spans="1:13" s="59" customFormat="1">
      <c r="A270" s="52">
        <v>43258</v>
      </c>
      <c r="B270" s="60" t="s">
        <v>681</v>
      </c>
      <c r="C270" s="53">
        <v>1700</v>
      </c>
      <c r="D270" s="53" t="s">
        <v>12</v>
      </c>
      <c r="E270" s="54">
        <v>5.35</v>
      </c>
      <c r="F270" s="54">
        <v>6.55</v>
      </c>
      <c r="G270" s="54"/>
      <c r="H270" s="54"/>
      <c r="I270" s="55">
        <f t="shared" ref="I270:I271" si="444">(F270-E270)*C270</f>
        <v>2040.0000000000002</v>
      </c>
      <c r="J270" s="56"/>
      <c r="K270" s="56"/>
      <c r="L270" s="57">
        <f t="shared" ref="L270:L271" si="445">(I270+J270+K270)/C270</f>
        <v>1.2000000000000002</v>
      </c>
      <c r="M270" s="58">
        <f t="shared" ref="M270:M271" si="446">SUM(I270:K270)</f>
        <v>2040.0000000000002</v>
      </c>
    </row>
    <row r="271" spans="1:13" s="59" customFormat="1">
      <c r="A271" s="52">
        <v>43258</v>
      </c>
      <c r="B271" s="60" t="s">
        <v>609</v>
      </c>
      <c r="C271" s="53">
        <v>3000</v>
      </c>
      <c r="D271" s="53" t="s">
        <v>12</v>
      </c>
      <c r="E271" s="54">
        <v>3.1</v>
      </c>
      <c r="F271" s="54">
        <v>3.4</v>
      </c>
      <c r="G271" s="54"/>
      <c r="H271" s="54"/>
      <c r="I271" s="55">
        <f t="shared" si="444"/>
        <v>899.99999999999943</v>
      </c>
      <c r="J271" s="56"/>
      <c r="K271" s="56"/>
      <c r="L271" s="57">
        <f t="shared" si="445"/>
        <v>0.29999999999999982</v>
      </c>
      <c r="M271" s="58">
        <f t="shared" si="446"/>
        <v>899.99999999999943</v>
      </c>
    </row>
    <row r="272" spans="1:13" s="51" customFormat="1">
      <c r="A272" s="44">
        <v>43257</v>
      </c>
      <c r="B272" s="45" t="s">
        <v>680</v>
      </c>
      <c r="C272" s="45">
        <v>700</v>
      </c>
      <c r="D272" s="45" t="s">
        <v>12</v>
      </c>
      <c r="E272" s="46">
        <v>17.8</v>
      </c>
      <c r="F272" s="46">
        <v>19.8</v>
      </c>
      <c r="G272" s="46">
        <v>22.15</v>
      </c>
      <c r="H272" s="46">
        <v>24.4</v>
      </c>
      <c r="I272" s="47">
        <f t="shared" ref="I272:I273" si="447">(F272-E272)*C272</f>
        <v>1400</v>
      </c>
      <c r="J272" s="48">
        <f t="shared" ref="J272" si="448">(G272-F272)*C272</f>
        <v>1644.9999999999984</v>
      </c>
      <c r="K272" s="48">
        <f t="shared" ref="K272" si="449">(H272-G272)*C272</f>
        <v>1575</v>
      </c>
      <c r="L272" s="49">
        <f t="shared" ref="L272:L273" si="450">(I272+J272+K272)/C272</f>
        <v>6.599999999999997</v>
      </c>
      <c r="M272" s="50">
        <f t="shared" ref="M272:M273" si="451">SUM(I272:K272)</f>
        <v>4619.9999999999982</v>
      </c>
    </row>
    <row r="273" spans="1:13" s="59" customFormat="1">
      <c r="A273" s="52">
        <v>43257</v>
      </c>
      <c r="B273" s="53" t="s">
        <v>679</v>
      </c>
      <c r="C273" s="53">
        <v>300</v>
      </c>
      <c r="D273" s="53" t="s">
        <v>12</v>
      </c>
      <c r="E273" s="54">
        <v>33</v>
      </c>
      <c r="F273" s="54">
        <v>38</v>
      </c>
      <c r="G273" s="54"/>
      <c r="H273" s="54"/>
      <c r="I273" s="55">
        <f t="shared" si="447"/>
        <v>1500</v>
      </c>
      <c r="J273" s="56"/>
      <c r="K273" s="56"/>
      <c r="L273" s="57">
        <f t="shared" si="450"/>
        <v>5</v>
      </c>
      <c r="M273" s="58">
        <f t="shared" si="451"/>
        <v>1500</v>
      </c>
    </row>
    <row r="274" spans="1:13" s="59" customFormat="1">
      <c r="A274" s="52">
        <v>43256</v>
      </c>
      <c r="B274" s="60" t="s">
        <v>678</v>
      </c>
      <c r="C274" s="53">
        <v>800</v>
      </c>
      <c r="D274" s="53" t="s">
        <v>12</v>
      </c>
      <c r="E274" s="54">
        <v>13.75</v>
      </c>
      <c r="F274" s="54">
        <v>15.75</v>
      </c>
      <c r="G274" s="54"/>
      <c r="H274" s="54"/>
      <c r="I274" s="55">
        <f t="shared" ref="I274:I276" si="452">(F274-E274)*C274</f>
        <v>1600</v>
      </c>
      <c r="J274" s="56"/>
      <c r="K274" s="56"/>
      <c r="L274" s="57">
        <f t="shared" ref="L274:L276" si="453">(I274+J274+K274)/C274</f>
        <v>2</v>
      </c>
      <c r="M274" s="58">
        <f t="shared" ref="M274:M276" si="454">SUM(I274:K274)</f>
        <v>1600</v>
      </c>
    </row>
    <row r="275" spans="1:13" s="59" customFormat="1">
      <c r="A275" s="52">
        <v>43256</v>
      </c>
      <c r="B275" s="60" t="s">
        <v>677</v>
      </c>
      <c r="C275" s="53">
        <v>9000</v>
      </c>
      <c r="D275" s="53" t="s">
        <v>12</v>
      </c>
      <c r="E275" s="54">
        <v>1.8</v>
      </c>
      <c r="F275" s="54">
        <v>2.2000000000000002</v>
      </c>
      <c r="G275" s="54"/>
      <c r="H275" s="54"/>
      <c r="I275" s="55">
        <f t="shared" si="452"/>
        <v>3600.0000000000014</v>
      </c>
      <c r="J275" s="56"/>
      <c r="K275" s="56"/>
      <c r="L275" s="57">
        <f t="shared" si="453"/>
        <v>0.40000000000000013</v>
      </c>
      <c r="M275" s="58">
        <f t="shared" si="454"/>
        <v>3600.0000000000014</v>
      </c>
    </row>
    <row r="276" spans="1:13" s="59" customFormat="1">
      <c r="A276" s="52">
        <v>43256</v>
      </c>
      <c r="B276" s="60" t="s">
        <v>676</v>
      </c>
      <c r="C276" s="53">
        <v>2667</v>
      </c>
      <c r="D276" s="53" t="s">
        <v>12</v>
      </c>
      <c r="E276" s="54">
        <v>9.4</v>
      </c>
      <c r="F276" s="54">
        <v>9.9499999999999993</v>
      </c>
      <c r="G276" s="54">
        <v>10.65</v>
      </c>
      <c r="H276" s="54"/>
      <c r="I276" s="55">
        <f t="shared" si="452"/>
        <v>1466.8499999999972</v>
      </c>
      <c r="J276" s="56">
        <f t="shared" ref="J276" si="455">(G276-F276)*C276</f>
        <v>1866.9000000000028</v>
      </c>
      <c r="K276" s="56"/>
      <c r="L276" s="57">
        <f t="shared" si="453"/>
        <v>1.25</v>
      </c>
      <c r="M276" s="58">
        <f t="shared" si="454"/>
        <v>3333.75</v>
      </c>
    </row>
    <row r="277" spans="1:13" s="59" customFormat="1">
      <c r="A277" s="52">
        <v>43255</v>
      </c>
      <c r="B277" s="60" t="s">
        <v>675</v>
      </c>
      <c r="C277" s="53">
        <v>2200</v>
      </c>
      <c r="D277" s="53" t="s">
        <v>12</v>
      </c>
      <c r="E277" s="54">
        <v>6.45</v>
      </c>
      <c r="F277" s="54">
        <v>7</v>
      </c>
      <c r="G277" s="54"/>
      <c r="H277" s="54"/>
      <c r="I277" s="55">
        <f t="shared" ref="I277" si="456">(F277-E277)*C277</f>
        <v>1209.9999999999995</v>
      </c>
      <c r="J277" s="56"/>
      <c r="K277" s="56"/>
      <c r="L277" s="57">
        <f t="shared" ref="L277" si="457">(I277+J277+K277)/C277</f>
        <v>0.54999999999999982</v>
      </c>
      <c r="M277" s="58">
        <f t="shared" ref="M277" si="458">SUM(I277:K277)</f>
        <v>1209.9999999999995</v>
      </c>
    </row>
    <row r="278" spans="1:13" s="59" customFormat="1">
      <c r="A278" s="52">
        <v>43252</v>
      </c>
      <c r="B278" s="60" t="s">
        <v>674</v>
      </c>
      <c r="C278" s="53">
        <v>6000</v>
      </c>
      <c r="D278" s="53" t="s">
        <v>12</v>
      </c>
      <c r="E278" s="54">
        <v>2.75</v>
      </c>
      <c r="F278" s="54">
        <v>3.15</v>
      </c>
      <c r="G278" s="54">
        <v>3.7</v>
      </c>
      <c r="H278" s="54"/>
      <c r="I278" s="55">
        <f t="shared" ref="I278:I279" si="459">(F278-E278)*C278</f>
        <v>2399.9999999999995</v>
      </c>
      <c r="J278" s="56">
        <f t="shared" ref="J278:J279" si="460">(G278-F278)*C278</f>
        <v>3300.0000000000018</v>
      </c>
      <c r="K278" s="56"/>
      <c r="L278" s="57">
        <f t="shared" ref="L278:L279" si="461">(I278+J278+K278)/C278</f>
        <v>0.95000000000000029</v>
      </c>
      <c r="M278" s="58">
        <f t="shared" ref="M278:M279" si="462">SUM(I278:K278)</f>
        <v>5700.0000000000018</v>
      </c>
    </row>
    <row r="279" spans="1:13" s="59" customFormat="1">
      <c r="A279" s="52">
        <v>43252</v>
      </c>
      <c r="B279" s="60" t="s">
        <v>673</v>
      </c>
      <c r="C279" s="53">
        <v>1200</v>
      </c>
      <c r="D279" s="53" t="s">
        <v>12</v>
      </c>
      <c r="E279" s="54">
        <v>19.5</v>
      </c>
      <c r="F279" s="54">
        <v>20.65</v>
      </c>
      <c r="G279" s="54">
        <v>21.9</v>
      </c>
      <c r="H279" s="54"/>
      <c r="I279" s="55">
        <f t="shared" si="459"/>
        <v>1379.9999999999982</v>
      </c>
      <c r="J279" s="56">
        <f t="shared" si="460"/>
        <v>1500</v>
      </c>
      <c r="K279" s="56"/>
      <c r="L279" s="57">
        <f t="shared" si="461"/>
        <v>2.3999999999999986</v>
      </c>
      <c r="M279" s="58">
        <f t="shared" si="462"/>
        <v>2879.9999999999982</v>
      </c>
    </row>
    <row r="280" spans="1:13" ht="15.75">
      <c r="A280" s="71"/>
      <c r="B280" s="70"/>
      <c r="C280" s="70"/>
      <c r="D280" s="70"/>
      <c r="E280" s="70"/>
      <c r="F280" s="70"/>
      <c r="G280" s="70"/>
      <c r="H280" s="70"/>
      <c r="I280" s="72"/>
      <c r="J280" s="72"/>
      <c r="K280" s="72"/>
      <c r="L280" s="73"/>
      <c r="M280" s="70"/>
    </row>
    <row r="281" spans="1:13" s="59" customFormat="1">
      <c r="A281" s="52">
        <v>43251</v>
      </c>
      <c r="B281" s="60" t="s">
        <v>672</v>
      </c>
      <c r="C281" s="53">
        <v>500</v>
      </c>
      <c r="D281" s="53" t="s">
        <v>12</v>
      </c>
      <c r="E281" s="54">
        <v>21.75</v>
      </c>
      <c r="F281" s="54">
        <v>24</v>
      </c>
      <c r="G281" s="54"/>
      <c r="H281" s="54"/>
      <c r="I281" s="55">
        <f t="shared" ref="I281" si="463">(F281-E281)*C281</f>
        <v>1125</v>
      </c>
      <c r="J281" s="56"/>
      <c r="K281" s="56"/>
      <c r="L281" s="57">
        <f t="shared" ref="L281" si="464">(I281+J281+K281)/C281</f>
        <v>2.25</v>
      </c>
      <c r="M281" s="58">
        <f t="shared" ref="M281" si="465">SUM(I281:K281)</f>
        <v>1125</v>
      </c>
    </row>
    <row r="282" spans="1:13" s="59" customFormat="1">
      <c r="A282" s="52">
        <v>43250</v>
      </c>
      <c r="B282" s="60" t="s">
        <v>671</v>
      </c>
      <c r="C282" s="53">
        <v>600</v>
      </c>
      <c r="D282" s="53" t="s">
        <v>12</v>
      </c>
      <c r="E282" s="54">
        <v>39.5</v>
      </c>
      <c r="F282" s="54">
        <v>42</v>
      </c>
      <c r="G282" s="54"/>
      <c r="H282" s="54"/>
      <c r="I282" s="55">
        <f t="shared" ref="I282" si="466">(F282-E282)*C282</f>
        <v>1500</v>
      </c>
      <c r="J282" s="56"/>
      <c r="K282" s="56"/>
      <c r="L282" s="57">
        <f t="shared" ref="L282" si="467">(I282+J282+K282)/C282</f>
        <v>2.5</v>
      </c>
      <c r="M282" s="58">
        <f t="shared" ref="M282" si="468">SUM(I282:K282)</f>
        <v>1500</v>
      </c>
    </row>
    <row r="283" spans="1:13" s="59" customFormat="1">
      <c r="A283" s="52">
        <v>43249</v>
      </c>
      <c r="B283" s="60" t="s">
        <v>670</v>
      </c>
      <c r="C283" s="53">
        <v>250</v>
      </c>
      <c r="D283" s="53" t="s">
        <v>12</v>
      </c>
      <c r="E283" s="54">
        <v>15</v>
      </c>
      <c r="F283" s="54">
        <v>19.850000000000001</v>
      </c>
      <c r="G283" s="54"/>
      <c r="H283" s="54"/>
      <c r="I283" s="55">
        <f t="shared" ref="I283:I284" si="469">(F283-E283)*C283</f>
        <v>1212.5000000000005</v>
      </c>
      <c r="J283" s="56"/>
      <c r="K283" s="56"/>
      <c r="L283" s="57">
        <f t="shared" ref="L283:L284" si="470">(I283+J283+K283)/C283</f>
        <v>4.8500000000000014</v>
      </c>
      <c r="M283" s="58">
        <f t="shared" ref="M283:M284" si="471">SUM(I283:K283)</f>
        <v>1212.5000000000005</v>
      </c>
    </row>
    <row r="284" spans="1:13" s="59" customFormat="1">
      <c r="A284" s="52">
        <v>43249</v>
      </c>
      <c r="B284" s="60" t="s">
        <v>669</v>
      </c>
      <c r="C284" s="53">
        <v>1100</v>
      </c>
      <c r="D284" s="53" t="s">
        <v>12</v>
      </c>
      <c r="E284" s="54">
        <v>5.8</v>
      </c>
      <c r="F284" s="54">
        <v>7.1</v>
      </c>
      <c r="G284" s="54"/>
      <c r="H284" s="54"/>
      <c r="I284" s="55">
        <f t="shared" si="469"/>
        <v>1429.9999999999998</v>
      </c>
      <c r="J284" s="56"/>
      <c r="K284" s="56"/>
      <c r="L284" s="57">
        <f t="shared" si="470"/>
        <v>1.2999999999999998</v>
      </c>
      <c r="M284" s="58">
        <f t="shared" si="471"/>
        <v>1429.9999999999998</v>
      </c>
    </row>
    <row r="285" spans="1:13" s="59" customFormat="1">
      <c r="A285" s="52">
        <v>43248</v>
      </c>
      <c r="B285" s="53" t="s">
        <v>608</v>
      </c>
      <c r="C285" s="53">
        <v>1061</v>
      </c>
      <c r="D285" s="53" t="s">
        <v>12</v>
      </c>
      <c r="E285" s="54">
        <v>4.75</v>
      </c>
      <c r="F285" s="54">
        <v>6</v>
      </c>
      <c r="G285" s="54">
        <v>7.5</v>
      </c>
      <c r="H285" s="54"/>
      <c r="I285" s="55">
        <f t="shared" ref="I285:I286" si="472">(F285-E285)*C285</f>
        <v>1326.25</v>
      </c>
      <c r="J285" s="56">
        <f t="shared" ref="J285:J286" si="473">(G285-F285)*C285</f>
        <v>1591.5</v>
      </c>
      <c r="K285" s="56"/>
      <c r="L285" s="57">
        <f t="shared" ref="L285:L286" si="474">(I285+J285+K285)/C285</f>
        <v>2.75</v>
      </c>
      <c r="M285" s="58">
        <f t="shared" ref="M285:M286" si="475">SUM(I285:K285)</f>
        <v>2917.75</v>
      </c>
    </row>
    <row r="286" spans="1:13" s="51" customFormat="1">
      <c r="A286" s="44">
        <v>43248</v>
      </c>
      <c r="B286" s="45" t="s">
        <v>668</v>
      </c>
      <c r="C286" s="45">
        <v>3000</v>
      </c>
      <c r="D286" s="45" t="s">
        <v>12</v>
      </c>
      <c r="E286" s="46">
        <v>1.7</v>
      </c>
      <c r="F286" s="46">
        <v>2.15</v>
      </c>
      <c r="G286" s="46">
        <v>2.75</v>
      </c>
      <c r="H286" s="46">
        <v>3.35</v>
      </c>
      <c r="I286" s="47">
        <f t="shared" si="472"/>
        <v>1349.9999999999998</v>
      </c>
      <c r="J286" s="48">
        <f t="shared" si="473"/>
        <v>1800.0000000000002</v>
      </c>
      <c r="K286" s="48">
        <f t="shared" ref="K286" si="476">(H286-G286)*C286</f>
        <v>1800.0000000000002</v>
      </c>
      <c r="L286" s="49">
        <f t="shared" si="474"/>
        <v>1.65</v>
      </c>
      <c r="M286" s="50">
        <f t="shared" si="475"/>
        <v>4950</v>
      </c>
    </row>
    <row r="287" spans="1:13" s="59" customFormat="1">
      <c r="A287" s="52">
        <v>43245</v>
      </c>
      <c r="B287" s="60" t="s">
        <v>605</v>
      </c>
      <c r="C287" s="53">
        <v>2667</v>
      </c>
      <c r="D287" s="53" t="s">
        <v>12</v>
      </c>
      <c r="E287" s="54">
        <v>2.7</v>
      </c>
      <c r="F287" s="54">
        <v>3.15</v>
      </c>
      <c r="G287" s="54"/>
      <c r="H287" s="54"/>
      <c r="I287" s="55">
        <f t="shared" ref="I287" si="477">(F287-E287)*C287</f>
        <v>1200.1499999999992</v>
      </c>
      <c r="J287" s="56"/>
      <c r="K287" s="56"/>
      <c r="L287" s="57">
        <f t="shared" ref="L287" si="478">(I287+J287+K287)/C287</f>
        <v>0.44999999999999968</v>
      </c>
      <c r="M287" s="58">
        <f t="shared" ref="M287" si="479">SUM(I287:K287)</f>
        <v>1200.1499999999992</v>
      </c>
    </row>
    <row r="288" spans="1:13" s="59" customFormat="1">
      <c r="A288" s="52">
        <v>43244</v>
      </c>
      <c r="B288" s="60" t="s">
        <v>667</v>
      </c>
      <c r="C288" s="53">
        <v>3500</v>
      </c>
      <c r="D288" s="53" t="s">
        <v>12</v>
      </c>
      <c r="E288" s="54">
        <v>2.75</v>
      </c>
      <c r="F288" s="54">
        <v>3.1</v>
      </c>
      <c r="G288" s="54"/>
      <c r="H288" s="54"/>
      <c r="I288" s="55">
        <f t="shared" ref="I288:I291" si="480">(F288-E288)*C288</f>
        <v>1225.0000000000002</v>
      </c>
      <c r="J288" s="56"/>
      <c r="K288" s="56"/>
      <c r="L288" s="57">
        <f t="shared" ref="L288:L291" si="481">(I288+J288+K288)/C288</f>
        <v>0.35000000000000009</v>
      </c>
      <c r="M288" s="58">
        <f t="shared" ref="M288:M291" si="482">SUM(I288:K288)</f>
        <v>1225.0000000000002</v>
      </c>
    </row>
    <row r="289" spans="1:13" s="59" customFormat="1">
      <c r="A289" s="52">
        <v>43244</v>
      </c>
      <c r="B289" s="60" t="s">
        <v>666</v>
      </c>
      <c r="C289" s="53">
        <v>600</v>
      </c>
      <c r="D289" s="53" t="s">
        <v>12</v>
      </c>
      <c r="E289" s="54">
        <v>16</v>
      </c>
      <c r="F289" s="54">
        <v>18</v>
      </c>
      <c r="G289" s="54"/>
      <c r="H289" s="54"/>
      <c r="I289" s="55">
        <f t="shared" si="480"/>
        <v>1200</v>
      </c>
      <c r="J289" s="56"/>
      <c r="K289" s="56"/>
      <c r="L289" s="57">
        <f t="shared" si="481"/>
        <v>2</v>
      </c>
      <c r="M289" s="58">
        <f t="shared" si="482"/>
        <v>1200</v>
      </c>
    </row>
    <row r="290" spans="1:13" s="59" customFormat="1">
      <c r="A290" s="52">
        <v>43244</v>
      </c>
      <c r="B290" s="60" t="s">
        <v>665</v>
      </c>
      <c r="C290" s="53">
        <v>3200</v>
      </c>
      <c r="D290" s="53" t="s">
        <v>12</v>
      </c>
      <c r="E290" s="54">
        <v>2.7</v>
      </c>
      <c r="F290" s="54">
        <v>2.15</v>
      </c>
      <c r="G290" s="54"/>
      <c r="H290" s="54"/>
      <c r="I290" s="55">
        <f t="shared" si="480"/>
        <v>-1760.0000000000009</v>
      </c>
      <c r="J290" s="56"/>
      <c r="K290" s="56"/>
      <c r="L290" s="57">
        <f t="shared" si="481"/>
        <v>-0.55000000000000027</v>
      </c>
      <c r="M290" s="58">
        <f t="shared" si="482"/>
        <v>-1760.0000000000009</v>
      </c>
    </row>
    <row r="291" spans="1:13" s="59" customFormat="1">
      <c r="A291" s="52">
        <v>43244</v>
      </c>
      <c r="B291" s="60" t="s">
        <v>664</v>
      </c>
      <c r="C291" s="53">
        <v>8000</v>
      </c>
      <c r="D291" s="53" t="s">
        <v>12</v>
      </c>
      <c r="E291" s="54">
        <v>1.55</v>
      </c>
      <c r="F291" s="54">
        <v>1.9</v>
      </c>
      <c r="G291" s="54"/>
      <c r="H291" s="54"/>
      <c r="I291" s="55">
        <f t="shared" si="480"/>
        <v>2799.9999999999991</v>
      </c>
      <c r="J291" s="56"/>
      <c r="K291" s="56"/>
      <c r="L291" s="57">
        <f t="shared" si="481"/>
        <v>0.34999999999999987</v>
      </c>
      <c r="M291" s="58">
        <f t="shared" si="482"/>
        <v>2799.9999999999991</v>
      </c>
    </row>
    <row r="292" spans="1:13" s="59" customFormat="1">
      <c r="A292" s="52">
        <v>43243</v>
      </c>
      <c r="B292" s="60" t="s">
        <v>663</v>
      </c>
      <c r="C292" s="53">
        <v>3200</v>
      </c>
      <c r="D292" s="53" t="s">
        <v>12</v>
      </c>
      <c r="E292" s="54">
        <v>2.8</v>
      </c>
      <c r="F292" s="54">
        <v>3.2</v>
      </c>
      <c r="G292" s="54">
        <v>3.75</v>
      </c>
      <c r="H292" s="54"/>
      <c r="I292" s="55">
        <f t="shared" ref="I292" si="483">(F292-E292)*C292</f>
        <v>1280.0000000000011</v>
      </c>
      <c r="J292" s="56">
        <f t="shared" ref="J292" si="484">(G292-F292)*C292</f>
        <v>1759.9999999999995</v>
      </c>
      <c r="K292" s="56"/>
      <c r="L292" s="57">
        <f t="shared" ref="L292" si="485">(I292+J292+K292)/C292</f>
        <v>0.95000000000000029</v>
      </c>
      <c r="M292" s="58">
        <f t="shared" ref="M292" si="486">SUM(I292:K292)</f>
        <v>3040.0000000000009</v>
      </c>
    </row>
    <row r="293" spans="1:13" s="59" customFormat="1">
      <c r="A293" s="52">
        <v>43242</v>
      </c>
      <c r="B293" s="53" t="s">
        <v>662</v>
      </c>
      <c r="C293" s="53">
        <v>3000</v>
      </c>
      <c r="D293" s="53" t="s">
        <v>12</v>
      </c>
      <c r="E293" s="54">
        <v>3.95</v>
      </c>
      <c r="F293" s="54">
        <v>3.4</v>
      </c>
      <c r="G293" s="54"/>
      <c r="H293" s="54"/>
      <c r="I293" s="55">
        <f t="shared" ref="I293:I295" si="487">(F293-E293)*C293</f>
        <v>-1650.0000000000009</v>
      </c>
      <c r="J293" s="56"/>
      <c r="K293" s="56"/>
      <c r="L293" s="57">
        <f t="shared" ref="L293:L295" si="488">(I293+J293+K293)/C293</f>
        <v>-0.55000000000000027</v>
      </c>
      <c r="M293" s="58">
        <f t="shared" ref="M293:M295" si="489">SUM(I293:K293)</f>
        <v>-1650.0000000000009</v>
      </c>
    </row>
    <row r="294" spans="1:13" s="51" customFormat="1">
      <c r="A294" s="44">
        <v>43242</v>
      </c>
      <c r="B294" s="45" t="s">
        <v>661</v>
      </c>
      <c r="C294" s="45">
        <v>1700</v>
      </c>
      <c r="D294" s="45" t="s">
        <v>12</v>
      </c>
      <c r="E294" s="46">
        <v>5.5</v>
      </c>
      <c r="F294" s="46">
        <v>6.3</v>
      </c>
      <c r="G294" s="46">
        <v>7.5</v>
      </c>
      <c r="H294" s="46">
        <v>8.6999999999999993</v>
      </c>
      <c r="I294" s="47">
        <f t="shared" si="487"/>
        <v>1359.9999999999998</v>
      </c>
      <c r="J294" s="48">
        <f t="shared" ref="J294:J295" si="490">(G294-F294)*C294</f>
        <v>2040.0000000000002</v>
      </c>
      <c r="K294" s="48">
        <f t="shared" ref="K294:K295" si="491">(H294-G294)*C294</f>
        <v>2039.9999999999989</v>
      </c>
      <c r="L294" s="49">
        <f t="shared" si="488"/>
        <v>3.1999999999999993</v>
      </c>
      <c r="M294" s="50">
        <f t="shared" si="489"/>
        <v>5439.9999999999991</v>
      </c>
    </row>
    <row r="295" spans="1:13" s="51" customFormat="1">
      <c r="A295" s="44">
        <v>43242</v>
      </c>
      <c r="B295" s="45" t="s">
        <v>660</v>
      </c>
      <c r="C295" s="45">
        <v>1000</v>
      </c>
      <c r="D295" s="45" t="s">
        <v>12</v>
      </c>
      <c r="E295" s="46">
        <v>17.399999999999999</v>
      </c>
      <c r="F295" s="46">
        <v>18.55</v>
      </c>
      <c r="G295" s="46">
        <v>19.899999999999999</v>
      </c>
      <c r="H295" s="46">
        <v>21.15</v>
      </c>
      <c r="I295" s="47">
        <f t="shared" si="487"/>
        <v>1150.000000000002</v>
      </c>
      <c r="J295" s="48">
        <f t="shared" si="490"/>
        <v>1349.999999999998</v>
      </c>
      <c r="K295" s="48">
        <f t="shared" si="491"/>
        <v>1250</v>
      </c>
      <c r="L295" s="49">
        <f t="shared" si="488"/>
        <v>3.75</v>
      </c>
      <c r="M295" s="50">
        <f t="shared" si="489"/>
        <v>3750</v>
      </c>
    </row>
    <row r="296" spans="1:13" s="51" customFormat="1">
      <c r="A296" s="44">
        <v>43241</v>
      </c>
      <c r="B296" s="45" t="s">
        <v>659</v>
      </c>
      <c r="C296" s="45">
        <v>2250</v>
      </c>
      <c r="D296" s="45" t="s">
        <v>12</v>
      </c>
      <c r="E296" s="46">
        <v>4</v>
      </c>
      <c r="F296" s="46">
        <v>4.45</v>
      </c>
      <c r="G296" s="46">
        <v>5.05</v>
      </c>
      <c r="H296" s="46">
        <v>5.65</v>
      </c>
      <c r="I296" s="47">
        <f t="shared" ref="I296:I298" si="492">(F296-E296)*C296</f>
        <v>1012.5000000000005</v>
      </c>
      <c r="J296" s="48">
        <f t="shared" ref="J296" si="493">(G296-F296)*C296</f>
        <v>1349.9999999999991</v>
      </c>
      <c r="K296" s="48">
        <f t="shared" ref="K296" si="494">(H296-G296)*C296</f>
        <v>1350.0000000000011</v>
      </c>
      <c r="L296" s="49">
        <f t="shared" ref="L296:L298" si="495">(I296+J296+K296)/C296</f>
        <v>1.6500000000000004</v>
      </c>
      <c r="M296" s="50">
        <f t="shared" ref="M296:M298" si="496">SUM(I296:K296)</f>
        <v>3712.5000000000009</v>
      </c>
    </row>
    <row r="297" spans="1:13" s="59" customFormat="1">
      <c r="A297" s="52">
        <v>43241</v>
      </c>
      <c r="B297" s="53" t="s">
        <v>658</v>
      </c>
      <c r="C297" s="53">
        <v>3500</v>
      </c>
      <c r="D297" s="53" t="s">
        <v>12</v>
      </c>
      <c r="E297" s="54">
        <v>2.2999999999999998</v>
      </c>
      <c r="F297" s="54">
        <v>2.75</v>
      </c>
      <c r="G297" s="54"/>
      <c r="H297" s="54"/>
      <c r="I297" s="55">
        <f t="shared" si="492"/>
        <v>1575.0000000000007</v>
      </c>
      <c r="J297" s="56"/>
      <c r="K297" s="56"/>
      <c r="L297" s="57">
        <f t="shared" si="495"/>
        <v>0.45000000000000018</v>
      </c>
      <c r="M297" s="58">
        <f t="shared" si="496"/>
        <v>1575.0000000000007</v>
      </c>
    </row>
    <row r="298" spans="1:13" s="59" customFormat="1">
      <c r="A298" s="52">
        <v>43241</v>
      </c>
      <c r="B298" s="53" t="s">
        <v>657</v>
      </c>
      <c r="C298" s="53">
        <v>4000</v>
      </c>
      <c r="D298" s="53" t="s">
        <v>12</v>
      </c>
      <c r="E298" s="54">
        <v>1.85</v>
      </c>
      <c r="F298" s="54">
        <v>1.3</v>
      </c>
      <c r="G298" s="54"/>
      <c r="H298" s="54"/>
      <c r="I298" s="55">
        <f t="shared" si="492"/>
        <v>-2200</v>
      </c>
      <c r="J298" s="56"/>
      <c r="K298" s="56"/>
      <c r="L298" s="57">
        <f t="shared" si="495"/>
        <v>-0.55000000000000004</v>
      </c>
      <c r="M298" s="58">
        <f t="shared" si="496"/>
        <v>-2200</v>
      </c>
    </row>
    <row r="299" spans="1:13" s="59" customFormat="1">
      <c r="A299" s="52">
        <v>43238</v>
      </c>
      <c r="B299" s="53" t="s">
        <v>656</v>
      </c>
      <c r="C299" s="53">
        <v>1300</v>
      </c>
      <c r="D299" s="53" t="s">
        <v>12</v>
      </c>
      <c r="E299" s="54">
        <v>5.7</v>
      </c>
      <c r="F299" s="54">
        <v>6.8</v>
      </c>
      <c r="G299" s="54">
        <v>8.0500000000000007</v>
      </c>
      <c r="H299" s="54"/>
      <c r="I299" s="55">
        <f t="shared" ref="I299:I300" si="497">(F299-E299)*C299</f>
        <v>1429.9999999999995</v>
      </c>
      <c r="J299" s="56">
        <f t="shared" ref="J299:J300" si="498">(G299-F299)*C299</f>
        <v>1625.0000000000011</v>
      </c>
      <c r="K299" s="56"/>
      <c r="L299" s="57">
        <f t="shared" ref="L299:L300" si="499">(I299+J299+K299)/C299</f>
        <v>2.3500000000000005</v>
      </c>
      <c r="M299" s="58">
        <f t="shared" ref="M299:M300" si="500">SUM(I299:K299)</f>
        <v>3055.0000000000009</v>
      </c>
    </row>
    <row r="300" spans="1:13" s="51" customFormat="1">
      <c r="A300" s="44">
        <v>43238</v>
      </c>
      <c r="B300" s="45" t="s">
        <v>655</v>
      </c>
      <c r="C300" s="45">
        <v>4500</v>
      </c>
      <c r="D300" s="45" t="s">
        <v>12</v>
      </c>
      <c r="E300" s="46">
        <v>2.95</v>
      </c>
      <c r="F300" s="46">
        <v>3.35</v>
      </c>
      <c r="G300" s="46">
        <v>3.9</v>
      </c>
      <c r="H300" s="46">
        <v>4.45</v>
      </c>
      <c r="I300" s="47">
        <f t="shared" si="497"/>
        <v>1799.9999999999995</v>
      </c>
      <c r="J300" s="48">
        <f t="shared" si="498"/>
        <v>2474.9999999999991</v>
      </c>
      <c r="K300" s="48">
        <f t="shared" ref="K300" si="501">(H300-G300)*C300</f>
        <v>2475.0000000000014</v>
      </c>
      <c r="L300" s="49">
        <f t="shared" si="499"/>
        <v>1.5</v>
      </c>
      <c r="M300" s="50">
        <f t="shared" si="500"/>
        <v>6750</v>
      </c>
    </row>
    <row r="301" spans="1:13" s="59" customFormat="1">
      <c r="A301" s="52">
        <v>43237</v>
      </c>
      <c r="B301" s="53" t="s">
        <v>654</v>
      </c>
      <c r="C301" s="53">
        <v>1000</v>
      </c>
      <c r="D301" s="53" t="s">
        <v>12</v>
      </c>
      <c r="E301" s="54">
        <v>12.65</v>
      </c>
      <c r="F301" s="54">
        <v>13.85</v>
      </c>
      <c r="G301" s="54">
        <v>15.2</v>
      </c>
      <c r="H301" s="54"/>
      <c r="I301" s="55">
        <f t="shared" ref="I301:I303" si="502">(F301-E301)*C301</f>
        <v>1199.9999999999993</v>
      </c>
      <c r="J301" s="56">
        <f t="shared" ref="J301:J303" si="503">(G301-F301)*C301</f>
        <v>1349.9999999999995</v>
      </c>
      <c r="K301" s="56"/>
      <c r="L301" s="57">
        <f t="shared" ref="L301:L303" si="504">(I301+J301+K301)/C301</f>
        <v>2.5499999999999989</v>
      </c>
      <c r="M301" s="58">
        <f t="shared" ref="M301:M303" si="505">SUM(I301:K301)</f>
        <v>2549.9999999999991</v>
      </c>
    </row>
    <row r="302" spans="1:13" s="59" customFormat="1">
      <c r="A302" s="52">
        <v>43237</v>
      </c>
      <c r="B302" s="53" t="s">
        <v>653</v>
      </c>
      <c r="C302" s="53">
        <v>2667</v>
      </c>
      <c r="D302" s="53" t="s">
        <v>12</v>
      </c>
      <c r="E302" s="54">
        <v>6</v>
      </c>
      <c r="F302" s="54">
        <v>7</v>
      </c>
      <c r="G302" s="54">
        <v>8.25</v>
      </c>
      <c r="H302" s="54"/>
      <c r="I302" s="55">
        <f t="shared" si="502"/>
        <v>2667</v>
      </c>
      <c r="J302" s="56">
        <f t="shared" si="503"/>
        <v>3333.75</v>
      </c>
      <c r="K302" s="56"/>
      <c r="L302" s="57">
        <f t="shared" si="504"/>
        <v>2.25</v>
      </c>
      <c r="M302" s="58">
        <f t="shared" si="505"/>
        <v>6000.75</v>
      </c>
    </row>
    <row r="303" spans="1:13" s="59" customFormat="1">
      <c r="A303" s="52">
        <v>43237</v>
      </c>
      <c r="B303" s="53" t="s">
        <v>649</v>
      </c>
      <c r="C303" s="53">
        <v>1000</v>
      </c>
      <c r="D303" s="53" t="s">
        <v>12</v>
      </c>
      <c r="E303" s="54">
        <v>11.25</v>
      </c>
      <c r="F303" s="54">
        <v>12.45</v>
      </c>
      <c r="G303" s="54">
        <v>13.85</v>
      </c>
      <c r="H303" s="54"/>
      <c r="I303" s="55">
        <f t="shared" si="502"/>
        <v>1199.9999999999993</v>
      </c>
      <c r="J303" s="56">
        <f t="shared" si="503"/>
        <v>1400.0000000000005</v>
      </c>
      <c r="K303" s="56"/>
      <c r="L303" s="57">
        <f t="shared" si="504"/>
        <v>2.6</v>
      </c>
      <c r="M303" s="58">
        <f t="shared" si="505"/>
        <v>2600</v>
      </c>
    </row>
    <row r="304" spans="1:13" s="59" customFormat="1">
      <c r="A304" s="52">
        <v>43236</v>
      </c>
      <c r="B304" s="60" t="s">
        <v>653</v>
      </c>
      <c r="C304" s="53">
        <v>2667</v>
      </c>
      <c r="D304" s="53" t="s">
        <v>12</v>
      </c>
      <c r="E304" s="54">
        <v>5.3</v>
      </c>
      <c r="F304" s="54">
        <v>5.7</v>
      </c>
      <c r="G304" s="54">
        <v>6.25</v>
      </c>
      <c r="H304" s="54"/>
      <c r="I304" s="55">
        <f t="shared" ref="I304:I305" si="506">(F304-E304)*C304</f>
        <v>1066.8000000000009</v>
      </c>
      <c r="J304" s="56">
        <f t="shared" ref="J304" si="507">(G304-F304)*C304</f>
        <v>1466.8499999999995</v>
      </c>
      <c r="K304" s="56"/>
      <c r="L304" s="57">
        <f t="shared" ref="L304:L305" si="508">(I304+J304+K304)/C304</f>
        <v>0.95000000000000018</v>
      </c>
      <c r="M304" s="58">
        <f t="shared" ref="M304:M305" si="509">SUM(I304:K304)</f>
        <v>2533.6500000000005</v>
      </c>
    </row>
    <row r="305" spans="1:13" s="59" customFormat="1">
      <c r="A305" s="52">
        <v>43236</v>
      </c>
      <c r="B305" s="60" t="s">
        <v>652</v>
      </c>
      <c r="C305" s="53">
        <v>4000</v>
      </c>
      <c r="D305" s="53" t="s">
        <v>12</v>
      </c>
      <c r="E305" s="54">
        <v>2.2999999999999998</v>
      </c>
      <c r="F305" s="54">
        <v>2.7</v>
      </c>
      <c r="G305" s="54"/>
      <c r="H305" s="54"/>
      <c r="I305" s="55">
        <f t="shared" si="506"/>
        <v>1600.0000000000014</v>
      </c>
      <c r="J305" s="56"/>
      <c r="K305" s="56"/>
      <c r="L305" s="57">
        <f t="shared" si="508"/>
        <v>0.40000000000000036</v>
      </c>
      <c r="M305" s="58">
        <f t="shared" si="509"/>
        <v>1600.0000000000014</v>
      </c>
    </row>
    <row r="306" spans="1:13" s="59" customFormat="1">
      <c r="A306" s="52">
        <v>43234</v>
      </c>
      <c r="B306" s="53" t="s">
        <v>651</v>
      </c>
      <c r="C306" s="53">
        <v>750</v>
      </c>
      <c r="D306" s="53" t="s">
        <v>12</v>
      </c>
      <c r="E306" s="54">
        <v>17</v>
      </c>
      <c r="F306" s="54">
        <v>18.3</v>
      </c>
      <c r="G306" s="54"/>
      <c r="H306" s="54"/>
      <c r="I306" s="55">
        <f t="shared" ref="I306:I308" si="510">(F306-E306)*C306</f>
        <v>975.00000000000057</v>
      </c>
      <c r="J306" s="56"/>
      <c r="K306" s="56"/>
      <c r="L306" s="57">
        <f t="shared" ref="L306:L308" si="511">(I306+J306+K306)/C306</f>
        <v>1.3000000000000007</v>
      </c>
      <c r="M306" s="58">
        <f t="shared" ref="M306:M308" si="512">SUM(I306:K306)</f>
        <v>975.00000000000057</v>
      </c>
    </row>
    <row r="307" spans="1:13" s="59" customFormat="1">
      <c r="A307" s="52">
        <v>43234</v>
      </c>
      <c r="B307" s="53" t="s">
        <v>650</v>
      </c>
      <c r="C307" s="53">
        <v>1000</v>
      </c>
      <c r="D307" s="53" t="s">
        <v>12</v>
      </c>
      <c r="E307" s="54">
        <v>31.8</v>
      </c>
      <c r="F307" s="54">
        <v>33.049999999999997</v>
      </c>
      <c r="G307" s="54"/>
      <c r="H307" s="54"/>
      <c r="I307" s="55">
        <f t="shared" si="510"/>
        <v>1249.9999999999964</v>
      </c>
      <c r="J307" s="56"/>
      <c r="K307" s="56"/>
      <c r="L307" s="57">
        <f t="shared" si="511"/>
        <v>1.2499999999999964</v>
      </c>
      <c r="M307" s="58">
        <f t="shared" si="512"/>
        <v>1249.9999999999964</v>
      </c>
    </row>
    <row r="308" spans="1:13" s="51" customFormat="1">
      <c r="A308" s="44">
        <v>43234</v>
      </c>
      <c r="B308" s="45" t="s">
        <v>649</v>
      </c>
      <c r="C308" s="45">
        <v>1000</v>
      </c>
      <c r="D308" s="45" t="s">
        <v>12</v>
      </c>
      <c r="E308" s="46">
        <v>10</v>
      </c>
      <c r="F308" s="46">
        <v>11.15</v>
      </c>
      <c r="G308" s="46">
        <v>12.45</v>
      </c>
      <c r="H308" s="46">
        <v>13.6</v>
      </c>
      <c r="I308" s="47">
        <f t="shared" si="510"/>
        <v>1150.0000000000005</v>
      </c>
      <c r="J308" s="48">
        <f t="shared" ref="J308" si="513">(G308-F308)*C308</f>
        <v>1299.9999999999989</v>
      </c>
      <c r="K308" s="48">
        <f t="shared" ref="K308" si="514">(H308-G308)*C308</f>
        <v>1150.0000000000005</v>
      </c>
      <c r="L308" s="49">
        <f t="shared" si="511"/>
        <v>3.5999999999999996</v>
      </c>
      <c r="M308" s="50">
        <f t="shared" si="512"/>
        <v>3599.9999999999995</v>
      </c>
    </row>
    <row r="309" spans="1:13" s="59" customFormat="1">
      <c r="A309" s="52">
        <v>43231</v>
      </c>
      <c r="B309" s="60" t="s">
        <v>648</v>
      </c>
      <c r="C309" s="53">
        <v>3200</v>
      </c>
      <c r="D309" s="53" t="s">
        <v>12</v>
      </c>
      <c r="E309" s="54">
        <v>6.4</v>
      </c>
      <c r="F309" s="54">
        <v>6.8</v>
      </c>
      <c r="G309" s="54">
        <v>7.35</v>
      </c>
      <c r="H309" s="54"/>
      <c r="I309" s="55">
        <f t="shared" ref="I309" si="515">(F309-E309)*C309</f>
        <v>1279.9999999999982</v>
      </c>
      <c r="J309" s="56">
        <f t="shared" ref="J309" si="516">(G309-F309)*C309</f>
        <v>1759.9999999999995</v>
      </c>
      <c r="K309" s="56"/>
      <c r="L309" s="57">
        <f t="shared" ref="L309" si="517">(I309+J309+K309)/C309</f>
        <v>0.94999999999999929</v>
      </c>
      <c r="M309" s="58">
        <f t="shared" ref="M309" si="518">SUM(I309:K309)</f>
        <v>3039.9999999999977</v>
      </c>
    </row>
    <row r="310" spans="1:13" s="59" customFormat="1">
      <c r="A310" s="52">
        <v>43230</v>
      </c>
      <c r="B310" s="60" t="s">
        <v>647</v>
      </c>
      <c r="C310" s="53">
        <v>900</v>
      </c>
      <c r="D310" s="53" t="s">
        <v>12</v>
      </c>
      <c r="E310" s="54">
        <v>18</v>
      </c>
      <c r="F310" s="54">
        <v>20</v>
      </c>
      <c r="G310" s="54"/>
      <c r="H310" s="54"/>
      <c r="I310" s="55">
        <f t="shared" ref="I310" si="519">(F310-E310)*C310</f>
        <v>1800</v>
      </c>
      <c r="J310" s="56"/>
      <c r="K310" s="56"/>
      <c r="L310" s="57">
        <f t="shared" ref="L310" si="520">(I310+J310+K310)/C310</f>
        <v>2</v>
      </c>
      <c r="M310" s="58">
        <f t="shared" ref="M310" si="521">SUM(I310:K310)</f>
        <v>1800</v>
      </c>
    </row>
    <row r="311" spans="1:13" s="59" customFormat="1">
      <c r="A311" s="52">
        <v>43229</v>
      </c>
      <c r="B311" s="60" t="s">
        <v>646</v>
      </c>
      <c r="C311" s="53">
        <v>9000</v>
      </c>
      <c r="D311" s="53" t="s">
        <v>12</v>
      </c>
      <c r="E311" s="54">
        <v>2.25</v>
      </c>
      <c r="F311" s="54">
        <v>2.5</v>
      </c>
      <c r="G311" s="54"/>
      <c r="H311" s="54"/>
      <c r="I311" s="55">
        <f t="shared" ref="I311:I312" si="522">(F311-E311)*C311</f>
        <v>2250</v>
      </c>
      <c r="J311" s="56"/>
      <c r="K311" s="56"/>
      <c r="L311" s="57">
        <f t="shared" ref="L311:L312" si="523">(I311+J311+K311)/C311</f>
        <v>0.25</v>
      </c>
      <c r="M311" s="58">
        <f t="shared" ref="M311:M312" si="524">SUM(I311:K311)</f>
        <v>2250</v>
      </c>
    </row>
    <row r="312" spans="1:13" s="59" customFormat="1">
      <c r="A312" s="52">
        <v>43229</v>
      </c>
      <c r="B312" s="60" t="s">
        <v>645</v>
      </c>
      <c r="C312" s="53">
        <v>6000</v>
      </c>
      <c r="D312" s="53" t="s">
        <v>12</v>
      </c>
      <c r="E312" s="54">
        <v>1.4</v>
      </c>
      <c r="F312" s="54">
        <v>1.5</v>
      </c>
      <c r="G312" s="54"/>
      <c r="H312" s="54"/>
      <c r="I312" s="55">
        <f t="shared" si="522"/>
        <v>600.00000000000057</v>
      </c>
      <c r="J312" s="56"/>
      <c r="K312" s="56"/>
      <c r="L312" s="57">
        <f t="shared" si="523"/>
        <v>0.10000000000000009</v>
      </c>
      <c r="M312" s="58">
        <f t="shared" si="524"/>
        <v>600.00000000000057</v>
      </c>
    </row>
    <row r="313" spans="1:13" s="51" customFormat="1">
      <c r="A313" s="44">
        <v>43229</v>
      </c>
      <c r="B313" s="45" t="s">
        <v>644</v>
      </c>
      <c r="C313" s="45">
        <v>1000</v>
      </c>
      <c r="D313" s="45" t="s">
        <v>12</v>
      </c>
      <c r="E313" s="46">
        <v>17.3</v>
      </c>
      <c r="F313" s="46">
        <v>18.45</v>
      </c>
      <c r="G313" s="46">
        <v>19.7</v>
      </c>
      <c r="H313" s="46">
        <v>20.95</v>
      </c>
      <c r="I313" s="47">
        <f t="shared" ref="I313" si="525">(F313-E313)*C313</f>
        <v>1149.9999999999986</v>
      </c>
      <c r="J313" s="48">
        <f t="shared" ref="J313" si="526">(G313-F313)*C313</f>
        <v>1250</v>
      </c>
      <c r="K313" s="48">
        <f t="shared" ref="K313" si="527">(H313-G313)*C313</f>
        <v>1250</v>
      </c>
      <c r="L313" s="49">
        <f t="shared" ref="L313" si="528">(I313+J313+K313)/C313</f>
        <v>3.6499999999999986</v>
      </c>
      <c r="M313" s="50">
        <f t="shared" ref="M313" si="529">SUM(I313:K313)</f>
        <v>3649.9999999999986</v>
      </c>
    </row>
    <row r="314" spans="1:13" s="59" customFormat="1">
      <c r="A314" s="52">
        <v>43228</v>
      </c>
      <c r="B314" s="60" t="s">
        <v>643</v>
      </c>
      <c r="C314" s="53">
        <v>10000</v>
      </c>
      <c r="D314" s="53" t="s">
        <v>12</v>
      </c>
      <c r="E314" s="54">
        <v>1.45</v>
      </c>
      <c r="F314" s="54">
        <v>1.75</v>
      </c>
      <c r="G314" s="54">
        <v>2.2000000000000002</v>
      </c>
      <c r="H314" s="54"/>
      <c r="I314" s="55">
        <f t="shared" ref="I314:I315" si="530">(F314-E314)*C314</f>
        <v>3000.0000000000005</v>
      </c>
      <c r="J314" s="56">
        <f t="shared" ref="J314:J315" si="531">(G314-F314)*C314</f>
        <v>4500.0000000000018</v>
      </c>
      <c r="K314" s="56"/>
      <c r="L314" s="57">
        <f t="shared" ref="L314:L315" si="532">(I314+J314+K314)/C314</f>
        <v>0.75000000000000022</v>
      </c>
      <c r="M314" s="58">
        <f t="shared" ref="M314:M315" si="533">SUM(I314:K314)</f>
        <v>7500.0000000000018</v>
      </c>
    </row>
    <row r="315" spans="1:13" s="59" customFormat="1">
      <c r="A315" s="52">
        <v>43228</v>
      </c>
      <c r="B315" s="60" t="s">
        <v>642</v>
      </c>
      <c r="C315" s="53">
        <v>4000</v>
      </c>
      <c r="D315" s="53" t="s">
        <v>12</v>
      </c>
      <c r="E315" s="54">
        <v>1.75</v>
      </c>
      <c r="F315" s="54">
        <v>2.15</v>
      </c>
      <c r="G315" s="54">
        <v>2.6</v>
      </c>
      <c r="H315" s="54"/>
      <c r="I315" s="55">
        <f t="shared" si="530"/>
        <v>1599.9999999999995</v>
      </c>
      <c r="J315" s="56">
        <f t="shared" si="531"/>
        <v>1800.0000000000007</v>
      </c>
      <c r="K315" s="56"/>
      <c r="L315" s="57">
        <f t="shared" si="532"/>
        <v>0.85</v>
      </c>
      <c r="M315" s="58">
        <f t="shared" si="533"/>
        <v>3400</v>
      </c>
    </row>
    <row r="316" spans="1:13" s="51" customFormat="1">
      <c r="A316" s="44">
        <v>43227</v>
      </c>
      <c r="B316" s="45" t="s">
        <v>641</v>
      </c>
      <c r="C316" s="45">
        <v>2250</v>
      </c>
      <c r="D316" s="45" t="s">
        <v>12</v>
      </c>
      <c r="E316" s="46">
        <v>7.65</v>
      </c>
      <c r="F316" s="46">
        <v>8.15</v>
      </c>
      <c r="G316" s="46">
        <v>8.9</v>
      </c>
      <c r="H316" s="46">
        <v>9.65</v>
      </c>
      <c r="I316" s="47">
        <f t="shared" ref="I316:I318" si="534">(F316-E316)*C316</f>
        <v>1125</v>
      </c>
      <c r="J316" s="48">
        <f t="shared" ref="J316:J317" si="535">(G316-F316)*C316</f>
        <v>1687.5</v>
      </c>
      <c r="K316" s="48">
        <f t="shared" ref="K316:K317" si="536">(H316-G316)*C316</f>
        <v>1687.5</v>
      </c>
      <c r="L316" s="49">
        <f t="shared" ref="L316:L318" si="537">(I316+J316+K316)/C316</f>
        <v>2</v>
      </c>
      <c r="M316" s="50">
        <f t="shared" ref="M316:M318" si="538">SUM(I316:K316)</f>
        <v>4500</v>
      </c>
    </row>
    <row r="317" spans="1:13" s="51" customFormat="1">
      <c r="A317" s="44">
        <v>43227</v>
      </c>
      <c r="B317" s="45" t="s">
        <v>640</v>
      </c>
      <c r="C317" s="45">
        <v>1600</v>
      </c>
      <c r="D317" s="45" t="s">
        <v>12</v>
      </c>
      <c r="E317" s="46">
        <v>11.1</v>
      </c>
      <c r="F317" s="46">
        <v>12</v>
      </c>
      <c r="G317" s="46">
        <v>13.2</v>
      </c>
      <c r="H317" s="46">
        <v>14.4</v>
      </c>
      <c r="I317" s="47">
        <f t="shared" si="534"/>
        <v>1440.0000000000005</v>
      </c>
      <c r="J317" s="48">
        <f t="shared" si="535"/>
        <v>1919.9999999999989</v>
      </c>
      <c r="K317" s="48">
        <f t="shared" si="536"/>
        <v>1920.0000000000018</v>
      </c>
      <c r="L317" s="49">
        <f t="shared" si="537"/>
        <v>3.3000000000000007</v>
      </c>
      <c r="M317" s="50">
        <f t="shared" si="538"/>
        <v>5280.0000000000009</v>
      </c>
    </row>
    <row r="318" spans="1:13" s="59" customFormat="1">
      <c r="A318" s="52">
        <v>43227</v>
      </c>
      <c r="B318" s="53" t="s">
        <v>639</v>
      </c>
      <c r="C318" s="53">
        <v>800</v>
      </c>
      <c r="D318" s="53" t="s">
        <v>12</v>
      </c>
      <c r="E318" s="54">
        <v>19</v>
      </c>
      <c r="F318" s="54">
        <v>19.7</v>
      </c>
      <c r="G318" s="54"/>
      <c r="H318" s="54"/>
      <c r="I318" s="55">
        <f t="shared" si="534"/>
        <v>559.99999999999943</v>
      </c>
      <c r="J318" s="56"/>
      <c r="K318" s="56"/>
      <c r="L318" s="57">
        <f t="shared" si="537"/>
        <v>0.69999999999999929</v>
      </c>
      <c r="M318" s="58">
        <f t="shared" si="538"/>
        <v>559.99999999999943</v>
      </c>
    </row>
    <row r="319" spans="1:13" s="59" customFormat="1">
      <c r="A319" s="52">
        <v>43224</v>
      </c>
      <c r="B319" s="60" t="s">
        <v>638</v>
      </c>
      <c r="C319" s="53">
        <v>700</v>
      </c>
      <c r="D319" s="53" t="s">
        <v>12</v>
      </c>
      <c r="E319" s="54">
        <v>26</v>
      </c>
      <c r="F319" s="54">
        <v>28.2</v>
      </c>
      <c r="G319" s="54">
        <v>30.7</v>
      </c>
      <c r="H319" s="54"/>
      <c r="I319" s="55">
        <f t="shared" ref="I319:I320" si="539">(F319-E319)*C319</f>
        <v>1539.9999999999995</v>
      </c>
      <c r="J319" s="56">
        <f t="shared" ref="J319:J320" si="540">(G319-F319)*C319</f>
        <v>1750</v>
      </c>
      <c r="K319" s="56"/>
      <c r="L319" s="57">
        <f t="shared" ref="L319:L320" si="541">(I319+J319+K319)/C319</f>
        <v>4.6999999999999993</v>
      </c>
      <c r="M319" s="58">
        <f t="shared" ref="M319:M320" si="542">SUM(I319:K319)</f>
        <v>3289.9999999999995</v>
      </c>
    </row>
    <row r="320" spans="1:13" s="59" customFormat="1">
      <c r="A320" s="52">
        <v>43224</v>
      </c>
      <c r="B320" s="60" t="s">
        <v>637</v>
      </c>
      <c r="C320" s="53">
        <v>1300</v>
      </c>
      <c r="D320" s="53" t="s">
        <v>12</v>
      </c>
      <c r="E320" s="54">
        <v>12.8</v>
      </c>
      <c r="F320" s="54">
        <v>13.8</v>
      </c>
      <c r="G320" s="54">
        <v>15.05</v>
      </c>
      <c r="H320" s="54"/>
      <c r="I320" s="55">
        <f t="shared" si="539"/>
        <v>1300</v>
      </c>
      <c r="J320" s="56">
        <f t="shared" si="540"/>
        <v>1625</v>
      </c>
      <c r="K320" s="56"/>
      <c r="L320" s="57">
        <f t="shared" si="541"/>
        <v>2.25</v>
      </c>
      <c r="M320" s="58">
        <f t="shared" si="542"/>
        <v>2925</v>
      </c>
    </row>
    <row r="321" spans="1:13" s="59" customFormat="1">
      <c r="A321" s="52">
        <v>43223</v>
      </c>
      <c r="B321" s="60" t="s">
        <v>636</v>
      </c>
      <c r="C321" s="53">
        <v>2400</v>
      </c>
      <c r="D321" s="53" t="s">
        <v>12</v>
      </c>
      <c r="E321" s="54">
        <v>6.5</v>
      </c>
      <c r="F321" s="54">
        <v>6.95</v>
      </c>
      <c r="G321" s="54"/>
      <c r="H321" s="54"/>
      <c r="I321" s="55">
        <f t="shared" ref="I321:I322" si="543">(F321-E321)*C321</f>
        <v>1080.0000000000005</v>
      </c>
      <c r="J321" s="56"/>
      <c r="K321" s="56"/>
      <c r="L321" s="57">
        <f t="shared" ref="L321:L322" si="544">(I321+J321+K321)/C321</f>
        <v>0.45000000000000018</v>
      </c>
      <c r="M321" s="58">
        <f t="shared" ref="M321:M322" si="545">SUM(I321:K321)</f>
        <v>1080.0000000000005</v>
      </c>
    </row>
    <row r="322" spans="1:13" s="59" customFormat="1">
      <c r="A322" s="52">
        <v>43223</v>
      </c>
      <c r="B322" s="60" t="s">
        <v>635</v>
      </c>
      <c r="C322" s="53">
        <v>900</v>
      </c>
      <c r="D322" s="53" t="s">
        <v>12</v>
      </c>
      <c r="E322" s="54">
        <v>19.5</v>
      </c>
      <c r="F322" s="54">
        <v>21</v>
      </c>
      <c r="G322" s="54"/>
      <c r="H322" s="54"/>
      <c r="I322" s="55">
        <f t="shared" si="543"/>
        <v>1350</v>
      </c>
      <c r="J322" s="56"/>
      <c r="K322" s="56"/>
      <c r="L322" s="57">
        <f t="shared" si="544"/>
        <v>1.5</v>
      </c>
      <c r="M322" s="58">
        <f t="shared" si="545"/>
        <v>1350</v>
      </c>
    </row>
    <row r="323" spans="1:13" s="59" customFormat="1">
      <c r="A323" s="52">
        <v>43222</v>
      </c>
      <c r="B323" s="60" t="s">
        <v>605</v>
      </c>
      <c r="C323" s="53">
        <v>2667</v>
      </c>
      <c r="D323" s="53" t="s">
        <v>12</v>
      </c>
      <c r="E323" s="54">
        <v>9.9</v>
      </c>
      <c r="F323" s="54">
        <v>10.35</v>
      </c>
      <c r="G323" s="54">
        <v>10.9</v>
      </c>
      <c r="H323" s="54"/>
      <c r="I323" s="55">
        <f t="shared" ref="I323:I325" si="546">(F323-E323)*C323</f>
        <v>1200.149999999998</v>
      </c>
      <c r="J323" s="56">
        <f t="shared" ref="J323:J325" si="547">(G323-F323)*C323</f>
        <v>1466.850000000002</v>
      </c>
      <c r="K323" s="56"/>
      <c r="L323" s="57">
        <f t="shared" ref="L323:L325" si="548">(I323+J323+K323)/C323</f>
        <v>1</v>
      </c>
      <c r="M323" s="58">
        <f t="shared" ref="M323:M325" si="549">SUM(I323:K323)</f>
        <v>2667</v>
      </c>
    </row>
    <row r="324" spans="1:13" s="59" customFormat="1">
      <c r="A324" s="52">
        <v>43222</v>
      </c>
      <c r="B324" s="60" t="s">
        <v>634</v>
      </c>
      <c r="C324" s="53">
        <v>1000</v>
      </c>
      <c r="D324" s="53" t="s">
        <v>12</v>
      </c>
      <c r="E324" s="54">
        <v>16.350000000000001</v>
      </c>
      <c r="F324" s="54">
        <v>15.1</v>
      </c>
      <c r="G324" s="54"/>
      <c r="H324" s="54"/>
      <c r="I324" s="55">
        <f t="shared" si="546"/>
        <v>-1250.0000000000018</v>
      </c>
      <c r="J324" s="56"/>
      <c r="K324" s="56"/>
      <c r="L324" s="57">
        <f t="shared" si="548"/>
        <v>-1.2500000000000018</v>
      </c>
      <c r="M324" s="58">
        <f t="shared" si="549"/>
        <v>-1250.0000000000018</v>
      </c>
    </row>
    <row r="325" spans="1:13" s="59" customFormat="1">
      <c r="A325" s="52">
        <v>43222</v>
      </c>
      <c r="B325" s="60" t="s">
        <v>633</v>
      </c>
      <c r="C325" s="53">
        <v>800</v>
      </c>
      <c r="D325" s="53" t="s">
        <v>12</v>
      </c>
      <c r="E325" s="54">
        <v>22</v>
      </c>
      <c r="F325" s="54">
        <v>24</v>
      </c>
      <c r="G325" s="54">
        <v>26.25</v>
      </c>
      <c r="H325" s="54"/>
      <c r="I325" s="55">
        <f t="shared" si="546"/>
        <v>1600</v>
      </c>
      <c r="J325" s="56">
        <f t="shared" si="547"/>
        <v>1800</v>
      </c>
      <c r="K325" s="56"/>
      <c r="L325" s="57">
        <f t="shared" si="548"/>
        <v>4.25</v>
      </c>
      <c r="M325" s="58">
        <f t="shared" si="549"/>
        <v>3400</v>
      </c>
    </row>
    <row r="326" spans="1:13" ht="15.75">
      <c r="A326" s="67"/>
      <c r="B326" s="66"/>
      <c r="C326" s="66"/>
      <c r="D326" s="66"/>
      <c r="E326" s="66"/>
      <c r="F326" s="66"/>
      <c r="G326" s="66"/>
      <c r="H326" s="66"/>
      <c r="I326" s="68"/>
      <c r="J326" s="68"/>
      <c r="K326" s="68"/>
      <c r="L326" s="69"/>
      <c r="M326" s="66"/>
    </row>
    <row r="327" spans="1:13" s="51" customFormat="1">
      <c r="A327" s="44">
        <v>43220</v>
      </c>
      <c r="B327" s="45" t="s">
        <v>632</v>
      </c>
      <c r="C327" s="45">
        <v>600</v>
      </c>
      <c r="D327" s="45" t="s">
        <v>12</v>
      </c>
      <c r="E327" s="46">
        <v>25.5</v>
      </c>
      <c r="F327" s="46">
        <v>27.5</v>
      </c>
      <c r="G327" s="46">
        <v>29.75</v>
      </c>
      <c r="H327" s="46">
        <v>32</v>
      </c>
      <c r="I327" s="47">
        <f t="shared" ref="I327" si="550">(F327-E327)*C327</f>
        <v>1200</v>
      </c>
      <c r="J327" s="48">
        <f t="shared" ref="J327" si="551">(G327-F327)*C327</f>
        <v>1350</v>
      </c>
      <c r="K327" s="48">
        <f t="shared" ref="K327" si="552">(H327-G327)*C327</f>
        <v>1350</v>
      </c>
      <c r="L327" s="49">
        <f t="shared" ref="L327" si="553">(I327+J327+K327)/C327</f>
        <v>6.5</v>
      </c>
      <c r="M327" s="50">
        <f t="shared" ref="M327" si="554">SUM(I327:K327)</f>
        <v>3900</v>
      </c>
    </row>
    <row r="328" spans="1:13" s="59" customFormat="1">
      <c r="A328" s="52">
        <v>43216</v>
      </c>
      <c r="B328" s="60" t="s">
        <v>630</v>
      </c>
      <c r="C328" s="53">
        <v>13200</v>
      </c>
      <c r="D328" s="53" t="s">
        <v>12</v>
      </c>
      <c r="E328" s="54">
        <v>1</v>
      </c>
      <c r="F328" s="54">
        <v>1.1000000000000001</v>
      </c>
      <c r="G328" s="54"/>
      <c r="H328" s="54"/>
      <c r="I328" s="55">
        <f t="shared" ref="I328" si="555">(F328-E328)*C328</f>
        <v>1320.0000000000011</v>
      </c>
      <c r="J328" s="56"/>
      <c r="K328" s="56"/>
      <c r="L328" s="57">
        <f t="shared" ref="L328" si="556">(I328+J328+K328)/C328</f>
        <v>0.10000000000000009</v>
      </c>
      <c r="M328" s="58">
        <f t="shared" ref="M328" si="557">SUM(I328:K328)</f>
        <v>1320.0000000000011</v>
      </c>
    </row>
    <row r="329" spans="1:13" s="59" customFormat="1">
      <c r="A329" s="52">
        <v>43215</v>
      </c>
      <c r="B329" s="60" t="s">
        <v>629</v>
      </c>
      <c r="C329" s="53">
        <v>4500</v>
      </c>
      <c r="D329" s="53" t="s">
        <v>12</v>
      </c>
      <c r="E329" s="54">
        <v>0.7</v>
      </c>
      <c r="F329" s="54">
        <v>1.1000000000000001</v>
      </c>
      <c r="G329" s="54">
        <v>1.65</v>
      </c>
      <c r="H329" s="54"/>
      <c r="I329" s="55">
        <f t="shared" ref="I329" si="558">(F329-E329)*C329</f>
        <v>1800.0000000000007</v>
      </c>
      <c r="J329" s="56">
        <f t="shared" ref="J329" si="559">(G329-F329)*C329</f>
        <v>2474.9999999999991</v>
      </c>
      <c r="K329" s="56"/>
      <c r="L329" s="57">
        <f t="shared" ref="L329" si="560">(I329+J329+K329)/C329</f>
        <v>0.95</v>
      </c>
      <c r="M329" s="58">
        <f t="shared" ref="M329" si="561">SUM(I329:K329)</f>
        <v>4275</v>
      </c>
    </row>
    <row r="330" spans="1:13" s="59" customFormat="1">
      <c r="A330" s="52">
        <v>43214</v>
      </c>
      <c r="B330" s="60" t="s">
        <v>631</v>
      </c>
      <c r="C330" s="53">
        <v>10000</v>
      </c>
      <c r="D330" s="53" t="s">
        <v>12</v>
      </c>
      <c r="E330" s="54">
        <v>1.75</v>
      </c>
      <c r="F330" s="54">
        <v>2.0499999999999998</v>
      </c>
      <c r="G330" s="54">
        <v>2.5</v>
      </c>
      <c r="H330" s="54"/>
      <c r="I330" s="55">
        <f t="shared" ref="I330" si="562">(F330-E330)*C330</f>
        <v>2999.9999999999982</v>
      </c>
      <c r="J330" s="56">
        <f t="shared" ref="J330" si="563">(G330-F330)*C330</f>
        <v>4500.0000000000018</v>
      </c>
      <c r="K330" s="56"/>
      <c r="L330" s="57">
        <f t="shared" ref="L330" si="564">(I330+J330+K330)/C330</f>
        <v>0.75</v>
      </c>
      <c r="M330" s="58">
        <f t="shared" ref="M330" si="565">SUM(I330:K330)</f>
        <v>7500</v>
      </c>
    </row>
    <row r="331" spans="1:13" s="59" customFormat="1" ht="14.25" customHeight="1">
      <c r="A331" s="52">
        <v>43214</v>
      </c>
      <c r="B331" s="60" t="s">
        <v>587</v>
      </c>
      <c r="C331" s="53">
        <v>2400</v>
      </c>
      <c r="D331" s="53" t="s">
        <v>12</v>
      </c>
      <c r="E331" s="54">
        <v>2.6</v>
      </c>
      <c r="F331" s="54">
        <v>3.05</v>
      </c>
      <c r="G331" s="54"/>
      <c r="H331" s="54"/>
      <c r="I331" s="55">
        <f t="shared" ref="I331:I332" si="566">(F331-E331)*C331</f>
        <v>1079.9999999999993</v>
      </c>
      <c r="J331" s="56"/>
      <c r="K331" s="56"/>
      <c r="L331" s="57">
        <f t="shared" ref="L331:L332" si="567">(I331+J331+K331)/C331</f>
        <v>0.44999999999999973</v>
      </c>
      <c r="M331" s="58">
        <f t="shared" ref="M331:M332" si="568">SUM(I331:K331)</f>
        <v>1079.9999999999993</v>
      </c>
    </row>
    <row r="332" spans="1:13" s="59" customFormat="1" ht="14.25" customHeight="1">
      <c r="A332" s="52">
        <v>43214</v>
      </c>
      <c r="B332" s="60" t="s">
        <v>628</v>
      </c>
      <c r="C332" s="53">
        <v>4000</v>
      </c>
      <c r="D332" s="53" t="s">
        <v>12</v>
      </c>
      <c r="E332" s="54">
        <v>3.25</v>
      </c>
      <c r="F332" s="54">
        <v>3.45</v>
      </c>
      <c r="G332" s="54"/>
      <c r="H332" s="54"/>
      <c r="I332" s="55">
        <f t="shared" si="566"/>
        <v>800.00000000000068</v>
      </c>
      <c r="J332" s="56"/>
      <c r="K332" s="56"/>
      <c r="L332" s="57">
        <f t="shared" si="567"/>
        <v>0.20000000000000018</v>
      </c>
      <c r="M332" s="58">
        <f t="shared" si="568"/>
        <v>800.00000000000068</v>
      </c>
    </row>
    <row r="333" spans="1:13" s="59" customFormat="1" ht="14.25" customHeight="1">
      <c r="A333" s="52">
        <v>43213</v>
      </c>
      <c r="B333" s="60" t="s">
        <v>627</v>
      </c>
      <c r="C333" s="53">
        <v>1800</v>
      </c>
      <c r="D333" s="53" t="s">
        <v>12</v>
      </c>
      <c r="E333" s="54">
        <v>10.4</v>
      </c>
      <c r="F333" s="54">
        <v>11.5</v>
      </c>
      <c r="G333" s="54"/>
      <c r="H333" s="54"/>
      <c r="I333" s="55">
        <f t="shared" ref="I333" si="569">(F333-E333)*C333</f>
        <v>1979.9999999999993</v>
      </c>
      <c r="J333" s="56"/>
      <c r="K333" s="56"/>
      <c r="L333" s="57">
        <f t="shared" ref="L333" si="570">(I333+J333+K333)/C333</f>
        <v>1.0999999999999996</v>
      </c>
      <c r="M333" s="58">
        <f t="shared" ref="M333" si="571">SUM(I333:K333)</f>
        <v>1979.9999999999993</v>
      </c>
    </row>
    <row r="334" spans="1:13" s="51" customFormat="1">
      <c r="A334" s="44">
        <v>43213</v>
      </c>
      <c r="B334" s="45" t="s">
        <v>626</v>
      </c>
      <c r="C334" s="45">
        <v>600</v>
      </c>
      <c r="D334" s="45" t="s">
        <v>12</v>
      </c>
      <c r="E334" s="46">
        <v>8.4</v>
      </c>
      <c r="F334" s="46">
        <v>10.35</v>
      </c>
      <c r="G334" s="46">
        <v>12.6</v>
      </c>
      <c r="H334" s="46">
        <v>14.85</v>
      </c>
      <c r="I334" s="47">
        <f t="shared" ref="I334" si="572">(F334-E334)*C334</f>
        <v>1169.9999999999995</v>
      </c>
      <c r="J334" s="48">
        <f t="shared" ref="J334" si="573">(G334-F334)*C334</f>
        <v>1350</v>
      </c>
      <c r="K334" s="48">
        <f t="shared" ref="K334" si="574">(H334-G334)*C334</f>
        <v>1350</v>
      </c>
      <c r="L334" s="49">
        <f t="shared" ref="L334" si="575">(I334+J334+K334)/C334</f>
        <v>6.4499999999999993</v>
      </c>
      <c r="M334" s="50">
        <f t="shared" ref="M334" si="576">SUM(I334:K334)</f>
        <v>3869.9999999999995</v>
      </c>
    </row>
    <row r="335" spans="1:13" s="51" customFormat="1">
      <c r="A335" s="44">
        <v>43210</v>
      </c>
      <c r="B335" s="45" t="s">
        <v>625</v>
      </c>
      <c r="C335" s="45">
        <v>12000</v>
      </c>
      <c r="D335" s="45" t="s">
        <v>12</v>
      </c>
      <c r="E335" s="46">
        <v>0.5</v>
      </c>
      <c r="F335" s="46">
        <v>0.8</v>
      </c>
      <c r="G335" s="46">
        <v>1.25</v>
      </c>
      <c r="H335" s="46">
        <v>1.7</v>
      </c>
      <c r="I335" s="47">
        <f t="shared" ref="I335" si="577">(F335-E335)*C335</f>
        <v>3600.0000000000005</v>
      </c>
      <c r="J335" s="48">
        <f t="shared" ref="J335" si="578">(G335-F335)*C335</f>
        <v>5399.9999999999991</v>
      </c>
      <c r="K335" s="48">
        <f t="shared" ref="K335" si="579">(H335-G335)*C335</f>
        <v>5399.9999999999991</v>
      </c>
      <c r="L335" s="49">
        <f t="shared" ref="L335" si="580">(I335+J335+K335)/C335</f>
        <v>1.2</v>
      </c>
      <c r="M335" s="50">
        <f t="shared" ref="M335" si="581">SUM(I335:K335)</f>
        <v>14400</v>
      </c>
    </row>
    <row r="336" spans="1:13" s="59" customFormat="1" ht="14.25" customHeight="1">
      <c r="A336" s="52">
        <v>43209</v>
      </c>
      <c r="B336" s="60" t="s">
        <v>624</v>
      </c>
      <c r="C336" s="53">
        <v>4000</v>
      </c>
      <c r="D336" s="53" t="s">
        <v>12</v>
      </c>
      <c r="E336" s="54">
        <v>1.25</v>
      </c>
      <c r="F336" s="54">
        <v>1.65</v>
      </c>
      <c r="G336" s="54"/>
      <c r="H336" s="54"/>
      <c r="I336" s="55">
        <f t="shared" ref="I336" si="582">(F336-E336)*C336</f>
        <v>1599.9999999999995</v>
      </c>
      <c r="J336" s="56"/>
      <c r="K336" s="56"/>
      <c r="L336" s="57">
        <f t="shared" ref="L336" si="583">(I336+J336+K336)/C336</f>
        <v>0.39999999999999991</v>
      </c>
      <c r="M336" s="58">
        <f t="shared" ref="M336" si="584">SUM(I336:K336)</f>
        <v>1599.9999999999995</v>
      </c>
    </row>
    <row r="337" spans="1:13" s="59" customFormat="1" ht="14.25" customHeight="1">
      <c r="A337" s="52">
        <v>43208</v>
      </c>
      <c r="B337" s="60" t="s">
        <v>623</v>
      </c>
      <c r="C337" s="53">
        <v>750</v>
      </c>
      <c r="D337" s="53" t="s">
        <v>12</v>
      </c>
      <c r="E337" s="54">
        <v>19</v>
      </c>
      <c r="F337" s="54">
        <v>21</v>
      </c>
      <c r="G337" s="54"/>
      <c r="H337" s="54"/>
      <c r="I337" s="55">
        <f t="shared" ref="I337" si="585">(F337-E337)*C337</f>
        <v>1500</v>
      </c>
      <c r="J337" s="56"/>
      <c r="K337" s="56"/>
      <c r="L337" s="57">
        <f t="shared" ref="L337" si="586">(I337+J337+K337)/C337</f>
        <v>2</v>
      </c>
      <c r="M337" s="58">
        <f t="shared" ref="M337" si="587">SUM(I337:K337)</f>
        <v>1500</v>
      </c>
    </row>
    <row r="338" spans="1:13" s="59" customFormat="1" ht="14.25" customHeight="1">
      <c r="A338" s="52">
        <v>43207</v>
      </c>
      <c r="B338" s="60" t="s">
        <v>622</v>
      </c>
      <c r="C338" s="53">
        <v>600</v>
      </c>
      <c r="D338" s="53" t="s">
        <v>12</v>
      </c>
      <c r="E338" s="54">
        <v>10.5</v>
      </c>
      <c r="F338" s="54">
        <v>7.8</v>
      </c>
      <c r="G338" s="54"/>
      <c r="H338" s="54"/>
      <c r="I338" s="55">
        <f t="shared" ref="I338:I340" si="588">(F338-E338)*C338</f>
        <v>-1620</v>
      </c>
      <c r="J338" s="56"/>
      <c r="K338" s="56"/>
      <c r="L338" s="57">
        <f t="shared" ref="L338:L340" si="589">(I338+J338+K338)/C338</f>
        <v>-2.7</v>
      </c>
      <c r="M338" s="58">
        <f t="shared" ref="M338:M340" si="590">SUM(I338:K338)</f>
        <v>-1620</v>
      </c>
    </row>
    <row r="339" spans="1:13" s="59" customFormat="1">
      <c r="A339" s="52">
        <v>43207</v>
      </c>
      <c r="B339" s="60" t="s">
        <v>612</v>
      </c>
      <c r="C339" s="53">
        <v>6000</v>
      </c>
      <c r="D339" s="53" t="s">
        <v>12</v>
      </c>
      <c r="E339" s="54">
        <v>0.8</v>
      </c>
      <c r="F339" s="54">
        <v>1.1499999999999999</v>
      </c>
      <c r="G339" s="54"/>
      <c r="H339" s="54"/>
      <c r="I339" s="55">
        <f t="shared" si="588"/>
        <v>2099.9999999999991</v>
      </c>
      <c r="J339" s="56"/>
      <c r="K339" s="56"/>
      <c r="L339" s="57">
        <f t="shared" si="589"/>
        <v>0.34999999999999987</v>
      </c>
      <c r="M339" s="58">
        <f t="shared" si="590"/>
        <v>2099.9999999999991</v>
      </c>
    </row>
    <row r="340" spans="1:13" s="59" customFormat="1">
      <c r="A340" s="52">
        <v>43207</v>
      </c>
      <c r="B340" s="60" t="s">
        <v>621</v>
      </c>
      <c r="C340" s="53">
        <v>1100</v>
      </c>
      <c r="D340" s="53" t="s">
        <v>12</v>
      </c>
      <c r="E340" s="54">
        <v>11.5</v>
      </c>
      <c r="F340" s="54">
        <v>10.25</v>
      </c>
      <c r="G340" s="54"/>
      <c r="H340" s="54"/>
      <c r="I340" s="55">
        <f t="shared" si="588"/>
        <v>-1375</v>
      </c>
      <c r="J340" s="56"/>
      <c r="K340" s="56"/>
      <c r="L340" s="57">
        <f t="shared" si="589"/>
        <v>-1.25</v>
      </c>
      <c r="M340" s="58">
        <f t="shared" si="590"/>
        <v>-1375</v>
      </c>
    </row>
    <row r="341" spans="1:13" s="59" customFormat="1">
      <c r="A341" s="52">
        <v>43206</v>
      </c>
      <c r="B341" s="60" t="s">
        <v>620</v>
      </c>
      <c r="C341" s="53">
        <v>6000</v>
      </c>
      <c r="D341" s="53" t="s">
        <v>12</v>
      </c>
      <c r="E341" s="54">
        <v>2.2000000000000002</v>
      </c>
      <c r="F341" s="54">
        <v>2.65</v>
      </c>
      <c r="G341" s="54"/>
      <c r="H341" s="54"/>
      <c r="I341" s="55">
        <f t="shared" ref="I341:I342" si="591">(F341-E341)*C341</f>
        <v>2699.9999999999982</v>
      </c>
      <c r="J341" s="56"/>
      <c r="K341" s="56"/>
      <c r="L341" s="57">
        <f t="shared" ref="L341:L342" si="592">(I341+J341+K341)/C341</f>
        <v>0.44999999999999968</v>
      </c>
      <c r="M341" s="58">
        <f t="shared" ref="M341:M342" si="593">SUM(I341:K341)</f>
        <v>2699.9999999999982</v>
      </c>
    </row>
    <row r="342" spans="1:13" s="59" customFormat="1">
      <c r="A342" s="52">
        <v>43206</v>
      </c>
      <c r="B342" s="60" t="s">
        <v>619</v>
      </c>
      <c r="C342" s="53">
        <v>3000</v>
      </c>
      <c r="D342" s="53" t="s">
        <v>12</v>
      </c>
      <c r="E342" s="54">
        <v>7.45</v>
      </c>
      <c r="F342" s="54">
        <v>7.9</v>
      </c>
      <c r="G342" s="54"/>
      <c r="H342" s="54"/>
      <c r="I342" s="55">
        <f t="shared" si="591"/>
        <v>1350.0000000000005</v>
      </c>
      <c r="J342" s="56"/>
      <c r="K342" s="56"/>
      <c r="L342" s="57">
        <f t="shared" si="592"/>
        <v>0.45000000000000018</v>
      </c>
      <c r="M342" s="58">
        <f t="shared" si="593"/>
        <v>1350.0000000000005</v>
      </c>
    </row>
    <row r="343" spans="1:13" s="59" customFormat="1">
      <c r="A343" s="52">
        <v>43203</v>
      </c>
      <c r="B343" s="60" t="s">
        <v>618</v>
      </c>
      <c r="C343" s="53">
        <v>5000</v>
      </c>
      <c r="D343" s="53" t="s">
        <v>12</v>
      </c>
      <c r="E343" s="54">
        <v>3</v>
      </c>
      <c r="F343" s="54">
        <v>2.2999999999999998</v>
      </c>
      <c r="G343" s="54"/>
      <c r="H343" s="54"/>
      <c r="I343" s="55">
        <f t="shared" ref="I343:I345" si="594">(F343-E343)*C343</f>
        <v>-3500.0000000000009</v>
      </c>
      <c r="J343" s="56"/>
      <c r="K343" s="56"/>
      <c r="L343" s="57">
        <f t="shared" ref="L343:L345" si="595">(I343+J343+K343)/C343</f>
        <v>-0.70000000000000018</v>
      </c>
      <c r="M343" s="58">
        <f t="shared" ref="M343:M345" si="596">SUM(I343:K343)</f>
        <v>-3500.0000000000009</v>
      </c>
    </row>
    <row r="344" spans="1:13" s="59" customFormat="1">
      <c r="A344" s="52">
        <v>43203</v>
      </c>
      <c r="B344" s="60" t="s">
        <v>617</v>
      </c>
      <c r="C344" s="53">
        <v>1100</v>
      </c>
      <c r="D344" s="53" t="s">
        <v>12</v>
      </c>
      <c r="E344" s="54">
        <v>11.25</v>
      </c>
      <c r="F344" s="54">
        <v>10</v>
      </c>
      <c r="G344" s="54"/>
      <c r="H344" s="54"/>
      <c r="I344" s="55">
        <f t="shared" si="594"/>
        <v>-1375</v>
      </c>
      <c r="J344" s="56"/>
      <c r="K344" s="56"/>
      <c r="L344" s="57">
        <f t="shared" si="595"/>
        <v>-1.25</v>
      </c>
      <c r="M344" s="58">
        <f t="shared" si="596"/>
        <v>-1375</v>
      </c>
    </row>
    <row r="345" spans="1:13" s="59" customFormat="1">
      <c r="A345" s="52">
        <v>43203</v>
      </c>
      <c r="B345" s="60" t="s">
        <v>616</v>
      </c>
      <c r="C345" s="53">
        <v>12000</v>
      </c>
      <c r="D345" s="53" t="s">
        <v>12</v>
      </c>
      <c r="E345" s="54">
        <v>0.9</v>
      </c>
      <c r="F345" s="54">
        <v>1.3</v>
      </c>
      <c r="G345" s="54"/>
      <c r="H345" s="54"/>
      <c r="I345" s="55">
        <f t="shared" si="594"/>
        <v>4800</v>
      </c>
      <c r="J345" s="56"/>
      <c r="K345" s="56"/>
      <c r="L345" s="57">
        <f t="shared" si="595"/>
        <v>0.4</v>
      </c>
      <c r="M345" s="58">
        <f t="shared" si="596"/>
        <v>4800</v>
      </c>
    </row>
    <row r="346" spans="1:13" s="59" customFormat="1">
      <c r="A346" s="52">
        <v>43202</v>
      </c>
      <c r="B346" s="60" t="s">
        <v>615</v>
      </c>
      <c r="C346" s="53">
        <v>800</v>
      </c>
      <c r="D346" s="53" t="s">
        <v>12</v>
      </c>
      <c r="E346" s="54">
        <v>13</v>
      </c>
      <c r="F346" s="54">
        <v>15</v>
      </c>
      <c r="G346" s="54"/>
      <c r="H346" s="54"/>
      <c r="I346" s="55">
        <f t="shared" ref="I346:I347" si="597">(F346-E346)*C346</f>
        <v>1600</v>
      </c>
      <c r="J346" s="56"/>
      <c r="K346" s="56"/>
      <c r="L346" s="57">
        <f t="shared" ref="L346:L347" si="598">(I346+J346+K346)/C346</f>
        <v>2</v>
      </c>
      <c r="M346" s="58">
        <f t="shared" ref="M346:M347" si="599">SUM(I346:K346)</f>
        <v>1600</v>
      </c>
    </row>
    <row r="347" spans="1:13" s="59" customFormat="1">
      <c r="A347" s="52">
        <v>43202</v>
      </c>
      <c r="B347" s="60" t="s">
        <v>614</v>
      </c>
      <c r="C347" s="53">
        <v>1500</v>
      </c>
      <c r="D347" s="53" t="s">
        <v>12</v>
      </c>
      <c r="E347" s="54">
        <v>20.100000000000001</v>
      </c>
      <c r="F347" s="54">
        <v>21.3</v>
      </c>
      <c r="G347" s="54"/>
      <c r="H347" s="54"/>
      <c r="I347" s="55">
        <f t="shared" si="597"/>
        <v>1799.9999999999989</v>
      </c>
      <c r="J347" s="56"/>
      <c r="K347" s="56"/>
      <c r="L347" s="57">
        <f t="shared" si="598"/>
        <v>1.1999999999999993</v>
      </c>
      <c r="M347" s="58">
        <f t="shared" si="599"/>
        <v>1799.9999999999989</v>
      </c>
    </row>
    <row r="348" spans="1:13" s="59" customFormat="1">
      <c r="A348" s="52">
        <v>43201</v>
      </c>
      <c r="B348" s="60" t="s">
        <v>613</v>
      </c>
      <c r="C348" s="53">
        <v>3500</v>
      </c>
      <c r="D348" s="53" t="s">
        <v>12</v>
      </c>
      <c r="E348" s="54">
        <v>3.25</v>
      </c>
      <c r="F348" s="54">
        <v>3.7</v>
      </c>
      <c r="G348" s="54"/>
      <c r="H348" s="54"/>
      <c r="I348" s="55">
        <f t="shared" ref="I348" si="600">(F348-E348)*C348</f>
        <v>1575.0000000000007</v>
      </c>
      <c r="J348" s="56"/>
      <c r="K348" s="56"/>
      <c r="L348" s="57">
        <f t="shared" ref="L348" si="601">(I348+J348+K348)/C348</f>
        <v>0.45000000000000018</v>
      </c>
      <c r="M348" s="58">
        <f t="shared" ref="M348" si="602">SUM(I348:K348)</f>
        <v>1575.0000000000007</v>
      </c>
    </row>
    <row r="349" spans="1:13" s="59" customFormat="1">
      <c r="A349" s="52">
        <v>43200</v>
      </c>
      <c r="B349" s="60" t="s">
        <v>612</v>
      </c>
      <c r="C349" s="53">
        <v>6000</v>
      </c>
      <c r="D349" s="53" t="s">
        <v>12</v>
      </c>
      <c r="E349" s="54">
        <v>0.85</v>
      </c>
      <c r="F349" s="54">
        <v>1.25</v>
      </c>
      <c r="G349" s="54"/>
      <c r="H349" s="54"/>
      <c r="I349" s="55">
        <f t="shared" ref="I349:I351" si="603">(F349-E349)*C349</f>
        <v>2400</v>
      </c>
      <c r="J349" s="56"/>
      <c r="K349" s="56"/>
      <c r="L349" s="57">
        <f t="shared" ref="L349:L351" si="604">(I349+J349+K349)/C349</f>
        <v>0.4</v>
      </c>
      <c r="M349" s="58">
        <f t="shared" ref="M349:M351" si="605">SUM(I349:K349)</f>
        <v>2400</v>
      </c>
    </row>
    <row r="350" spans="1:13" s="59" customFormat="1">
      <c r="A350" s="52">
        <v>43200</v>
      </c>
      <c r="B350" s="60" t="s">
        <v>611</v>
      </c>
      <c r="C350" s="53">
        <v>1000</v>
      </c>
      <c r="D350" s="53" t="s">
        <v>12</v>
      </c>
      <c r="E350" s="54">
        <v>8.75</v>
      </c>
      <c r="F350" s="54">
        <v>8.85</v>
      </c>
      <c r="G350" s="54"/>
      <c r="H350" s="54"/>
      <c r="I350" s="55">
        <f t="shared" si="603"/>
        <v>99.999999999999645</v>
      </c>
      <c r="J350" s="56"/>
      <c r="K350" s="56"/>
      <c r="L350" s="57">
        <f t="shared" si="604"/>
        <v>9.9999999999999645E-2</v>
      </c>
      <c r="M350" s="58">
        <f t="shared" si="605"/>
        <v>99.999999999999645</v>
      </c>
    </row>
    <row r="351" spans="1:13" s="59" customFormat="1">
      <c r="A351" s="52">
        <v>43200</v>
      </c>
      <c r="B351" s="60" t="s">
        <v>610</v>
      </c>
      <c r="C351" s="53">
        <v>1700</v>
      </c>
      <c r="D351" s="53" t="s">
        <v>12</v>
      </c>
      <c r="E351" s="54">
        <v>7.5</v>
      </c>
      <c r="F351" s="54">
        <v>8.75</v>
      </c>
      <c r="G351" s="54"/>
      <c r="H351" s="54"/>
      <c r="I351" s="55">
        <f t="shared" si="603"/>
        <v>2125</v>
      </c>
      <c r="J351" s="56"/>
      <c r="K351" s="56"/>
      <c r="L351" s="57">
        <f t="shared" si="604"/>
        <v>1.25</v>
      </c>
      <c r="M351" s="58">
        <f t="shared" si="605"/>
        <v>2125</v>
      </c>
    </row>
    <row r="352" spans="1:13" s="59" customFormat="1">
      <c r="A352" s="52">
        <v>43199</v>
      </c>
      <c r="B352" s="60" t="s">
        <v>609</v>
      </c>
      <c r="C352" s="53">
        <v>3000</v>
      </c>
      <c r="D352" s="53" t="s">
        <v>12</v>
      </c>
      <c r="E352" s="54">
        <v>3.6</v>
      </c>
      <c r="F352" s="54">
        <v>4.05</v>
      </c>
      <c r="G352" s="54">
        <v>4.7</v>
      </c>
      <c r="H352" s="54"/>
      <c r="I352" s="55">
        <f t="shared" ref="I352:I353" si="606">(F352-E352)*C352</f>
        <v>1349.9999999999991</v>
      </c>
      <c r="J352" s="56">
        <f t="shared" ref="J352" si="607">(G352-F352)*C352</f>
        <v>1950.0000000000011</v>
      </c>
      <c r="K352" s="56"/>
      <c r="L352" s="57">
        <f t="shared" ref="L352:L353" si="608">(I352+J352+K352)/C352</f>
        <v>1.1000000000000001</v>
      </c>
      <c r="M352" s="58">
        <f t="shared" ref="M352:M353" si="609">SUM(I352:K352)</f>
        <v>3300</v>
      </c>
    </row>
    <row r="353" spans="1:13" s="59" customFormat="1">
      <c r="A353" s="52">
        <v>43199</v>
      </c>
      <c r="B353" s="60" t="s">
        <v>606</v>
      </c>
      <c r="C353" s="53">
        <v>7500</v>
      </c>
      <c r="D353" s="53" t="s">
        <v>12</v>
      </c>
      <c r="E353" s="54">
        <v>1.75</v>
      </c>
      <c r="F353" s="54">
        <v>2.15</v>
      </c>
      <c r="G353" s="54"/>
      <c r="H353" s="54"/>
      <c r="I353" s="55">
        <f t="shared" si="606"/>
        <v>2999.9999999999995</v>
      </c>
      <c r="J353" s="56"/>
      <c r="K353" s="56"/>
      <c r="L353" s="57">
        <f t="shared" si="608"/>
        <v>0.39999999999999997</v>
      </c>
      <c r="M353" s="58">
        <f t="shared" si="609"/>
        <v>2999.9999999999995</v>
      </c>
    </row>
    <row r="354" spans="1:13" s="59" customFormat="1">
      <c r="A354" s="52">
        <v>43195</v>
      </c>
      <c r="B354" s="60" t="s">
        <v>608</v>
      </c>
      <c r="C354" s="53">
        <v>1061</v>
      </c>
      <c r="D354" s="53" t="s">
        <v>12</v>
      </c>
      <c r="E354" s="54">
        <v>19.600000000000001</v>
      </c>
      <c r="F354" s="54">
        <v>20.8</v>
      </c>
      <c r="G354" s="54">
        <v>22.15</v>
      </c>
      <c r="H354" s="54"/>
      <c r="I354" s="55">
        <f t="shared" ref="I354" si="610">(F354-E354)*C354</f>
        <v>1273.1999999999991</v>
      </c>
      <c r="J354" s="56">
        <f t="shared" ref="J354" si="611">(G354-F354)*C354</f>
        <v>1432.3499999999976</v>
      </c>
      <c r="K354" s="56"/>
      <c r="L354" s="57">
        <f t="shared" ref="L354" si="612">(I354+J354+K354)/C354</f>
        <v>2.5499999999999967</v>
      </c>
      <c r="M354" s="58">
        <f t="shared" ref="M354" si="613">SUM(I354:K354)</f>
        <v>2705.5499999999965</v>
      </c>
    </row>
    <row r="355" spans="1:13" s="59" customFormat="1">
      <c r="A355" s="52">
        <v>43194</v>
      </c>
      <c r="B355" s="60" t="s">
        <v>607</v>
      </c>
      <c r="C355" s="53">
        <v>5500</v>
      </c>
      <c r="D355" s="53" t="s">
        <v>12</v>
      </c>
      <c r="E355" s="54">
        <v>2.2999999999999998</v>
      </c>
      <c r="F355" s="54">
        <v>2.7</v>
      </c>
      <c r="G355" s="54"/>
      <c r="H355" s="54"/>
      <c r="I355" s="55">
        <f t="shared" ref="I355:I356" si="614">(F355-E355)*C355</f>
        <v>2200.0000000000018</v>
      </c>
      <c r="J355" s="56"/>
      <c r="K355" s="56"/>
      <c r="L355" s="57">
        <f t="shared" ref="L355:L356" si="615">(I355+J355+K355)/C355</f>
        <v>0.40000000000000036</v>
      </c>
      <c r="M355" s="58">
        <f t="shared" ref="M355:M356" si="616">SUM(I355:K355)</f>
        <v>2200.0000000000018</v>
      </c>
    </row>
    <row r="356" spans="1:13" s="59" customFormat="1">
      <c r="A356" s="52">
        <v>43194</v>
      </c>
      <c r="B356" s="60" t="s">
        <v>606</v>
      </c>
      <c r="C356" s="53">
        <v>7500</v>
      </c>
      <c r="D356" s="53" t="s">
        <v>12</v>
      </c>
      <c r="E356" s="54">
        <v>1.45</v>
      </c>
      <c r="F356" s="54">
        <v>1.85</v>
      </c>
      <c r="G356" s="54"/>
      <c r="H356" s="54"/>
      <c r="I356" s="55">
        <f t="shared" si="614"/>
        <v>3000.0000000000009</v>
      </c>
      <c r="J356" s="56"/>
      <c r="K356" s="56"/>
      <c r="L356" s="57">
        <f t="shared" si="615"/>
        <v>0.40000000000000013</v>
      </c>
      <c r="M356" s="58">
        <f t="shared" si="616"/>
        <v>3000.0000000000009</v>
      </c>
    </row>
    <row r="357" spans="1:13" s="59" customFormat="1">
      <c r="A357" s="52">
        <v>43193</v>
      </c>
      <c r="B357" s="60" t="s">
        <v>605</v>
      </c>
      <c r="C357" s="53">
        <v>2667</v>
      </c>
      <c r="D357" s="53" t="s">
        <v>12</v>
      </c>
      <c r="E357" s="54">
        <v>8.6999999999999993</v>
      </c>
      <c r="F357" s="54">
        <v>9.15</v>
      </c>
      <c r="G357" s="54">
        <v>9.9</v>
      </c>
      <c r="H357" s="54"/>
      <c r="I357" s="55">
        <f t="shared" ref="I357:I358" si="617">(F357-E357)*C357</f>
        <v>1200.1500000000028</v>
      </c>
      <c r="J357" s="56">
        <f t="shared" ref="J357" si="618">(G357-F357)*C357</f>
        <v>2000.25</v>
      </c>
      <c r="K357" s="56"/>
      <c r="L357" s="57">
        <f t="shared" ref="L357:L358" si="619">(I357+J357+K357)/C357</f>
        <v>1.2000000000000011</v>
      </c>
      <c r="M357" s="58">
        <f t="shared" ref="M357:M358" si="620">SUM(I357:K357)</f>
        <v>3200.4000000000028</v>
      </c>
    </row>
    <row r="358" spans="1:13" s="59" customFormat="1">
      <c r="A358" s="52">
        <v>43193</v>
      </c>
      <c r="B358" s="60" t="s">
        <v>604</v>
      </c>
      <c r="C358" s="53">
        <v>1000</v>
      </c>
      <c r="D358" s="53" t="s">
        <v>12</v>
      </c>
      <c r="E358" s="54">
        <v>13.7</v>
      </c>
      <c r="F358" s="54">
        <v>14.85</v>
      </c>
      <c r="G358" s="54"/>
      <c r="H358" s="54"/>
      <c r="I358" s="55">
        <f t="shared" si="617"/>
        <v>1150.0000000000005</v>
      </c>
      <c r="J358" s="56"/>
      <c r="K358" s="56"/>
      <c r="L358" s="57">
        <f t="shared" si="619"/>
        <v>1.1500000000000004</v>
      </c>
      <c r="M358" s="58">
        <f t="shared" si="620"/>
        <v>1150.0000000000005</v>
      </c>
    </row>
    <row r="359" spans="1:13" ht="15.75">
      <c r="A359" s="63"/>
      <c r="B359" s="62"/>
      <c r="C359" s="62"/>
      <c r="D359" s="62"/>
      <c r="E359" s="62"/>
      <c r="F359" s="62"/>
      <c r="G359" s="62"/>
      <c r="H359" s="62"/>
      <c r="I359" s="64"/>
      <c r="J359" s="64"/>
      <c r="K359" s="64"/>
      <c r="L359" s="65"/>
      <c r="M359" s="62"/>
    </row>
    <row r="360" spans="1:13" s="59" customFormat="1">
      <c r="A360" s="61">
        <v>43187</v>
      </c>
      <c r="B360" s="60" t="s">
        <v>602</v>
      </c>
      <c r="C360" s="53">
        <v>4000</v>
      </c>
      <c r="D360" s="53" t="s">
        <v>12</v>
      </c>
      <c r="E360" s="54">
        <v>3.6</v>
      </c>
      <c r="F360" s="54">
        <v>4</v>
      </c>
      <c r="G360" s="54"/>
      <c r="H360" s="54"/>
      <c r="I360" s="55">
        <f t="shared" ref="I360:I362" si="621">(F360-E360)*C360</f>
        <v>1599.9999999999995</v>
      </c>
      <c r="J360" s="56"/>
      <c r="K360" s="56"/>
      <c r="L360" s="57">
        <f t="shared" ref="L360:L362" si="622">(I360+J360+K360)/C360</f>
        <v>0.39999999999999991</v>
      </c>
      <c r="M360" s="58">
        <f t="shared" ref="M360:M362" si="623">SUM(I360:K360)</f>
        <v>1599.9999999999995</v>
      </c>
    </row>
    <row r="361" spans="1:13" s="59" customFormat="1">
      <c r="A361" s="61">
        <v>43187</v>
      </c>
      <c r="B361" s="60" t="s">
        <v>601</v>
      </c>
      <c r="C361" s="53">
        <v>600</v>
      </c>
      <c r="D361" s="53" t="s">
        <v>12</v>
      </c>
      <c r="E361" s="54">
        <v>2.8</v>
      </c>
      <c r="F361" s="54">
        <v>0.3</v>
      </c>
      <c r="G361" s="54"/>
      <c r="H361" s="54"/>
      <c r="I361" s="55">
        <f t="shared" si="621"/>
        <v>-1500</v>
      </c>
      <c r="J361" s="56"/>
      <c r="K361" s="56"/>
      <c r="L361" s="57">
        <f t="shared" si="622"/>
        <v>-2.5</v>
      </c>
      <c r="M361" s="58">
        <f t="shared" si="623"/>
        <v>-1500</v>
      </c>
    </row>
    <row r="362" spans="1:13" s="59" customFormat="1">
      <c r="A362" s="61">
        <v>43186</v>
      </c>
      <c r="B362" s="60" t="s">
        <v>603</v>
      </c>
      <c r="C362" s="53">
        <v>1000</v>
      </c>
      <c r="D362" s="53" t="s">
        <v>12</v>
      </c>
      <c r="E362" s="54">
        <v>1.5</v>
      </c>
      <c r="F362" s="54">
        <v>0.3</v>
      </c>
      <c r="G362" s="54"/>
      <c r="H362" s="54"/>
      <c r="I362" s="55">
        <f t="shared" si="621"/>
        <v>-1200</v>
      </c>
      <c r="J362" s="56"/>
      <c r="K362" s="56"/>
      <c r="L362" s="57">
        <f t="shared" si="622"/>
        <v>-1.2</v>
      </c>
      <c r="M362" s="58">
        <f t="shared" si="623"/>
        <v>-1200</v>
      </c>
    </row>
    <row r="363" spans="1:13" s="59" customFormat="1">
      <c r="A363" s="61">
        <v>43186</v>
      </c>
      <c r="B363" s="60" t="s">
        <v>598</v>
      </c>
      <c r="C363" s="53">
        <v>5000</v>
      </c>
      <c r="D363" s="53" t="s">
        <v>12</v>
      </c>
      <c r="E363" s="54">
        <v>0.5</v>
      </c>
      <c r="F363" s="54">
        <v>0.9</v>
      </c>
      <c r="G363" s="54"/>
      <c r="H363" s="54"/>
      <c r="I363" s="55">
        <f t="shared" ref="I363:I364" si="624">(F363-E363)*C363</f>
        <v>2000</v>
      </c>
      <c r="J363" s="56"/>
      <c r="K363" s="56"/>
      <c r="L363" s="57">
        <f t="shared" ref="L363:L364" si="625">(I363+J363+K363)/C363</f>
        <v>0.4</v>
      </c>
      <c r="M363" s="58">
        <f t="shared" ref="M363:M364" si="626">SUM(I363:K363)</f>
        <v>2000</v>
      </c>
    </row>
    <row r="364" spans="1:13" s="59" customFormat="1">
      <c r="A364" s="61">
        <v>43186</v>
      </c>
      <c r="B364" s="60" t="s">
        <v>600</v>
      </c>
      <c r="C364" s="53">
        <v>650</v>
      </c>
      <c r="D364" s="53" t="s">
        <v>12</v>
      </c>
      <c r="E364" s="54">
        <v>4.5</v>
      </c>
      <c r="F364" s="54">
        <v>2</v>
      </c>
      <c r="G364" s="54"/>
      <c r="H364" s="54"/>
      <c r="I364" s="55">
        <f t="shared" si="624"/>
        <v>-1625</v>
      </c>
      <c r="J364" s="56"/>
      <c r="K364" s="56"/>
      <c r="L364" s="57">
        <f t="shared" si="625"/>
        <v>-2.5</v>
      </c>
      <c r="M364" s="58">
        <f t="shared" si="626"/>
        <v>-1625</v>
      </c>
    </row>
    <row r="365" spans="1:13" s="59" customFormat="1">
      <c r="A365" s="44">
        <v>43185</v>
      </c>
      <c r="B365" s="60" t="s">
        <v>599</v>
      </c>
      <c r="C365" s="53">
        <v>7500</v>
      </c>
      <c r="D365" s="53" t="s">
        <v>12</v>
      </c>
      <c r="E365" s="54">
        <v>0.25</v>
      </c>
      <c r="F365" s="54">
        <v>0.35</v>
      </c>
      <c r="G365" s="54"/>
      <c r="H365" s="54"/>
      <c r="I365" s="55">
        <f t="shared" ref="I365" si="627">(F365-E365)*C365</f>
        <v>749.99999999999989</v>
      </c>
      <c r="J365" s="56"/>
      <c r="K365" s="56"/>
      <c r="L365" s="57">
        <f t="shared" ref="L365" si="628">(I365+J365+K365)/C365</f>
        <v>9.9999999999999992E-2</v>
      </c>
      <c r="M365" s="58">
        <f t="shared" ref="M365" si="629">SUM(I365:K365)</f>
        <v>749.99999999999989</v>
      </c>
    </row>
    <row r="366" spans="1:13" s="51" customFormat="1">
      <c r="A366" s="44">
        <v>43185</v>
      </c>
      <c r="B366" s="45" t="s">
        <v>598</v>
      </c>
      <c r="C366" s="45">
        <v>5000</v>
      </c>
      <c r="D366" s="45" t="s">
        <v>12</v>
      </c>
      <c r="E366" s="46">
        <v>2.4</v>
      </c>
      <c r="F366" s="46">
        <v>2.8</v>
      </c>
      <c r="G366" s="46">
        <v>3.35</v>
      </c>
      <c r="H366" s="46">
        <v>3.85</v>
      </c>
      <c r="I366" s="47">
        <f t="shared" ref="I366" si="630">(F366-E366)*C366</f>
        <v>1999.9999999999995</v>
      </c>
      <c r="J366" s="48">
        <f t="shared" ref="J366" si="631">(G366-F366)*C366</f>
        <v>2750.0000000000014</v>
      </c>
      <c r="K366" s="48">
        <f t="shared" ref="K366" si="632">(H366-G366)*C366</f>
        <v>2500</v>
      </c>
      <c r="L366" s="49">
        <f t="shared" ref="L366" si="633">(I366+J366+K366)/C366</f>
        <v>1.4500000000000002</v>
      </c>
      <c r="M366" s="50">
        <f t="shared" ref="M366" si="634">SUM(I366:K366)</f>
        <v>7250.0000000000009</v>
      </c>
    </row>
    <row r="367" spans="1:13" s="59" customFormat="1">
      <c r="A367" s="52">
        <v>43182</v>
      </c>
      <c r="B367" s="60" t="s">
        <v>592</v>
      </c>
      <c r="C367" s="53">
        <v>9000</v>
      </c>
      <c r="D367" s="53" t="s">
        <v>12</v>
      </c>
      <c r="E367" s="54">
        <v>0.75</v>
      </c>
      <c r="F367" s="54">
        <v>1.1499999999999999</v>
      </c>
      <c r="G367" s="54"/>
      <c r="H367" s="54"/>
      <c r="I367" s="55">
        <f t="shared" ref="I367" si="635">(F367-E367)*C367</f>
        <v>3599.9999999999991</v>
      </c>
      <c r="J367" s="56"/>
      <c r="K367" s="56"/>
      <c r="L367" s="57">
        <f t="shared" ref="L367" si="636">(I367+J367+K367)/C367</f>
        <v>0.39999999999999991</v>
      </c>
      <c r="M367" s="58">
        <f t="shared" ref="M367" si="637">SUM(I367:K367)</f>
        <v>3599.9999999999991</v>
      </c>
    </row>
    <row r="368" spans="1:13" s="59" customFormat="1">
      <c r="A368" s="52">
        <v>43181</v>
      </c>
      <c r="B368" s="60" t="s">
        <v>591</v>
      </c>
      <c r="C368" s="53">
        <v>6000</v>
      </c>
      <c r="D368" s="53" t="s">
        <v>12</v>
      </c>
      <c r="E368" s="54">
        <v>1.1499999999999999</v>
      </c>
      <c r="F368" s="54">
        <v>1.6</v>
      </c>
      <c r="G368" s="54"/>
      <c r="H368" s="54"/>
      <c r="I368" s="55">
        <f t="shared" ref="I368:I369" si="638">(F368-E368)*C368</f>
        <v>2700.0000000000009</v>
      </c>
      <c r="J368" s="56"/>
      <c r="K368" s="56"/>
      <c r="L368" s="57">
        <f t="shared" ref="L368:L369" si="639">(I368+J368+K368)/C368</f>
        <v>0.45000000000000018</v>
      </c>
      <c r="M368" s="58">
        <f t="shared" ref="M368:M369" si="640">SUM(I368:K368)</f>
        <v>2700.0000000000009</v>
      </c>
    </row>
    <row r="369" spans="1:13" s="59" customFormat="1">
      <c r="A369" s="52">
        <v>43181</v>
      </c>
      <c r="B369" s="60" t="s">
        <v>583</v>
      </c>
      <c r="C369" s="53">
        <v>7000</v>
      </c>
      <c r="D369" s="53" t="s">
        <v>12</v>
      </c>
      <c r="E369" s="54">
        <v>0.45</v>
      </c>
      <c r="F369" s="54">
        <v>0.85</v>
      </c>
      <c r="G369" s="54">
        <v>1.4</v>
      </c>
      <c r="H369" s="54"/>
      <c r="I369" s="55">
        <f t="shared" si="638"/>
        <v>2799.9999999999995</v>
      </c>
      <c r="J369" s="56">
        <f t="shared" ref="J369" si="641">(G369-F369)*C369</f>
        <v>3849.9999999999995</v>
      </c>
      <c r="K369" s="56"/>
      <c r="L369" s="57">
        <f t="shared" si="639"/>
        <v>0.94999999999999984</v>
      </c>
      <c r="M369" s="58">
        <f t="shared" si="640"/>
        <v>6649.9999999999991</v>
      </c>
    </row>
    <row r="370" spans="1:13" s="51" customFormat="1">
      <c r="A370" s="44">
        <v>43178</v>
      </c>
      <c r="B370" s="45" t="s">
        <v>597</v>
      </c>
      <c r="C370" s="45">
        <v>1700</v>
      </c>
      <c r="D370" s="45" t="s">
        <v>12</v>
      </c>
      <c r="E370" s="46">
        <v>4.25</v>
      </c>
      <c r="F370" s="46">
        <v>5.25</v>
      </c>
      <c r="G370" s="46">
        <v>6.5</v>
      </c>
      <c r="H370" s="46">
        <v>7.75</v>
      </c>
      <c r="I370" s="47">
        <f t="shared" ref="I370:I371" si="642">(F370-E370)*C370</f>
        <v>1700</v>
      </c>
      <c r="J370" s="48">
        <f t="shared" ref="J370:J371" si="643">(G370-F370)*C370</f>
        <v>2125</v>
      </c>
      <c r="K370" s="48">
        <f t="shared" ref="K370:K371" si="644">(H370-G370)*C370</f>
        <v>2125</v>
      </c>
      <c r="L370" s="49">
        <f t="shared" ref="L370:L371" si="645">(I370+J370+K370)/C370</f>
        <v>3.5</v>
      </c>
      <c r="M370" s="50">
        <f t="shared" ref="M370:M371" si="646">SUM(I370:K370)</f>
        <v>5950</v>
      </c>
    </row>
    <row r="371" spans="1:13" s="51" customFormat="1">
      <c r="A371" s="44">
        <v>43178</v>
      </c>
      <c r="B371" s="45" t="s">
        <v>596</v>
      </c>
      <c r="C371" s="45">
        <v>200</v>
      </c>
      <c r="D371" s="45" t="s">
        <v>12</v>
      </c>
      <c r="E371" s="46">
        <v>52</v>
      </c>
      <c r="F371" s="46">
        <v>58</v>
      </c>
      <c r="G371" s="46">
        <v>65.5</v>
      </c>
      <c r="H371" s="46">
        <v>73</v>
      </c>
      <c r="I371" s="47">
        <f t="shared" si="642"/>
        <v>1200</v>
      </c>
      <c r="J371" s="48">
        <f t="shared" si="643"/>
        <v>1500</v>
      </c>
      <c r="K371" s="48">
        <f t="shared" si="644"/>
        <v>1500</v>
      </c>
      <c r="L371" s="49">
        <f t="shared" si="645"/>
        <v>21</v>
      </c>
      <c r="M371" s="50">
        <f t="shared" si="646"/>
        <v>4200</v>
      </c>
    </row>
    <row r="372" spans="1:13" s="59" customFormat="1">
      <c r="A372" s="52">
        <v>43175</v>
      </c>
      <c r="B372" s="60" t="s">
        <v>595</v>
      </c>
      <c r="C372" s="53">
        <v>4000</v>
      </c>
      <c r="D372" s="53" t="s">
        <v>12</v>
      </c>
      <c r="E372" s="54">
        <v>0.7</v>
      </c>
      <c r="F372" s="54">
        <v>1.05</v>
      </c>
      <c r="G372" s="54">
        <v>1.5</v>
      </c>
      <c r="H372" s="54"/>
      <c r="I372" s="55">
        <f t="shared" ref="I372" si="647">(F372-E372)*C372</f>
        <v>1400.0000000000005</v>
      </c>
      <c r="J372" s="56">
        <f t="shared" ref="J372" si="648">(G372-F372)*C372</f>
        <v>1799.9999999999998</v>
      </c>
      <c r="K372" s="56"/>
      <c r="L372" s="57">
        <f t="shared" ref="L372" si="649">(I372+J372+K372)/C372</f>
        <v>0.8</v>
      </c>
      <c r="M372" s="58">
        <f t="shared" ref="M372" si="650">SUM(I372:K372)</f>
        <v>3200</v>
      </c>
    </row>
    <row r="373" spans="1:13" s="59" customFormat="1">
      <c r="A373" s="52">
        <v>43172</v>
      </c>
      <c r="B373" s="60" t="s">
        <v>594</v>
      </c>
      <c r="C373" s="53">
        <v>300</v>
      </c>
      <c r="D373" s="53" t="s">
        <v>12</v>
      </c>
      <c r="E373" s="54">
        <v>9.75</v>
      </c>
      <c r="F373" s="54">
        <v>5.5</v>
      </c>
      <c r="G373" s="54"/>
      <c r="H373" s="54"/>
      <c r="I373" s="55">
        <f t="shared" ref="I373" si="651">(F373-E373)*C373</f>
        <v>-1275</v>
      </c>
      <c r="J373" s="56"/>
      <c r="K373" s="56"/>
      <c r="L373" s="57">
        <f t="shared" ref="L373" si="652">(I373+J373+K373)/C373</f>
        <v>-4.25</v>
      </c>
      <c r="M373" s="58">
        <f t="shared" ref="M373" si="653">SUM(I373:K373)</f>
        <v>-1275</v>
      </c>
    </row>
    <row r="374" spans="1:13" s="59" customFormat="1">
      <c r="A374" s="52">
        <v>43168</v>
      </c>
      <c r="B374" s="60" t="s">
        <v>593</v>
      </c>
      <c r="C374" s="53">
        <v>3750</v>
      </c>
      <c r="D374" s="53" t="s">
        <v>12</v>
      </c>
      <c r="E374" s="54">
        <v>2.1</v>
      </c>
      <c r="F374" s="54">
        <v>2.65</v>
      </c>
      <c r="G374" s="54"/>
      <c r="H374" s="54"/>
      <c r="I374" s="55">
        <f t="shared" ref="I374" si="654">(F374-E374)*C374</f>
        <v>2062.4999999999995</v>
      </c>
      <c r="J374" s="56"/>
      <c r="K374" s="56"/>
      <c r="L374" s="57">
        <f t="shared" ref="L374" si="655">(I374+J374+K374)/C374</f>
        <v>0.54999999999999993</v>
      </c>
      <c r="M374" s="58">
        <f t="shared" ref="M374" si="656">SUM(I374:K374)</f>
        <v>2062.4999999999995</v>
      </c>
    </row>
    <row r="375" spans="1:13" s="59" customFormat="1">
      <c r="A375" s="52">
        <v>43167</v>
      </c>
      <c r="B375" s="60" t="s">
        <v>590</v>
      </c>
      <c r="C375" s="53">
        <v>750</v>
      </c>
      <c r="D375" s="53" t="s">
        <v>12</v>
      </c>
      <c r="E375" s="54">
        <v>18</v>
      </c>
      <c r="F375" s="54">
        <v>15.5</v>
      </c>
      <c r="G375" s="54"/>
      <c r="H375" s="54"/>
      <c r="I375" s="55">
        <f t="shared" ref="I375:I377" si="657">(F375-E375)*C375</f>
        <v>-1875</v>
      </c>
      <c r="J375" s="56"/>
      <c r="K375" s="56"/>
      <c r="L375" s="57">
        <f t="shared" ref="L375:L377" si="658">(I375+J375+K375)/C375</f>
        <v>-2.5</v>
      </c>
      <c r="M375" s="58">
        <f t="shared" ref="M375:M377" si="659">SUM(I375:K375)</f>
        <v>-1875</v>
      </c>
    </row>
    <row r="376" spans="1:13" s="59" customFormat="1">
      <c r="A376" s="52">
        <v>43167</v>
      </c>
      <c r="B376" s="60" t="s">
        <v>589</v>
      </c>
      <c r="C376" s="53">
        <v>5000</v>
      </c>
      <c r="D376" s="53" t="s">
        <v>12</v>
      </c>
      <c r="E376" s="54">
        <v>7.5</v>
      </c>
      <c r="F376" s="54">
        <v>8.25</v>
      </c>
      <c r="G376" s="54"/>
      <c r="H376" s="54"/>
      <c r="I376" s="55">
        <f t="shared" si="657"/>
        <v>3750</v>
      </c>
      <c r="J376" s="56"/>
      <c r="K376" s="56"/>
      <c r="L376" s="57">
        <f t="shared" si="658"/>
        <v>0.75</v>
      </c>
      <c r="M376" s="58">
        <f t="shared" si="659"/>
        <v>3750</v>
      </c>
    </row>
    <row r="377" spans="1:13" s="59" customFormat="1">
      <c r="A377" s="52">
        <v>43167</v>
      </c>
      <c r="B377" s="60" t="s">
        <v>588</v>
      </c>
      <c r="C377" s="53">
        <v>1300</v>
      </c>
      <c r="D377" s="53" t="s">
        <v>12</v>
      </c>
      <c r="E377" s="54">
        <v>14.75</v>
      </c>
      <c r="F377" s="54">
        <v>15.95</v>
      </c>
      <c r="G377" s="54"/>
      <c r="H377" s="54"/>
      <c r="I377" s="55">
        <f t="shared" si="657"/>
        <v>1559.9999999999991</v>
      </c>
      <c r="J377" s="56"/>
      <c r="K377" s="56"/>
      <c r="L377" s="57">
        <f t="shared" si="658"/>
        <v>1.1999999999999993</v>
      </c>
      <c r="M377" s="58">
        <f t="shared" si="659"/>
        <v>1559.9999999999991</v>
      </c>
    </row>
    <row r="378" spans="1:13" s="59" customFormat="1">
      <c r="A378" s="52">
        <v>43166</v>
      </c>
      <c r="B378" s="60" t="s">
        <v>587</v>
      </c>
      <c r="C378" s="53">
        <v>2400</v>
      </c>
      <c r="D378" s="53" t="s">
        <v>12</v>
      </c>
      <c r="E378" s="54">
        <v>2.25</v>
      </c>
      <c r="F378" s="54">
        <v>1.9</v>
      </c>
      <c r="G378" s="54"/>
      <c r="H378" s="54"/>
      <c r="I378" s="55">
        <f t="shared" ref="I378" si="660">(F378-E378)*C378</f>
        <v>-840.00000000000023</v>
      </c>
      <c r="J378" s="56"/>
      <c r="K378" s="56"/>
      <c r="L378" s="57">
        <f t="shared" ref="L378" si="661">(I378+J378+K378)/C378</f>
        <v>-0.35000000000000009</v>
      </c>
      <c r="M378" s="58">
        <f t="shared" ref="M378" si="662">SUM(I378:K378)</f>
        <v>-840.00000000000023</v>
      </c>
    </row>
    <row r="379" spans="1:13" s="59" customFormat="1">
      <c r="A379" s="52">
        <v>43166</v>
      </c>
      <c r="B379" s="60" t="s">
        <v>586</v>
      </c>
      <c r="C379" s="53">
        <v>1500</v>
      </c>
      <c r="D379" s="53" t="s">
        <v>12</v>
      </c>
      <c r="E379" s="54">
        <v>11.5</v>
      </c>
      <c r="F379" s="54">
        <v>10.25</v>
      </c>
      <c r="G379" s="54"/>
      <c r="H379" s="54"/>
      <c r="I379" s="55">
        <f t="shared" ref="I379" si="663">(F379-E379)*C379</f>
        <v>-1875</v>
      </c>
      <c r="J379" s="56"/>
      <c r="K379" s="56"/>
      <c r="L379" s="57">
        <f t="shared" ref="L379" si="664">(I379+J379+K379)/C379</f>
        <v>-1.25</v>
      </c>
      <c r="M379" s="58">
        <f t="shared" ref="M379" si="665">SUM(I379:K379)</f>
        <v>-1875</v>
      </c>
    </row>
    <row r="380" spans="1:13" s="59" customFormat="1">
      <c r="A380" s="44">
        <v>43165</v>
      </c>
      <c r="B380" s="53" t="s">
        <v>585</v>
      </c>
      <c r="C380" s="53">
        <v>10000</v>
      </c>
      <c r="D380" s="53" t="s">
        <v>12</v>
      </c>
      <c r="E380" s="54">
        <v>2.1</v>
      </c>
      <c r="F380" s="54">
        <v>2.5499999999999998</v>
      </c>
      <c r="G380" s="54">
        <v>3.15</v>
      </c>
      <c r="H380" s="54"/>
      <c r="I380" s="55">
        <f t="shared" ref="I380:I381" si="666">(F380-E380)*C380</f>
        <v>4499.9999999999973</v>
      </c>
      <c r="J380" s="56">
        <f t="shared" ref="J380:J381" si="667">(G380-F380)*C380</f>
        <v>6000.0000000000009</v>
      </c>
      <c r="K380" s="56"/>
      <c r="L380" s="57">
        <f t="shared" ref="L380:L381" si="668">(I380+J380+K380)/C380</f>
        <v>1.0499999999999998</v>
      </c>
      <c r="M380" s="58">
        <f t="shared" ref="M380:M381" si="669">SUM(I380:K380)</f>
        <v>10499.999999999998</v>
      </c>
    </row>
    <row r="381" spans="1:13" s="51" customFormat="1">
      <c r="A381" s="44">
        <v>43165</v>
      </c>
      <c r="B381" s="45" t="s">
        <v>552</v>
      </c>
      <c r="C381" s="45">
        <v>1500</v>
      </c>
      <c r="D381" s="45" t="s">
        <v>12</v>
      </c>
      <c r="E381" s="46">
        <v>17.5</v>
      </c>
      <c r="F381" s="46">
        <v>18.75</v>
      </c>
      <c r="G381" s="46">
        <v>20.25</v>
      </c>
      <c r="H381" s="46">
        <v>21.5</v>
      </c>
      <c r="I381" s="47">
        <f t="shared" si="666"/>
        <v>1875</v>
      </c>
      <c r="J381" s="48">
        <f t="shared" si="667"/>
        <v>2250</v>
      </c>
      <c r="K381" s="48">
        <f t="shared" ref="K381" si="670">(H381-G381)*C381</f>
        <v>1875</v>
      </c>
      <c r="L381" s="49">
        <f t="shared" si="668"/>
        <v>4</v>
      </c>
      <c r="M381" s="50">
        <f t="shared" si="669"/>
        <v>6000</v>
      </c>
    </row>
    <row r="382" spans="1:13" s="59" customFormat="1">
      <c r="A382" s="52">
        <v>43164</v>
      </c>
      <c r="B382" s="60" t="s">
        <v>584</v>
      </c>
      <c r="C382" s="53">
        <v>4000</v>
      </c>
      <c r="D382" s="53" t="s">
        <v>12</v>
      </c>
      <c r="E382" s="54">
        <v>6.65</v>
      </c>
      <c r="F382" s="54">
        <v>6</v>
      </c>
      <c r="G382" s="54"/>
      <c r="H382" s="54"/>
      <c r="I382" s="55">
        <f t="shared" ref="I382" si="671">(F382-E382)*C382</f>
        <v>-2600.0000000000014</v>
      </c>
      <c r="J382" s="56"/>
      <c r="K382" s="56"/>
      <c r="L382" s="57">
        <f t="shared" ref="L382" si="672">(I382+J382+K382)/C382</f>
        <v>-0.65000000000000036</v>
      </c>
      <c r="M382" s="58">
        <f t="shared" ref="M382" si="673">SUM(I382:K382)</f>
        <v>-2600.0000000000014</v>
      </c>
    </row>
    <row r="383" spans="1:13" s="59" customFormat="1">
      <c r="A383" s="52">
        <v>43160</v>
      </c>
      <c r="B383" s="53" t="s">
        <v>583</v>
      </c>
      <c r="C383" s="53">
        <v>7000</v>
      </c>
      <c r="D383" s="53" t="s">
        <v>12</v>
      </c>
      <c r="E383" s="54">
        <v>4.3</v>
      </c>
      <c r="F383" s="54">
        <v>4.75</v>
      </c>
      <c r="G383" s="54"/>
      <c r="H383" s="54"/>
      <c r="I383" s="55">
        <f t="shared" ref="I383" si="674">(F383-E383)*C383</f>
        <v>3150.0000000000014</v>
      </c>
      <c r="J383" s="56"/>
      <c r="K383" s="56"/>
      <c r="L383" s="57">
        <f t="shared" ref="L383" si="675">(I383+J383+K383)/C383</f>
        <v>0.45000000000000018</v>
      </c>
      <c r="M383" s="58">
        <f t="shared" ref="M383" si="676">SUM(I383:K383)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2"/>
  <sheetViews>
    <sheetView workbookViewId="0">
      <selection activeCell="I5" sqref="I5"/>
    </sheetView>
  </sheetViews>
  <sheetFormatPr defaultColWidth="15.28515625" defaultRowHeight="1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26" customFormat="1" ht="18" customHeight="1">
      <c r="A1" s="124" t="s">
        <v>543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26" customFormat="1" ht="50.25" customHeight="1" thickBot="1">
      <c r="A2" s="127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2" customFormat="1">
      <c r="A3" s="128" t="s">
        <v>0</v>
      </c>
      <c r="B3" s="130" t="s">
        <v>1</v>
      </c>
      <c r="C3" s="130" t="s">
        <v>542</v>
      </c>
      <c r="D3" s="132" t="s">
        <v>544</v>
      </c>
      <c r="E3" s="132" t="s">
        <v>545</v>
      </c>
      <c r="F3" s="123" t="s">
        <v>2</v>
      </c>
      <c r="G3" s="123"/>
      <c r="H3" s="123"/>
      <c r="I3" s="123" t="s">
        <v>3</v>
      </c>
      <c r="J3" s="123"/>
      <c r="K3" s="123"/>
      <c r="L3" s="1" t="s">
        <v>4</v>
      </c>
    </row>
    <row r="4" spans="1:12" s="2" customFormat="1" ht="15.75" thickBot="1">
      <c r="A4" s="129"/>
      <c r="B4" s="131"/>
      <c r="C4" s="131"/>
      <c r="D4" s="133"/>
      <c r="E4" s="133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1" priority="446" stopIfTrue="1" operator="lessThan">
      <formula>0</formula>
    </cfRule>
  </conditionalFormatting>
  <conditionalFormatting sqref="L1515:L1522 M1529:M1622">
    <cfRule type="cellIs" dxfId="0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5" customWidth="1"/>
  </cols>
  <sheetData>
    <row r="1" spans="1:4" ht="22.5">
      <c r="A1" s="134" t="s">
        <v>773</v>
      </c>
      <c r="B1" s="135"/>
      <c r="C1" s="135"/>
    </row>
    <row r="2" spans="1:4" ht="15.75">
      <c r="A2" s="92" t="s">
        <v>774</v>
      </c>
      <c r="B2" s="92" t="s">
        <v>775</v>
      </c>
      <c r="C2" s="92" t="s">
        <v>776</v>
      </c>
      <c r="D2" s="92" t="s">
        <v>780</v>
      </c>
    </row>
    <row r="3" spans="1:4" ht="15.75">
      <c r="A3" s="93" t="s">
        <v>777</v>
      </c>
      <c r="B3" s="94">
        <v>100000</v>
      </c>
      <c r="C3" s="93">
        <v>108434</v>
      </c>
      <c r="D3" s="95">
        <f t="shared" ref="D3:D5" si="0">C3/B3</f>
        <v>1.0843400000000001</v>
      </c>
    </row>
    <row r="4" spans="1:4" ht="15.75">
      <c r="A4" s="93" t="s">
        <v>778</v>
      </c>
      <c r="B4" s="94">
        <v>100000</v>
      </c>
      <c r="C4" s="93">
        <v>113164</v>
      </c>
      <c r="D4" s="95">
        <f t="shared" si="0"/>
        <v>1.13164</v>
      </c>
    </row>
    <row r="5" spans="1:4" ht="15.75">
      <c r="A5" s="93" t="s">
        <v>779</v>
      </c>
      <c r="B5" s="94">
        <v>100000</v>
      </c>
      <c r="C5" s="93">
        <v>122577</v>
      </c>
      <c r="D5" s="95">
        <f t="shared" si="0"/>
        <v>1.22577</v>
      </c>
    </row>
    <row r="6" spans="1:4" ht="15.75">
      <c r="A6" s="93" t="s">
        <v>813</v>
      </c>
      <c r="B6" s="94">
        <v>100000</v>
      </c>
      <c r="C6" s="93">
        <v>78963</v>
      </c>
      <c r="D6" s="95">
        <f t="shared" ref="D6:D7" si="1">C6/B6</f>
        <v>0.78963000000000005</v>
      </c>
    </row>
    <row r="7" spans="1:4" ht="15.75">
      <c r="A7" s="93" t="s">
        <v>844</v>
      </c>
      <c r="B7" s="94">
        <v>100000</v>
      </c>
      <c r="C7" s="93">
        <v>128482</v>
      </c>
      <c r="D7" s="95">
        <f t="shared" si="1"/>
        <v>1.2848200000000001</v>
      </c>
    </row>
    <row r="8" spans="1:4" ht="15.75">
      <c r="A8" s="93" t="s">
        <v>887</v>
      </c>
      <c r="B8" s="94">
        <v>100000</v>
      </c>
      <c r="C8" s="93">
        <v>55235</v>
      </c>
      <c r="D8" s="95">
        <f t="shared" ref="D8" si="2">C8/B8</f>
        <v>0.55235000000000001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2015-07-11T09:12:19Z</dcterms:created>
  <dcterms:modified xsi:type="dcterms:W3CDTF">2018-12-06T11:27:33Z</dcterms:modified>
</cp:coreProperties>
</file>