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H7" i="5"/>
  <c r="J7" s="1"/>
  <c r="H6"/>
  <c r="K6" s="1"/>
  <c r="H9"/>
  <c r="I8"/>
  <c r="H8"/>
  <c r="J10"/>
  <c r="H10"/>
  <c r="K10" s="1"/>
  <c r="I11"/>
  <c r="H11"/>
  <c r="K12"/>
  <c r="J12"/>
  <c r="H12"/>
  <c r="H13"/>
  <c r="J13" s="1"/>
  <c r="J14"/>
  <c r="H14"/>
  <c r="K14" s="1"/>
  <c r="H15"/>
  <c r="K15" s="1"/>
  <c r="J16"/>
  <c r="H16"/>
  <c r="K16" s="1"/>
  <c r="H18"/>
  <c r="K18" s="1"/>
  <c r="I17"/>
  <c r="H17"/>
  <c r="H19"/>
  <c r="J19" s="1"/>
  <c r="H20"/>
  <c r="J20" s="1"/>
  <c r="D7" i="4"/>
  <c r="K6" i="3"/>
  <c r="J6"/>
  <c r="H6"/>
  <c r="I8"/>
  <c r="H8"/>
  <c r="I7"/>
  <c r="H7"/>
  <c r="H9"/>
  <c r="J9" s="1"/>
  <c r="K9"/>
  <c r="I10"/>
  <c r="H10"/>
  <c r="I11"/>
  <c r="H11"/>
  <c r="H13"/>
  <c r="K13" s="1"/>
  <c r="K12"/>
  <c r="H12"/>
  <c r="J12" s="1"/>
  <c r="I15"/>
  <c r="H15"/>
  <c r="H14"/>
  <c r="H16"/>
  <c r="K16" s="1"/>
  <c r="H18"/>
  <c r="K18" s="1"/>
  <c r="J17"/>
  <c r="H17"/>
  <c r="K17" s="1"/>
  <c r="K20"/>
  <c r="J20"/>
  <c r="H20"/>
  <c r="H19"/>
  <c r="K19" s="1"/>
  <c r="I22"/>
  <c r="J22" s="1"/>
  <c r="H22"/>
  <c r="I21"/>
  <c r="H21"/>
  <c r="J23"/>
  <c r="I23"/>
  <c r="K23" s="1"/>
  <c r="H23"/>
  <c r="J25"/>
  <c r="H25"/>
  <c r="K25" s="1"/>
  <c r="H24"/>
  <c r="K24" s="1"/>
  <c r="H26"/>
  <c r="J26" s="1"/>
  <c r="I28"/>
  <c r="H28"/>
  <c r="H27"/>
  <c r="J30"/>
  <c r="H30"/>
  <c r="K30" s="1"/>
  <c r="H29"/>
  <c r="J29" s="1"/>
  <c r="K32"/>
  <c r="J32"/>
  <c r="H32"/>
  <c r="H31"/>
  <c r="K31" s="1"/>
  <c r="H34"/>
  <c r="K34" s="1"/>
  <c r="H36"/>
  <c r="K36" s="1"/>
  <c r="H35"/>
  <c r="J35" s="1"/>
  <c r="H38"/>
  <c r="I37"/>
  <c r="J37" s="1"/>
  <c r="H37"/>
  <c r="K40"/>
  <c r="I40"/>
  <c r="H40"/>
  <c r="I39"/>
  <c r="K39" s="1"/>
  <c r="H39"/>
  <c r="I42"/>
  <c r="H42"/>
  <c r="H41"/>
  <c r="J41" s="1"/>
  <c r="K43"/>
  <c r="I43"/>
  <c r="H43"/>
  <c r="H44"/>
  <c r="J44" s="1"/>
  <c r="J45"/>
  <c r="H45"/>
  <c r="K45" s="1"/>
  <c r="K46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J57"/>
  <c r="I57"/>
  <c r="H57"/>
  <c r="K57" s="1"/>
  <c r="J56"/>
  <c r="I56"/>
  <c r="H56"/>
  <c r="K56" s="1"/>
  <c r="H59"/>
  <c r="H58"/>
  <c r="I60"/>
  <c r="H60"/>
  <c r="H62"/>
  <c r="K62" s="1"/>
  <c r="H61"/>
  <c r="J61" s="1"/>
  <c r="H64"/>
  <c r="J64" s="1"/>
  <c r="J63"/>
  <c r="H63"/>
  <c r="K63" s="1"/>
  <c r="I65"/>
  <c r="H65"/>
  <c r="H66"/>
  <c r="K66" s="1"/>
  <c r="H68"/>
  <c r="J68" s="1"/>
  <c r="H67"/>
  <c r="K67" s="1"/>
  <c r="I69"/>
  <c r="H69"/>
  <c r="H71"/>
  <c r="J71" s="1"/>
  <c r="H70"/>
  <c r="J73"/>
  <c r="H73"/>
  <c r="I72"/>
  <c r="H72"/>
  <c r="J74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" i="5" l="1"/>
  <c r="K7"/>
  <c r="J8"/>
  <c r="K8"/>
  <c r="J9"/>
  <c r="K9"/>
  <c r="K11"/>
  <c r="J11"/>
  <c r="K13"/>
  <c r="J15"/>
  <c r="J18"/>
  <c r="K17"/>
  <c r="J17"/>
  <c r="K19"/>
  <c r="K20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J128" l="1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<sst xmlns="http://schemas.openxmlformats.org/spreadsheetml/2006/main" count="606" uniqueCount="152">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</sst>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28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0" fillId="0" borderId="0" xfId="1" applyFont="1"/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</c:numCache>
            </c:numRef>
          </c:val>
        </c:ser>
        <c:axId val="56150272"/>
        <c:axId val="56160256"/>
      </c:barChart>
      <c:catAx>
        <c:axId val="56150272"/>
        <c:scaling>
          <c:orientation val="minMax"/>
        </c:scaling>
        <c:axPos val="b"/>
        <c:majorTickMark val="none"/>
        <c:tickLblPos val="nextTo"/>
        <c:crossAx val="56160256"/>
        <c:crosses val="autoZero"/>
        <c:auto val="1"/>
        <c:lblAlgn val="ctr"/>
        <c:lblOffset val="100"/>
      </c:catAx>
      <c:valAx>
        <c:axId val="561602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61502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8627"/>
          <c:w val="0.93901593901593849"/>
          <c:h val="0.6390016702457849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23"/>
                </c:manualLayout>
              </c:layout>
              <c:showVal val="1"/>
            </c:dLbl>
            <c:dLbl>
              <c:idx val="1"/>
              <c:layout>
                <c:manualLayout>
                  <c:x val="-8.8704088704092396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1461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7929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</c:numCache>
            </c:numRef>
          </c:val>
        </c:ser>
        <c:dLbls>
          <c:showVal val="1"/>
        </c:dLbls>
        <c:marker val="1"/>
        <c:axId val="58804096"/>
        <c:axId val="58881152"/>
      </c:lineChart>
      <c:catAx>
        <c:axId val="58804096"/>
        <c:scaling>
          <c:orientation val="minMax"/>
        </c:scaling>
        <c:axPos val="b"/>
        <c:majorTickMark val="none"/>
        <c:tickLblPos val="nextTo"/>
        <c:crossAx val="58881152"/>
        <c:crosses val="autoZero"/>
        <c:auto val="1"/>
        <c:lblAlgn val="ctr"/>
        <c:lblOffset val="100"/>
      </c:catAx>
      <c:valAx>
        <c:axId val="58881152"/>
        <c:scaling>
          <c:orientation val="minMax"/>
        </c:scaling>
        <c:delete val="1"/>
        <c:axPos val="l"/>
        <c:numFmt formatCode="0%" sourceLinked="1"/>
        <c:tickLblPos val="nextTo"/>
        <c:crossAx val="58804096"/>
        <c:crosses val="autoZero"/>
        <c:crossBetween val="between"/>
      </c:valAx>
    </c:plotArea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66674</xdr:rowOff>
    </xdr:from>
    <xdr:to>
      <xdr:col>4</xdr:col>
      <xdr:colOff>419100</xdr:colOff>
      <xdr:row>22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</xdr:colOff>
      <xdr:row>8</xdr:row>
      <xdr:rowOff>190499</xdr:rowOff>
    </xdr:from>
    <xdr:to>
      <xdr:col>14</xdr:col>
      <xdr:colOff>19050</xdr:colOff>
      <xdr:row>21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C3" sqref="C3:D3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4" customHeight="1">
      <c r="A3" s="78" t="s">
        <v>35</v>
      </c>
      <c r="B3" s="78"/>
      <c r="C3" s="79">
        <v>50000</v>
      </c>
      <c r="D3" s="80"/>
      <c r="E3" s="17"/>
      <c r="F3" s="17"/>
      <c r="G3" s="17"/>
      <c r="H3" s="81"/>
      <c r="I3" s="81"/>
      <c r="J3" s="18"/>
      <c r="K3" s="18"/>
    </row>
    <row r="4" spans="1:11" ht="15" customHeight="1">
      <c r="A4" s="71" t="s">
        <v>1</v>
      </c>
      <c r="B4" s="73" t="s">
        <v>36</v>
      </c>
      <c r="C4" s="73" t="s">
        <v>37</v>
      </c>
      <c r="D4" s="73" t="s">
        <v>38</v>
      </c>
      <c r="E4" s="73" t="s">
        <v>39</v>
      </c>
      <c r="F4" s="73" t="s">
        <v>40</v>
      </c>
      <c r="G4" s="73" t="s">
        <v>41</v>
      </c>
      <c r="H4" s="82" t="s">
        <v>42</v>
      </c>
      <c r="I4" s="83"/>
      <c r="J4" s="73" t="s">
        <v>43</v>
      </c>
      <c r="K4" s="73" t="s">
        <v>44</v>
      </c>
    </row>
    <row r="5" spans="1:11" ht="15" customHeight="1">
      <c r="A5" s="72"/>
      <c r="B5" s="74"/>
      <c r="C5" s="74"/>
      <c r="D5" s="74"/>
      <c r="E5" s="74"/>
      <c r="F5" s="74"/>
      <c r="G5" s="74"/>
      <c r="H5" s="84"/>
      <c r="I5" s="85"/>
      <c r="J5" s="74"/>
      <c r="K5" s="74"/>
    </row>
    <row r="6" spans="1:11" s="14" customFormat="1">
      <c r="A6" s="27">
        <v>43483</v>
      </c>
      <c r="B6" s="34" t="s">
        <v>123</v>
      </c>
      <c r="C6" s="28">
        <v>100</v>
      </c>
      <c r="D6" s="28" t="s">
        <v>11</v>
      </c>
      <c r="E6" s="29">
        <v>40.299999999999997</v>
      </c>
      <c r="F6" s="29">
        <v>35.25</v>
      </c>
      <c r="G6" s="29"/>
      <c r="H6" s="30">
        <f t="shared" ref="H6:H7" si="0">(F6-E6)*C6</f>
        <v>-504.99999999999972</v>
      </c>
      <c r="I6" s="31"/>
      <c r="J6" s="32">
        <f t="shared" ref="J6:J7" si="1">(H6+I6)/C6</f>
        <v>-5.0499999999999972</v>
      </c>
      <c r="K6" s="33">
        <f t="shared" ref="K6:K7" si="2">SUM(H6:I6)</f>
        <v>-504.99999999999972</v>
      </c>
    </row>
    <row r="7" spans="1:11" s="14" customFormat="1">
      <c r="A7" s="27">
        <v>43483</v>
      </c>
      <c r="B7" s="34" t="s">
        <v>80</v>
      </c>
      <c r="C7" s="28">
        <v>600</v>
      </c>
      <c r="D7" s="28" t="s">
        <v>11</v>
      </c>
      <c r="E7" s="29">
        <v>75.95</v>
      </c>
      <c r="F7" s="29">
        <v>83.55</v>
      </c>
      <c r="G7" s="29"/>
      <c r="H7" s="30">
        <f t="shared" si="0"/>
        <v>4559.9999999999964</v>
      </c>
      <c r="I7" s="31"/>
      <c r="J7" s="32">
        <f t="shared" si="1"/>
        <v>7.5999999999999943</v>
      </c>
      <c r="K7" s="33">
        <f t="shared" si="2"/>
        <v>4559.9999999999964</v>
      </c>
    </row>
    <row r="8" spans="1:11" s="26" customFormat="1">
      <c r="A8" s="19">
        <v>43482</v>
      </c>
      <c r="B8" s="20" t="s">
        <v>123</v>
      </c>
      <c r="C8" s="20">
        <v>480</v>
      </c>
      <c r="D8" s="20" t="s">
        <v>11</v>
      </c>
      <c r="E8" s="21">
        <v>50.35</v>
      </c>
      <c r="F8" s="21">
        <v>57.9</v>
      </c>
      <c r="G8" s="21">
        <v>69.5</v>
      </c>
      <c r="H8" s="22">
        <f t="shared" ref="H8:H9" si="3">(F8-E8)*C8</f>
        <v>3623.9999999999986</v>
      </c>
      <c r="I8" s="23">
        <f t="shared" ref="I8" si="4">(G8-F8)*C8</f>
        <v>5568.0000000000009</v>
      </c>
      <c r="J8" s="24">
        <f t="shared" ref="J8:J9" si="5">(H8+I8)/C8</f>
        <v>19.149999999999999</v>
      </c>
      <c r="K8" s="25">
        <f t="shared" ref="K8:K9" si="6">SUM(H8:I8)</f>
        <v>9192</v>
      </c>
    </row>
    <row r="9" spans="1:11" s="14" customFormat="1">
      <c r="A9" s="27">
        <v>43482</v>
      </c>
      <c r="B9" s="28" t="s">
        <v>80</v>
      </c>
      <c r="C9" s="28">
        <v>600</v>
      </c>
      <c r="D9" s="28" t="s">
        <v>11</v>
      </c>
      <c r="E9" s="29">
        <v>80.5</v>
      </c>
      <c r="F9" s="29">
        <v>88.55</v>
      </c>
      <c r="G9" s="29"/>
      <c r="H9" s="30">
        <f t="shared" si="3"/>
        <v>4829.9999999999982</v>
      </c>
      <c r="I9" s="31"/>
      <c r="J9" s="32">
        <f t="shared" si="5"/>
        <v>8.0499999999999972</v>
      </c>
      <c r="K9" s="33">
        <f t="shared" si="6"/>
        <v>4829.9999999999982</v>
      </c>
    </row>
    <row r="10" spans="1:11" s="14" customFormat="1">
      <c r="A10" s="27">
        <v>43481</v>
      </c>
      <c r="B10" s="34" t="s">
        <v>86</v>
      </c>
      <c r="C10" s="28">
        <v>375</v>
      </c>
      <c r="D10" s="28" t="s">
        <v>11</v>
      </c>
      <c r="E10" s="29">
        <v>120.55</v>
      </c>
      <c r="F10" s="29">
        <v>105.45</v>
      </c>
      <c r="G10" s="29"/>
      <c r="H10" s="30">
        <f t="shared" ref="H10" si="7">(F10-E10)*C10</f>
        <v>-5662.4999999999982</v>
      </c>
      <c r="I10" s="31"/>
      <c r="J10" s="32">
        <f t="shared" ref="J10" si="8">(H10+I10)/C10</f>
        <v>-15.099999999999994</v>
      </c>
      <c r="K10" s="33">
        <f>SUM(H10:I10)</f>
        <v>-5662.4999999999982</v>
      </c>
    </row>
    <row r="11" spans="1:11" s="26" customFormat="1">
      <c r="A11" s="19">
        <v>43480</v>
      </c>
      <c r="B11" s="20" t="s">
        <v>78</v>
      </c>
      <c r="C11" s="20">
        <v>450</v>
      </c>
      <c r="D11" s="20" t="s">
        <v>11</v>
      </c>
      <c r="E11" s="21">
        <v>115.9</v>
      </c>
      <c r="F11" s="21">
        <v>127.5</v>
      </c>
      <c r="G11" s="21">
        <v>146.65</v>
      </c>
      <c r="H11" s="22">
        <f t="shared" ref="H11" si="9">(F11-E11)*C11</f>
        <v>5219.9999999999973</v>
      </c>
      <c r="I11" s="23">
        <f t="shared" ref="I11" si="10">(G11-F11)*C11</f>
        <v>8617.5000000000018</v>
      </c>
      <c r="J11" s="24">
        <f t="shared" ref="J11" si="11">(H11+I11)/C11</f>
        <v>30.75</v>
      </c>
      <c r="K11" s="25">
        <f t="shared" ref="K11" si="12">SUM(H11:I11)</f>
        <v>13837.5</v>
      </c>
    </row>
    <row r="12" spans="1:11" s="14" customFormat="1">
      <c r="A12" s="27">
        <v>43479</v>
      </c>
      <c r="B12" s="34" t="s">
        <v>69</v>
      </c>
      <c r="C12" s="28">
        <v>450</v>
      </c>
      <c r="D12" s="28" t="s">
        <v>11</v>
      </c>
      <c r="E12" s="29">
        <v>106.5</v>
      </c>
      <c r="F12" s="29">
        <v>93.15</v>
      </c>
      <c r="G12" s="29"/>
      <c r="H12" s="30">
        <f t="shared" ref="H12" si="13">(F12-E12)*C12</f>
        <v>-6007.4999999999973</v>
      </c>
      <c r="I12" s="31"/>
      <c r="J12" s="32">
        <f t="shared" ref="J12" si="14">(H12+I12)/C12</f>
        <v>-13.349999999999994</v>
      </c>
      <c r="K12" s="33">
        <f>SUM(H12:I12)</f>
        <v>-6007.4999999999973</v>
      </c>
    </row>
    <row r="13" spans="1:11" s="14" customFormat="1">
      <c r="A13" s="27">
        <v>43479</v>
      </c>
      <c r="B13" s="34" t="s">
        <v>123</v>
      </c>
      <c r="C13" s="28">
        <v>700</v>
      </c>
      <c r="D13" s="28" t="s">
        <v>11</v>
      </c>
      <c r="E13" s="29">
        <v>69.5</v>
      </c>
      <c r="F13" s="29">
        <v>60.8</v>
      </c>
      <c r="G13" s="29"/>
      <c r="H13" s="30">
        <f t="shared" ref="H13" si="15">(F13-E13)*C13</f>
        <v>-6090.0000000000018</v>
      </c>
      <c r="I13" s="31"/>
      <c r="J13" s="32">
        <f t="shared" ref="J13" si="16">(H13+I13)/C13</f>
        <v>-8.7000000000000028</v>
      </c>
      <c r="K13" s="33">
        <f>SUM(H13:I13)</f>
        <v>-6090.0000000000018</v>
      </c>
    </row>
    <row r="14" spans="1:11" s="14" customFormat="1">
      <c r="A14" s="27">
        <v>43476</v>
      </c>
      <c r="B14" s="34" t="s">
        <v>73</v>
      </c>
      <c r="C14" s="28">
        <v>450</v>
      </c>
      <c r="D14" s="28" t="s">
        <v>11</v>
      </c>
      <c r="E14" s="29">
        <v>105.2</v>
      </c>
      <c r="F14" s="29">
        <v>115.75</v>
      </c>
      <c r="G14" s="29"/>
      <c r="H14" s="30">
        <f t="shared" ref="H14" si="17">(F14-E14)*C14</f>
        <v>4747.4999999999991</v>
      </c>
      <c r="I14" s="31"/>
      <c r="J14" s="32">
        <f t="shared" ref="J14" si="18">(H14+I14)/C14</f>
        <v>10.549999999999997</v>
      </c>
      <c r="K14" s="33">
        <f>SUM(H14:I14)</f>
        <v>4747.4999999999991</v>
      </c>
    </row>
    <row r="15" spans="1:11" s="14" customFormat="1">
      <c r="A15" s="27">
        <v>43475</v>
      </c>
      <c r="B15" s="34" t="s">
        <v>78</v>
      </c>
      <c r="C15" s="28">
        <v>300</v>
      </c>
      <c r="D15" s="28" t="s">
        <v>11</v>
      </c>
      <c r="E15" s="29">
        <v>135</v>
      </c>
      <c r="F15" s="29">
        <v>118.1</v>
      </c>
      <c r="G15" s="29"/>
      <c r="H15" s="30">
        <f t="shared" ref="H15" si="19">(F15-E15)*C15</f>
        <v>-5070.0000000000018</v>
      </c>
      <c r="I15" s="31"/>
      <c r="J15" s="32">
        <f t="shared" ref="J15" si="20">(H15+I15)/C15</f>
        <v>-16.900000000000006</v>
      </c>
      <c r="K15" s="33">
        <f>SUM(H15:I15)</f>
        <v>-5070.0000000000018</v>
      </c>
    </row>
    <row r="16" spans="1:11" s="14" customFormat="1">
      <c r="A16" s="27">
        <v>43474</v>
      </c>
      <c r="B16" s="34" t="s">
        <v>78</v>
      </c>
      <c r="C16" s="28">
        <v>300</v>
      </c>
      <c r="D16" s="28" t="s">
        <v>11</v>
      </c>
      <c r="E16" s="29">
        <v>138.30000000000001</v>
      </c>
      <c r="F16" s="29">
        <v>121</v>
      </c>
      <c r="G16" s="29"/>
      <c r="H16" s="30">
        <f t="shared" ref="H16" si="21">(F16-E16)*C16</f>
        <v>-5190.0000000000036</v>
      </c>
      <c r="I16" s="31"/>
      <c r="J16" s="32">
        <f t="shared" ref="J16" si="22">(H16+I16)/C16</f>
        <v>-17.300000000000011</v>
      </c>
      <c r="K16" s="33">
        <f>SUM(H16:I16)</f>
        <v>-5190.0000000000036</v>
      </c>
    </row>
    <row r="17" spans="1:11" s="26" customFormat="1">
      <c r="A17" s="19">
        <v>43473</v>
      </c>
      <c r="B17" s="20" t="s">
        <v>151</v>
      </c>
      <c r="C17" s="20">
        <v>660</v>
      </c>
      <c r="D17" s="20" t="s">
        <v>11</v>
      </c>
      <c r="E17" s="21">
        <v>75.5</v>
      </c>
      <c r="F17" s="21">
        <v>83.05</v>
      </c>
      <c r="G17" s="21">
        <v>95.5</v>
      </c>
      <c r="H17" s="22">
        <f t="shared" ref="H17:H18" si="23">(F17-E17)*C17</f>
        <v>4982.9999999999982</v>
      </c>
      <c r="I17" s="23">
        <f t="shared" ref="I17" si="24">(G17-F17)*C17</f>
        <v>8217.0000000000018</v>
      </c>
      <c r="J17" s="24">
        <f t="shared" ref="J17:J18" si="25">(H17+I17)/C17</f>
        <v>20</v>
      </c>
      <c r="K17" s="25">
        <f t="shared" ref="K17" si="26">SUM(H17:I17)</f>
        <v>13200</v>
      </c>
    </row>
    <row r="18" spans="1:11" s="14" customFormat="1">
      <c r="A18" s="27">
        <v>43472</v>
      </c>
      <c r="B18" s="34" t="s">
        <v>73</v>
      </c>
      <c r="C18" s="28">
        <v>750</v>
      </c>
      <c r="D18" s="28" t="s">
        <v>11</v>
      </c>
      <c r="E18" s="29">
        <v>126.8</v>
      </c>
      <c r="F18" s="29">
        <v>139.5</v>
      </c>
      <c r="G18" s="29"/>
      <c r="H18" s="30">
        <f t="shared" si="23"/>
        <v>9525.0000000000018</v>
      </c>
      <c r="I18" s="31"/>
      <c r="J18" s="32">
        <f t="shared" si="25"/>
        <v>12.700000000000003</v>
      </c>
      <c r="K18" s="33">
        <f>SUM(H18:I18)</f>
        <v>9525.0000000000018</v>
      </c>
    </row>
    <row r="19" spans="1:11" s="14" customFormat="1">
      <c r="A19" s="27">
        <v>43468</v>
      </c>
      <c r="B19" s="34" t="s">
        <v>123</v>
      </c>
      <c r="C19" s="28">
        <v>220</v>
      </c>
      <c r="D19" s="28" t="s">
        <v>11</v>
      </c>
      <c r="E19" s="29">
        <v>216</v>
      </c>
      <c r="F19" s="29">
        <v>189</v>
      </c>
      <c r="G19" s="29"/>
      <c r="H19" s="30">
        <f t="shared" ref="H19" si="27">(F19-E19)*C19</f>
        <v>-5940</v>
      </c>
      <c r="I19" s="31"/>
      <c r="J19" s="32">
        <f t="shared" ref="J19" si="28">(H19+I19)/C19</f>
        <v>-27</v>
      </c>
      <c r="K19" s="33">
        <f>SUM(H19:I19)</f>
        <v>-5940</v>
      </c>
    </row>
    <row r="20" spans="1:11" s="14" customFormat="1">
      <c r="A20" s="27">
        <v>43467</v>
      </c>
      <c r="B20" s="34" t="s">
        <v>73</v>
      </c>
      <c r="C20" s="28">
        <v>300</v>
      </c>
      <c r="D20" s="28" t="s">
        <v>11</v>
      </c>
      <c r="E20" s="29">
        <v>134.94999999999999</v>
      </c>
      <c r="F20" s="29">
        <v>148.4</v>
      </c>
      <c r="G20" s="29"/>
      <c r="H20" s="30">
        <f t="shared" ref="H20" si="29">(F20-E20)*C20</f>
        <v>4035.000000000005</v>
      </c>
      <c r="I20" s="31"/>
      <c r="J20" s="32">
        <f t="shared" ref="J20" si="30">(H20+I20)/C20</f>
        <v>13.450000000000017</v>
      </c>
      <c r="K20" s="33">
        <f>SUM(H20:I20)</f>
        <v>4035.000000000005</v>
      </c>
    </row>
  </sheetData>
  <mergeCells count="15">
    <mergeCell ref="F4:F5"/>
    <mergeCell ref="G4:G5"/>
    <mergeCell ref="H4:I5"/>
    <mergeCell ref="J4:J5"/>
    <mergeCell ref="K4:K5"/>
    <mergeCell ref="A1:K1"/>
    <mergeCell ref="A2:K2"/>
    <mergeCell ref="A3:B3"/>
    <mergeCell ref="C3:D3"/>
    <mergeCell ref="H3:I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7" sqref="A7:XFD7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7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4" customHeight="1">
      <c r="A3" s="78" t="s">
        <v>35</v>
      </c>
      <c r="B3" s="78"/>
      <c r="C3" s="79">
        <v>50000</v>
      </c>
      <c r="D3" s="80"/>
      <c r="E3" s="17"/>
      <c r="F3" s="17"/>
      <c r="G3" s="17"/>
      <c r="H3" s="81"/>
      <c r="I3" s="81"/>
      <c r="J3" s="18"/>
      <c r="K3" s="18"/>
    </row>
    <row r="4" spans="1:11" ht="15" customHeight="1">
      <c r="A4" s="71" t="s">
        <v>1</v>
      </c>
      <c r="B4" s="73" t="s">
        <v>36</v>
      </c>
      <c r="C4" s="73" t="s">
        <v>37</v>
      </c>
      <c r="D4" s="73" t="s">
        <v>38</v>
      </c>
      <c r="E4" s="73" t="s">
        <v>39</v>
      </c>
      <c r="F4" s="73" t="s">
        <v>40</v>
      </c>
      <c r="G4" s="73" t="s">
        <v>41</v>
      </c>
      <c r="H4" s="82" t="s">
        <v>42</v>
      </c>
      <c r="I4" s="83"/>
      <c r="J4" s="73" t="s">
        <v>43</v>
      </c>
      <c r="K4" s="73" t="s">
        <v>44</v>
      </c>
    </row>
    <row r="5" spans="1:11" ht="15" customHeight="1">
      <c r="A5" s="72"/>
      <c r="B5" s="74"/>
      <c r="C5" s="74"/>
      <c r="D5" s="74"/>
      <c r="E5" s="74"/>
      <c r="F5" s="74"/>
      <c r="G5" s="74"/>
      <c r="H5" s="84"/>
      <c r="I5" s="85"/>
      <c r="J5" s="74"/>
      <c r="K5" s="74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70"/>
      <c r="B33" s="67"/>
      <c r="C33" s="67"/>
      <c r="D33" s="67"/>
      <c r="E33" s="67"/>
      <c r="F33" s="67"/>
      <c r="G33" s="67"/>
      <c r="H33" s="68"/>
      <c r="I33" s="69"/>
      <c r="J33" s="67"/>
      <c r="K33" s="67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6"/>
      <c r="B55" s="63"/>
      <c r="C55" s="63"/>
      <c r="D55" s="63"/>
      <c r="E55" s="63"/>
      <c r="F55" s="63"/>
      <c r="G55" s="63"/>
      <c r="H55" s="64"/>
      <c r="I55" s="65"/>
      <c r="J55" s="63"/>
      <c r="K55" s="63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2"/>
      <c r="B89" s="59"/>
      <c r="C89" s="59"/>
      <c r="D89" s="59"/>
      <c r="E89" s="59"/>
      <c r="F89" s="59"/>
      <c r="G89" s="59"/>
      <c r="H89" s="60"/>
      <c r="I89" s="61"/>
      <c r="J89" s="59"/>
      <c r="K89" s="59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8"/>
      <c r="B104" s="55"/>
      <c r="C104" s="55"/>
      <c r="D104" s="55"/>
      <c r="E104" s="55"/>
      <c r="F104" s="55"/>
      <c r="G104" s="55"/>
      <c r="H104" s="56"/>
      <c r="I104" s="57"/>
      <c r="J104" s="55"/>
      <c r="K104" s="55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:XFD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4" sqref="E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86" t="s">
        <v>107</v>
      </c>
      <c r="B1" s="87"/>
      <c r="C1" s="87"/>
      <c r="D1" s="87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54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54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54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54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54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54">
        <f t="shared" ref="D8" si="2">C8/B8</f>
        <v>3.0628199999999999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2019-01-18T12:10:55Z</dcterms:modified>
</cp:coreProperties>
</file>