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2018" sheetId="2" r:id="rId2"/>
    <sheet name="Till Feb-18" sheetId="1" r:id="rId3"/>
    <sheet name="ROI statement" sheetId="3" r:id="rId4"/>
  </sheets>
  <definedNames>
    <definedName name="_xlnm._FilterDatabase" localSheetId="2" hidden="1">'Till Feb-18'!$A$19:$M$4373</definedName>
  </definedNames>
  <calcPr calcId="124519"/>
</workbook>
</file>

<file path=xl/calcChain.xml><?xml version="1.0" encoding="utf-8"?>
<calcChain xmlns="http://schemas.openxmlformats.org/spreadsheetml/2006/main">
  <c r="L40" i="5"/>
  <c r="I40"/>
  <c r="K13"/>
  <c r="I13"/>
  <c r="L13" s="1"/>
  <c r="K12"/>
  <c r="I12"/>
  <c r="L12" s="1"/>
  <c r="K10"/>
  <c r="J10"/>
  <c r="I10"/>
  <c r="L10" s="1"/>
  <c r="J11"/>
  <c r="K11"/>
  <c r="I11"/>
  <c r="K14"/>
  <c r="I14"/>
  <c r="I15"/>
  <c r="K15"/>
  <c r="K18"/>
  <c r="I18"/>
  <c r="K16"/>
  <c r="J16"/>
  <c r="I16"/>
  <c r="L16" s="1"/>
  <c r="K17"/>
  <c r="J17"/>
  <c r="I17"/>
  <c r="K21"/>
  <c r="I21"/>
  <c r="J19"/>
  <c r="I19"/>
  <c r="K20"/>
  <c r="I20"/>
  <c r="I24"/>
  <c r="D35" i="3"/>
  <c r="D34"/>
  <c r="D33"/>
  <c r="K24" i="5"/>
  <c r="K23"/>
  <c r="I23"/>
  <c r="L23" s="1"/>
  <c r="K22"/>
  <c r="I22"/>
  <c r="L22" s="1"/>
  <c r="K25"/>
  <c r="J25"/>
  <c r="I25"/>
  <c r="I28"/>
  <c r="J26"/>
  <c r="I26"/>
  <c r="K27"/>
  <c r="I27"/>
  <c r="L27" s="1"/>
  <c r="L11" l="1"/>
  <c r="L20"/>
  <c r="L21"/>
  <c r="L18"/>
  <c r="L14"/>
  <c r="L15"/>
  <c r="L17"/>
  <c r="L24"/>
  <c r="L19"/>
  <c r="L25"/>
  <c r="L28"/>
  <c r="L26"/>
  <c r="K30" l="1"/>
  <c r="I30"/>
  <c r="K29"/>
  <c r="I29"/>
  <c r="L29" l="1"/>
  <c r="L30"/>
  <c r="K31" l="1"/>
  <c r="I31"/>
  <c r="K32"/>
  <c r="I32"/>
  <c r="I37"/>
  <c r="K33"/>
  <c r="I33"/>
  <c r="K34"/>
  <c r="I34"/>
  <c r="D13" i="3"/>
  <c r="D12"/>
  <c r="D11"/>
  <c r="K38" i="5"/>
  <c r="I38"/>
  <c r="K37"/>
  <c r="K36"/>
  <c r="I36"/>
  <c r="K35"/>
  <c r="I35"/>
  <c r="L37" l="1"/>
  <c r="L36"/>
  <c r="L34"/>
  <c r="L33"/>
  <c r="L32"/>
  <c r="L31"/>
  <c r="L38"/>
  <c r="L35"/>
  <c r="K46" l="1"/>
  <c r="I46"/>
  <c r="K44"/>
  <c r="J44"/>
  <c r="I44"/>
  <c r="K45"/>
  <c r="J45"/>
  <c r="I45"/>
  <c r="L45" l="1"/>
  <c r="L46"/>
  <c r="L44"/>
  <c r="K52"/>
  <c r="I52"/>
  <c r="K51"/>
  <c r="I51"/>
  <c r="K50"/>
  <c r="I50"/>
  <c r="K49"/>
  <c r="I49"/>
  <c r="K48"/>
  <c r="I48"/>
  <c r="K47"/>
  <c r="J47"/>
  <c r="I47"/>
  <c r="K55"/>
  <c r="I55"/>
  <c r="K54"/>
  <c r="I54"/>
  <c r="K53"/>
  <c r="J53"/>
  <c r="I53"/>
  <c r="K57"/>
  <c r="J57"/>
  <c r="I57"/>
  <c r="K56"/>
  <c r="J56"/>
  <c r="I58"/>
  <c r="L58" s="1"/>
  <c r="I56"/>
  <c r="L48" l="1"/>
  <c r="L49"/>
  <c r="L50"/>
  <c r="L51"/>
  <c r="L52"/>
  <c r="L47"/>
  <c r="L55"/>
  <c r="L54"/>
  <c r="L53"/>
  <c r="L57"/>
  <c r="L56"/>
  <c r="K59" l="1"/>
  <c r="J59"/>
  <c r="I59"/>
  <c r="I61"/>
  <c r="L61" s="1"/>
  <c r="I60"/>
  <c r="I65"/>
  <c r="L65" s="1"/>
  <c r="L59" l="1"/>
  <c r="L60"/>
  <c r="I63" l="1"/>
  <c r="J62"/>
  <c r="I64"/>
  <c r="L64" s="1"/>
  <c r="I62"/>
  <c r="I69"/>
  <c r="L69" s="1"/>
  <c r="I68"/>
  <c r="L68" s="1"/>
  <c r="I66"/>
  <c r="J67"/>
  <c r="I67"/>
  <c r="L63" l="1"/>
  <c r="L62"/>
  <c r="L66"/>
  <c r="L67"/>
  <c r="J71" l="1"/>
  <c r="I71"/>
  <c r="J70"/>
  <c r="I70"/>
  <c r="K75"/>
  <c r="I75"/>
  <c r="K74"/>
  <c r="I74"/>
  <c r="K73"/>
  <c r="I73"/>
  <c r="K72"/>
  <c r="I72"/>
  <c r="L73" l="1"/>
  <c r="L74"/>
  <c r="L75"/>
  <c r="L71"/>
  <c r="L70"/>
  <c r="L72"/>
  <c r="K77"/>
  <c r="J77"/>
  <c r="I77"/>
  <c r="K76"/>
  <c r="J76"/>
  <c r="I76"/>
  <c r="K80"/>
  <c r="I80"/>
  <c r="J78"/>
  <c r="I78"/>
  <c r="K79"/>
  <c r="I79"/>
  <c r="L77" l="1"/>
  <c r="L76"/>
  <c r="L80"/>
  <c r="L78"/>
  <c r="L79"/>
  <c r="I81" l="1"/>
  <c r="J81"/>
  <c r="K81"/>
  <c r="I82"/>
  <c r="J82"/>
  <c r="K82"/>
  <c r="I83"/>
  <c r="J83"/>
  <c r="K83"/>
  <c r="I84"/>
  <c r="K84"/>
  <c r="I85"/>
  <c r="K85"/>
  <c r="I91"/>
  <c r="I86"/>
  <c r="K91"/>
  <c r="K90"/>
  <c r="L90" s="1"/>
  <c r="K89"/>
  <c r="L89" s="1"/>
  <c r="J86"/>
  <c r="K86"/>
  <c r="K88"/>
  <c r="I88"/>
  <c r="K87"/>
  <c r="I87"/>
  <c r="J92"/>
  <c r="I92"/>
  <c r="K92"/>
  <c r="K95"/>
  <c r="I95"/>
  <c r="K93"/>
  <c r="I93"/>
  <c r="K94"/>
  <c r="I94"/>
  <c r="J96"/>
  <c r="K97"/>
  <c r="I97"/>
  <c r="K96"/>
  <c r="I96"/>
  <c r="K99"/>
  <c r="I99"/>
  <c r="K98"/>
  <c r="I98"/>
  <c r="L93" l="1"/>
  <c r="L95"/>
  <c r="L85"/>
  <c r="L84"/>
  <c r="L83"/>
  <c r="L81"/>
  <c r="L82"/>
  <c r="L91"/>
  <c r="L86"/>
  <c r="L88"/>
  <c r="L87"/>
  <c r="L92"/>
  <c r="L94"/>
  <c r="L96"/>
  <c r="L97"/>
  <c r="L99"/>
  <c r="L98"/>
  <c r="I110" l="1"/>
  <c r="L110" s="1"/>
  <c r="I106"/>
  <c r="I105"/>
  <c r="L105" s="1"/>
  <c r="I104"/>
  <c r="L104" s="1"/>
  <c r="I103"/>
  <c r="J102"/>
  <c r="I102"/>
  <c r="J101"/>
  <c r="I101"/>
  <c r="K100"/>
  <c r="J100"/>
  <c r="I100"/>
  <c r="K184"/>
  <c r="K154"/>
  <c r="K161"/>
  <c r="K166"/>
  <c r="K167"/>
  <c r="J167"/>
  <c r="J165"/>
  <c r="J158"/>
  <c r="J157"/>
  <c r="J154"/>
  <c r="J161"/>
  <c r="J166"/>
  <c r="I151"/>
  <c r="L151" s="1"/>
  <c r="I152"/>
  <c r="L152" s="1"/>
  <c r="I154"/>
  <c r="I157"/>
  <c r="I158"/>
  <c r="I161"/>
  <c r="I164"/>
  <c r="L164" s="1"/>
  <c r="I165"/>
  <c r="I166"/>
  <c r="I167"/>
  <c r="K176"/>
  <c r="K163"/>
  <c r="K149"/>
  <c r="J184"/>
  <c r="J176"/>
  <c r="J174"/>
  <c r="J163"/>
  <c r="J156"/>
  <c r="J155"/>
  <c r="J149"/>
  <c r="I184"/>
  <c r="I183"/>
  <c r="L183" s="1"/>
  <c r="I182"/>
  <c r="L182" s="1"/>
  <c r="I181"/>
  <c r="L181" s="1"/>
  <c r="I180"/>
  <c r="L180" s="1"/>
  <c r="I179"/>
  <c r="L179" s="1"/>
  <c r="I178"/>
  <c r="L178" s="1"/>
  <c r="I177"/>
  <c r="I176"/>
  <c r="L176" s="1"/>
  <c r="I175"/>
  <c r="L175" s="1"/>
  <c r="I174"/>
  <c r="I173"/>
  <c r="L173" s="1"/>
  <c r="I172"/>
  <c r="L172" s="1"/>
  <c r="I171"/>
  <c r="L171" s="1"/>
  <c r="I170"/>
  <c r="L170" s="1"/>
  <c r="I169"/>
  <c r="I168"/>
  <c r="L168" s="1"/>
  <c r="I163"/>
  <c r="I162"/>
  <c r="L162" s="1"/>
  <c r="I160"/>
  <c r="L160" s="1"/>
  <c r="I159"/>
  <c r="L159" s="1"/>
  <c r="I156"/>
  <c r="L156" s="1"/>
  <c r="I155"/>
  <c r="I153"/>
  <c r="L153" s="1"/>
  <c r="I150"/>
  <c r="L150" s="1"/>
  <c r="I149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L155"/>
  <c r="L169"/>
  <c r="L177"/>
  <c r="C189"/>
  <c r="I189" s="1"/>
  <c r="C190"/>
  <c r="I190" s="1"/>
  <c r="L190" s="1"/>
  <c r="M190" s="1"/>
  <c r="C191"/>
  <c r="I191" s="1"/>
  <c r="L191" s="1"/>
  <c r="M191" s="1"/>
  <c r="C192"/>
  <c r="I192" s="1"/>
  <c r="C193"/>
  <c r="I193" s="1"/>
  <c r="L193" s="1"/>
  <c r="M193" s="1"/>
  <c r="C194"/>
  <c r="I194" s="1"/>
  <c r="L194" s="1"/>
  <c r="M194" s="1"/>
  <c r="C195"/>
  <c r="I195" s="1"/>
  <c r="L195" s="1"/>
  <c r="M195" s="1"/>
  <c r="C196"/>
  <c r="I196" s="1"/>
  <c r="L196" s="1"/>
  <c r="M196" s="1"/>
  <c r="C197"/>
  <c r="I197" s="1"/>
  <c r="L197" s="1"/>
  <c r="M197" s="1"/>
  <c r="C198"/>
  <c r="I198" s="1"/>
  <c r="L198" s="1"/>
  <c r="M198" s="1"/>
  <c r="C199"/>
  <c r="I199" s="1"/>
  <c r="L199" s="1"/>
  <c r="M199" s="1"/>
  <c r="C200"/>
  <c r="I200" s="1"/>
  <c r="L200" s="1"/>
  <c r="M200" s="1"/>
  <c r="C201"/>
  <c r="I201" s="1"/>
  <c r="L201" s="1"/>
  <c r="M201" s="1"/>
  <c r="C202"/>
  <c r="I202" s="1"/>
  <c r="L202" s="1"/>
  <c r="M202" s="1"/>
  <c r="C203"/>
  <c r="I203" s="1"/>
  <c r="L203" s="1"/>
  <c r="M203" s="1"/>
  <c r="C204"/>
  <c r="I204" s="1"/>
  <c r="L204" s="1"/>
  <c r="M204" s="1"/>
  <c r="C205"/>
  <c r="I205" s="1"/>
  <c r="L205" s="1"/>
  <c r="M205" s="1"/>
  <c r="C206"/>
  <c r="I206" s="1"/>
  <c r="L206" s="1"/>
  <c r="M206" s="1"/>
  <c r="C207"/>
  <c r="I207" s="1"/>
  <c r="C208"/>
  <c r="I208" s="1"/>
  <c r="L208" s="1"/>
  <c r="M208" s="1"/>
  <c r="C209"/>
  <c r="I209" s="1"/>
  <c r="L209" s="1"/>
  <c r="M209" s="1"/>
  <c r="C210"/>
  <c r="I210" s="1"/>
  <c r="L210" s="1"/>
  <c r="M210" s="1"/>
  <c r="C211"/>
  <c r="I211" s="1"/>
  <c r="L211" s="1"/>
  <c r="M211" s="1"/>
  <c r="C212"/>
  <c r="I212" s="1"/>
  <c r="L212" s="1"/>
  <c r="M212" s="1"/>
  <c r="C213"/>
  <c r="I213" s="1"/>
  <c r="L213" s="1"/>
  <c r="M213" s="1"/>
  <c r="C214"/>
  <c r="I214" s="1"/>
  <c r="C215"/>
  <c r="I215" s="1"/>
  <c r="C216"/>
  <c r="I216" s="1"/>
  <c r="L216" s="1"/>
  <c r="M216" s="1"/>
  <c r="C217"/>
  <c r="I217" s="1"/>
  <c r="C218"/>
  <c r="I218" s="1"/>
  <c r="L218" s="1"/>
  <c r="M218" s="1"/>
  <c r="C219"/>
  <c r="I219" s="1"/>
  <c r="L219" s="1"/>
  <c r="M219" s="1"/>
  <c r="C220"/>
  <c r="I220" s="1"/>
  <c r="C221"/>
  <c r="I221" s="1"/>
  <c r="L221" s="1"/>
  <c r="M221" s="1"/>
  <c r="C222"/>
  <c r="I222" s="1"/>
  <c r="C223"/>
  <c r="I223" s="1"/>
  <c r="L223" s="1"/>
  <c r="M223" s="1"/>
  <c r="C224"/>
  <c r="I224" s="1"/>
  <c r="C225"/>
  <c r="I225" s="1"/>
  <c r="L225" s="1"/>
  <c r="M225" s="1"/>
  <c r="C226"/>
  <c r="I226" s="1"/>
  <c r="L226" s="1"/>
  <c r="M226" s="1"/>
  <c r="C227"/>
  <c r="I227" s="1"/>
  <c r="L227" s="1"/>
  <c r="M227" s="1"/>
  <c r="C228"/>
  <c r="I228" s="1"/>
  <c r="L228" s="1"/>
  <c r="M228" s="1"/>
  <c r="C229"/>
  <c r="I229" s="1"/>
  <c r="C230"/>
  <c r="I230" s="1"/>
  <c r="L230" s="1"/>
  <c r="M230" s="1"/>
  <c r="C231"/>
  <c r="I231" s="1"/>
  <c r="L231" s="1"/>
  <c r="M231" s="1"/>
  <c r="C232"/>
  <c r="I232" s="1"/>
  <c r="L232" s="1"/>
  <c r="M232" s="1"/>
  <c r="C233"/>
  <c r="I233" s="1"/>
  <c r="L233" s="1"/>
  <c r="M233" s="1"/>
  <c r="C234"/>
  <c r="I234" s="1"/>
  <c r="L234" s="1"/>
  <c r="M234" s="1"/>
  <c r="C235"/>
  <c r="I235" s="1"/>
  <c r="L235" s="1"/>
  <c r="M235" s="1"/>
  <c r="C236"/>
  <c r="I236" s="1"/>
  <c r="L236" s="1"/>
  <c r="M236" s="1"/>
  <c r="C237"/>
  <c r="I237" s="1"/>
  <c r="L237" s="1"/>
  <c r="M237" s="1"/>
  <c r="C238"/>
  <c r="I238" s="1"/>
  <c r="L238" s="1"/>
  <c r="M238" s="1"/>
  <c r="C239"/>
  <c r="I239" s="1"/>
  <c r="C240"/>
  <c r="I240" s="1"/>
  <c r="L240" s="1"/>
  <c r="M240" s="1"/>
  <c r="C241"/>
  <c r="I241" s="1"/>
  <c r="L241" s="1"/>
  <c r="M241" s="1"/>
  <c r="C242"/>
  <c r="I242" s="1"/>
  <c r="L242" s="1"/>
  <c r="M242" s="1"/>
  <c r="C243"/>
  <c r="I243" s="1"/>
  <c r="C244"/>
  <c r="I244" s="1"/>
  <c r="L244" s="1"/>
  <c r="M244" s="1"/>
  <c r="C245"/>
  <c r="I245" s="1"/>
  <c r="L245" s="1"/>
  <c r="M245" s="1"/>
  <c r="C246"/>
  <c r="I246" s="1"/>
  <c r="L246" s="1"/>
  <c r="M246" s="1"/>
  <c r="C247"/>
  <c r="I247" s="1"/>
  <c r="L247" s="1"/>
  <c r="M247" s="1"/>
  <c r="C248"/>
  <c r="I248" s="1"/>
  <c r="L248" s="1"/>
  <c r="M248" s="1"/>
  <c r="C249"/>
  <c r="I249" s="1"/>
  <c r="L249" s="1"/>
  <c r="M249" s="1"/>
  <c r="C250"/>
  <c r="I250" s="1"/>
  <c r="L250" s="1"/>
  <c r="M250" s="1"/>
  <c r="C251"/>
  <c r="I251" s="1"/>
  <c r="L251" s="1"/>
  <c r="M251" s="1"/>
  <c r="C252"/>
  <c r="I252" s="1"/>
  <c r="L252" s="1"/>
  <c r="M252" s="1"/>
  <c r="C253"/>
  <c r="I253" s="1"/>
  <c r="C254"/>
  <c r="I254" s="1"/>
  <c r="L254" s="1"/>
  <c r="M254" s="1"/>
  <c r="C255"/>
  <c r="I255" s="1"/>
  <c r="L255" s="1"/>
  <c r="M255" s="1"/>
  <c r="C256"/>
  <c r="I256" s="1"/>
  <c r="L256" s="1"/>
  <c r="M256" s="1"/>
  <c r="C257"/>
  <c r="I257" s="1"/>
  <c r="L257" s="1"/>
  <c r="M257" s="1"/>
  <c r="C258"/>
  <c r="I258" s="1"/>
  <c r="L258" s="1"/>
  <c r="M258" s="1"/>
  <c r="C259"/>
  <c r="I259" s="1"/>
  <c r="L259" s="1"/>
  <c r="M259" s="1"/>
  <c r="C260"/>
  <c r="I260" s="1"/>
  <c r="L260" s="1"/>
  <c r="M260" s="1"/>
  <c r="C261"/>
  <c r="I261" s="1"/>
  <c r="L261" s="1"/>
  <c r="M261" s="1"/>
  <c r="C262"/>
  <c r="I262" s="1"/>
  <c r="L262" s="1"/>
  <c r="M262" s="1"/>
  <c r="C263"/>
  <c r="I263" s="1"/>
  <c r="L263" s="1"/>
  <c r="M263" s="1"/>
  <c r="C264"/>
  <c r="I264" s="1"/>
  <c r="L264" s="1"/>
  <c r="M264" s="1"/>
  <c r="C265"/>
  <c r="I265" s="1"/>
  <c r="L265" s="1"/>
  <c r="M265" s="1"/>
  <c r="C266"/>
  <c r="I266" s="1"/>
  <c r="L266" s="1"/>
  <c r="M266" s="1"/>
  <c r="C267"/>
  <c r="I267" s="1"/>
  <c r="L267" s="1"/>
  <c r="M267" s="1"/>
  <c r="C268"/>
  <c r="I268" s="1"/>
  <c r="L268" s="1"/>
  <c r="M268" s="1"/>
  <c r="C269"/>
  <c r="I269" s="1"/>
  <c r="L269" s="1"/>
  <c r="M269" s="1"/>
  <c r="C270"/>
  <c r="I270" s="1"/>
  <c r="C271"/>
  <c r="I271" s="1"/>
  <c r="C272"/>
  <c r="I272" s="1"/>
  <c r="L272" s="1"/>
  <c r="M272" s="1"/>
  <c r="C273"/>
  <c r="I273" s="1"/>
  <c r="C274"/>
  <c r="I274" s="1"/>
  <c r="L274" s="1"/>
  <c r="M274" s="1"/>
  <c r="C275"/>
  <c r="I275" s="1"/>
  <c r="L275" s="1"/>
  <c r="M275" s="1"/>
  <c r="C276"/>
  <c r="I276" s="1"/>
  <c r="L276" s="1"/>
  <c r="M276" s="1"/>
  <c r="C277"/>
  <c r="I277" s="1"/>
  <c r="L277" s="1"/>
  <c r="M277" s="1"/>
  <c r="C278"/>
  <c r="I278" s="1"/>
  <c r="L278" s="1"/>
  <c r="M278" s="1"/>
  <c r="C279"/>
  <c r="I279" s="1"/>
  <c r="L279" s="1"/>
  <c r="M279" s="1"/>
  <c r="I111"/>
  <c r="I109"/>
  <c r="L109" s="1"/>
  <c r="J108"/>
  <c r="I108"/>
  <c r="I107"/>
  <c r="J107"/>
  <c r="K107"/>
  <c r="I119"/>
  <c r="L119" s="1"/>
  <c r="I118"/>
  <c r="L118" s="1"/>
  <c r="I120"/>
  <c r="L120" s="1"/>
  <c r="I121"/>
  <c r="L121" s="1"/>
  <c r="I122"/>
  <c r="L122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17"/>
  <c r="I113" l="1"/>
  <c r="I281"/>
  <c r="L189"/>
  <c r="M189" s="1"/>
  <c r="L174"/>
  <c r="L166"/>
  <c r="L158"/>
  <c r="L111"/>
  <c r="J270"/>
  <c r="L154"/>
  <c r="L101"/>
  <c r="J271"/>
  <c r="L271" s="1"/>
  <c r="M271" s="1"/>
  <c r="L106"/>
  <c r="L103"/>
  <c r="L102"/>
  <c r="L100"/>
  <c r="L149"/>
  <c r="L157"/>
  <c r="L165"/>
  <c r="K270"/>
  <c r="J253"/>
  <c r="L253" s="1"/>
  <c r="M253" s="1"/>
  <c r="J220"/>
  <c r="L220" s="1"/>
  <c r="M220" s="1"/>
  <c r="J207"/>
  <c r="L207" s="1"/>
  <c r="M207" s="1"/>
  <c r="J192"/>
  <c r="I185"/>
  <c r="L107"/>
  <c r="L108"/>
  <c r="L163"/>
  <c r="L117"/>
  <c r="J239"/>
  <c r="J217"/>
  <c r="L217" s="1"/>
  <c r="M217" s="1"/>
  <c r="L184"/>
  <c r="L161"/>
  <c r="L167"/>
  <c r="J243"/>
  <c r="L243" s="1"/>
  <c r="M243" s="1"/>
  <c r="J229"/>
  <c r="J224"/>
  <c r="J215"/>
  <c r="L215" s="1"/>
  <c r="M215" s="1"/>
  <c r="J273"/>
  <c r="L273" s="1"/>
  <c r="M273" s="1"/>
  <c r="K239"/>
  <c r="K229"/>
  <c r="K224"/>
  <c r="J222"/>
  <c r="L222" s="1"/>
  <c r="M222" s="1"/>
  <c r="J214"/>
  <c r="L214" s="1"/>
  <c r="M214" s="1"/>
  <c r="K192"/>
  <c r="D9" i="3"/>
  <c r="C7" i="2"/>
  <c r="I7" s="1"/>
  <c r="L7" s="1"/>
  <c r="M7" s="1"/>
  <c r="L6"/>
  <c r="M6" s="1"/>
  <c r="I6"/>
  <c r="C6"/>
  <c r="L5"/>
  <c r="M5" s="1"/>
  <c r="I5"/>
  <c r="C5"/>
  <c r="C10"/>
  <c r="I10" s="1"/>
  <c r="I9"/>
  <c r="C9"/>
  <c r="I8"/>
  <c r="C8"/>
  <c r="L8" s="1"/>
  <c r="M8" s="1"/>
  <c r="C14"/>
  <c r="J14" s="1"/>
  <c r="I13"/>
  <c r="C13"/>
  <c r="C12"/>
  <c r="I11"/>
  <c r="C11"/>
  <c r="K11" s="1"/>
  <c r="C21"/>
  <c r="I21" s="1"/>
  <c r="C20"/>
  <c r="I20" s="1"/>
  <c r="L19"/>
  <c r="M19" s="1"/>
  <c r="C19"/>
  <c r="I19" s="1"/>
  <c r="C18"/>
  <c r="I18" s="1"/>
  <c r="C17"/>
  <c r="I17" s="1"/>
  <c r="I16"/>
  <c r="C16"/>
  <c r="C15"/>
  <c r="I15" s="1"/>
  <c r="L15" s="1"/>
  <c r="M15" s="1"/>
  <c r="I25"/>
  <c r="L25" s="1"/>
  <c r="M25" s="1"/>
  <c r="C25"/>
  <c r="C24"/>
  <c r="I24" s="1"/>
  <c r="L24" s="1"/>
  <c r="M24" s="1"/>
  <c r="I23"/>
  <c r="L23" s="1"/>
  <c r="M23" s="1"/>
  <c r="C23"/>
  <c r="C22"/>
  <c r="I22" s="1"/>
  <c r="L22" s="1"/>
  <c r="M22" s="1"/>
  <c r="C29"/>
  <c r="I29" s="1"/>
  <c r="C28"/>
  <c r="J28" s="1"/>
  <c r="C27"/>
  <c r="I27" s="1"/>
  <c r="C26"/>
  <c r="I26" s="1"/>
  <c r="I30"/>
  <c r="L30" s="1"/>
  <c r="M30" s="1"/>
  <c r="C34"/>
  <c r="I34" s="1"/>
  <c r="L34" s="1"/>
  <c r="M34" s="1"/>
  <c r="C33"/>
  <c r="J33" s="1"/>
  <c r="C32"/>
  <c r="I32" s="1"/>
  <c r="C31"/>
  <c r="I31" s="1"/>
  <c r="C35"/>
  <c r="I35" s="1"/>
  <c r="L35" s="1"/>
  <c r="M35" s="1"/>
  <c r="C39"/>
  <c r="I39" s="1"/>
  <c r="L39" s="1"/>
  <c r="M39" s="1"/>
  <c r="C38"/>
  <c r="I38" s="1"/>
  <c r="L38" s="1"/>
  <c r="M38" s="1"/>
  <c r="C37"/>
  <c r="I37" s="1"/>
  <c r="L37" s="1"/>
  <c r="M37" s="1"/>
  <c r="C36"/>
  <c r="I36" s="1"/>
  <c r="L36" s="1"/>
  <c r="M36" s="1"/>
  <c r="C45"/>
  <c r="I45" s="1"/>
  <c r="L45" s="1"/>
  <c r="M45" s="1"/>
  <c r="C44"/>
  <c r="I44" s="1"/>
  <c r="L44" s="1"/>
  <c r="M44" s="1"/>
  <c r="C43"/>
  <c r="I43" s="1"/>
  <c r="L43" s="1"/>
  <c r="M43" s="1"/>
  <c r="C42"/>
  <c r="I42" s="1"/>
  <c r="L42" s="1"/>
  <c r="M42" s="1"/>
  <c r="C41"/>
  <c r="I41" s="1"/>
  <c r="L41" s="1"/>
  <c r="M41" s="1"/>
  <c r="C40"/>
  <c r="I40" s="1"/>
  <c r="L40" s="1"/>
  <c r="M40" s="1"/>
  <c r="C50"/>
  <c r="I50" s="1"/>
  <c r="L50" s="1"/>
  <c r="M50" s="1"/>
  <c r="C49"/>
  <c r="I49" s="1"/>
  <c r="L49" s="1"/>
  <c r="M49" s="1"/>
  <c r="C48"/>
  <c r="I48" s="1"/>
  <c r="L48" s="1"/>
  <c r="M48" s="1"/>
  <c r="C47"/>
  <c r="I47" s="1"/>
  <c r="L47" s="1"/>
  <c r="M47" s="1"/>
  <c r="C46"/>
  <c r="I46" s="1"/>
  <c r="L46" s="1"/>
  <c r="M46" s="1"/>
  <c r="C55"/>
  <c r="I55" s="1"/>
  <c r="L55" s="1"/>
  <c r="M55" s="1"/>
  <c r="C54"/>
  <c r="I54" s="1"/>
  <c r="L54" s="1"/>
  <c r="M54" s="1"/>
  <c r="C53"/>
  <c r="I53" s="1"/>
  <c r="L53" s="1"/>
  <c r="M53" s="1"/>
  <c r="C52"/>
  <c r="I52" s="1"/>
  <c r="L52" s="1"/>
  <c r="M52" s="1"/>
  <c r="C51"/>
  <c r="I51" s="1"/>
  <c r="L51" s="1"/>
  <c r="M51" s="1"/>
  <c r="C59"/>
  <c r="I59" s="1"/>
  <c r="C58"/>
  <c r="J58" s="1"/>
  <c r="C57"/>
  <c r="C56"/>
  <c r="I56" s="1"/>
  <c r="L56" s="1"/>
  <c r="M56" s="1"/>
  <c r="C66"/>
  <c r="K66" s="1"/>
  <c r="C65"/>
  <c r="I65" s="1"/>
  <c r="C64"/>
  <c r="I64" s="1"/>
  <c r="C63"/>
  <c r="I63" s="1"/>
  <c r="C62"/>
  <c r="K62" s="1"/>
  <c r="C61"/>
  <c r="I61" s="1"/>
  <c r="C60"/>
  <c r="C71"/>
  <c r="I71" s="1"/>
  <c r="C70"/>
  <c r="J70" s="1"/>
  <c r="C69"/>
  <c r="I69" s="1"/>
  <c r="C68"/>
  <c r="C67"/>
  <c r="I67" s="1"/>
  <c r="C76"/>
  <c r="I76" s="1"/>
  <c r="C75"/>
  <c r="J75" s="1"/>
  <c r="C74"/>
  <c r="I74" s="1"/>
  <c r="C73"/>
  <c r="I73" s="1"/>
  <c r="C72"/>
  <c r="I72" s="1"/>
  <c r="C80"/>
  <c r="J80" s="1"/>
  <c r="C79"/>
  <c r="J79" s="1"/>
  <c r="C78"/>
  <c r="I78" s="1"/>
  <c r="C77"/>
  <c r="I77" s="1"/>
  <c r="C84"/>
  <c r="I84" s="1"/>
  <c r="C83"/>
  <c r="I83" s="1"/>
  <c r="C82"/>
  <c r="I82" s="1"/>
  <c r="C81"/>
  <c r="I81" s="1"/>
  <c r="C89"/>
  <c r="I89" s="1"/>
  <c r="C88"/>
  <c r="I88" s="1"/>
  <c r="C87"/>
  <c r="J87" s="1"/>
  <c r="C86"/>
  <c r="I86" s="1"/>
  <c r="C85"/>
  <c r="I85" s="1"/>
  <c r="C93"/>
  <c r="I93" s="1"/>
  <c r="L93" s="1"/>
  <c r="M93" s="1"/>
  <c r="C92"/>
  <c r="I92" s="1"/>
  <c r="L92" s="1"/>
  <c r="M92" s="1"/>
  <c r="C91"/>
  <c r="I91" s="1"/>
  <c r="L91" s="1"/>
  <c r="M91" s="1"/>
  <c r="C90"/>
  <c r="I90" s="1"/>
  <c r="C97"/>
  <c r="I97" s="1"/>
  <c r="L97" s="1"/>
  <c r="M97" s="1"/>
  <c r="C96"/>
  <c r="I96" s="1"/>
  <c r="L96" s="1"/>
  <c r="M96" s="1"/>
  <c r="C95"/>
  <c r="I95" s="1"/>
  <c r="C94"/>
  <c r="I94" s="1"/>
  <c r="L94" s="1"/>
  <c r="M94" s="1"/>
  <c r="C103"/>
  <c r="I103" s="1"/>
  <c r="C102"/>
  <c r="I102" s="1"/>
  <c r="C101"/>
  <c r="I101" s="1"/>
  <c r="C100"/>
  <c r="C99"/>
  <c r="I99" s="1"/>
  <c r="C106"/>
  <c r="J106" s="1"/>
  <c r="C105"/>
  <c r="I105" s="1"/>
  <c r="C104"/>
  <c r="C110"/>
  <c r="I110" s="1"/>
  <c r="C109"/>
  <c r="I109" s="1"/>
  <c r="C108"/>
  <c r="J108" s="1"/>
  <c r="C107"/>
  <c r="J107" s="1"/>
  <c r="C115"/>
  <c r="I115" s="1"/>
  <c r="C114"/>
  <c r="J114" s="1"/>
  <c r="C113"/>
  <c r="C112"/>
  <c r="I112" s="1"/>
  <c r="C111"/>
  <c r="C119"/>
  <c r="I119" s="1"/>
  <c r="L119" s="1"/>
  <c r="M119" s="1"/>
  <c r="C118"/>
  <c r="I118" s="1"/>
  <c r="L118" s="1"/>
  <c r="M118" s="1"/>
  <c r="C117"/>
  <c r="I117" s="1"/>
  <c r="L117" s="1"/>
  <c r="M117" s="1"/>
  <c r="C116"/>
  <c r="I116" s="1"/>
  <c r="L116" s="1"/>
  <c r="M116" s="1"/>
  <c r="C125"/>
  <c r="I125" s="1"/>
  <c r="C124"/>
  <c r="I124" s="1"/>
  <c r="C123"/>
  <c r="I123" s="1"/>
  <c r="C122"/>
  <c r="I122" s="1"/>
  <c r="C121"/>
  <c r="I121" s="1"/>
  <c r="C120"/>
  <c r="I120" s="1"/>
  <c r="C129"/>
  <c r="J129" s="1"/>
  <c r="C128"/>
  <c r="I128" s="1"/>
  <c r="C127"/>
  <c r="C126"/>
  <c r="I126" s="1"/>
  <c r="C134"/>
  <c r="I134" s="1"/>
  <c r="L134" s="1"/>
  <c r="M134" s="1"/>
  <c r="C133"/>
  <c r="I133" s="1"/>
  <c r="L133" s="1"/>
  <c r="M133" s="1"/>
  <c r="C132"/>
  <c r="I132" s="1"/>
  <c r="L132" s="1"/>
  <c r="M132" s="1"/>
  <c r="C131"/>
  <c r="I131" s="1"/>
  <c r="L131" s="1"/>
  <c r="M131" s="1"/>
  <c r="C130"/>
  <c r="I130" s="1"/>
  <c r="L130" s="1"/>
  <c r="M130" s="1"/>
  <c r="C136"/>
  <c r="I136" s="1"/>
  <c r="C138"/>
  <c r="I138" s="1"/>
  <c r="C137"/>
  <c r="I137" s="1"/>
  <c r="C135"/>
  <c r="I135" s="1"/>
  <c r="C141"/>
  <c r="I141" s="1"/>
  <c r="L141" s="1"/>
  <c r="M141" s="1"/>
  <c r="C140"/>
  <c r="I140" s="1"/>
  <c r="L140" s="1"/>
  <c r="M140" s="1"/>
  <c r="C139"/>
  <c r="I139" s="1"/>
  <c r="L139" s="1"/>
  <c r="M139" s="1"/>
  <c r="C145"/>
  <c r="I145" s="1"/>
  <c r="L145" s="1"/>
  <c r="M145" s="1"/>
  <c r="C144"/>
  <c r="K144" s="1"/>
  <c r="C143"/>
  <c r="I143" s="1"/>
  <c r="L143" s="1"/>
  <c r="M143" s="1"/>
  <c r="C142"/>
  <c r="I142" s="1"/>
  <c r="L142" s="1"/>
  <c r="M142" s="1"/>
  <c r="C150"/>
  <c r="I150" s="1"/>
  <c r="C149"/>
  <c r="I149" s="1"/>
  <c r="C148"/>
  <c r="I148" s="1"/>
  <c r="C147"/>
  <c r="I147" s="1"/>
  <c r="C146"/>
  <c r="I146" s="1"/>
  <c r="C154"/>
  <c r="I154" s="1"/>
  <c r="C153"/>
  <c r="I153" s="1"/>
  <c r="C152"/>
  <c r="I152" s="1"/>
  <c r="L152" s="1"/>
  <c r="M152" s="1"/>
  <c r="C151"/>
  <c r="I151" s="1"/>
  <c r="C164"/>
  <c r="I164" s="1"/>
  <c r="C163"/>
  <c r="J163" s="1"/>
  <c r="C162"/>
  <c r="I162" s="1"/>
  <c r="C161"/>
  <c r="I161" s="1"/>
  <c r="C160"/>
  <c r="J160" s="1"/>
  <c r="C159"/>
  <c r="I159" s="1"/>
  <c r="L159" s="1"/>
  <c r="M159" s="1"/>
  <c r="C158"/>
  <c r="I158" s="1"/>
  <c r="L158" s="1"/>
  <c r="M158" s="1"/>
  <c r="C157"/>
  <c r="I157" s="1"/>
  <c r="L157" s="1"/>
  <c r="M157" s="1"/>
  <c r="C156"/>
  <c r="I156" s="1"/>
  <c r="L156" s="1"/>
  <c r="M156" s="1"/>
  <c r="C155"/>
  <c r="I155" s="1"/>
  <c r="L155" s="1"/>
  <c r="M155" s="1"/>
  <c r="C170"/>
  <c r="C169"/>
  <c r="I169" s="1"/>
  <c r="C168"/>
  <c r="J168" s="1"/>
  <c r="C167"/>
  <c r="K167" s="1"/>
  <c r="C166"/>
  <c r="I166" s="1"/>
  <c r="C165"/>
  <c r="I165" s="1"/>
  <c r="D8" i="3"/>
  <c r="C174" i="2"/>
  <c r="I174" s="1"/>
  <c r="C173"/>
  <c r="I173" s="1"/>
  <c r="C172"/>
  <c r="C171"/>
  <c r="J171" s="1"/>
  <c r="C176"/>
  <c r="I176" s="1"/>
  <c r="C175"/>
  <c r="I175" s="1"/>
  <c r="L175" s="1"/>
  <c r="M175" s="1"/>
  <c r="C182"/>
  <c r="I182" s="1"/>
  <c r="C181"/>
  <c r="J181" s="1"/>
  <c r="C180"/>
  <c r="J180" s="1"/>
  <c r="C179"/>
  <c r="I179" s="1"/>
  <c r="C178"/>
  <c r="I178" s="1"/>
  <c r="C186"/>
  <c r="I186" s="1"/>
  <c r="C185"/>
  <c r="I185" s="1"/>
  <c r="C184"/>
  <c r="C183"/>
  <c r="I183" s="1"/>
  <c r="C191"/>
  <c r="I191" s="1"/>
  <c r="L191" s="1"/>
  <c r="M191" s="1"/>
  <c r="C190"/>
  <c r="K190" s="1"/>
  <c r="C189"/>
  <c r="I189" s="1"/>
  <c r="C188"/>
  <c r="J188" s="1"/>
  <c r="C187"/>
  <c r="I187" s="1"/>
  <c r="C192"/>
  <c r="J192" s="1"/>
  <c r="C194"/>
  <c r="I194" s="1"/>
  <c r="L194" s="1"/>
  <c r="M194" s="1"/>
  <c r="C193"/>
  <c r="I193" s="1"/>
  <c r="L193" s="1"/>
  <c r="M193" s="1"/>
  <c r="C200"/>
  <c r="I200" s="1"/>
  <c r="C199"/>
  <c r="I199" s="1"/>
  <c r="C198"/>
  <c r="I198" s="1"/>
  <c r="C197"/>
  <c r="J197" s="1"/>
  <c r="C196"/>
  <c r="I196" s="1"/>
  <c r="L196" s="1"/>
  <c r="M196" s="1"/>
  <c r="C195"/>
  <c r="I195" s="1"/>
  <c r="C204"/>
  <c r="I204" s="1"/>
  <c r="C203"/>
  <c r="I203" s="1"/>
  <c r="C202"/>
  <c r="J202" s="1"/>
  <c r="C201"/>
  <c r="I201" s="1"/>
  <c r="C209"/>
  <c r="I209" s="1"/>
  <c r="C208"/>
  <c r="I208" s="1"/>
  <c r="L208" s="1"/>
  <c r="M208" s="1"/>
  <c r="C207"/>
  <c r="I207" s="1"/>
  <c r="C206"/>
  <c r="I206" s="1"/>
  <c r="C205"/>
  <c r="I205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17"/>
  <c r="J217" s="1"/>
  <c r="C216"/>
  <c r="I216" s="1"/>
  <c r="C215"/>
  <c r="I215" s="1"/>
  <c r="C214"/>
  <c r="C222"/>
  <c r="J222" s="1"/>
  <c r="C221"/>
  <c r="I221" s="1"/>
  <c r="C220"/>
  <c r="J220" s="1"/>
  <c r="C219"/>
  <c r="I219" s="1"/>
  <c r="C218"/>
  <c r="I218" s="1"/>
  <c r="C225"/>
  <c r="J225" s="1"/>
  <c r="C224"/>
  <c r="I224" s="1"/>
  <c r="C223"/>
  <c r="J223" s="1"/>
  <c r="C229"/>
  <c r="I229" s="1"/>
  <c r="L229" s="1"/>
  <c r="M229" s="1"/>
  <c r="C228"/>
  <c r="I228" s="1"/>
  <c r="L228" s="1"/>
  <c r="M228" s="1"/>
  <c r="C227"/>
  <c r="I227" s="1"/>
  <c r="L227" s="1"/>
  <c r="M227" s="1"/>
  <c r="C226"/>
  <c r="I226" s="1"/>
  <c r="L226" s="1"/>
  <c r="M226" s="1"/>
  <c r="C234"/>
  <c r="I234" s="1"/>
  <c r="C233"/>
  <c r="J233" s="1"/>
  <c r="C232"/>
  <c r="J232" s="1"/>
  <c r="C231"/>
  <c r="I231" s="1"/>
  <c r="C230"/>
  <c r="I230" s="1"/>
  <c r="C235"/>
  <c r="J235" s="1"/>
  <c r="C239"/>
  <c r="I239" s="1"/>
  <c r="L239" s="1"/>
  <c r="M239" s="1"/>
  <c r="C238"/>
  <c r="I238" s="1"/>
  <c r="L238" s="1"/>
  <c r="M238" s="1"/>
  <c r="C237"/>
  <c r="I237" s="1"/>
  <c r="L237" s="1"/>
  <c r="M237" s="1"/>
  <c r="C236"/>
  <c r="J236" s="1"/>
  <c r="C243"/>
  <c r="I243" s="1"/>
  <c r="L243" s="1"/>
  <c r="M243" s="1"/>
  <c r="C242"/>
  <c r="I242" s="1"/>
  <c r="L242" s="1"/>
  <c r="M242" s="1"/>
  <c r="C241"/>
  <c r="I241" s="1"/>
  <c r="L241" s="1"/>
  <c r="M241" s="1"/>
  <c r="C240"/>
  <c r="I240" s="1"/>
  <c r="L240" s="1"/>
  <c r="M240" s="1"/>
  <c r="C247"/>
  <c r="I247" s="1"/>
  <c r="C246"/>
  <c r="I246" s="1"/>
  <c r="C245"/>
  <c r="I245" s="1"/>
  <c r="C244"/>
  <c r="I244" s="1"/>
  <c r="C249"/>
  <c r="I249" s="1"/>
  <c r="C248"/>
  <c r="I248" s="1"/>
  <c r="C253"/>
  <c r="C252"/>
  <c r="I252" s="1"/>
  <c r="C251"/>
  <c r="I251" s="1"/>
  <c r="C250"/>
  <c r="J250" s="1"/>
  <c r="C256"/>
  <c r="I256" s="1"/>
  <c r="C255"/>
  <c r="I255" s="1"/>
  <c r="C254"/>
  <c r="J254" s="1"/>
  <c r="C260"/>
  <c r="I260" s="1"/>
  <c r="C259"/>
  <c r="I259" s="1"/>
  <c r="C258"/>
  <c r="I258" s="1"/>
  <c r="C257"/>
  <c r="I257" s="1"/>
  <c r="D10" i="3"/>
  <c r="C261" i="2"/>
  <c r="I261" s="1"/>
  <c r="L261" s="1"/>
  <c r="M261" s="1"/>
  <c r="C262"/>
  <c r="I262" s="1"/>
  <c r="L262" s="1"/>
  <c r="M262" s="1"/>
  <c r="C308"/>
  <c r="I308" s="1"/>
  <c r="L308" s="1"/>
  <c r="M308" s="1"/>
  <c r="C310"/>
  <c r="J310" s="1"/>
  <c r="C309"/>
  <c r="I309" s="1"/>
  <c r="L309" s="1"/>
  <c r="M309" s="1"/>
  <c r="L113" i="5" l="1"/>
  <c r="L270"/>
  <c r="M270" s="1"/>
  <c r="L192"/>
  <c r="M192" s="1"/>
  <c r="L239"/>
  <c r="M239" s="1"/>
  <c r="L229"/>
  <c r="M229" s="1"/>
  <c r="L185"/>
  <c r="L224"/>
  <c r="M224" s="1"/>
  <c r="L9" i="2"/>
  <c r="M9" s="1"/>
  <c r="J10"/>
  <c r="L10" s="1"/>
  <c r="M10" s="1"/>
  <c r="J11"/>
  <c r="L11" s="1"/>
  <c r="M11" s="1"/>
  <c r="J13"/>
  <c r="L13" s="1"/>
  <c r="M13" s="1"/>
  <c r="I12"/>
  <c r="I14"/>
  <c r="L16"/>
  <c r="M16" s="1"/>
  <c r="L20"/>
  <c r="M20" s="1"/>
  <c r="J18"/>
  <c r="L18" s="1"/>
  <c r="M18" s="1"/>
  <c r="L17"/>
  <c r="M17" s="1"/>
  <c r="L21"/>
  <c r="M21" s="1"/>
  <c r="I28"/>
  <c r="L28" s="1"/>
  <c r="M28" s="1"/>
  <c r="J26"/>
  <c r="L26" s="1"/>
  <c r="M26" s="1"/>
  <c r="L27"/>
  <c r="M27" s="1"/>
  <c r="L29"/>
  <c r="M29" s="1"/>
  <c r="I70"/>
  <c r="L70" s="1"/>
  <c r="M70" s="1"/>
  <c r="L31"/>
  <c r="M31" s="1"/>
  <c r="L32"/>
  <c r="M32" s="1"/>
  <c r="I33"/>
  <c r="L33" s="1"/>
  <c r="M33" s="1"/>
  <c r="I58"/>
  <c r="L58" s="1"/>
  <c r="M58" s="1"/>
  <c r="J82"/>
  <c r="L82" s="1"/>
  <c r="M82" s="1"/>
  <c r="J95"/>
  <c r="L95" s="1"/>
  <c r="M95" s="1"/>
  <c r="J67"/>
  <c r="L67" s="1"/>
  <c r="M67" s="1"/>
  <c r="I66"/>
  <c r="I57"/>
  <c r="L57" s="1"/>
  <c r="M57" s="1"/>
  <c r="L59"/>
  <c r="M59" s="1"/>
  <c r="I60"/>
  <c r="L60" s="1"/>
  <c r="M60" s="1"/>
  <c r="J62"/>
  <c r="I62"/>
  <c r="L64"/>
  <c r="M64" s="1"/>
  <c r="J66"/>
  <c r="J65"/>
  <c r="I68"/>
  <c r="L69"/>
  <c r="M69" s="1"/>
  <c r="L71"/>
  <c r="M71" s="1"/>
  <c r="K88"/>
  <c r="I80"/>
  <c r="J88"/>
  <c r="I75"/>
  <c r="I87"/>
  <c r="I79"/>
  <c r="L72"/>
  <c r="M72" s="1"/>
  <c r="L74"/>
  <c r="M74" s="1"/>
  <c r="L76"/>
  <c r="M76" s="1"/>
  <c r="L73"/>
  <c r="M73" s="1"/>
  <c r="K75"/>
  <c r="L77"/>
  <c r="M77" s="1"/>
  <c r="L78"/>
  <c r="M78" s="1"/>
  <c r="L79"/>
  <c r="M79" s="1"/>
  <c r="K80"/>
  <c r="L84"/>
  <c r="M84" s="1"/>
  <c r="L83"/>
  <c r="M83" s="1"/>
  <c r="L81"/>
  <c r="M81" s="1"/>
  <c r="L90"/>
  <c r="M90" s="1"/>
  <c r="L85"/>
  <c r="M85" s="1"/>
  <c r="L86"/>
  <c r="M86" s="1"/>
  <c r="K87"/>
  <c r="K89"/>
  <c r="J89"/>
  <c r="J138"/>
  <c r="L138" s="1"/>
  <c r="M138" s="1"/>
  <c r="I108"/>
  <c r="L108" s="1"/>
  <c r="M108" s="1"/>
  <c r="J105"/>
  <c r="L105" s="1"/>
  <c r="M105" s="1"/>
  <c r="L103"/>
  <c r="M103" s="1"/>
  <c r="L99"/>
  <c r="M99" s="1"/>
  <c r="I100"/>
  <c r="L100" s="1"/>
  <c r="M100" s="1"/>
  <c r="L101"/>
  <c r="M101" s="1"/>
  <c r="J102"/>
  <c r="L102" s="1"/>
  <c r="M102" s="1"/>
  <c r="I104"/>
  <c r="I106"/>
  <c r="K106"/>
  <c r="K107"/>
  <c r="I107"/>
  <c r="L109"/>
  <c r="M109" s="1"/>
  <c r="L110"/>
  <c r="M110" s="1"/>
  <c r="I171"/>
  <c r="L171" s="1"/>
  <c r="M171" s="1"/>
  <c r="I111"/>
  <c r="L112"/>
  <c r="M112" s="1"/>
  <c r="I113"/>
  <c r="K114"/>
  <c r="I114"/>
  <c r="L115"/>
  <c r="M115" s="1"/>
  <c r="I220"/>
  <c r="I202"/>
  <c r="K126"/>
  <c r="I217"/>
  <c r="L217" s="1"/>
  <c r="M217" s="1"/>
  <c r="J207"/>
  <c r="L207" s="1"/>
  <c r="M207" s="1"/>
  <c r="J126"/>
  <c r="L120"/>
  <c r="M120" s="1"/>
  <c r="L122"/>
  <c r="M122" s="1"/>
  <c r="L123"/>
  <c r="M123" s="1"/>
  <c r="L124"/>
  <c r="M124" s="1"/>
  <c r="J121"/>
  <c r="L121" s="1"/>
  <c r="M121" s="1"/>
  <c r="L125"/>
  <c r="M125" s="1"/>
  <c r="I127"/>
  <c r="I129"/>
  <c r="K129"/>
  <c r="I222"/>
  <c r="J200"/>
  <c r="L200" s="1"/>
  <c r="M200" s="1"/>
  <c r="I163"/>
  <c r="L163" s="1"/>
  <c r="M163" s="1"/>
  <c r="J189"/>
  <c r="J183"/>
  <c r="I181"/>
  <c r="L181" s="1"/>
  <c r="M181" s="1"/>
  <c r="K137"/>
  <c r="J137"/>
  <c r="I168"/>
  <c r="I197"/>
  <c r="L197" s="1"/>
  <c r="M197" s="1"/>
  <c r="K183"/>
  <c r="I180"/>
  <c r="L180" s="1"/>
  <c r="M180" s="1"/>
  <c r="K168"/>
  <c r="I160"/>
  <c r="L160" s="1"/>
  <c r="M160" s="1"/>
  <c r="J144"/>
  <c r="I144"/>
  <c r="L147"/>
  <c r="M147" s="1"/>
  <c r="L148"/>
  <c r="M148" s="1"/>
  <c r="L149"/>
  <c r="M149" s="1"/>
  <c r="L146"/>
  <c r="M146" s="1"/>
  <c r="L150"/>
  <c r="M150" s="1"/>
  <c r="L153"/>
  <c r="M153" s="1"/>
  <c r="J151"/>
  <c r="L151" s="1"/>
  <c r="M151" s="1"/>
  <c r="L154"/>
  <c r="M154" s="1"/>
  <c r="L162"/>
  <c r="M162" s="1"/>
  <c r="J161"/>
  <c r="L161" s="1"/>
  <c r="M161" s="1"/>
  <c r="J164"/>
  <c r="L164" s="1"/>
  <c r="M164" s="1"/>
  <c r="L166"/>
  <c r="M166" s="1"/>
  <c r="I167"/>
  <c r="J167"/>
  <c r="I170"/>
  <c r="L170" s="1"/>
  <c r="M170" s="1"/>
  <c r="L169"/>
  <c r="M169" s="1"/>
  <c r="L165"/>
  <c r="M165" s="1"/>
  <c r="I172"/>
  <c r="L172" s="1"/>
  <c r="M172" s="1"/>
  <c r="L174"/>
  <c r="M174" s="1"/>
  <c r="J173"/>
  <c r="L173" s="1"/>
  <c r="M173" s="1"/>
  <c r="J176"/>
  <c r="L176" s="1"/>
  <c r="M176" s="1"/>
  <c r="L179"/>
  <c r="M179" s="1"/>
  <c r="L178"/>
  <c r="M178" s="1"/>
  <c r="L182"/>
  <c r="M182" s="1"/>
  <c r="I184"/>
  <c r="L185"/>
  <c r="M185" s="1"/>
  <c r="L186"/>
  <c r="M186" s="1"/>
  <c r="J190"/>
  <c r="L187"/>
  <c r="M187" s="1"/>
  <c r="I188"/>
  <c r="K189"/>
  <c r="I190"/>
  <c r="I192"/>
  <c r="L192" s="1"/>
  <c r="M192" s="1"/>
  <c r="L198"/>
  <c r="M198" s="1"/>
  <c r="L195"/>
  <c r="M195" s="1"/>
  <c r="L199"/>
  <c r="M199" s="1"/>
  <c r="I236"/>
  <c r="L236" s="1"/>
  <c r="M236" s="1"/>
  <c r="I235"/>
  <c r="I223"/>
  <c r="L201"/>
  <c r="M201" s="1"/>
  <c r="L203"/>
  <c r="M203" s="1"/>
  <c r="K202"/>
  <c r="L204"/>
  <c r="M204" s="1"/>
  <c r="L206"/>
  <c r="M206" s="1"/>
  <c r="J205"/>
  <c r="L205" s="1"/>
  <c r="M205" s="1"/>
  <c r="L209"/>
  <c r="M209" s="1"/>
  <c r="I214"/>
  <c r="K215"/>
  <c r="J215"/>
  <c r="L216"/>
  <c r="M216" s="1"/>
  <c r="K219"/>
  <c r="J219"/>
  <c r="L218"/>
  <c r="M218" s="1"/>
  <c r="K220"/>
  <c r="K222"/>
  <c r="I250"/>
  <c r="I233"/>
  <c r="L233" s="1"/>
  <c r="M233" s="1"/>
  <c r="L224"/>
  <c r="M224" s="1"/>
  <c r="I225"/>
  <c r="K223"/>
  <c r="L231"/>
  <c r="M231" s="1"/>
  <c r="I232"/>
  <c r="L230"/>
  <c r="M230" s="1"/>
  <c r="K232"/>
  <c r="L234"/>
  <c r="M234" s="1"/>
  <c r="K235"/>
  <c r="I310"/>
  <c r="L310" s="1"/>
  <c r="M310" s="1"/>
  <c r="J258"/>
  <c r="L245"/>
  <c r="M245" s="1"/>
  <c r="J246"/>
  <c r="L246" s="1"/>
  <c r="M246" s="1"/>
  <c r="L244"/>
  <c r="M244" s="1"/>
  <c r="J247"/>
  <c r="L247" s="1"/>
  <c r="M247" s="1"/>
  <c r="L249"/>
  <c r="M249" s="1"/>
  <c r="J248"/>
  <c r="L248" s="1"/>
  <c r="M248" s="1"/>
  <c r="J260"/>
  <c r="L260" s="1"/>
  <c r="M260" s="1"/>
  <c r="J251"/>
  <c r="L251" s="1"/>
  <c r="M251" s="1"/>
  <c r="K250"/>
  <c r="K252"/>
  <c r="I253"/>
  <c r="J252"/>
  <c r="I254"/>
  <c r="L254" s="1"/>
  <c r="M254" s="1"/>
  <c r="L255"/>
  <c r="M255" s="1"/>
  <c r="J256"/>
  <c r="L256" s="1"/>
  <c r="M256" s="1"/>
  <c r="L258"/>
  <c r="M258" s="1"/>
  <c r="K259"/>
  <c r="J257"/>
  <c r="J259"/>
  <c r="L12" l="1"/>
  <c r="M12" s="1"/>
  <c r="L14"/>
  <c r="M14" s="1"/>
  <c r="L62"/>
  <c r="M62" s="1"/>
  <c r="L75"/>
  <c r="M75" s="1"/>
  <c r="L168"/>
  <c r="M168" s="1"/>
  <c r="L220"/>
  <c r="M220" s="1"/>
  <c r="L80"/>
  <c r="M80" s="1"/>
  <c r="L129"/>
  <c r="M129" s="1"/>
  <c r="L88"/>
  <c r="M88" s="1"/>
  <c r="L66"/>
  <c r="M66" s="1"/>
  <c r="L63"/>
  <c r="M63" s="1"/>
  <c r="L65"/>
  <c r="M65" s="1"/>
  <c r="L61"/>
  <c r="M61" s="1"/>
  <c r="L68"/>
  <c r="M68" s="1"/>
  <c r="L89"/>
  <c r="M89" s="1"/>
  <c r="L87"/>
  <c r="M87" s="1"/>
  <c r="L126"/>
  <c r="M126" s="1"/>
  <c r="L106"/>
  <c r="M106" s="1"/>
  <c r="L104"/>
  <c r="M104" s="1"/>
  <c r="L107"/>
  <c r="M107" s="1"/>
  <c r="L189"/>
  <c r="M189" s="1"/>
  <c r="L223"/>
  <c r="M223" s="1"/>
  <c r="L202"/>
  <c r="M202" s="1"/>
  <c r="L183"/>
  <c r="M183" s="1"/>
  <c r="L111"/>
  <c r="M111" s="1"/>
  <c r="L113"/>
  <c r="M113" s="1"/>
  <c r="L114"/>
  <c r="M114" s="1"/>
  <c r="L222"/>
  <c r="M222" s="1"/>
  <c r="L144"/>
  <c r="M144" s="1"/>
  <c r="L127"/>
  <c r="M127" s="1"/>
  <c r="L128"/>
  <c r="M128" s="1"/>
  <c r="L136"/>
  <c r="M136" s="1"/>
  <c r="L137"/>
  <c r="M137" s="1"/>
  <c r="L135"/>
  <c r="M135" s="1"/>
  <c r="L235"/>
  <c r="M235" s="1"/>
  <c r="L167"/>
  <c r="M167" s="1"/>
  <c r="L184"/>
  <c r="M184" s="1"/>
  <c r="L188"/>
  <c r="M188" s="1"/>
  <c r="L190"/>
  <c r="M190" s="1"/>
  <c r="L219"/>
  <c r="M219" s="1"/>
  <c r="L214"/>
  <c r="M214" s="1"/>
  <c r="L215"/>
  <c r="M215" s="1"/>
  <c r="L221"/>
  <c r="M221" s="1"/>
  <c r="L250"/>
  <c r="M250" s="1"/>
  <c r="L225"/>
  <c r="M225" s="1"/>
  <c r="L232"/>
  <c r="M232" s="1"/>
  <c r="L253"/>
  <c r="M253" s="1"/>
  <c r="L252"/>
  <c r="M252" s="1"/>
  <c r="L259"/>
  <c r="M259" s="1"/>
  <c r="L257"/>
  <c r="M257" s="1"/>
  <c r="C290"/>
  <c r="J290" s="1"/>
  <c r="C289"/>
  <c r="J289" s="1"/>
  <c r="C304"/>
  <c r="J304" s="1"/>
  <c r="C303"/>
  <c r="I303" s="1"/>
  <c r="C302"/>
  <c r="I302" s="1"/>
  <c r="C301"/>
  <c r="J301" s="1"/>
  <c r="C300"/>
  <c r="I300" s="1"/>
  <c r="C299"/>
  <c r="K299" s="1"/>
  <c r="C298"/>
  <c r="I298" s="1"/>
  <c r="C297"/>
  <c r="I297" s="1"/>
  <c r="C296"/>
  <c r="I296" s="1"/>
  <c r="C295"/>
  <c r="I295" s="1"/>
  <c r="C294"/>
  <c r="I294" s="1"/>
  <c r="C293"/>
  <c r="J293" s="1"/>
  <c r="C292"/>
  <c r="I292" s="1"/>
  <c r="C291"/>
  <c r="J291" s="1"/>
  <c r="C268"/>
  <c r="J268" s="1"/>
  <c r="C267"/>
  <c r="I267" s="1"/>
  <c r="C266"/>
  <c r="J266" s="1"/>
  <c r="C265"/>
  <c r="I265" s="1"/>
  <c r="C264"/>
  <c r="I264" s="1"/>
  <c r="C273"/>
  <c r="J273" s="1"/>
  <c r="C272"/>
  <c r="I272" s="1"/>
  <c r="C271"/>
  <c r="J271" s="1"/>
  <c r="C270"/>
  <c r="I270" s="1"/>
  <c r="C269"/>
  <c r="J269" s="1"/>
  <c r="C278"/>
  <c r="J278" s="1"/>
  <c r="C277"/>
  <c r="I277" s="1"/>
  <c r="C276"/>
  <c r="J276" s="1"/>
  <c r="C275"/>
  <c r="I275" s="1"/>
  <c r="C274"/>
  <c r="I274" s="1"/>
  <c r="C281"/>
  <c r="I281" s="1"/>
  <c r="C280"/>
  <c r="C279"/>
  <c r="I279" s="1"/>
  <c r="C307"/>
  <c r="I307" s="1"/>
  <c r="C306"/>
  <c r="I306" s="1"/>
  <c r="C305"/>
  <c r="I305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312"/>
  <c r="J312" s="1"/>
  <c r="C311"/>
  <c r="I311" s="1"/>
  <c r="D7" i="3"/>
  <c r="C316" i="2"/>
  <c r="C315"/>
  <c r="I315" s="1"/>
  <c r="C314"/>
  <c r="J314" s="1"/>
  <c r="C313"/>
  <c r="I313" s="1"/>
  <c r="C321"/>
  <c r="I321" s="1"/>
  <c r="C320"/>
  <c r="I320" s="1"/>
  <c r="C319"/>
  <c r="I319" s="1"/>
  <c r="C318"/>
  <c r="I318" s="1"/>
  <c r="L318" s="1"/>
  <c r="M318" s="1"/>
  <c r="C317"/>
  <c r="J317" s="1"/>
  <c r="C322"/>
  <c r="I322" s="1"/>
  <c r="L322" s="1"/>
  <c r="M322" s="1"/>
  <c r="C324"/>
  <c r="I324" s="1"/>
  <c r="L324" s="1"/>
  <c r="M324" s="1"/>
  <c r="C323"/>
  <c r="I323" s="1"/>
  <c r="C328"/>
  <c r="I328" s="1"/>
  <c r="C327"/>
  <c r="J327" s="1"/>
  <c r="C326"/>
  <c r="I326" s="1"/>
  <c r="C325"/>
  <c r="I325" s="1"/>
  <c r="C333"/>
  <c r="I333" s="1"/>
  <c r="L333" s="1"/>
  <c r="M333" s="1"/>
  <c r="C332"/>
  <c r="J332" s="1"/>
  <c r="C331"/>
  <c r="I331" s="1"/>
  <c r="L331" s="1"/>
  <c r="M331" s="1"/>
  <c r="C330"/>
  <c r="I330" s="1"/>
  <c r="L330" s="1"/>
  <c r="M330" s="1"/>
  <c r="C337"/>
  <c r="I337" s="1"/>
  <c r="L337" s="1"/>
  <c r="M337" s="1"/>
  <c r="C336"/>
  <c r="I336" s="1"/>
  <c r="L336" s="1"/>
  <c r="M336" s="1"/>
  <c r="C335"/>
  <c r="I335" s="1"/>
  <c r="L335" s="1"/>
  <c r="M335" s="1"/>
  <c r="C334"/>
  <c r="I334" s="1"/>
  <c r="L334" s="1"/>
  <c r="M334" s="1"/>
  <c r="C341"/>
  <c r="I341" s="1"/>
  <c r="L341" s="1"/>
  <c r="M341" s="1"/>
  <c r="C340"/>
  <c r="I340" s="1"/>
  <c r="L340" s="1"/>
  <c r="M340" s="1"/>
  <c r="C339"/>
  <c r="I339" s="1"/>
  <c r="L339" s="1"/>
  <c r="M339" s="1"/>
  <c r="C338"/>
  <c r="I338" s="1"/>
  <c r="L338" s="1"/>
  <c r="M338" s="1"/>
  <c r="C342"/>
  <c r="I342" s="1"/>
  <c r="L342" s="1"/>
  <c r="M342" s="1"/>
  <c r="C345"/>
  <c r="I345" s="1"/>
  <c r="L345" s="1"/>
  <c r="M345" s="1"/>
  <c r="C344"/>
  <c r="J344" s="1"/>
  <c r="C343"/>
  <c r="I343" s="1"/>
  <c r="C348"/>
  <c r="I348" s="1"/>
  <c r="L348" s="1"/>
  <c r="M348" s="1"/>
  <c r="C347"/>
  <c r="J347" s="1"/>
  <c r="C346"/>
  <c r="I346" s="1"/>
  <c r="C353"/>
  <c r="I353" s="1"/>
  <c r="C352"/>
  <c r="I352" s="1"/>
  <c r="C351"/>
  <c r="J351" s="1"/>
  <c r="C350"/>
  <c r="I350" s="1"/>
  <c r="C349"/>
  <c r="C357"/>
  <c r="I357" s="1"/>
  <c r="C356"/>
  <c r="J356" s="1"/>
  <c r="C355"/>
  <c r="I355" s="1"/>
  <c r="C354"/>
  <c r="J354" s="1"/>
  <c r="C361"/>
  <c r="I361" s="1"/>
  <c r="C360"/>
  <c r="J360" s="1"/>
  <c r="C359"/>
  <c r="I359" s="1"/>
  <c r="C358"/>
  <c r="C362"/>
  <c r="J362" s="1"/>
  <c r="C363"/>
  <c r="I363" s="1"/>
  <c r="L363" s="1"/>
  <c r="M363" s="1"/>
  <c r="C365"/>
  <c r="K365" s="1"/>
  <c r="C364"/>
  <c r="I364" s="1"/>
  <c r="C370"/>
  <c r="I370" s="1"/>
  <c r="C369"/>
  <c r="I369" s="1"/>
  <c r="C368"/>
  <c r="I368" s="1"/>
  <c r="C367"/>
  <c r="I367" s="1"/>
  <c r="C366"/>
  <c r="J366" s="1"/>
  <c r="C375"/>
  <c r="I375" s="1"/>
  <c r="C374"/>
  <c r="I374" s="1"/>
  <c r="C373"/>
  <c r="I373" s="1"/>
  <c r="C372"/>
  <c r="I372" s="1"/>
  <c r="C371"/>
  <c r="C379"/>
  <c r="J379" s="1"/>
  <c r="C378"/>
  <c r="I378" s="1"/>
  <c r="C377"/>
  <c r="I377" s="1"/>
  <c r="C376"/>
  <c r="I376" s="1"/>
  <c r="D3" i="3"/>
  <c r="D4"/>
  <c r="D5"/>
  <c r="D6"/>
  <c r="C386" i="2"/>
  <c r="I386" s="1"/>
  <c r="L386" s="1"/>
  <c r="M386" s="1"/>
  <c r="C380"/>
  <c r="I380" s="1"/>
  <c r="L380" s="1"/>
  <c r="M380" s="1"/>
  <c r="C385"/>
  <c r="I385" s="1"/>
  <c r="L385" s="1"/>
  <c r="M385" s="1"/>
  <c r="C384"/>
  <c r="I384" s="1"/>
  <c r="L384" s="1"/>
  <c r="M384" s="1"/>
  <c r="C383"/>
  <c r="I383" s="1"/>
  <c r="L383" s="1"/>
  <c r="M383" s="1"/>
  <c r="C382"/>
  <c r="I382" s="1"/>
  <c r="L382" s="1"/>
  <c r="M382" s="1"/>
  <c r="C381"/>
  <c r="I381" s="1"/>
  <c r="L381" s="1"/>
  <c r="M381" s="1"/>
  <c r="C390"/>
  <c r="J390" s="1"/>
  <c r="C389"/>
  <c r="I389" s="1"/>
  <c r="C388"/>
  <c r="C387"/>
  <c r="I387" s="1"/>
  <c r="C395"/>
  <c r="I395" s="1"/>
  <c r="L395" s="1"/>
  <c r="M395" s="1"/>
  <c r="C394"/>
  <c r="I394" s="1"/>
  <c r="L394" s="1"/>
  <c r="M394" s="1"/>
  <c r="C393"/>
  <c r="I393" s="1"/>
  <c r="L393" s="1"/>
  <c r="M393" s="1"/>
  <c r="C392"/>
  <c r="I392" s="1"/>
  <c r="L392" s="1"/>
  <c r="M392" s="1"/>
  <c r="C391"/>
  <c r="I391" s="1"/>
  <c r="L391" s="1"/>
  <c r="M391" s="1"/>
  <c r="C396"/>
  <c r="I396" s="1"/>
  <c r="L396" s="1"/>
  <c r="M396" s="1"/>
  <c r="C401"/>
  <c r="I401" s="1"/>
  <c r="L401" s="1"/>
  <c r="M401" s="1"/>
  <c r="C400"/>
  <c r="I400" s="1"/>
  <c r="L400" s="1"/>
  <c r="M400" s="1"/>
  <c r="C399"/>
  <c r="I399" s="1"/>
  <c r="L399" s="1"/>
  <c r="M399" s="1"/>
  <c r="C398"/>
  <c r="I398" s="1"/>
  <c r="L398" s="1"/>
  <c r="M398" s="1"/>
  <c r="C397"/>
  <c r="I397" s="1"/>
  <c r="L397" s="1"/>
  <c r="M397" s="1"/>
  <c r="C406"/>
  <c r="C405"/>
  <c r="C404"/>
  <c r="K404" s="1"/>
  <c r="C403"/>
  <c r="I403" s="1"/>
  <c r="C402"/>
  <c r="C412"/>
  <c r="J412" s="1"/>
  <c r="C410"/>
  <c r="J410" s="1"/>
  <c r="C409"/>
  <c r="I409" s="1"/>
  <c r="C408"/>
  <c r="I408" s="1"/>
  <c r="C407"/>
  <c r="I407" s="1"/>
  <c r="C414"/>
  <c r="I414" s="1"/>
  <c r="C413"/>
  <c r="J413" s="1"/>
  <c r="C418"/>
  <c r="I418" s="1"/>
  <c r="L418" s="1"/>
  <c r="M418" s="1"/>
  <c r="C417"/>
  <c r="I417" s="1"/>
  <c r="L417" s="1"/>
  <c r="M417" s="1"/>
  <c r="C416"/>
  <c r="I416" s="1"/>
  <c r="C415"/>
  <c r="I415" s="1"/>
  <c r="C422"/>
  <c r="J422" s="1"/>
  <c r="C421"/>
  <c r="I421" s="1"/>
  <c r="L421" s="1"/>
  <c r="M421" s="1"/>
  <c r="C420"/>
  <c r="I420" s="1"/>
  <c r="C419"/>
  <c r="I419" s="1"/>
  <c r="C427"/>
  <c r="C426"/>
  <c r="K426" s="1"/>
  <c r="C425"/>
  <c r="I425" s="1"/>
  <c r="C424"/>
  <c r="I424" s="1"/>
  <c r="C423"/>
  <c r="J423" s="1"/>
  <c r="C430"/>
  <c r="I430" s="1"/>
  <c r="C429"/>
  <c r="K429" s="1"/>
  <c r="C428"/>
  <c r="C435"/>
  <c r="I435" s="1"/>
  <c r="C434"/>
  <c r="C433"/>
  <c r="K433" s="1"/>
  <c r="C432"/>
  <c r="K432" s="1"/>
  <c r="C431"/>
  <c r="I431" s="1"/>
  <c r="C440"/>
  <c r="C439"/>
  <c r="K439" s="1"/>
  <c r="C438"/>
  <c r="I438" s="1"/>
  <c r="C437"/>
  <c r="C436"/>
  <c r="I436" s="1"/>
  <c r="C443"/>
  <c r="I443" s="1"/>
  <c r="C442"/>
  <c r="I442" s="1"/>
  <c r="L442" s="1"/>
  <c r="M442" s="1"/>
  <c r="C441"/>
  <c r="J441" s="1"/>
  <c r="C447"/>
  <c r="I447" s="1"/>
  <c r="L447" s="1"/>
  <c r="M447" s="1"/>
  <c r="C446"/>
  <c r="I446" s="1"/>
  <c r="C445"/>
  <c r="I445" s="1"/>
  <c r="C444"/>
  <c r="C452"/>
  <c r="I452" s="1"/>
  <c r="L452" s="1"/>
  <c r="M452" s="1"/>
  <c r="C451"/>
  <c r="I451" s="1"/>
  <c r="L451" s="1"/>
  <c r="M451" s="1"/>
  <c r="C450"/>
  <c r="I450" s="1"/>
  <c r="L450" s="1"/>
  <c r="M450" s="1"/>
  <c r="C449"/>
  <c r="I449" s="1"/>
  <c r="L449" s="1"/>
  <c r="M449" s="1"/>
  <c r="C448"/>
  <c r="I448" s="1"/>
  <c r="L448" s="1"/>
  <c r="M448" s="1"/>
  <c r="C454"/>
  <c r="J454" s="1"/>
  <c r="C453"/>
  <c r="I453" s="1"/>
  <c r="C455"/>
  <c r="K455" s="1"/>
  <c r="C458"/>
  <c r="I458" s="1"/>
  <c r="C457"/>
  <c r="K457" s="1"/>
  <c r="C456"/>
  <c r="I456" s="1"/>
  <c r="C463"/>
  <c r="I463" s="1"/>
  <c r="L463" s="1"/>
  <c r="M463" s="1"/>
  <c r="C462"/>
  <c r="I462" s="1"/>
  <c r="L462" s="1"/>
  <c r="M462" s="1"/>
  <c r="C461"/>
  <c r="I461" s="1"/>
  <c r="L461" s="1"/>
  <c r="M461" s="1"/>
  <c r="C460"/>
  <c r="I460" s="1"/>
  <c r="L460" s="1"/>
  <c r="M460" s="1"/>
  <c r="C459"/>
  <c r="I459" s="1"/>
  <c r="L459" s="1"/>
  <c r="M459" s="1"/>
  <c r="C466"/>
  <c r="I466" s="1"/>
  <c r="L466" s="1"/>
  <c r="M466" s="1"/>
  <c r="C465"/>
  <c r="I465" s="1"/>
  <c r="L465" s="1"/>
  <c r="M465" s="1"/>
  <c r="C464"/>
  <c r="I464" s="1"/>
  <c r="C469"/>
  <c r="I469" s="1"/>
  <c r="L469" s="1"/>
  <c r="M469" s="1"/>
  <c r="C468"/>
  <c r="I468" s="1"/>
  <c r="C467"/>
  <c r="I467" s="1"/>
  <c r="L467" s="1"/>
  <c r="M467" s="1"/>
  <c r="C473"/>
  <c r="I473" s="1"/>
  <c r="C472"/>
  <c r="C471"/>
  <c r="I471" s="1"/>
  <c r="C470"/>
  <c r="I470" s="1"/>
  <c r="C478"/>
  <c r="I478" s="1"/>
  <c r="L478" s="1"/>
  <c r="M478" s="1"/>
  <c r="C474"/>
  <c r="I474" s="1"/>
  <c r="L474" s="1"/>
  <c r="M474" s="1"/>
  <c r="C477"/>
  <c r="I477" s="1"/>
  <c r="L477" s="1"/>
  <c r="M477" s="1"/>
  <c r="C476"/>
  <c r="I476" s="1"/>
  <c r="L476" s="1"/>
  <c r="M476" s="1"/>
  <c r="C475"/>
  <c r="I475" s="1"/>
  <c r="L475" s="1"/>
  <c r="M475" s="1"/>
  <c r="C483"/>
  <c r="I483" s="1"/>
  <c r="L483" s="1"/>
  <c r="M483" s="1"/>
  <c r="C482"/>
  <c r="I482" s="1"/>
  <c r="C481"/>
  <c r="C480"/>
  <c r="I480" s="1"/>
  <c r="C479"/>
  <c r="I479" s="1"/>
  <c r="C487"/>
  <c r="I487" s="1"/>
  <c r="C486"/>
  <c r="I486" s="1"/>
  <c r="L486" s="1"/>
  <c r="M486" s="1"/>
  <c r="C485"/>
  <c r="I485" s="1"/>
  <c r="L485" s="1"/>
  <c r="M485" s="1"/>
  <c r="C484"/>
  <c r="I484" s="1"/>
  <c r="L484" s="1"/>
  <c r="M484" s="1"/>
  <c r="C490"/>
  <c r="I490" s="1"/>
  <c r="L490" s="1"/>
  <c r="M490" s="1"/>
  <c r="C489"/>
  <c r="I489" s="1"/>
  <c r="L489" s="1"/>
  <c r="M489" s="1"/>
  <c r="C488"/>
  <c r="I488" s="1"/>
  <c r="L488" s="1"/>
  <c r="M488" s="1"/>
  <c r="C496"/>
  <c r="C495"/>
  <c r="I495" s="1"/>
  <c r="C494"/>
  <c r="I494" s="1"/>
  <c r="C493"/>
  <c r="I493" s="1"/>
  <c r="C492"/>
  <c r="I492" s="1"/>
  <c r="I304" l="1"/>
  <c r="I290"/>
  <c r="I289"/>
  <c r="K276"/>
  <c r="J299"/>
  <c r="I299"/>
  <c r="I291"/>
  <c r="I276"/>
  <c r="L276" s="1"/>
  <c r="M276" s="1"/>
  <c r="I278"/>
  <c r="I266"/>
  <c r="K297"/>
  <c r="K302"/>
  <c r="K304"/>
  <c r="K289"/>
  <c r="I268"/>
  <c r="K292"/>
  <c r="K290"/>
  <c r="K291"/>
  <c r="J292"/>
  <c r="K293"/>
  <c r="I293"/>
  <c r="K294"/>
  <c r="J294"/>
  <c r="K295"/>
  <c r="J295"/>
  <c r="K296"/>
  <c r="J296"/>
  <c r="J297"/>
  <c r="K298"/>
  <c r="J298"/>
  <c r="K300"/>
  <c r="J300"/>
  <c r="I301"/>
  <c r="K301"/>
  <c r="J302"/>
  <c r="L303"/>
  <c r="M303" s="1"/>
  <c r="K285"/>
  <c r="J287"/>
  <c r="K287"/>
  <c r="J285"/>
  <c r="L264"/>
  <c r="M264" s="1"/>
  <c r="K266"/>
  <c r="K268"/>
  <c r="J270"/>
  <c r="L270" s="1"/>
  <c r="M270" s="1"/>
  <c r="K271"/>
  <c r="I269"/>
  <c r="I271"/>
  <c r="I273"/>
  <c r="K273"/>
  <c r="L274"/>
  <c r="M274" s="1"/>
  <c r="L275"/>
  <c r="M275" s="1"/>
  <c r="L279"/>
  <c r="M279" s="1"/>
  <c r="I280"/>
  <c r="L280" s="1"/>
  <c r="M280" s="1"/>
  <c r="L281"/>
  <c r="M281" s="1"/>
  <c r="L283"/>
  <c r="M283" s="1"/>
  <c r="L305"/>
  <c r="M305" s="1"/>
  <c r="L307"/>
  <c r="M307" s="1"/>
  <c r="K282"/>
  <c r="J282"/>
  <c r="J286"/>
  <c r="J288"/>
  <c r="L288" s="1"/>
  <c r="M288" s="1"/>
  <c r="K286"/>
  <c r="I314"/>
  <c r="I332"/>
  <c r="L332" s="1"/>
  <c r="M332" s="1"/>
  <c r="L311"/>
  <c r="M311" s="1"/>
  <c r="I312"/>
  <c r="K312"/>
  <c r="L313"/>
  <c r="M313" s="1"/>
  <c r="L315"/>
  <c r="M315" s="1"/>
  <c r="I316"/>
  <c r="K314"/>
  <c r="I317"/>
  <c r="L317" s="1"/>
  <c r="M317" s="1"/>
  <c r="L319"/>
  <c r="M319" s="1"/>
  <c r="L321"/>
  <c r="M321" s="1"/>
  <c r="L320"/>
  <c r="M320" s="1"/>
  <c r="I347"/>
  <c r="L347" s="1"/>
  <c r="M347" s="1"/>
  <c r="I327"/>
  <c r="L327" s="1"/>
  <c r="M327" s="1"/>
  <c r="K323"/>
  <c r="J323"/>
  <c r="L328"/>
  <c r="M328" s="1"/>
  <c r="J326"/>
  <c r="L326" s="1"/>
  <c r="M326" s="1"/>
  <c r="L325"/>
  <c r="M325" s="1"/>
  <c r="I351"/>
  <c r="L351" s="1"/>
  <c r="M351" s="1"/>
  <c r="I362"/>
  <c r="I344"/>
  <c r="L344" s="1"/>
  <c r="M344" s="1"/>
  <c r="J343"/>
  <c r="L343" s="1"/>
  <c r="M343" s="1"/>
  <c r="K356"/>
  <c r="J346"/>
  <c r="L346" s="1"/>
  <c r="M346" s="1"/>
  <c r="I349"/>
  <c r="L350"/>
  <c r="M350" s="1"/>
  <c r="L353"/>
  <c r="M353" s="1"/>
  <c r="J361"/>
  <c r="L361" s="1"/>
  <c r="M361" s="1"/>
  <c r="J355"/>
  <c r="I365"/>
  <c r="I354"/>
  <c r="K355"/>
  <c r="K369"/>
  <c r="K354"/>
  <c r="I356"/>
  <c r="L357"/>
  <c r="M357" s="1"/>
  <c r="J426"/>
  <c r="J365"/>
  <c r="I360"/>
  <c r="L360" s="1"/>
  <c r="M360" s="1"/>
  <c r="I358"/>
  <c r="L358" s="1"/>
  <c r="M358" s="1"/>
  <c r="L359"/>
  <c r="M359" s="1"/>
  <c r="K362"/>
  <c r="L364"/>
  <c r="M364" s="1"/>
  <c r="J370"/>
  <c r="L370" s="1"/>
  <c r="M370" s="1"/>
  <c r="K366"/>
  <c r="I366"/>
  <c r="L367"/>
  <c r="M367" s="1"/>
  <c r="J369"/>
  <c r="I371"/>
  <c r="L371" s="1"/>
  <c r="M371" s="1"/>
  <c r="L373"/>
  <c r="M373" s="1"/>
  <c r="L375"/>
  <c r="M375" s="1"/>
  <c r="I413"/>
  <c r="L413" s="1"/>
  <c r="M413" s="1"/>
  <c r="J387"/>
  <c r="I379"/>
  <c r="L379" s="1"/>
  <c r="M379" s="1"/>
  <c r="K387"/>
  <c r="L376"/>
  <c r="M376" s="1"/>
  <c r="L378"/>
  <c r="M378" s="1"/>
  <c r="L377"/>
  <c r="M377" s="1"/>
  <c r="I410"/>
  <c r="L389"/>
  <c r="M389" s="1"/>
  <c r="I388"/>
  <c r="I390"/>
  <c r="K390"/>
  <c r="I422"/>
  <c r="L422" s="1"/>
  <c r="M422" s="1"/>
  <c r="I412"/>
  <c r="L412" s="1"/>
  <c r="M412" s="1"/>
  <c r="J439"/>
  <c r="I457"/>
  <c r="I439"/>
  <c r="I426"/>
  <c r="K410"/>
  <c r="L403"/>
  <c r="M403" s="1"/>
  <c r="I405"/>
  <c r="L405" s="1"/>
  <c r="M405" s="1"/>
  <c r="J404"/>
  <c r="I402"/>
  <c r="I404"/>
  <c r="I406"/>
  <c r="L406" s="1"/>
  <c r="M406" s="1"/>
  <c r="L407"/>
  <c r="M407" s="1"/>
  <c r="L409"/>
  <c r="M409" s="1"/>
  <c r="L408"/>
  <c r="M408" s="1"/>
  <c r="L414"/>
  <c r="M414" s="1"/>
  <c r="L415"/>
  <c r="M415" s="1"/>
  <c r="K416"/>
  <c r="J416"/>
  <c r="L419"/>
  <c r="M419" s="1"/>
  <c r="L420"/>
  <c r="M420" s="1"/>
  <c r="L424"/>
  <c r="M424" s="1"/>
  <c r="K423"/>
  <c r="I423"/>
  <c r="I427"/>
  <c r="J429"/>
  <c r="I429"/>
  <c r="I428"/>
  <c r="J432"/>
  <c r="I432"/>
  <c r="I434"/>
  <c r="J431"/>
  <c r="J433"/>
  <c r="I433"/>
  <c r="I437"/>
  <c r="J436"/>
  <c r="I440"/>
  <c r="I441"/>
  <c r="L441" s="1"/>
  <c r="M441" s="1"/>
  <c r="L443"/>
  <c r="M443" s="1"/>
  <c r="J464"/>
  <c r="L464" s="1"/>
  <c r="M464" s="1"/>
  <c r="J455"/>
  <c r="J446"/>
  <c r="L446" s="1"/>
  <c r="M446" s="1"/>
  <c r="J457"/>
  <c r="I455"/>
  <c r="I444"/>
  <c r="L444" s="1"/>
  <c r="M444" s="1"/>
  <c r="J445"/>
  <c r="L445" s="1"/>
  <c r="M445" s="1"/>
  <c r="I454"/>
  <c r="K454"/>
  <c r="K468"/>
  <c r="J468"/>
  <c r="L470"/>
  <c r="M470" s="1"/>
  <c r="L471"/>
  <c r="M471" s="1"/>
  <c r="J473"/>
  <c r="L473" s="1"/>
  <c r="M473" s="1"/>
  <c r="I472"/>
  <c r="L472" s="1"/>
  <c r="M472" s="1"/>
  <c r="J487"/>
  <c r="L487" s="1"/>
  <c r="M487" s="1"/>
  <c r="L479"/>
  <c r="M479" s="1"/>
  <c r="L480"/>
  <c r="M480" s="1"/>
  <c r="J482"/>
  <c r="L482" s="1"/>
  <c r="M482" s="1"/>
  <c r="I481"/>
  <c r="L481" s="1"/>
  <c r="M481" s="1"/>
  <c r="L494"/>
  <c r="M494" s="1"/>
  <c r="L492"/>
  <c r="M492" s="1"/>
  <c r="J495"/>
  <c r="L495" s="1"/>
  <c r="M495" s="1"/>
  <c r="I496"/>
  <c r="L496" s="1"/>
  <c r="M496" s="1"/>
  <c r="L493"/>
  <c r="M493" s="1"/>
  <c r="C500"/>
  <c r="I500" s="1"/>
  <c r="C499"/>
  <c r="I499" s="1"/>
  <c r="C498"/>
  <c r="J498" s="1"/>
  <c r="C497"/>
  <c r="I497" s="1"/>
  <c r="C502"/>
  <c r="I502" s="1"/>
  <c r="C501"/>
  <c r="C506"/>
  <c r="I506" s="1"/>
  <c r="C505"/>
  <c r="I505" s="1"/>
  <c r="C504"/>
  <c r="I504" s="1"/>
  <c r="C503"/>
  <c r="J503" s="1"/>
  <c r="C508"/>
  <c r="I508" s="1"/>
  <c r="C507"/>
  <c r="I507" s="1"/>
  <c r="L507" s="1"/>
  <c r="M507" s="1"/>
  <c r="C513"/>
  <c r="I513" s="1"/>
  <c r="C512"/>
  <c r="C511"/>
  <c r="C510"/>
  <c r="I510" s="1"/>
  <c r="C509"/>
  <c r="I509" s="1"/>
  <c r="C521"/>
  <c r="J521" s="1"/>
  <c r="C520"/>
  <c r="I520" s="1"/>
  <c r="C519"/>
  <c r="I519" s="1"/>
  <c r="C518"/>
  <c r="I518" s="1"/>
  <c r="C517"/>
  <c r="I517" s="1"/>
  <c r="C516"/>
  <c r="I516" s="1"/>
  <c r="C515"/>
  <c r="C514"/>
  <c r="I514" s="1"/>
  <c r="C525"/>
  <c r="I525" s="1"/>
  <c r="L525" s="1"/>
  <c r="M525" s="1"/>
  <c r="C524"/>
  <c r="I524" s="1"/>
  <c r="L524" s="1"/>
  <c r="M524" s="1"/>
  <c r="C523"/>
  <c r="I523" s="1"/>
  <c r="L523" s="1"/>
  <c r="M523" s="1"/>
  <c r="C522"/>
  <c r="J522" s="1"/>
  <c r="C526"/>
  <c r="I526" s="1"/>
  <c r="L526" s="1"/>
  <c r="M526" s="1"/>
  <c r="C529"/>
  <c r="I529" s="1"/>
  <c r="C528"/>
  <c r="C527"/>
  <c r="C530"/>
  <c r="I530" s="1"/>
  <c r="C534"/>
  <c r="I534" s="1"/>
  <c r="C533"/>
  <c r="I533" s="1"/>
  <c r="C532"/>
  <c r="I532" s="1"/>
  <c r="L532" s="1"/>
  <c r="M532" s="1"/>
  <c r="C531"/>
  <c r="J531" s="1"/>
  <c r="C536"/>
  <c r="I536" s="1"/>
  <c r="C535"/>
  <c r="I535" s="1"/>
  <c r="L304" l="1"/>
  <c r="M304" s="1"/>
  <c r="L291"/>
  <c r="M291" s="1"/>
  <c r="L289"/>
  <c r="M289" s="1"/>
  <c r="L290"/>
  <c r="M290" s="1"/>
  <c r="L299"/>
  <c r="M299" s="1"/>
  <c r="L292"/>
  <c r="M292" s="1"/>
  <c r="L266"/>
  <c r="M266" s="1"/>
  <c r="L287"/>
  <c r="M287" s="1"/>
  <c r="L297"/>
  <c r="M297" s="1"/>
  <c r="L268"/>
  <c r="M268" s="1"/>
  <c r="L302"/>
  <c r="M302" s="1"/>
  <c r="L285"/>
  <c r="M285" s="1"/>
  <c r="L301"/>
  <c r="M301" s="1"/>
  <c r="L298"/>
  <c r="M298" s="1"/>
  <c r="L294"/>
  <c r="M294" s="1"/>
  <c r="L293"/>
  <c r="M293" s="1"/>
  <c r="L295"/>
  <c r="M295" s="1"/>
  <c r="L296"/>
  <c r="M296" s="1"/>
  <c r="L300"/>
  <c r="M300" s="1"/>
  <c r="L265"/>
  <c r="M265" s="1"/>
  <c r="L267"/>
  <c r="M267" s="1"/>
  <c r="L269"/>
  <c r="M269" s="1"/>
  <c r="L271"/>
  <c r="M271" s="1"/>
  <c r="L272"/>
  <c r="M272" s="1"/>
  <c r="L273"/>
  <c r="M273" s="1"/>
  <c r="L277"/>
  <c r="M277" s="1"/>
  <c r="L278"/>
  <c r="M278" s="1"/>
  <c r="L284"/>
  <c r="M284" s="1"/>
  <c r="L306"/>
  <c r="M306" s="1"/>
  <c r="L286"/>
  <c r="M286" s="1"/>
  <c r="L282"/>
  <c r="M282" s="1"/>
  <c r="L312"/>
  <c r="M312" s="1"/>
  <c r="L314"/>
  <c r="M314" s="1"/>
  <c r="L316"/>
  <c r="M316" s="1"/>
  <c r="L323"/>
  <c r="M323" s="1"/>
  <c r="L354"/>
  <c r="M354" s="1"/>
  <c r="L387"/>
  <c r="M387" s="1"/>
  <c r="L362"/>
  <c r="M362" s="1"/>
  <c r="L356"/>
  <c r="M356" s="1"/>
  <c r="L355"/>
  <c r="M355" s="1"/>
  <c r="L349"/>
  <c r="M349" s="1"/>
  <c r="L352"/>
  <c r="M352" s="1"/>
  <c r="L369"/>
  <c r="M369" s="1"/>
  <c r="L365"/>
  <c r="M365" s="1"/>
  <c r="L426"/>
  <c r="M426" s="1"/>
  <c r="L410"/>
  <c r="M410" s="1"/>
  <c r="L429"/>
  <c r="M429" s="1"/>
  <c r="L366"/>
  <c r="M366" s="1"/>
  <c r="L368"/>
  <c r="M368" s="1"/>
  <c r="L372"/>
  <c r="M372" s="1"/>
  <c r="L374"/>
  <c r="M374" s="1"/>
  <c r="L388"/>
  <c r="M388" s="1"/>
  <c r="L390"/>
  <c r="M390" s="1"/>
  <c r="L457"/>
  <c r="M457" s="1"/>
  <c r="L439"/>
  <c r="M439" s="1"/>
  <c r="L455"/>
  <c r="M455" s="1"/>
  <c r="L416"/>
  <c r="M416" s="1"/>
  <c r="L402"/>
  <c r="M402" s="1"/>
  <c r="L404"/>
  <c r="M404" s="1"/>
  <c r="L423"/>
  <c r="M423" s="1"/>
  <c r="L425"/>
  <c r="M425" s="1"/>
  <c r="L427"/>
  <c r="M427" s="1"/>
  <c r="L428"/>
  <c r="M428" s="1"/>
  <c r="L430"/>
  <c r="M430" s="1"/>
  <c r="L432"/>
  <c r="M432" s="1"/>
  <c r="L434"/>
  <c r="M434" s="1"/>
  <c r="L435"/>
  <c r="M435" s="1"/>
  <c r="L431"/>
  <c r="M431" s="1"/>
  <c r="L433"/>
  <c r="M433" s="1"/>
  <c r="L436"/>
  <c r="M436" s="1"/>
  <c r="L437"/>
  <c r="M437" s="1"/>
  <c r="L438"/>
  <c r="M438" s="1"/>
  <c r="L440"/>
  <c r="M440" s="1"/>
  <c r="L453"/>
  <c r="M453" s="1"/>
  <c r="L454"/>
  <c r="M454" s="1"/>
  <c r="L456"/>
  <c r="M456" s="1"/>
  <c r="L458"/>
  <c r="M458" s="1"/>
  <c r="L468"/>
  <c r="M468" s="1"/>
  <c r="I531"/>
  <c r="I498"/>
  <c r="L498" s="1"/>
  <c r="M498" s="1"/>
  <c r="L497"/>
  <c r="M497" s="1"/>
  <c r="L499"/>
  <c r="M499" s="1"/>
  <c r="L500"/>
  <c r="M500" s="1"/>
  <c r="I503"/>
  <c r="L503" s="1"/>
  <c r="M503" s="1"/>
  <c r="K502"/>
  <c r="I501"/>
  <c r="J502"/>
  <c r="L504"/>
  <c r="M504" s="1"/>
  <c r="J506"/>
  <c r="L506" s="1"/>
  <c r="M506" s="1"/>
  <c r="L505"/>
  <c r="M505" s="1"/>
  <c r="J508"/>
  <c r="L508" s="1"/>
  <c r="M508" s="1"/>
  <c r="L509"/>
  <c r="M509" s="1"/>
  <c r="L510"/>
  <c r="M510" s="1"/>
  <c r="I511"/>
  <c r="L511" s="1"/>
  <c r="M511" s="1"/>
  <c r="J513"/>
  <c r="L513" s="1"/>
  <c r="M513" s="1"/>
  <c r="I512"/>
  <c r="L512" s="1"/>
  <c r="M512" s="1"/>
  <c r="I521"/>
  <c r="I522"/>
  <c r="L522" s="1"/>
  <c r="M522" s="1"/>
  <c r="I515"/>
  <c r="L515" s="1"/>
  <c r="M515" s="1"/>
  <c r="L517"/>
  <c r="M517" s="1"/>
  <c r="L520"/>
  <c r="M520" s="1"/>
  <c r="L519"/>
  <c r="M519" s="1"/>
  <c r="L518"/>
  <c r="M518" s="1"/>
  <c r="J516"/>
  <c r="L516" s="1"/>
  <c r="M516" s="1"/>
  <c r="K521"/>
  <c r="I528"/>
  <c r="K529"/>
  <c r="J529"/>
  <c r="I527"/>
  <c r="L530"/>
  <c r="M530" s="1"/>
  <c r="L531"/>
  <c r="M531" s="1"/>
  <c r="L533"/>
  <c r="M533" s="1"/>
  <c r="L534"/>
  <c r="M534" s="1"/>
  <c r="L536"/>
  <c r="M536" s="1"/>
  <c r="C539"/>
  <c r="J539" s="1"/>
  <c r="C538"/>
  <c r="I538" s="1"/>
  <c r="C537"/>
  <c r="K537" s="1"/>
  <c r="C542"/>
  <c r="K542" s="1"/>
  <c r="C541"/>
  <c r="I541" s="1"/>
  <c r="C540"/>
  <c r="I540" s="1"/>
  <c r="L540" s="1"/>
  <c r="M540" s="1"/>
  <c r="C545"/>
  <c r="I545" s="1"/>
  <c r="L545" s="1"/>
  <c r="M545" s="1"/>
  <c r="C544"/>
  <c r="I544" s="1"/>
  <c r="L544" s="1"/>
  <c r="M544" s="1"/>
  <c r="C543"/>
  <c r="I543" s="1"/>
  <c r="L543" s="1"/>
  <c r="M543" s="1"/>
  <c r="C548"/>
  <c r="I548" s="1"/>
  <c r="C547"/>
  <c r="I547" s="1"/>
  <c r="C546"/>
  <c r="I546" s="1"/>
  <c r="C552"/>
  <c r="I552" s="1"/>
  <c r="C551"/>
  <c r="I551" s="1"/>
  <c r="C550"/>
  <c r="I550" s="1"/>
  <c r="C549"/>
  <c r="J549" s="1"/>
  <c r="C555"/>
  <c r="I555" s="1"/>
  <c r="C554"/>
  <c r="J554" s="1"/>
  <c r="C553"/>
  <c r="J553" s="1"/>
  <c r="C557"/>
  <c r="I557" s="1"/>
  <c r="L557" s="1"/>
  <c r="M557" s="1"/>
  <c r="C559"/>
  <c r="C558"/>
  <c r="K558" s="1"/>
  <c r="C560"/>
  <c r="I560" s="1"/>
  <c r="L560" s="1"/>
  <c r="M560" s="1"/>
  <c r="C562"/>
  <c r="I562" s="1"/>
  <c r="L562" s="1"/>
  <c r="M562" s="1"/>
  <c r="C561"/>
  <c r="I561" s="1"/>
  <c r="L561" s="1"/>
  <c r="M561" s="1"/>
  <c r="C564"/>
  <c r="I564" s="1"/>
  <c r="C563"/>
  <c r="I563" s="1"/>
  <c r="C568"/>
  <c r="I568" s="1"/>
  <c r="C567"/>
  <c r="I567" s="1"/>
  <c r="C566"/>
  <c r="C565"/>
  <c r="I565" s="1"/>
  <c r="C570"/>
  <c r="I570" s="1"/>
  <c r="L570" s="1"/>
  <c r="M570" s="1"/>
  <c r="C569"/>
  <c r="I569" s="1"/>
  <c r="L569" s="1"/>
  <c r="M569" s="1"/>
  <c r="C574"/>
  <c r="I574" s="1"/>
  <c r="L574" s="1"/>
  <c r="M574" s="1"/>
  <c r="C573"/>
  <c r="I573" s="1"/>
  <c r="L573" s="1"/>
  <c r="M573" s="1"/>
  <c r="C572"/>
  <c r="I572" s="1"/>
  <c r="L572" s="1"/>
  <c r="M572" s="1"/>
  <c r="C571"/>
  <c r="I571" s="1"/>
  <c r="L571" s="1"/>
  <c r="M571" s="1"/>
  <c r="C577"/>
  <c r="I577" s="1"/>
  <c r="L577" s="1"/>
  <c r="M577" s="1"/>
  <c r="C576"/>
  <c r="I576" s="1"/>
  <c r="L576" s="1"/>
  <c r="M576" s="1"/>
  <c r="C575"/>
  <c r="I575" s="1"/>
  <c r="L575" s="1"/>
  <c r="M575" s="1"/>
  <c r="C581"/>
  <c r="J581" s="1"/>
  <c r="C580"/>
  <c r="J580" s="1"/>
  <c r="C579"/>
  <c r="C578"/>
  <c r="I578" s="1"/>
  <c r="C585"/>
  <c r="I585" s="1"/>
  <c r="C584"/>
  <c r="I584" s="1"/>
  <c r="C583"/>
  <c r="I583" s="1"/>
  <c r="C582"/>
  <c r="I582" s="1"/>
  <c r="C588"/>
  <c r="I588" s="1"/>
  <c r="L588" s="1"/>
  <c r="M588" s="1"/>
  <c r="C587"/>
  <c r="I587" s="1"/>
  <c r="L587" s="1"/>
  <c r="M587" s="1"/>
  <c r="C586"/>
  <c r="I586" s="1"/>
  <c r="L586" s="1"/>
  <c r="M586" s="1"/>
  <c r="C590"/>
  <c r="I590" s="1"/>
  <c r="L590" s="1"/>
  <c r="M590" s="1"/>
  <c r="C589"/>
  <c r="I589" s="1"/>
  <c r="L589" s="1"/>
  <c r="M589" s="1"/>
  <c r="C593"/>
  <c r="I593" s="1"/>
  <c r="L593" s="1"/>
  <c r="M593" s="1"/>
  <c r="C592"/>
  <c r="I592" s="1"/>
  <c r="L592" s="1"/>
  <c r="M592" s="1"/>
  <c r="C591"/>
  <c r="I591" s="1"/>
  <c r="L591" s="1"/>
  <c r="M591" s="1"/>
  <c r="C594"/>
  <c r="I594" s="1"/>
  <c r="L594" s="1"/>
  <c r="M594" s="1"/>
  <c r="C597"/>
  <c r="I597" s="1"/>
  <c r="L597" s="1"/>
  <c r="M597" s="1"/>
  <c r="C596"/>
  <c r="I596" s="1"/>
  <c r="L596" s="1"/>
  <c r="M596" s="1"/>
  <c r="C595"/>
  <c r="I595" s="1"/>
  <c r="L595" s="1"/>
  <c r="M595" s="1"/>
  <c r="C600"/>
  <c r="I600" s="1"/>
  <c r="C599"/>
  <c r="C598"/>
  <c r="I598" s="1"/>
  <c r="C603"/>
  <c r="I603" s="1"/>
  <c r="L603" s="1"/>
  <c r="M603" s="1"/>
  <c r="C602"/>
  <c r="I602" s="1"/>
  <c r="C601"/>
  <c r="I601" s="1"/>
  <c r="C608"/>
  <c r="I608" s="1"/>
  <c r="C607"/>
  <c r="K607" s="1"/>
  <c r="C606"/>
  <c r="C605"/>
  <c r="I605" s="1"/>
  <c r="C604"/>
  <c r="C610"/>
  <c r="J610" s="1"/>
  <c r="C609"/>
  <c r="I609" s="1"/>
  <c r="C611"/>
  <c r="I611" s="1"/>
  <c r="C615"/>
  <c r="J615" s="1"/>
  <c r="C614"/>
  <c r="I614" s="1"/>
  <c r="L614" s="1"/>
  <c r="M614" s="1"/>
  <c r="C613"/>
  <c r="J613" s="1"/>
  <c r="C612"/>
  <c r="J612" s="1"/>
  <c r="C619"/>
  <c r="J619" s="1"/>
  <c r="C618"/>
  <c r="I618" s="1"/>
  <c r="C617"/>
  <c r="I617" s="1"/>
  <c r="L617" s="1"/>
  <c r="M617" s="1"/>
  <c r="C616"/>
  <c r="I616" s="1"/>
  <c r="C624"/>
  <c r="J624" s="1"/>
  <c r="C623"/>
  <c r="I623" s="1"/>
  <c r="C622"/>
  <c r="C621"/>
  <c r="I621" s="1"/>
  <c r="C620"/>
  <c r="I620" s="1"/>
  <c r="C629"/>
  <c r="I629" s="1"/>
  <c r="C628"/>
  <c r="I628" s="1"/>
  <c r="C627"/>
  <c r="C626"/>
  <c r="I626" s="1"/>
  <c r="C625"/>
  <c r="K625" s="1"/>
  <c r="C631"/>
  <c r="C634"/>
  <c r="I634" s="1"/>
  <c r="C633"/>
  <c r="I633" s="1"/>
  <c r="C632"/>
  <c r="J632" s="1"/>
  <c r="C635"/>
  <c r="I635" s="1"/>
  <c r="L635" s="1"/>
  <c r="M635" s="1"/>
  <c r="C639"/>
  <c r="I639" s="1"/>
  <c r="L639" s="1"/>
  <c r="M639" s="1"/>
  <c r="C638"/>
  <c r="K638" s="1"/>
  <c r="C637"/>
  <c r="I637" s="1"/>
  <c r="L637" s="1"/>
  <c r="M637" s="1"/>
  <c r="C636"/>
  <c r="I636" s="1"/>
  <c r="L636" s="1"/>
  <c r="M636" s="1"/>
  <c r="C641"/>
  <c r="I641" s="1"/>
  <c r="L641" s="1"/>
  <c r="M641" s="1"/>
  <c r="C640"/>
  <c r="I640" s="1"/>
  <c r="L640" s="1"/>
  <c r="M640" s="1"/>
  <c r="C644"/>
  <c r="I644" s="1"/>
  <c r="L644" s="1"/>
  <c r="M644" s="1"/>
  <c r="C643"/>
  <c r="I643" s="1"/>
  <c r="L643" s="1"/>
  <c r="M643" s="1"/>
  <c r="C642"/>
  <c r="I642" s="1"/>
  <c r="L642" s="1"/>
  <c r="M642" s="1"/>
  <c r="C646"/>
  <c r="J646" s="1"/>
  <c r="C645"/>
  <c r="I645" s="1"/>
  <c r="C647"/>
  <c r="K647" s="1"/>
  <c r="C650"/>
  <c r="I650" s="1"/>
  <c r="L650" s="1"/>
  <c r="M650" s="1"/>
  <c r="C649"/>
  <c r="I649" s="1"/>
  <c r="L649" s="1"/>
  <c r="M649" s="1"/>
  <c r="C648"/>
  <c r="I648" s="1"/>
  <c r="L648" s="1"/>
  <c r="M648" s="1"/>
  <c r="C652"/>
  <c r="K652" s="1"/>
  <c r="C651"/>
  <c r="I651" s="1"/>
  <c r="C655"/>
  <c r="I655" s="1"/>
  <c r="L655" s="1"/>
  <c r="M655" s="1"/>
  <c r="C654"/>
  <c r="I654" s="1"/>
  <c r="L654" s="1"/>
  <c r="M654" s="1"/>
  <c r="C653"/>
  <c r="I653" s="1"/>
  <c r="L653" s="1"/>
  <c r="M653" s="1"/>
  <c r="C656"/>
  <c r="I656" s="1"/>
  <c r="L656" s="1"/>
  <c r="M656" s="1"/>
  <c r="C658"/>
  <c r="K658" s="1"/>
  <c r="C657"/>
  <c r="I657" s="1"/>
  <c r="C660"/>
  <c r="I660" s="1"/>
  <c r="L660" s="1"/>
  <c r="M660" s="1"/>
  <c r="C659"/>
  <c r="I659" s="1"/>
  <c r="L659" s="1"/>
  <c r="M659" s="1"/>
  <c r="C662"/>
  <c r="I662" s="1"/>
  <c r="L662" s="1"/>
  <c r="M662" s="1"/>
  <c r="C661"/>
  <c r="I661" s="1"/>
  <c r="L661" s="1"/>
  <c r="M661" s="1"/>
  <c r="C664"/>
  <c r="I664" s="1"/>
  <c r="L664" s="1"/>
  <c r="M664" s="1"/>
  <c r="C663"/>
  <c r="I663" s="1"/>
  <c r="L663" s="1"/>
  <c r="M663" s="1"/>
  <c r="C668"/>
  <c r="I668" s="1"/>
  <c r="L668" s="1"/>
  <c r="M668" s="1"/>
  <c r="C667"/>
  <c r="I667" s="1"/>
  <c r="L667" s="1"/>
  <c r="M667" s="1"/>
  <c r="C666"/>
  <c r="I666" s="1"/>
  <c r="L666" s="1"/>
  <c r="M666" s="1"/>
  <c r="C665"/>
  <c r="I665" s="1"/>
  <c r="C670"/>
  <c r="I670" s="1"/>
  <c r="C669"/>
  <c r="I669" s="1"/>
  <c r="C672"/>
  <c r="J672" s="1"/>
  <c r="C671"/>
  <c r="I671" s="1"/>
  <c r="C674"/>
  <c r="I674" s="1"/>
  <c r="L674" s="1"/>
  <c r="M674" s="1"/>
  <c r="C673"/>
  <c r="I673" s="1"/>
  <c r="L673" s="1"/>
  <c r="M673" s="1"/>
  <c r="C675"/>
  <c r="J675" s="1"/>
  <c r="C677"/>
  <c r="J677" s="1"/>
  <c r="C676"/>
  <c r="I676" s="1"/>
  <c r="C679"/>
  <c r="C680"/>
  <c r="K680" s="1"/>
  <c r="C683"/>
  <c r="I683" s="1"/>
  <c r="C682"/>
  <c r="K682" s="1"/>
  <c r="C681"/>
  <c r="J681" s="1"/>
  <c r="C684"/>
  <c r="I684" s="1"/>
  <c r="L684" s="1"/>
  <c r="M684" s="1"/>
  <c r="C685"/>
  <c r="I685" s="1"/>
  <c r="C686"/>
  <c r="I686" s="1"/>
  <c r="C687"/>
  <c r="I687" s="1"/>
  <c r="L687" s="1"/>
  <c r="M687" s="1"/>
  <c r="C693"/>
  <c r="I693" s="1"/>
  <c r="C694"/>
  <c r="I694" s="1"/>
  <c r="L694" s="1"/>
  <c r="M694" s="1"/>
  <c r="C695"/>
  <c r="I695" s="1"/>
  <c r="L695" s="1"/>
  <c r="M695" s="1"/>
  <c r="C696"/>
  <c r="I696" s="1"/>
  <c r="L696" s="1"/>
  <c r="M696" s="1"/>
  <c r="C697"/>
  <c r="I697" s="1"/>
  <c r="L697" s="1"/>
  <c r="M697" s="1"/>
  <c r="C690"/>
  <c r="I690" s="1"/>
  <c r="L690" s="1"/>
  <c r="M690" s="1"/>
  <c r="C689"/>
  <c r="I689" s="1"/>
  <c r="L689" s="1"/>
  <c r="M689" s="1"/>
  <c r="C688"/>
  <c r="I688" s="1"/>
  <c r="L688" s="1"/>
  <c r="M688" s="1"/>
  <c r="C691"/>
  <c r="I691" s="1"/>
  <c r="J564" l="1"/>
  <c r="L564" s="1"/>
  <c r="M564" s="1"/>
  <c r="J548"/>
  <c r="L548" s="1"/>
  <c r="M548" s="1"/>
  <c r="J542"/>
  <c r="J558"/>
  <c r="I553"/>
  <c r="L521"/>
  <c r="M521" s="1"/>
  <c r="L502"/>
  <c r="M502" s="1"/>
  <c r="L501"/>
  <c r="M501" s="1"/>
  <c r="L514"/>
  <c r="M514" s="1"/>
  <c r="L546"/>
  <c r="M546" s="1"/>
  <c r="I558"/>
  <c r="I542"/>
  <c r="I554"/>
  <c r="L554" s="1"/>
  <c r="M554" s="1"/>
  <c r="I549"/>
  <c r="L549" s="1"/>
  <c r="M549" s="1"/>
  <c r="L527"/>
  <c r="M527" s="1"/>
  <c r="L528"/>
  <c r="M528" s="1"/>
  <c r="L529"/>
  <c r="M529" s="1"/>
  <c r="L535"/>
  <c r="M535" s="1"/>
  <c r="L538"/>
  <c r="M538" s="1"/>
  <c r="J537"/>
  <c r="I537"/>
  <c r="I539"/>
  <c r="K541"/>
  <c r="J541"/>
  <c r="L547"/>
  <c r="M547" s="1"/>
  <c r="L551"/>
  <c r="M551" s="1"/>
  <c r="L552"/>
  <c r="M552" s="1"/>
  <c r="L550"/>
  <c r="M550" s="1"/>
  <c r="K553"/>
  <c r="L555"/>
  <c r="M555" s="1"/>
  <c r="I559"/>
  <c r="L559" s="1"/>
  <c r="M559" s="1"/>
  <c r="L563"/>
  <c r="M563" s="1"/>
  <c r="I566"/>
  <c r="L566" s="1"/>
  <c r="M566" s="1"/>
  <c r="J568"/>
  <c r="L568" s="1"/>
  <c r="M568" s="1"/>
  <c r="K565"/>
  <c r="J565"/>
  <c r="J567"/>
  <c r="J582"/>
  <c r="L582" s="1"/>
  <c r="M582" s="1"/>
  <c r="I581"/>
  <c r="I624"/>
  <c r="I647"/>
  <c r="J585"/>
  <c r="L585" s="1"/>
  <c r="M585" s="1"/>
  <c r="I580"/>
  <c r="L580" s="1"/>
  <c r="M580" s="1"/>
  <c r="J578"/>
  <c r="I579"/>
  <c r="L579" s="1"/>
  <c r="M579" s="1"/>
  <c r="K581"/>
  <c r="L583"/>
  <c r="M583" s="1"/>
  <c r="L584"/>
  <c r="M584" s="1"/>
  <c r="I625"/>
  <c r="J625"/>
  <c r="J638"/>
  <c r="I658"/>
  <c r="J607"/>
  <c r="L598"/>
  <c r="M598" s="1"/>
  <c r="J600"/>
  <c r="L600" s="1"/>
  <c r="M600" s="1"/>
  <c r="I638"/>
  <c r="I599"/>
  <c r="L599" s="1"/>
  <c r="M599" s="1"/>
  <c r="L602"/>
  <c r="M602" s="1"/>
  <c r="L601"/>
  <c r="M601" s="1"/>
  <c r="I607"/>
  <c r="L605"/>
  <c r="M605" s="1"/>
  <c r="L608"/>
  <c r="M608" s="1"/>
  <c r="I604"/>
  <c r="I606"/>
  <c r="L609"/>
  <c r="M609" s="1"/>
  <c r="I610"/>
  <c r="K611"/>
  <c r="J611"/>
  <c r="K615"/>
  <c r="I613"/>
  <c r="I615"/>
  <c r="I612"/>
  <c r="K612"/>
  <c r="L618"/>
  <c r="M618" s="1"/>
  <c r="I619"/>
  <c r="L619" s="1"/>
  <c r="M619" s="1"/>
  <c r="L616"/>
  <c r="M616" s="1"/>
  <c r="J621"/>
  <c r="I622"/>
  <c r="L622" s="1"/>
  <c r="M622" s="1"/>
  <c r="L623"/>
  <c r="M623" s="1"/>
  <c r="K624"/>
  <c r="L620"/>
  <c r="M620" s="1"/>
  <c r="I627"/>
  <c r="J629"/>
  <c r="L629" s="1"/>
  <c r="M629" s="1"/>
  <c r="J628"/>
  <c r="I631"/>
  <c r="L631" s="1"/>
  <c r="M631" s="1"/>
  <c r="L633"/>
  <c r="M633" s="1"/>
  <c r="I632"/>
  <c r="K632"/>
  <c r="J652"/>
  <c r="I652"/>
  <c r="J647"/>
  <c r="L645"/>
  <c r="M645" s="1"/>
  <c r="I646"/>
  <c r="K651"/>
  <c r="J651"/>
  <c r="J658"/>
  <c r="K657"/>
  <c r="J657"/>
  <c r="J686"/>
  <c r="L686" s="1"/>
  <c r="M686" s="1"/>
  <c r="I681"/>
  <c r="I680"/>
  <c r="J682"/>
  <c r="J680"/>
  <c r="I677"/>
  <c r="L677" s="1"/>
  <c r="M677" s="1"/>
  <c r="I682"/>
  <c r="K665"/>
  <c r="J665"/>
  <c r="L669"/>
  <c r="M669" s="1"/>
  <c r="L670"/>
  <c r="M670" s="1"/>
  <c r="J671"/>
  <c r="L671" s="1"/>
  <c r="M671" s="1"/>
  <c r="I672"/>
  <c r="L672" s="1"/>
  <c r="M672" s="1"/>
  <c r="I675"/>
  <c r="K675"/>
  <c r="L676"/>
  <c r="M676" s="1"/>
  <c r="I679"/>
  <c r="L679" s="1"/>
  <c r="M679" s="1"/>
  <c r="K681"/>
  <c r="L683"/>
  <c r="M683" s="1"/>
  <c r="K691"/>
  <c r="L685"/>
  <c r="M685" s="1"/>
  <c r="K693"/>
  <c r="J693"/>
  <c r="J691"/>
  <c r="L542" l="1"/>
  <c r="M542" s="1"/>
  <c r="L553"/>
  <c r="M553" s="1"/>
  <c r="L558"/>
  <c r="M558" s="1"/>
  <c r="L537"/>
  <c r="M537" s="1"/>
  <c r="L539"/>
  <c r="M539" s="1"/>
  <c r="L541"/>
  <c r="M541" s="1"/>
  <c r="L565"/>
  <c r="M565" s="1"/>
  <c r="L567"/>
  <c r="M567" s="1"/>
  <c r="L581"/>
  <c r="M581" s="1"/>
  <c r="L647"/>
  <c r="M647" s="1"/>
  <c r="L624"/>
  <c r="M624" s="1"/>
  <c r="L578"/>
  <c r="M578" s="1"/>
  <c r="L625"/>
  <c r="M625" s="1"/>
  <c r="L638"/>
  <c r="M638" s="1"/>
  <c r="L607"/>
  <c r="M607" s="1"/>
  <c r="L652"/>
  <c r="M652" s="1"/>
  <c r="L691"/>
  <c r="M691" s="1"/>
  <c r="L658"/>
  <c r="M658" s="1"/>
  <c r="L604"/>
  <c r="M604" s="1"/>
  <c r="L606"/>
  <c r="M606" s="1"/>
  <c r="L610"/>
  <c r="M610" s="1"/>
  <c r="L611"/>
  <c r="M611" s="1"/>
  <c r="L615"/>
  <c r="M615" s="1"/>
  <c r="L612"/>
  <c r="M612" s="1"/>
  <c r="L613"/>
  <c r="M613" s="1"/>
  <c r="L621"/>
  <c r="M621" s="1"/>
  <c r="L627"/>
  <c r="M627" s="1"/>
  <c r="L626"/>
  <c r="M626" s="1"/>
  <c r="L628"/>
  <c r="M628" s="1"/>
  <c r="L632"/>
  <c r="M632" s="1"/>
  <c r="L634"/>
  <c r="M634" s="1"/>
  <c r="L646"/>
  <c r="M646" s="1"/>
  <c r="L651"/>
  <c r="M651" s="1"/>
  <c r="L680"/>
  <c r="M680" s="1"/>
  <c r="L657"/>
  <c r="M657" s="1"/>
  <c r="L681"/>
  <c r="M681" s="1"/>
  <c r="L682"/>
  <c r="M682" s="1"/>
  <c r="L665"/>
  <c r="M665" s="1"/>
  <c r="L675"/>
  <c r="M675" s="1"/>
  <c r="L693"/>
  <c r="M693" s="1"/>
  <c r="C692"/>
  <c r="I692" s="1"/>
  <c r="L692" s="1"/>
  <c r="M692" s="1"/>
  <c r="C698"/>
  <c r="I698" s="1"/>
  <c r="L698" s="1"/>
  <c r="M698" s="1"/>
  <c r="C699"/>
  <c r="I699" s="1"/>
  <c r="L699" s="1"/>
  <c r="M699" s="1"/>
  <c r="C701"/>
  <c r="I701" s="1"/>
  <c r="L701" s="1"/>
  <c r="M701" s="1"/>
  <c r="C700"/>
  <c r="I700" s="1"/>
  <c r="L700" s="1"/>
  <c r="M700" s="1"/>
  <c r="C705"/>
  <c r="I705" s="1"/>
  <c r="L705" s="1"/>
  <c r="M705" s="1"/>
  <c r="C704"/>
  <c r="I704" s="1"/>
  <c r="C703"/>
  <c r="I703" s="1"/>
  <c r="C702"/>
  <c r="I702" s="1"/>
  <c r="J703" l="1"/>
  <c r="L703" s="1"/>
  <c r="M703" s="1"/>
  <c r="L702"/>
  <c r="M702" s="1"/>
  <c r="L704"/>
  <c r="M704" s="1"/>
  <c r="C706" l="1"/>
  <c r="I706" s="1"/>
  <c r="L706" s="1"/>
  <c r="M706" s="1"/>
  <c r="L87" i="1" l="1"/>
  <c r="D90"/>
  <c r="K90" s="1"/>
  <c r="D6"/>
  <c r="I6" s="1"/>
  <c r="D5"/>
  <c r="K5" s="1"/>
  <c r="D8"/>
  <c r="K8" s="1"/>
  <c r="I7"/>
  <c r="D7"/>
  <c r="K7" s="1"/>
  <c r="D10"/>
  <c r="K10" s="1"/>
  <c r="I10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L90" l="1"/>
  <c r="I90"/>
  <c r="K17"/>
  <c r="K15"/>
  <c r="K11"/>
  <c r="L11" s="1"/>
  <c r="L7"/>
  <c r="J90"/>
  <c r="I21"/>
  <c r="I13"/>
  <c r="L10"/>
  <c r="I8"/>
  <c r="L8" s="1"/>
  <c r="L13"/>
  <c r="L15"/>
  <c r="L21"/>
  <c r="I18"/>
  <c r="I5"/>
  <c r="L5" s="1"/>
  <c r="K6"/>
  <c r="L6" s="1"/>
  <c r="K9"/>
  <c r="L9" s="1"/>
  <c r="K12"/>
  <c r="L12" s="1"/>
  <c r="K14"/>
  <c r="L14" s="1"/>
  <c r="K16"/>
  <c r="L16" s="1"/>
  <c r="L17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<sst xmlns="http://schemas.openxmlformats.org/spreadsheetml/2006/main" count="4220" uniqueCount="751">
  <si>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</si>
  <si>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</si>
  <si>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</si>
  <si>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</si>
  <si>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</si>
  <si>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</si>
  <si>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</si>
  <si>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</si>
  <si>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</si>
  <si>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</si>
  <si>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</si>
  <si>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</si>
  <si>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</si>
  <si>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</si>
  <si>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</si>
  <si>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</si>
  <si>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</si>
  <si>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</si>
  <si>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</si>
  <si>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</si>
  <si>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</si>
  <si>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</si>
  <si>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</si>
  <si>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</si>
  <si>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</si>
  <si>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</si>
  <si>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</si>
  <si>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</si>
  <si>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</si>
  <si>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</si>
  <si>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</si>
  <si>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</si>
  <si>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</si>
  <si>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</si>
  <si>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</si>
  <si>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</si>
  <si>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</si>
  <si>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</si>
  <si>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</si>
  <si>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</si>
  <si>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</si>
  <si>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</si>
  <si>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</si>
  <si>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</si>
  <si>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</si>
  <si>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</si>
  <si>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</si>
  <si>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</si>
  <si>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</si>
  <si>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</si>
  <si>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</si>
  <si>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</si>
  <si>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</si>
  <si>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</si>
  <si>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</si>
  <si>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</si>
  <si>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</si>
  <si>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</si>
  <si>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</si>
  <si>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</si>
  <si>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</si>
  <si>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</si>
  <si>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</si>
  <si>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</si>
  <si>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</si>
  <si>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</si>
  <si>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</si>
  <si>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</si>
  <si>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</si>
  <si>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</si>
  <si>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</si>
  <si>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</si>
  <si>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</si>
  <si>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</si>
  <si>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</si>
  <si>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</si>
  <si>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</si>
  <si>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</si>
  <si>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</si>
  <si>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</si>
  <si>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</si>
  <si>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</si>
  <si>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</si>
  <si>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</si>
  <si>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</si>
  <si>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</si>
  <si>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</si>
  <si>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</si>
  <si>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</si>
  <si>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</si>
  <si>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</si>
  <si>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</si>
  <si>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</si>
  <si>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</si>
  <si>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</si>
  <si>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</si>
  <si>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</si>
  <si>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</si>
  <si>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</si>
  <si>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</si>
  <si>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</si>
  <si>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</si>
  <si>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</si>
  <si>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</si>
  <si>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</si>
  <si>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</si>
  <si>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</si>
  <si>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</si>
  <si>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</si>
  <si>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</si>
  <si>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</si>
  <si>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</si>
  <si>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</si>
  <si>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</si>
  <si>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</si>
  <si>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</si>
  <si>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</si>
  <si>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</si>
  <si>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</si>
  <si>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</si>
  <si>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</si>
  <si>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</si>
  <si>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</si>
  <si>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</si>
  <si>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</si>
  <si>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</si>
  <si>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</si>
  <si>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</si>
  <si>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</si>
  <si>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</si>
  <si>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</si>
  <si>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</si>
  <si>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</si>
  <si>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</si>
  <si>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</si>
  <si>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</si>
  <si>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</si>
  <si>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</si>
  <si>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</si>
  <si>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</si>
  <si>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</si>
  <si>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</si>
  <si>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</si>
  <si>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</si>
  <si>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</si>
  <si>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</si>
  <si>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</si>
  <si>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</si>
  <si>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</si>
  <si>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</si>
  <si>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</si>
  <si>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</si>
  <si>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</si>
  <si>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</si>
  <si>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</si>
  <si>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</si>
  <si>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</si>
  <si>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</si>
  <si>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</si>
  <si>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</si>
  <si>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</si>
  <si>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</si>
  <si>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</si>
  <si>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</si>
  <si>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</si>
  <si>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</si>
  <si>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</si>
  <si>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</si>
  <si>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</si>
  <si>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</si>
  <si>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</si>
  <si>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</si>
  <si>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</si>
  <si>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</si>
  <si>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</si>
  <si>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</si>
  <si>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</si>
  <si>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</si>
  <si>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</si>
  <si>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</si>
  <si>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</si>
  <si>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</si>
  <si>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</si>
  <si>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</si>
  <si>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</si>
  <si>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</si>
  <si>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</si>
  <si>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</si>
  <si>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</si>
  <si>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</si>
  <si>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</si>
  <si>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</si>
  <si>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</si>
  <si>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</si>
  <si>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</si>
  <si>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</si>
  <si>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</si>
  <si>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</si>
  <si>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</si>
  <si>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</si>
  <si>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</si>
  <si>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</si>
  <si>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</si>
  <si>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</si>
  <si>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</si>
  <si>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</si>
  <si>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</si>
  <si>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</si>
  <si>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</si>
  <si>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</si>
  <si>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</si>
  <si>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</si>
  <si>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</si>
  <si>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</si>
  <si>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</si>
  <si>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</si>
  <si>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</si>
  <si>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</si>
  <si>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</si>
  <si>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</si>
  <si>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</si>
  <si>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</si>
  <si>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</si>
  <si>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</si>
  <si>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</si>
  <si>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</si>
  <si>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</si>
  <si>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</si>
  <si>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</si>
  <si>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</si>
  <si>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</si>
  <si>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</si>
  <si>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</si>
  <si>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</si>
  <si>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</si>
  <si>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</si>
  <si>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</si>
  <si>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</si>
  <si>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</si>
  <si>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</si>
  <si>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</si>
  <si>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</si>
  <si>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</si>
  <si>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</si>
  <si>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</si>
  <si>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</si>
  <si>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</si>
  <si>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</si>
  <si>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</si>
  <si>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</si>
  <si>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</si>
  <si>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</si>
  <si>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</si>
  <si>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</si>
  <si>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</si>
  <si>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</si>
  <si>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</si>
  <si>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</si>
  <si>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</si>
  <si>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</si>
  <si>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</si>
  <si>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</si>
  <si>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</si>
  <si>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</si>
  <si>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</si>
  <si>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</si>
  <si>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</si>
  <si>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</si>
  <si>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</si>
  <si>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</si>
  <si>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</si>
  <si>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</si>
  <si>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</si>
  <si>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</si>
  <si>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</si>
  <si>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</si>
  <si>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</si>
  <si>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</si>
  <si>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</si>
  <si>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</si>
  <si>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</si>
  <si>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</si>
  <si>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</si>
  <si>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</si>
  <si>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</si>
  <si>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</si>
  <si>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</si>
  <si>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</si>
  <si>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</si>
  <si>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</si>
  <si>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</si>
  <si>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</si>
  <si>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</si>
  <si>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</si>
  <si>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</si>
  <si>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</si>
  <si>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</si>
  <si>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</si>
  <si>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</si>
  <si>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</si>
  <si>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</si>
  <si>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</si>
  <si>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</si>
  <si>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</si>
  <si>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</si>
  <si>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</si>
  <si>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</si>
  <si>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</si>
  <si>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</si>
  <si>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</si>
  <si>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</si>
  <si>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</si>
  <si>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</si>
  <si>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</si>
  <si>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</si>
  <si>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</si>
  <si>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</si>
  <si>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</si>
  <si>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</si>
  <si>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</si>
  <si>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</si>
  <si>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</si>
  <si>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</si>
  <si>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</si>
  <si>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</si>
  <si>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</si>
  <si>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</si>
  <si>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</si>
  <si>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</si>
  <si>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</si>
  <si>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</si>
  <si>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</si>
  <si>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</si>
  <si>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</si>
  <si>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</si>
  <si>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</si>
  <si>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</si>
  <si>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</si>
  <si>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</si>
  <si>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</si>
  <si>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</si>
  <si>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</si>
  <si>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</si>
  <si>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</si>
  <si>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</si>
  <si>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</si>
  <si>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</si>
  <si>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</si>
  <si>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</si>
  <si>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</si>
  <si>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</si>
  <si>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</si>
  <si>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</si>
  <si>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</si>
  <si>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</si>
  <si>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</si>
  <si>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</si>
  <si>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</si>
  <si>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</si>
  <si>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</si>
  <si>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</si>
  <si>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</si>
  <si>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</si>
  <si>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</si>
  <si>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</si>
  <si>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</si>
  <si>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</si>
  <si>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</si>
  <si>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</si>
  <si>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</si>
  <si>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</si>
  <si>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</si>
  <si>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</si>
  <si>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</si>
  <si>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</si>
  <si>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</si>
  <si>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</si>
  <si>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</si>
  <si>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</si>
  <si>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</si>
  <si>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</si>
  <si>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</si>
  <si>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</si>
  <si>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</si>
  <si>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</si>
  <si>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</si>
  <si>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</si>
  <si>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</si>
  <si>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</si>
  <si>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</si>
  <si>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</si>
  <si>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</si>
  <si>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</si>
  <si>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</si>
  <si>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</si>
  <si>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</si>
  <si>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</si>
  <si>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</si>
  <si>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</si>
  <si>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</si>
  <si>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</si>
  <si>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</si>
  <si>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</si>
  <si>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</si>
  <si>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</si>
  <si>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</si>
  <si>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</si>
  <si>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</si>
  <si>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</si>
  <si>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</si>
  <si>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</si>
  <si>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</si>
  <si>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</si>
  <si>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</si>
  <si>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</si>
  <si>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</si>
  <si>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</si>
  <si>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</si>
  <si>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</si>
  <si>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</si>
  <si>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</si>
  <si>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</si>
  <si>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</si>
  <si>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</si>
  <si>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</si>
  <si>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</si>
  <si>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</si>
  <si>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</si>
  <si>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</si>
  <si>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</si>
  <si>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</si>
  <si>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</si>
  <si>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</si>
  <si>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</si>
  <si>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</si>
  <si>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</si>
  <si>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</si>
  <si>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</si>
  <si>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</si>
  <si>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</si>
  <si>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</si>
  <si>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</si>
  <si>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</si>
  <si>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</si>
  <si>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</si>
  <si>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</si>
  <si>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</si>
  <si>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</si>
  <si>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</si>
  <si>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</si>
  <si>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</si>
  <si>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</si>
  <si>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</si>
  <si>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</si>
  <si>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</si>
  <si>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</si>
  <si>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</si>
  <si>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</si>
  <si>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</si>
  <si>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</si>
  <si>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</si>
  <si>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</si>
  <si>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</si>
  <si>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</si>
  <si>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</si>
  <si>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</si>
  <si>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</si>
  <si>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</si>
  <si>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</si>
  <si>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</si>
  <si>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</si>
  <si>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</si>
  <si>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</si>
  <si>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</si>
  <si>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</si>
  <si>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</si>
  <si>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</si>
  <si>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</si>
  <si>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</si>
  <si>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</si>
  <si>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</si>
  <si>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</si>
  <si>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</si>
  <si>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</si>
  <si>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</si>
  <si>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</si>
  <si>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</si>
  <si>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</si>
  <si>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</si>
  <si>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</si>
  <si>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</si>
  <si>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</si>
  <si>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</si>
  <si>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</si>
  <si>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</si>
  <si>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</si>
  <si>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</si>
  <si>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</si>
  <si>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</si>
  <si>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</si>
  <si>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</si>
  <si>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</si>
  <si>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</si>
  <si>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</si>
  <si>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</si>
  <si>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</si>
  <si>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</si>
  <si>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</si>
  <si>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</si>
  <si>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</si>
  <si>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</si>
  <si>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</si>
  <si>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</si>
  <si>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</si>
  <si>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</si>
  <si>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</si>
  <si>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</si>
  <si>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</si>
  <si>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</si>
  <si>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</si>
  <si>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</si>
  <si>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</si>
  <si>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</si>
  <si>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</si>
  <si>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</si>
  <si>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</si>
  <si>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</si>
  <si>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</si>
  <si>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</si>
  <si>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</si>
  <si>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</si>
  <si>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</si>
  <si>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</si>
  <si>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</si>
  <si>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</si>
  <si>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</si>
  <si>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</si>
  <si>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</si>
  <si>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</si>
  <si>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</si>
  <si>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</si>
  <si>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</si>
  <si>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</si>
  <si>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</si>
  <si>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</si>
  <si>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</si>
  <si>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</si>
  <si>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</si>
  <si>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</si>
  <si>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</si>
  <si>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</si>
  <si>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</si>
  <si>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</si>
  <si>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</si>
  <si>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</si>
  <si>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</si>
  <si>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</si>
  <si>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</si>
  <si>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</si>
  <si>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</si>
  <si>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</si>
  <si>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</si>
  <si>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</si>
  <si>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</si>
  <si>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</si>
  <si>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</si>
  <si>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</si>
  <si>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</si>
  <si>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</si>
  <si>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</si>
  <si>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</si>
  <si>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</si>
  <si>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</si>
  <si>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</si>
  <si>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</si>
  <si>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</si>
  <si>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</si>
  <si>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</si>
  <si>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</si>
  <si>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</si>
  <si>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</si>
  <si>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</si>
  <si>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</si>
  <si>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T</t>
  </si>
  <si>
    <t>PERCENTAGE</t>
  </si>
  <si>
    <t>GSFC</t>
  </si>
  <si>
    <t>NCC</t>
  </si>
  <si>
    <t>TORNTPOWER</t>
  </si>
  <si>
    <t>HDFCAMC</t>
  </si>
  <si>
    <t>CUMMINDIND</t>
  </si>
  <si>
    <t>ADANIPORTS</t>
  </si>
  <si>
    <t>REPCO</t>
  </si>
  <si>
    <t>INDIACEM</t>
  </si>
  <si>
    <t>VOLTAS</t>
  </si>
  <si>
    <t>September</t>
  </si>
  <si>
    <t>PTC</t>
  </si>
  <si>
    <t>KTBANK</t>
  </si>
  <si>
    <t>LT</t>
  </si>
  <si>
    <t>INFUBEAM</t>
  </si>
  <si>
    <t>BHARATFORG</t>
  </si>
  <si>
    <t>DIVIS</t>
  </si>
  <si>
    <t>INDUSIND</t>
  </si>
  <si>
    <t>EDELWEISS</t>
  </si>
  <si>
    <t>WOCKPHARMA</t>
  </si>
  <si>
    <t>AVANTIFEED</t>
  </si>
  <si>
    <t>AUROPHARMA</t>
  </si>
  <si>
    <t>CANBK</t>
  </si>
  <si>
    <t>HPCL</t>
  </si>
  <si>
    <t>October</t>
  </si>
  <si>
    <t>RICOAUTO</t>
  </si>
  <si>
    <t>ULTRATECH</t>
  </si>
  <si>
    <t>INDUSINDBK</t>
  </si>
  <si>
    <t>SAIL</t>
  </si>
  <si>
    <t>DALMIA</t>
  </si>
  <si>
    <t>MANAPPURAM</t>
  </si>
  <si>
    <t>M&amp;M</t>
  </si>
  <si>
    <t>DLF</t>
  </si>
  <si>
    <t>TORNTPHARM</t>
  </si>
  <si>
    <t>JUSTDIAL</t>
  </si>
  <si>
    <t>HCLTECH</t>
  </si>
  <si>
    <t>November</t>
  </si>
  <si>
    <t>CASTROLIND</t>
  </si>
  <si>
    <t>RELCAPITAL</t>
  </si>
  <si>
    <t>ISEC</t>
  </si>
  <si>
    <t>LALPATHLAB</t>
  </si>
  <si>
    <t>63MOONS</t>
  </si>
  <si>
    <t>HINDPETRO</t>
  </si>
  <si>
    <t>GMMPFAUDLR</t>
  </si>
  <si>
    <t>GMBREW</t>
  </si>
  <si>
    <t>INDIAGLYCO</t>
  </si>
  <si>
    <t>BAJAJFINSV</t>
  </si>
  <si>
    <t>NIIT</t>
  </si>
  <si>
    <t>OBC</t>
  </si>
  <si>
    <t>HCL</t>
  </si>
  <si>
    <t>Up to 1 Lac</t>
  </si>
  <si>
    <t>DBL</t>
  </si>
  <si>
    <t>ENDURANCE</t>
  </si>
  <si>
    <t>RAMCOIND</t>
  </si>
  <si>
    <t>MARICO</t>
  </si>
  <si>
    <t>BAJAJ-AUTO</t>
  </si>
  <si>
    <t>PNB</t>
  </si>
  <si>
    <t>MUTHOOTFIN</t>
  </si>
  <si>
    <t>BHEL</t>
  </si>
  <si>
    <t>HDFCLIFE</t>
  </si>
  <si>
    <t>GRAPHITE</t>
  </si>
  <si>
    <t>INFRATEL</t>
  </si>
  <si>
    <t>December</t>
  </si>
  <si>
    <t>LNTFH</t>
  </si>
  <si>
    <t>AXISBANK</t>
  </si>
  <si>
    <t>NAUKRI</t>
  </si>
  <si>
    <t>M&amp;MFIN</t>
  </si>
  <si>
    <t>HERO</t>
  </si>
  <si>
    <t>IDBI</t>
  </si>
  <si>
    <t>FEDERALBNK</t>
  </si>
  <si>
    <t>ABFPL</t>
  </si>
  <si>
    <t>MPHASIS</t>
  </si>
  <si>
    <t>IBREAL</t>
  </si>
  <si>
    <t>RADICO</t>
  </si>
  <si>
    <t>JUBILANT</t>
  </si>
  <si>
    <t>PRAJHIND</t>
  </si>
  <si>
    <t>ABFRL</t>
  </si>
  <si>
    <t>BANDHANBNK</t>
  </si>
  <si>
    <t>SPARC</t>
  </si>
  <si>
    <t>DHAMPURSUG</t>
  </si>
  <si>
    <t xml:space="preserve">DHFL </t>
  </si>
  <si>
    <t xml:space="preserve">RELCAPITAL </t>
  </si>
  <si>
    <t xml:space="preserve">ESCORTS </t>
  </si>
  <si>
    <t xml:space="preserve">MOTHERSUMI </t>
  </si>
  <si>
    <t xml:space="preserve">IDFCFIRSTB </t>
  </si>
  <si>
    <t xml:space="preserve">CGPOWER </t>
  </si>
  <si>
    <t xml:space="preserve">EQUITAS </t>
  </si>
  <si>
    <t xml:space="preserve">CHOLAFIN </t>
  </si>
  <si>
    <t xml:space="preserve">RECLTD </t>
  </si>
  <si>
    <t xml:space="preserve">OBEROIRLTY </t>
  </si>
  <si>
    <t>RECOMMENDED RATE</t>
  </si>
  <si>
    <t>(In Rupees)</t>
  </si>
  <si>
    <t>1ST TGT PROFIT</t>
  </si>
  <si>
    <t>TOTAL PROFIT</t>
  </si>
  <si>
    <t>Shares quatity as per scripts - Below 300 : 2000, Between 301 to 500 : 1000, Above 500 : 500</t>
  </si>
  <si>
    <t xml:space="preserve">investment </t>
  </si>
  <si>
    <t>up to 100000+limit</t>
  </si>
  <si>
    <t xml:space="preserve">GRANULES </t>
  </si>
  <si>
    <t xml:space="preserve">CHENNPETRO </t>
  </si>
  <si>
    <r>
      <t xml:space="preserve">                    </t>
    </r>
    <r>
      <rPr>
        <b/>
        <sz val="24"/>
        <color theme="3" tint="-0.249977111117893"/>
        <rFont val="Times New Roman"/>
        <family val="1"/>
      </rPr>
      <t xml:space="preserve"> STOCK CASH TRACK SHEET</t>
    </r>
  </si>
  <si>
    <t>28 FEB 2019</t>
  </si>
  <si>
    <t>18  FEB 2019</t>
  </si>
  <si>
    <t>27 FEB 2019</t>
  </si>
  <si>
    <t>26 FEB 2019</t>
  </si>
  <si>
    <t>25 FEB 2019</t>
  </si>
  <si>
    <t>22 FEB 2019</t>
  </si>
  <si>
    <t>21 FEB 2019</t>
  </si>
  <si>
    <t>20 FEB 2019</t>
  </si>
  <si>
    <t>19 FEB 2019</t>
  </si>
  <si>
    <t>1 MAR 2019</t>
  </si>
  <si>
    <t xml:space="preserve">BHARATFORG </t>
  </si>
  <si>
    <t xml:space="preserve">AVANTIFEED </t>
  </si>
  <si>
    <t>5 MAR 2019</t>
  </si>
  <si>
    <t xml:space="preserve">DLF </t>
  </si>
  <si>
    <t xml:space="preserve">APOLLOHOSP </t>
  </si>
  <si>
    <t>6 MAR 2019</t>
  </si>
  <si>
    <t>7 MAR 2019</t>
  </si>
  <si>
    <t xml:space="preserve">IDEA </t>
  </si>
  <si>
    <t>8 MAR 2019</t>
  </si>
  <si>
    <t xml:space="preserve">TIRUMALCHM </t>
  </si>
  <si>
    <t xml:space="preserve">NCC </t>
  </si>
  <si>
    <t>11 MAR 2019</t>
  </si>
  <si>
    <t>12 MAR 2019</t>
  </si>
  <si>
    <t>13 MAR 2019</t>
  </si>
  <si>
    <t>14 MAR 2019</t>
  </si>
  <si>
    <t xml:space="preserve">ARVIND </t>
  </si>
  <si>
    <t>15 MAR 2019</t>
  </si>
  <si>
    <t>KEC</t>
  </si>
  <si>
    <t>18 MAR 2019</t>
  </si>
  <si>
    <t>19 MAR 2019</t>
  </si>
  <si>
    <t xml:space="preserve">JISLJALEQS </t>
  </si>
  <si>
    <t>20 MAR 2019</t>
  </si>
  <si>
    <t xml:space="preserve">GODREJPROP </t>
  </si>
  <si>
    <t>22 MAR 2019</t>
  </si>
  <si>
    <t xml:space="preserve">JETAIRWAYS </t>
  </si>
  <si>
    <t>25 MAR 2019</t>
  </si>
  <si>
    <t>26 MAR 2019</t>
  </si>
  <si>
    <t>27 MAR 2019</t>
  </si>
  <si>
    <t xml:space="preserve">ASIANPAINT </t>
  </si>
  <si>
    <t>28 MAR 2019</t>
  </si>
  <si>
    <t>29 MAR 2019</t>
  </si>
  <si>
    <t xml:space="preserve">KAJARIACER </t>
  </si>
  <si>
    <t xml:space="preserve">ICICIPRULI </t>
  </si>
  <si>
    <t>1 APR 2019</t>
  </si>
  <si>
    <t xml:space="preserve">january </t>
  </si>
  <si>
    <t xml:space="preserve">february </t>
  </si>
  <si>
    <t>March</t>
  </si>
  <si>
    <t>2 APR 2019</t>
  </si>
  <si>
    <t>3 APR 2019</t>
  </si>
  <si>
    <t>4 APR 2019</t>
  </si>
  <si>
    <t>ACCURACY</t>
  </si>
  <si>
    <t xml:space="preserve">January </t>
  </si>
  <si>
    <t>February</t>
  </si>
  <si>
    <t>5 APR 2019</t>
  </si>
  <si>
    <t xml:space="preserve">CANFINHOME </t>
  </si>
  <si>
    <t xml:space="preserve">BALRAMCHIN </t>
  </si>
  <si>
    <t xml:space="preserve">ORIENTELEC </t>
  </si>
  <si>
    <t xml:space="preserve">RELIANCE </t>
  </si>
  <si>
    <t>8 APR 2019</t>
  </si>
  <si>
    <t>9 APR 2019</t>
  </si>
  <si>
    <t>10 APR 2019</t>
  </si>
  <si>
    <t xml:space="preserve">IDFC </t>
  </si>
  <si>
    <t>11 APR 2019</t>
  </si>
  <si>
    <t xml:space="preserve">AUROPHARMA </t>
  </si>
  <si>
    <t>12 APR 2019</t>
  </si>
  <si>
    <t xml:space="preserve">DBL </t>
  </si>
  <si>
    <t xml:space="preserve">RETURN ON INVESTMENT ON 1st TGT 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</si>
</sst>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35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1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0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3" applyFont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9" fontId="0" fillId="13" borderId="0" xfId="0" applyNumberFormat="1" applyFill="1" applyBorder="1" applyAlignment="1">
      <alignment horizontal="center" vertical="center"/>
    </xf>
    <xf numFmtId="0" fontId="0" fillId="13" borderId="0" xfId="0" applyFill="1" applyBorder="1" applyAlignment="1">
      <alignment horizontal="center"/>
    </xf>
    <xf numFmtId="0" fontId="0" fillId="13" borderId="0" xfId="0" applyNumberFormat="1" applyFill="1" applyBorder="1" applyAlignment="1">
      <alignment horizontal="center"/>
    </xf>
    <xf numFmtId="17" fontId="32" fillId="13" borderId="0" xfId="0" applyNumberFormat="1" applyFont="1" applyFill="1" applyBorder="1" applyAlignment="1">
      <alignment horizontal="center"/>
    </xf>
    <xf numFmtId="2" fontId="0" fillId="13" borderId="0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9" fillId="5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8" fontId="24" fillId="9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8" fontId="0" fillId="9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8" fontId="25" fillId="0" borderId="0" xfId="1" applyNumberFormat="1" applyFont="1" applyFill="1" applyBorder="1" applyAlignment="1">
      <alignment horizontal="center"/>
    </xf>
    <xf numFmtId="168" fontId="22" fillId="0" borderId="0" xfId="1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164" fontId="19" fillId="13" borderId="16" xfId="0" applyNumberFormat="1" applyFont="1" applyFill="1" applyBorder="1" applyAlignment="1">
      <alignment horizontal="center"/>
    </xf>
    <xf numFmtId="0" fontId="19" fillId="13" borderId="16" xfId="0" applyFont="1" applyFill="1" applyBorder="1" applyAlignment="1">
      <alignment horizontal="center"/>
    </xf>
    <xf numFmtId="167" fontId="19" fillId="13" borderId="18" xfId="0" applyNumberFormat="1" applyFont="1" applyFill="1" applyBorder="1" applyAlignment="1">
      <alignment horizontal="center"/>
    </xf>
    <xf numFmtId="167" fontId="19" fillId="13" borderId="19" xfId="0" applyNumberFormat="1" applyFont="1" applyFill="1" applyBorder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0" fillId="13" borderId="0" xfId="0" applyFill="1"/>
    <xf numFmtId="0" fontId="28" fillId="13" borderId="16" xfId="0" applyFont="1" applyFill="1" applyBorder="1" applyAlignment="1">
      <alignment horizontal="center"/>
    </xf>
    <xf numFmtId="167" fontId="14" fillId="13" borderId="1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7" fontId="28" fillId="13" borderId="19" xfId="0" applyNumberFormat="1" applyFont="1" applyFill="1" applyBorder="1" applyAlignment="1">
      <alignment horizontal="center"/>
    </xf>
    <xf numFmtId="17" fontId="31" fillId="13" borderId="0" xfId="0" applyNumberFormat="1" applyFont="1" applyFill="1" applyBorder="1" applyAlignment="1">
      <alignment horizontal="center"/>
    </xf>
    <xf numFmtId="164" fontId="19" fillId="13" borderId="0" xfId="0" applyNumberFormat="1" applyFont="1" applyFill="1" applyBorder="1" applyAlignment="1">
      <alignment horizontal="center"/>
    </xf>
    <xf numFmtId="167" fontId="14" fillId="13" borderId="0" xfId="0" applyNumberFormat="1" applyFont="1" applyFill="1" applyBorder="1" applyAlignment="1">
      <alignment horizontal="center"/>
    </xf>
    <xf numFmtId="167" fontId="19" fillId="13" borderId="0" xfId="0" applyNumberFormat="1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34" fillId="13" borderId="0" xfId="0" applyNumberFormat="1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9" fontId="12" fillId="13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11" borderId="0" xfId="0" applyFill="1"/>
    <xf numFmtId="2" fontId="31" fillId="1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 vertic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  <xf numFmtId="0" fontId="0" fillId="0" borderId="0" xfId="0" applyAlignment="1"/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29518496287357"/>
          <c:y val="0.2100943145820364"/>
          <c:w val="0.71416101432394863"/>
          <c:h val="0.4478446161016780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</c:strCache>
            </c:strRef>
          </c:cat>
          <c:val>
            <c:numRef>
              <c:f>'ROI statement'!$C$3:$C$13</c:f>
              <c:numCache>
                <c:formatCode>General</c:formatCode>
                <c:ptCount val="11"/>
                <c:pt idx="0">
                  <c:v>83275</c:v>
                </c:pt>
                <c:pt idx="1">
                  <c:v>91850</c:v>
                </c:pt>
                <c:pt idx="2">
                  <c:v>92549</c:v>
                </c:pt>
                <c:pt idx="3">
                  <c:v>87395</c:v>
                </c:pt>
                <c:pt idx="4">
                  <c:v>101179</c:v>
                </c:pt>
                <c:pt idx="5">
                  <c:v>117981</c:v>
                </c:pt>
                <c:pt idx="6">
                  <c:v>72507</c:v>
                </c:pt>
                <c:pt idx="7">
                  <c:v>85934</c:v>
                </c:pt>
                <c:pt idx="8">
                  <c:v>63911</c:v>
                </c:pt>
                <c:pt idx="9">
                  <c:v>236590</c:v>
                </c:pt>
                <c:pt idx="10">
                  <c:v>282350</c:v>
                </c:pt>
              </c:numCache>
            </c:numRef>
          </c:val>
        </c:ser>
        <c:axId val="129582976"/>
        <c:axId val="129584512"/>
      </c:barChart>
      <c:catAx>
        <c:axId val="129582976"/>
        <c:scaling>
          <c:orientation val="minMax"/>
        </c:scaling>
        <c:axPos val="b"/>
        <c:majorTickMark val="none"/>
        <c:tickLblPos val="nextTo"/>
        <c:crossAx val="129584512"/>
        <c:crosses val="autoZero"/>
        <c:auto val="1"/>
        <c:lblAlgn val="ctr"/>
        <c:lblOffset val="100"/>
      </c:catAx>
      <c:valAx>
        <c:axId val="12958451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29582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0.83274999999999999</c:v>
                </c:pt>
                <c:pt idx="1">
                  <c:v>0.91849999999999998</c:v>
                </c:pt>
                <c:pt idx="2">
                  <c:v>0.92549000000000003</c:v>
                </c:pt>
                <c:pt idx="3">
                  <c:v>0.87395</c:v>
                </c:pt>
                <c:pt idx="4">
                  <c:v>1.01179</c:v>
                </c:pt>
                <c:pt idx="5">
                  <c:v>1.17981</c:v>
                </c:pt>
                <c:pt idx="6">
                  <c:v>0.72506999999999999</c:v>
                </c:pt>
                <c:pt idx="7">
                  <c:v>0.85933999999999999</c:v>
                </c:pt>
                <c:pt idx="8">
                  <c:v>0.63910999999999996</c:v>
                </c:pt>
                <c:pt idx="9">
                  <c:v>2.3658999999999999</c:v>
                </c:pt>
                <c:pt idx="10">
                  <c:v>2.8235000000000001</c:v>
                </c:pt>
              </c:numCache>
            </c:numRef>
          </c:val>
        </c:ser>
        <c:marker val="1"/>
        <c:axId val="129600512"/>
        <c:axId val="129622784"/>
      </c:lineChart>
      <c:catAx>
        <c:axId val="129600512"/>
        <c:scaling>
          <c:orientation val="minMax"/>
        </c:scaling>
        <c:axPos val="b"/>
        <c:tickLblPos val="nextTo"/>
        <c:crossAx val="129622784"/>
        <c:crosses val="autoZero"/>
        <c:auto val="1"/>
        <c:lblAlgn val="ctr"/>
        <c:lblOffset val="100"/>
      </c:catAx>
      <c:valAx>
        <c:axId val="129622784"/>
        <c:scaling>
          <c:orientation val="minMax"/>
        </c:scaling>
        <c:axPos val="l"/>
        <c:majorGridlines/>
        <c:numFmt formatCode="0%" sourceLinked="1"/>
        <c:tickLblPos val="nextTo"/>
        <c:crossAx val="129600512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statement'!$E$3:$E$5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statement'!$F$3:$F$5</c:f>
              <c:numCache>
                <c:formatCode>0%</c:formatCode>
                <c:ptCount val="3"/>
                <c:pt idx="0">
                  <c:v>0.72</c:v>
                </c:pt>
                <c:pt idx="1">
                  <c:v>0.81</c:v>
                </c:pt>
                <c:pt idx="2">
                  <c:v>0.84</c:v>
                </c:pt>
              </c:numCache>
            </c:numRef>
          </c:val>
        </c:ser>
        <c:axId val="129642496"/>
        <c:axId val="129644032"/>
      </c:barChart>
      <c:catAx>
        <c:axId val="129642496"/>
        <c:scaling>
          <c:orientation val="minMax"/>
        </c:scaling>
        <c:axPos val="b"/>
        <c:tickLblPos val="nextTo"/>
        <c:crossAx val="129644032"/>
        <c:crosses val="autoZero"/>
        <c:auto val="1"/>
        <c:lblAlgn val="ctr"/>
        <c:lblOffset val="100"/>
      </c:catAx>
      <c:valAx>
        <c:axId val="129644032"/>
        <c:scaling>
          <c:orientation val="minMax"/>
        </c:scaling>
        <c:axPos val="l"/>
        <c:majorGridlines/>
        <c:numFmt formatCode="0%" sourceLinked="1"/>
        <c:tickLblPos val="nextTo"/>
        <c:crossAx val="12964249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statement'!$A$33:$A$35</c:f>
              <c:strCache>
                <c:ptCount val="3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</c:strCache>
            </c:strRef>
          </c:cat>
          <c:val>
            <c:numRef>
              <c:f>'ROI statement'!$B$33:$B$35</c:f>
              <c:numCache>
                <c:formatCode>#,##0</c:formatCode>
                <c:ptCount val="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statement'!$A$33:$A$35</c:f>
              <c:strCache>
                <c:ptCount val="3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</c:strCache>
            </c:strRef>
          </c:cat>
          <c:val>
            <c:numRef>
              <c:f>'ROI statement'!$C$33:$C$35</c:f>
              <c:numCache>
                <c:formatCode>General</c:formatCode>
                <c:ptCount val="3"/>
                <c:pt idx="0">
                  <c:v>63911</c:v>
                </c:pt>
                <c:pt idx="1">
                  <c:v>236590</c:v>
                </c:pt>
                <c:pt idx="2">
                  <c:v>282350</c:v>
                </c:pt>
              </c:numCache>
            </c:numRef>
          </c:val>
        </c:ser>
        <c:shape val="cylinder"/>
        <c:axId val="129660800"/>
        <c:axId val="129662336"/>
        <c:axId val="0"/>
      </c:bar3DChart>
      <c:catAx>
        <c:axId val="129660800"/>
        <c:scaling>
          <c:orientation val="minMax"/>
        </c:scaling>
        <c:axPos val="b"/>
        <c:tickLblPos val="nextTo"/>
        <c:crossAx val="129662336"/>
        <c:crosses val="autoZero"/>
        <c:auto val="1"/>
        <c:lblAlgn val="ctr"/>
        <c:lblOffset val="100"/>
      </c:catAx>
      <c:valAx>
        <c:axId val="129662336"/>
        <c:scaling>
          <c:orientation val="minMax"/>
        </c:scaling>
        <c:axPos val="l"/>
        <c:majorGridlines/>
        <c:numFmt formatCode="#,##0" sourceLinked="1"/>
        <c:tickLblPos val="nextTo"/>
        <c:crossAx val="129660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statement'!$A$33:$A$35</c:f>
              <c:strCache>
                <c:ptCount val="3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</c:strCache>
            </c:strRef>
          </c:cat>
          <c:val>
            <c:numRef>
              <c:f>'ROI statement'!$D$33:$D$35</c:f>
              <c:numCache>
                <c:formatCode>0%</c:formatCode>
                <c:ptCount val="3"/>
                <c:pt idx="0">
                  <c:v>0.63910999999999996</c:v>
                </c:pt>
                <c:pt idx="1">
                  <c:v>2.3658999999999999</c:v>
                </c:pt>
                <c:pt idx="2">
                  <c:v>2.8235000000000001</c:v>
                </c:pt>
              </c:numCache>
            </c:numRef>
          </c:val>
        </c:ser>
        <c:dLbls>
          <c:showVal val="1"/>
        </c:dLbls>
        <c:marker val="1"/>
        <c:axId val="129690624"/>
        <c:axId val="129704704"/>
      </c:lineChart>
      <c:catAx>
        <c:axId val="129690624"/>
        <c:scaling>
          <c:orientation val="minMax"/>
        </c:scaling>
        <c:axPos val="b"/>
        <c:majorTickMark val="none"/>
        <c:tickLblPos val="nextTo"/>
        <c:crossAx val="129704704"/>
        <c:crosses val="autoZero"/>
        <c:auto val="1"/>
        <c:lblAlgn val="ctr"/>
        <c:lblOffset val="100"/>
      </c:catAx>
      <c:valAx>
        <c:axId val="129704704"/>
        <c:scaling>
          <c:orientation val="minMax"/>
        </c:scaling>
        <c:delete val="1"/>
        <c:axPos val="l"/>
        <c:numFmt formatCode="0%" sourceLinked="1"/>
        <c:tickLblPos val="nextTo"/>
        <c:crossAx val="12969062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4</xdr:col>
      <xdr:colOff>389446</xdr:colOff>
      <xdr:row>1</xdr:row>
      <xdr:rowOff>910631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561307" cy="109903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15</xdr:row>
      <xdr:rowOff>190499</xdr:rowOff>
    </xdr:from>
    <xdr:to>
      <xdr:col>5</xdr:col>
      <xdr:colOff>419100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16</xdr:row>
      <xdr:rowOff>9524</xdr:rowOff>
    </xdr:from>
    <xdr:to>
      <xdr:col>14</xdr:col>
      <xdr:colOff>571500</xdr:colOff>
      <xdr:row>28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5</xdr:row>
      <xdr:rowOff>21168</xdr:rowOff>
    </xdr:from>
    <xdr:to>
      <xdr:col>10</xdr:col>
      <xdr:colOff>63500</xdr:colOff>
      <xdr:row>12</xdr:row>
      <xdr:rowOff>179916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84667</xdr:colOff>
      <xdr:row>35</xdr:row>
      <xdr:rowOff>179918</xdr:rowOff>
    </xdr:from>
    <xdr:to>
      <xdr:col>3</xdr:col>
      <xdr:colOff>910167</xdr:colOff>
      <xdr:row>46</xdr:row>
      <xdr:rowOff>179918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486833</xdr:colOff>
      <xdr:row>36</xdr:row>
      <xdr:rowOff>0</xdr:rowOff>
    </xdr:from>
    <xdr:to>
      <xdr:col>9</xdr:col>
      <xdr:colOff>391582</xdr:colOff>
      <xdr:row>46</xdr:row>
      <xdr:rowOff>148166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81"/>
  <sheetViews>
    <sheetView tabSelected="1" zoomScale="90" zoomScaleNormal="90" workbookViewId="0">
      <selection activeCell="A10" sqref="A10"/>
    </sheetView>
  </sheetViews>
  <sheetFormatPr defaultRowHeight="15"/>
  <cols>
    <col min="1" max="1" width="12.7109375" bestFit="1" customWidth="1"/>
    <col min="2" max="2" width="13.42578125" customWidth="1"/>
    <col min="3" max="3" width="10.5703125" bestFit="1" customWidth="1"/>
    <col min="4" max="4" width="11" bestFit="1" customWidth="1"/>
    <col min="5" max="5" width="20.42578125" bestFit="1" customWidth="1"/>
    <col min="6" max="6" width="10.28515625" bestFit="1" customWidth="1"/>
    <col min="7" max="7" width="24.28515625" bestFit="1" customWidth="1"/>
    <col min="8" max="8" width="8.28515625" bestFit="1" customWidth="1"/>
    <col min="9" max="9" width="17.28515625" bestFit="1" customWidth="1"/>
    <col min="10" max="10" width="22.28515625" bestFit="1" customWidth="1"/>
    <col min="11" max="11" width="13.5703125" bestFit="1" customWidth="1"/>
    <col min="12" max="12" width="15" bestFit="1" customWidth="1"/>
    <col min="13" max="13" width="12.28515625" bestFit="1" customWidth="1"/>
  </cols>
  <sheetData>
    <row r="1" spans="1:12">
      <c r="A1" s="134" t="s">
        <v>683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73.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>
      <c r="A3" s="135" t="s">
        <v>1</v>
      </c>
      <c r="B3" s="135" t="s">
        <v>2</v>
      </c>
      <c r="C3" s="135" t="s">
        <v>3</v>
      </c>
      <c r="D3" s="136" t="s">
        <v>4</v>
      </c>
      <c r="E3" s="136" t="s">
        <v>674</v>
      </c>
      <c r="F3" s="137" t="s">
        <v>5</v>
      </c>
      <c r="G3" s="137"/>
      <c r="H3" s="137"/>
      <c r="I3" s="137" t="s">
        <v>6</v>
      </c>
      <c r="J3" s="137"/>
      <c r="K3" s="137"/>
      <c r="L3" s="96" t="s">
        <v>7</v>
      </c>
    </row>
    <row r="4" spans="1:12">
      <c r="A4" s="135"/>
      <c r="B4" s="135"/>
      <c r="C4" s="135"/>
      <c r="D4" s="136"/>
      <c r="E4" s="136"/>
      <c r="F4" s="96" t="s">
        <v>8</v>
      </c>
      <c r="G4" s="96" t="s">
        <v>9</v>
      </c>
      <c r="H4" s="96" t="s">
        <v>10</v>
      </c>
      <c r="I4" s="96" t="s">
        <v>11</v>
      </c>
      <c r="J4" s="96" t="s">
        <v>12</v>
      </c>
      <c r="K4" s="96" t="s">
        <v>13</v>
      </c>
      <c r="L4" s="96" t="s">
        <v>675</v>
      </c>
    </row>
    <row r="5" spans="1:12" ht="15.75">
      <c r="A5" s="133" t="s">
        <v>678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12" ht="15.75">
      <c r="A6" s="88" t="s">
        <v>679</v>
      </c>
      <c r="B6" s="88" t="s">
        <v>680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>
      <c r="A7" s="89"/>
      <c r="B7" s="89"/>
      <c r="C7" s="89"/>
      <c r="D7" s="8"/>
      <c r="E7" s="8"/>
      <c r="F7" s="89"/>
      <c r="G7" s="89"/>
      <c r="H7" s="89"/>
      <c r="I7" s="89"/>
      <c r="J7" s="89"/>
      <c r="K7" s="89"/>
      <c r="L7" s="89"/>
    </row>
    <row r="8" spans="1:12" ht="18.75">
      <c r="A8" s="90"/>
      <c r="B8" s="91"/>
      <c r="C8" s="91"/>
      <c r="D8" s="92"/>
      <c r="E8" s="92"/>
      <c r="F8" s="93">
        <v>43556</v>
      </c>
      <c r="G8" s="91"/>
      <c r="H8" s="91"/>
      <c r="I8" s="94"/>
      <c r="J8" s="94"/>
      <c r="K8" s="94"/>
      <c r="L8" s="94"/>
    </row>
    <row r="10" spans="1:12">
      <c r="A10" s="126" t="s">
        <v>748</v>
      </c>
      <c r="B10" s="95" t="s">
        <v>30</v>
      </c>
      <c r="C10" s="7" t="s">
        <v>14</v>
      </c>
      <c r="D10" s="6">
        <v>2000</v>
      </c>
      <c r="E10" s="6">
        <v>98.5</v>
      </c>
      <c r="F10" s="7">
        <v>99.5</v>
      </c>
      <c r="G10" s="7">
        <v>100.5</v>
      </c>
      <c r="H10" s="7">
        <v>101.5</v>
      </c>
      <c r="I10" s="2">
        <f t="shared" ref="I10" si="0">SUM(F10-E10)*D10</f>
        <v>2000</v>
      </c>
      <c r="J10" s="7">
        <f>SUM(G10-F10)*D10</f>
        <v>2000</v>
      </c>
      <c r="K10" s="7">
        <f t="shared" ref="K10" si="1">SUM(H10-G10)*D10</f>
        <v>2000</v>
      </c>
      <c r="L10" s="2">
        <f t="shared" ref="L10" si="2">SUM(I10:K10)</f>
        <v>6000</v>
      </c>
    </row>
    <row r="11" spans="1:12">
      <c r="A11" s="126" t="s">
        <v>748</v>
      </c>
      <c r="B11" s="95" t="s">
        <v>749</v>
      </c>
      <c r="C11" s="7" t="s">
        <v>14</v>
      </c>
      <c r="D11" s="6">
        <v>500</v>
      </c>
      <c r="E11" s="6">
        <v>636</v>
      </c>
      <c r="F11" s="7">
        <v>642</v>
      </c>
      <c r="G11" s="7">
        <v>650</v>
      </c>
      <c r="H11" s="7">
        <v>660</v>
      </c>
      <c r="I11" s="2">
        <f t="shared" ref="I11" si="3">SUM(F11-E11)*D11</f>
        <v>3000</v>
      </c>
      <c r="J11" s="7">
        <f>SUM(G11-F11)*D11</f>
        <v>4000</v>
      </c>
      <c r="K11" s="7">
        <f t="shared" ref="K11" si="4">SUM(H11-G11)*D11</f>
        <v>5000</v>
      </c>
      <c r="L11" s="2">
        <f t="shared" ref="L11" si="5">SUM(I11:K11)</f>
        <v>12000</v>
      </c>
    </row>
    <row r="12" spans="1:12">
      <c r="A12" s="126" t="s">
        <v>748</v>
      </c>
      <c r="B12" s="95" t="s">
        <v>24</v>
      </c>
      <c r="C12" s="7" t="s">
        <v>14</v>
      </c>
      <c r="D12" s="6">
        <v>500</v>
      </c>
      <c r="E12" s="6">
        <v>974</v>
      </c>
      <c r="F12" s="7">
        <v>982</v>
      </c>
      <c r="G12" s="7">
        <v>0</v>
      </c>
      <c r="H12" s="7">
        <v>0</v>
      </c>
      <c r="I12" s="2">
        <f t="shared" ref="I12" si="6">SUM(F12-E12)*D12</f>
        <v>4000</v>
      </c>
      <c r="J12" s="7">
        <v>0</v>
      </c>
      <c r="K12" s="7">
        <f t="shared" ref="K12" si="7">SUM(H12-G12)*D12</f>
        <v>0</v>
      </c>
      <c r="L12" s="2">
        <f t="shared" ref="L12" si="8">SUM(I12:K12)</f>
        <v>4000</v>
      </c>
    </row>
    <row r="13" spans="1:12">
      <c r="A13" s="126" t="s">
        <v>748</v>
      </c>
      <c r="B13" s="95" t="s">
        <v>741</v>
      </c>
      <c r="C13" s="7" t="s">
        <v>14</v>
      </c>
      <c r="D13" s="6">
        <v>500</v>
      </c>
      <c r="E13" s="6">
        <v>1340</v>
      </c>
      <c r="F13" s="7">
        <v>1353</v>
      </c>
      <c r="G13" s="7">
        <v>0</v>
      </c>
      <c r="H13" s="7">
        <v>0</v>
      </c>
      <c r="I13" s="2">
        <f t="shared" ref="I13" si="9">SUM(F13-E13)*D13</f>
        <v>6500</v>
      </c>
      <c r="J13" s="7">
        <v>0</v>
      </c>
      <c r="K13" s="7">
        <f t="shared" ref="K13" si="10">SUM(H13-G13)*D13</f>
        <v>0</v>
      </c>
      <c r="L13" s="2">
        <f t="shared" ref="L13" si="11">SUM(I13:K13)</f>
        <v>6500</v>
      </c>
    </row>
    <row r="14" spans="1:12">
      <c r="A14" s="126" t="s">
        <v>746</v>
      </c>
      <c r="B14" s="95" t="s">
        <v>747</v>
      </c>
      <c r="C14" s="7" t="s">
        <v>14</v>
      </c>
      <c r="D14" s="6">
        <v>500</v>
      </c>
      <c r="E14" s="6">
        <v>778</v>
      </c>
      <c r="F14" s="7">
        <v>784</v>
      </c>
      <c r="G14" s="7">
        <v>0</v>
      </c>
      <c r="H14" s="7">
        <v>0</v>
      </c>
      <c r="I14" s="2">
        <f t="shared" ref="I14" si="12">SUM(F14-E14)*D14</f>
        <v>3000</v>
      </c>
      <c r="J14" s="7">
        <v>0</v>
      </c>
      <c r="K14" s="7">
        <f t="shared" ref="K14" si="13">SUM(H14-G14)*D14</f>
        <v>0</v>
      </c>
      <c r="L14" s="2">
        <f t="shared" ref="L14" si="14">SUM(I14:K14)</f>
        <v>3000</v>
      </c>
    </row>
    <row r="15" spans="1:12">
      <c r="A15" s="126" t="s">
        <v>746</v>
      </c>
      <c r="B15" s="95" t="s">
        <v>85</v>
      </c>
      <c r="C15" s="7" t="s">
        <v>14</v>
      </c>
      <c r="D15" s="6">
        <v>1000</v>
      </c>
      <c r="E15" s="6">
        <v>334</v>
      </c>
      <c r="F15" s="7">
        <v>337</v>
      </c>
      <c r="G15" s="7">
        <v>0</v>
      </c>
      <c r="H15" s="7">
        <v>0</v>
      </c>
      <c r="I15" s="2">
        <f t="shared" ref="I15:I16" si="15">SUM(F15-E15)*D15</f>
        <v>3000</v>
      </c>
      <c r="J15" s="7">
        <v>0</v>
      </c>
      <c r="K15" s="7">
        <f t="shared" ref="K15" si="16">SUM(H15-G15)*D15</f>
        <v>0</v>
      </c>
      <c r="L15" s="2">
        <f t="shared" ref="L15" si="17">SUM(I15:K15)</f>
        <v>3000</v>
      </c>
    </row>
    <row r="16" spans="1:12">
      <c r="A16" s="126" t="s">
        <v>744</v>
      </c>
      <c r="B16" s="95" t="s">
        <v>30</v>
      </c>
      <c r="C16" s="7" t="s">
        <v>14</v>
      </c>
      <c r="D16" s="6">
        <v>2000</v>
      </c>
      <c r="E16" s="6">
        <v>94</v>
      </c>
      <c r="F16" s="7">
        <v>95</v>
      </c>
      <c r="G16" s="7">
        <v>96</v>
      </c>
      <c r="H16" s="7">
        <v>96.8</v>
      </c>
      <c r="I16" s="2">
        <f t="shared" si="15"/>
        <v>2000</v>
      </c>
      <c r="J16" s="7">
        <f>SUM(G16-F16)*D16</f>
        <v>2000</v>
      </c>
      <c r="K16" s="7">
        <f t="shared" ref="K16" si="18">SUM(H16-G16)*D16</f>
        <v>1599.9999999999943</v>
      </c>
      <c r="L16" s="2">
        <f t="shared" ref="L16" si="19">SUM(I16:K16)</f>
        <v>5599.9999999999945</v>
      </c>
    </row>
    <row r="17" spans="1:12">
      <c r="A17" s="126" t="s">
        <v>744</v>
      </c>
      <c r="B17" s="95" t="s">
        <v>673</v>
      </c>
      <c r="C17" s="7" t="s">
        <v>14</v>
      </c>
      <c r="D17" s="6">
        <v>500</v>
      </c>
      <c r="E17" s="6">
        <v>554</v>
      </c>
      <c r="F17" s="7">
        <v>558</v>
      </c>
      <c r="G17" s="7">
        <v>562</v>
      </c>
      <c r="H17" s="7">
        <v>566</v>
      </c>
      <c r="I17" s="2">
        <f t="shared" ref="I17" si="20">SUM(F17-E17)*D17</f>
        <v>2000</v>
      </c>
      <c r="J17" s="7">
        <f>SUM(G17-F17)*D17</f>
        <v>2000</v>
      </c>
      <c r="K17" s="7">
        <f t="shared" ref="K17" si="21">SUM(H17-G17)*D17</f>
        <v>2000</v>
      </c>
      <c r="L17" s="2">
        <f t="shared" ref="L17" si="22">SUM(I17:K17)</f>
        <v>6000</v>
      </c>
    </row>
    <row r="18" spans="1:12">
      <c r="A18" s="126" t="s">
        <v>744</v>
      </c>
      <c r="B18" s="95" t="s">
        <v>745</v>
      </c>
      <c r="C18" s="7" t="s">
        <v>14</v>
      </c>
      <c r="D18" s="6">
        <v>2000</v>
      </c>
      <c r="E18" s="6">
        <v>47.5</v>
      </c>
      <c r="F18" s="7">
        <v>47.5</v>
      </c>
      <c r="G18" s="7">
        <v>0</v>
      </c>
      <c r="H18" s="7">
        <v>0</v>
      </c>
      <c r="I18" s="2">
        <f t="shared" ref="I18" si="23">SUM(F18-E18)*D18</f>
        <v>0</v>
      </c>
      <c r="J18" s="7">
        <v>0</v>
      </c>
      <c r="K18" s="7">
        <f t="shared" ref="K18" si="24">SUM(H18-G18)*D18</f>
        <v>0</v>
      </c>
      <c r="L18" s="2">
        <f t="shared" ref="L18" si="25">SUM(I18:K18)</f>
        <v>0</v>
      </c>
    </row>
    <row r="19" spans="1:12">
      <c r="A19" s="126" t="s">
        <v>743</v>
      </c>
      <c r="B19" s="95" t="s">
        <v>83</v>
      </c>
      <c r="C19" s="7" t="s">
        <v>14</v>
      </c>
      <c r="D19" s="6">
        <v>2000</v>
      </c>
      <c r="E19" s="6">
        <v>268</v>
      </c>
      <c r="F19" s="7">
        <v>269.5</v>
      </c>
      <c r="G19" s="7">
        <v>271.5</v>
      </c>
      <c r="H19" s="7">
        <v>0</v>
      </c>
      <c r="I19" s="2">
        <f t="shared" ref="I19" si="26">SUM(F19-E19)*D19</f>
        <v>3000</v>
      </c>
      <c r="J19" s="7">
        <f>SUM(G19-F19)*D19</f>
        <v>4000</v>
      </c>
      <c r="K19" s="7">
        <v>0</v>
      </c>
      <c r="L19" s="2">
        <f t="shared" ref="L19" si="27">SUM(I19:K19)</f>
        <v>7000</v>
      </c>
    </row>
    <row r="20" spans="1:12">
      <c r="A20" s="126" t="s">
        <v>743</v>
      </c>
      <c r="B20" s="95" t="s">
        <v>291</v>
      </c>
      <c r="C20" s="7" t="s">
        <v>14</v>
      </c>
      <c r="D20" s="6">
        <v>500</v>
      </c>
      <c r="E20" s="6">
        <v>1220</v>
      </c>
      <c r="F20" s="7">
        <v>1231.5</v>
      </c>
      <c r="G20" s="7">
        <v>0</v>
      </c>
      <c r="H20" s="7">
        <v>0</v>
      </c>
      <c r="I20" s="2">
        <f t="shared" ref="I20" si="28">SUM(F20-E20)*D20</f>
        <v>5750</v>
      </c>
      <c r="J20" s="7">
        <v>0</v>
      </c>
      <c r="K20" s="7">
        <f t="shared" ref="K20" si="29">SUM(H20-G20)*D20</f>
        <v>0</v>
      </c>
      <c r="L20" s="2">
        <f t="shared" ref="L20" si="30">SUM(I20:K20)</f>
        <v>5750</v>
      </c>
    </row>
    <row r="21" spans="1:12">
      <c r="A21" s="126" t="s">
        <v>743</v>
      </c>
      <c r="B21" s="95" t="s">
        <v>62</v>
      </c>
      <c r="C21" s="7" t="s">
        <v>14</v>
      </c>
      <c r="D21" s="6">
        <v>2000</v>
      </c>
      <c r="E21" s="6">
        <v>221</v>
      </c>
      <c r="F21" s="7">
        <v>223</v>
      </c>
      <c r="G21" s="7">
        <v>0</v>
      </c>
      <c r="H21" s="7">
        <v>0</v>
      </c>
      <c r="I21" s="2">
        <f t="shared" ref="I21" si="31">SUM(F21-E21)*D21</f>
        <v>4000</v>
      </c>
      <c r="J21" s="7">
        <v>0</v>
      </c>
      <c r="K21" s="7">
        <f t="shared" ref="K21" si="32">SUM(H21-G21)*D21</f>
        <v>0</v>
      </c>
      <c r="L21" s="2">
        <f t="shared" ref="L21" si="33">SUM(I21:K21)</f>
        <v>4000</v>
      </c>
    </row>
    <row r="22" spans="1:12">
      <c r="A22" s="126" t="s">
        <v>742</v>
      </c>
      <c r="B22" s="95" t="s">
        <v>740</v>
      </c>
      <c r="C22" s="7" t="s">
        <v>14</v>
      </c>
      <c r="D22" s="6">
        <v>2000</v>
      </c>
      <c r="E22" s="6">
        <v>162</v>
      </c>
      <c r="F22" s="7">
        <v>159.5</v>
      </c>
      <c r="G22" s="7">
        <v>0</v>
      </c>
      <c r="H22" s="7">
        <v>0</v>
      </c>
      <c r="I22" s="2">
        <f t="shared" ref="I22" si="34">SUM(F22-E22)*D22</f>
        <v>-5000</v>
      </c>
      <c r="J22" s="7">
        <v>0</v>
      </c>
      <c r="K22" s="7">
        <f t="shared" ref="K22" si="35">SUM(H22-G22)*D22</f>
        <v>0</v>
      </c>
      <c r="L22" s="2">
        <f t="shared" ref="L22" si="36">SUM(I22:K22)</f>
        <v>-5000</v>
      </c>
    </row>
    <row r="23" spans="1:12">
      <c r="A23" s="126" t="s">
        <v>742</v>
      </c>
      <c r="B23" s="95" t="s">
        <v>318</v>
      </c>
      <c r="C23" s="7" t="s">
        <v>14</v>
      </c>
      <c r="D23" s="6">
        <v>2000</v>
      </c>
      <c r="E23" s="6">
        <v>273.3</v>
      </c>
      <c r="F23" s="7">
        <v>275.5</v>
      </c>
      <c r="G23" s="7">
        <v>0</v>
      </c>
      <c r="H23" s="7">
        <v>0</v>
      </c>
      <c r="I23" s="2">
        <f t="shared" ref="I23:I24" si="37">SUM(F23-E23)*D23</f>
        <v>4399.9999999999773</v>
      </c>
      <c r="J23" s="7">
        <v>0</v>
      </c>
      <c r="K23" s="7">
        <f t="shared" ref="K23" si="38">SUM(H23-G23)*D23</f>
        <v>0</v>
      </c>
      <c r="L23" s="2">
        <f t="shared" ref="L23:L24" si="39">SUM(I23:K23)</f>
        <v>4399.9999999999773</v>
      </c>
    </row>
    <row r="24" spans="1:12">
      <c r="A24" s="126" t="s">
        <v>742</v>
      </c>
      <c r="B24" s="95" t="s">
        <v>741</v>
      </c>
      <c r="C24" s="7" t="s">
        <v>14</v>
      </c>
      <c r="D24" s="6">
        <v>500</v>
      </c>
      <c r="E24" s="6">
        <v>1330</v>
      </c>
      <c r="F24" s="3">
        <v>1340</v>
      </c>
      <c r="G24" s="7">
        <v>0</v>
      </c>
      <c r="H24" s="7">
        <v>0</v>
      </c>
      <c r="I24" s="2">
        <f t="shared" si="37"/>
        <v>5000</v>
      </c>
      <c r="J24" s="7">
        <v>0</v>
      </c>
      <c r="K24" s="7">
        <f t="shared" ref="K24" si="40">SUM(H24-G24)*D24</f>
        <v>0</v>
      </c>
      <c r="L24" s="2">
        <f t="shared" si="39"/>
        <v>5000</v>
      </c>
    </row>
    <row r="25" spans="1:12">
      <c r="A25" s="126" t="s">
        <v>737</v>
      </c>
      <c r="B25" s="95" t="s">
        <v>739</v>
      </c>
      <c r="C25" s="7" t="s">
        <v>14</v>
      </c>
      <c r="D25" s="6">
        <v>2000</v>
      </c>
      <c r="E25" s="6">
        <v>143</v>
      </c>
      <c r="F25" s="7">
        <v>144</v>
      </c>
      <c r="G25" s="7">
        <v>145</v>
      </c>
      <c r="H25" s="7">
        <v>146</v>
      </c>
      <c r="I25" s="2">
        <f t="shared" ref="I25" si="41">SUM(F25-E25)*D25</f>
        <v>2000</v>
      </c>
      <c r="J25" s="7">
        <f>SUM(G25-F25)*D25</f>
        <v>2000</v>
      </c>
      <c r="K25" s="7">
        <f t="shared" ref="K25" si="42">SUM(H25-G25)*D25</f>
        <v>2000</v>
      </c>
      <c r="L25" s="2">
        <f t="shared" ref="L25" si="43">SUM(I25:K25)</f>
        <v>6000</v>
      </c>
    </row>
    <row r="26" spans="1:12">
      <c r="A26" s="126" t="s">
        <v>737</v>
      </c>
      <c r="B26" s="95" t="s">
        <v>71</v>
      </c>
      <c r="C26" s="7" t="s">
        <v>14</v>
      </c>
      <c r="D26" s="6">
        <v>500</v>
      </c>
      <c r="E26" s="6">
        <v>1650</v>
      </c>
      <c r="F26" s="7">
        <v>1660</v>
      </c>
      <c r="G26" s="7">
        <v>1670</v>
      </c>
      <c r="H26" s="7">
        <v>0</v>
      </c>
      <c r="I26" s="2">
        <f t="shared" ref="I26" si="44">SUM(F26-E26)*D26</f>
        <v>5000</v>
      </c>
      <c r="J26" s="7">
        <f>SUM(G26-F26)*D26</f>
        <v>5000</v>
      </c>
      <c r="K26" s="7">
        <v>0</v>
      </c>
      <c r="L26" s="2">
        <f t="shared" ref="L26" si="45">SUM(I26:K26)</f>
        <v>10000</v>
      </c>
    </row>
    <row r="27" spans="1:12">
      <c r="A27" s="126" t="s">
        <v>737</v>
      </c>
      <c r="B27" s="95" t="s">
        <v>738</v>
      </c>
      <c r="C27" s="7" t="s">
        <v>14</v>
      </c>
      <c r="D27" s="6">
        <v>1000</v>
      </c>
      <c r="E27" s="6">
        <v>361.5</v>
      </c>
      <c r="F27" s="7">
        <v>363</v>
      </c>
      <c r="G27" s="7">
        <v>0</v>
      </c>
      <c r="H27" s="7">
        <v>0</v>
      </c>
      <c r="I27" s="2">
        <f t="shared" ref="I27" si="46">SUM(F27-E27)*D27</f>
        <v>1500</v>
      </c>
      <c r="J27" s="7">
        <v>0</v>
      </c>
      <c r="K27" s="7">
        <f t="shared" ref="K27" si="47">SUM(H27-G27)*D27</f>
        <v>0</v>
      </c>
      <c r="L27" s="2">
        <f t="shared" ref="L27" si="48">SUM(I27:K27)</f>
        <v>1500</v>
      </c>
    </row>
    <row r="28" spans="1:12">
      <c r="A28" s="126" t="s">
        <v>737</v>
      </c>
      <c r="B28" s="95" t="s">
        <v>138</v>
      </c>
      <c r="C28" s="7" t="s">
        <v>14</v>
      </c>
      <c r="D28" s="6">
        <v>2000</v>
      </c>
      <c r="E28" s="6">
        <v>191</v>
      </c>
      <c r="F28" s="7">
        <v>191</v>
      </c>
      <c r="G28" s="7">
        <v>0</v>
      </c>
      <c r="H28" s="7">
        <v>0</v>
      </c>
      <c r="I28" s="2">
        <f t="shared" ref="I28" si="49">SUM(F28-E28)*D28</f>
        <v>0</v>
      </c>
      <c r="J28" s="7">
        <v>0</v>
      </c>
      <c r="K28" s="7">
        <v>0</v>
      </c>
      <c r="L28" s="2">
        <f t="shared" ref="L28" si="50">SUM(I28:K28)</f>
        <v>0</v>
      </c>
    </row>
    <row r="29" spans="1:12">
      <c r="A29" s="126" t="s">
        <v>733</v>
      </c>
      <c r="B29" s="95" t="s">
        <v>71</v>
      </c>
      <c r="C29" s="7" t="s">
        <v>14</v>
      </c>
      <c r="D29" s="6">
        <v>500</v>
      </c>
      <c r="E29" s="6">
        <v>1645</v>
      </c>
      <c r="F29" s="7">
        <v>1650</v>
      </c>
      <c r="G29" s="7">
        <v>0</v>
      </c>
      <c r="H29" s="7">
        <v>0</v>
      </c>
      <c r="I29" s="2">
        <f t="shared" ref="I29" si="51">SUM(F29-E29)*D29</f>
        <v>2500</v>
      </c>
      <c r="J29" s="7">
        <v>0</v>
      </c>
      <c r="K29" s="7">
        <f t="shared" ref="K29" si="52">SUM(H29-G29)*D29</f>
        <v>0</v>
      </c>
      <c r="L29" s="2">
        <f t="shared" ref="L29" si="53">SUM(I29:K29)</f>
        <v>2500</v>
      </c>
    </row>
    <row r="30" spans="1:12">
      <c r="A30" s="126" t="s">
        <v>733</v>
      </c>
      <c r="B30" s="95" t="s">
        <v>28</v>
      </c>
      <c r="C30" s="7" t="s">
        <v>14</v>
      </c>
      <c r="D30" s="6">
        <v>500</v>
      </c>
      <c r="E30" s="6">
        <v>710</v>
      </c>
      <c r="F30" s="7">
        <v>716</v>
      </c>
      <c r="G30" s="7">
        <v>0</v>
      </c>
      <c r="H30" s="7">
        <v>0</v>
      </c>
      <c r="I30" s="2">
        <f t="shared" ref="I30" si="54">SUM(F30-E30)*D30</f>
        <v>3000</v>
      </c>
      <c r="J30" s="7">
        <v>0</v>
      </c>
      <c r="K30" s="7">
        <f t="shared" ref="K30" si="55">SUM(H30-G30)*D30</f>
        <v>0</v>
      </c>
      <c r="L30" s="2">
        <f t="shared" ref="L30" si="56">SUM(I30:K30)</f>
        <v>3000</v>
      </c>
    </row>
    <row r="31" spans="1:12">
      <c r="A31" s="126" t="s">
        <v>732</v>
      </c>
      <c r="B31" s="95" t="s">
        <v>51</v>
      </c>
      <c r="C31" s="7" t="s">
        <v>14</v>
      </c>
      <c r="D31" s="6">
        <v>2000</v>
      </c>
      <c r="E31" s="6">
        <v>257</v>
      </c>
      <c r="F31" s="7">
        <v>259</v>
      </c>
      <c r="G31" s="7">
        <v>0</v>
      </c>
      <c r="H31" s="7">
        <v>0</v>
      </c>
      <c r="I31" s="2">
        <f t="shared" ref="I31" si="57">SUM(F31-E31)*D31</f>
        <v>4000</v>
      </c>
      <c r="J31" s="7">
        <v>0</v>
      </c>
      <c r="K31" s="7">
        <f t="shared" ref="K31" si="58">SUM(H31-G31)*D31</f>
        <v>0</v>
      </c>
      <c r="L31" s="2">
        <f t="shared" ref="L31" si="59">SUM(I31:K31)</f>
        <v>4000</v>
      </c>
    </row>
    <row r="32" spans="1:12">
      <c r="A32" s="126" t="s">
        <v>732</v>
      </c>
      <c r="B32" s="95" t="s">
        <v>217</v>
      </c>
      <c r="C32" s="7" t="s">
        <v>14</v>
      </c>
      <c r="D32" s="6">
        <v>2000</v>
      </c>
      <c r="E32" s="6">
        <v>162</v>
      </c>
      <c r="F32" s="7">
        <v>163.25</v>
      </c>
      <c r="G32" s="7">
        <v>0</v>
      </c>
      <c r="H32" s="7">
        <v>0</v>
      </c>
      <c r="I32" s="2">
        <f t="shared" ref="I32" si="60">SUM(F32-E32)*D32</f>
        <v>2500</v>
      </c>
      <c r="J32" s="7">
        <v>0</v>
      </c>
      <c r="K32" s="7">
        <f t="shared" ref="K32" si="61">SUM(H32-G32)*D32</f>
        <v>0</v>
      </c>
      <c r="L32" s="2">
        <f t="shared" ref="L32" si="62">SUM(I32:K32)</f>
        <v>2500</v>
      </c>
    </row>
    <row r="33" spans="1:12">
      <c r="A33" s="126" t="s">
        <v>731</v>
      </c>
      <c r="B33" s="95" t="s">
        <v>83</v>
      </c>
      <c r="C33" s="7" t="s">
        <v>14</v>
      </c>
      <c r="D33" s="6">
        <v>2000</v>
      </c>
      <c r="E33" s="6">
        <v>280</v>
      </c>
      <c r="F33" s="7">
        <v>281</v>
      </c>
      <c r="G33" s="7">
        <v>0</v>
      </c>
      <c r="H33" s="7">
        <v>0</v>
      </c>
      <c r="I33" s="2">
        <f t="shared" ref="I33" si="63">SUM(F33-E33)*D33</f>
        <v>2000</v>
      </c>
      <c r="J33" s="7">
        <v>0</v>
      </c>
      <c r="K33" s="7">
        <f t="shared" ref="K33" si="64">SUM(H33-G33)*D33</f>
        <v>0</v>
      </c>
      <c r="L33" s="2">
        <f t="shared" ref="L33" si="65">SUM(I33:K33)</f>
        <v>2000</v>
      </c>
    </row>
    <row r="34" spans="1:12">
      <c r="A34" s="126" t="s">
        <v>731</v>
      </c>
      <c r="B34" s="95" t="s">
        <v>23</v>
      </c>
      <c r="C34" s="7" t="s">
        <v>14</v>
      </c>
      <c r="D34" s="6">
        <v>2000</v>
      </c>
      <c r="E34" s="6">
        <v>206</v>
      </c>
      <c r="F34" s="7">
        <v>203</v>
      </c>
      <c r="G34" s="7">
        <v>0</v>
      </c>
      <c r="H34" s="7">
        <v>0</v>
      </c>
      <c r="I34" s="2">
        <f t="shared" ref="I34" si="66">SUM(F34-E34)*D34</f>
        <v>-6000</v>
      </c>
      <c r="J34" s="7">
        <v>0</v>
      </c>
      <c r="K34" s="7">
        <f t="shared" ref="K34" si="67">SUM(H34-G34)*D34</f>
        <v>0</v>
      </c>
      <c r="L34" s="2">
        <f t="shared" ref="L34" si="68">SUM(I34:K34)</f>
        <v>-6000</v>
      </c>
    </row>
    <row r="35" spans="1:12">
      <c r="A35" s="126" t="s">
        <v>727</v>
      </c>
      <c r="B35" s="95" t="s">
        <v>726</v>
      </c>
      <c r="C35" s="7" t="s">
        <v>14</v>
      </c>
      <c r="D35" s="6">
        <v>2000</v>
      </c>
      <c r="E35" s="6">
        <v>359.7</v>
      </c>
      <c r="F35" s="7">
        <v>362.5</v>
      </c>
      <c r="G35" s="7">
        <v>0</v>
      </c>
      <c r="H35" s="7">
        <v>0</v>
      </c>
      <c r="I35" s="2">
        <f t="shared" ref="I35" si="69">SUM(F35-E35)*D35</f>
        <v>5600.0000000000227</v>
      </c>
      <c r="J35" s="7">
        <v>0</v>
      </c>
      <c r="K35" s="7">
        <f t="shared" ref="K35" si="70">SUM(H35-G35)*D35</f>
        <v>0</v>
      </c>
      <c r="L35" s="2">
        <f t="shared" ref="L35" si="71">SUM(I35:K35)</f>
        <v>5600.0000000000227</v>
      </c>
    </row>
    <row r="36" spans="1:12">
      <c r="A36" s="126" t="s">
        <v>727</v>
      </c>
      <c r="B36" s="95" t="s">
        <v>291</v>
      </c>
      <c r="C36" s="7" t="s">
        <v>14</v>
      </c>
      <c r="D36" s="6">
        <v>500</v>
      </c>
      <c r="E36" s="6">
        <v>1252</v>
      </c>
      <c r="F36" s="7">
        <v>1260</v>
      </c>
      <c r="G36" s="7">
        <v>0</v>
      </c>
      <c r="H36" s="7">
        <v>0</v>
      </c>
      <c r="I36" s="2">
        <f t="shared" ref="I36:I37" si="72">SUM(F36-E36)*D36</f>
        <v>4000</v>
      </c>
      <c r="J36" s="7">
        <v>0</v>
      </c>
      <c r="K36" s="7">
        <f t="shared" ref="K36" si="73">SUM(H36-G36)*D36</f>
        <v>0</v>
      </c>
      <c r="L36" s="2">
        <f t="shared" ref="L36" si="74">SUM(I36:K36)</f>
        <v>4000</v>
      </c>
    </row>
    <row r="37" spans="1:12">
      <c r="A37" s="126" t="s">
        <v>727</v>
      </c>
      <c r="B37" s="95" t="s">
        <v>47</v>
      </c>
      <c r="C37" s="7" t="s">
        <v>14</v>
      </c>
      <c r="D37" s="6">
        <v>500</v>
      </c>
      <c r="E37" s="6">
        <v>1180</v>
      </c>
      <c r="F37" s="7">
        <v>1165</v>
      </c>
      <c r="G37" s="7">
        <v>0</v>
      </c>
      <c r="H37" s="7">
        <v>0</v>
      </c>
      <c r="I37" s="2">
        <f t="shared" si="72"/>
        <v>-7500</v>
      </c>
      <c r="J37" s="7">
        <v>0</v>
      </c>
      <c r="K37" s="7">
        <f t="shared" ref="K37:K38" si="75">SUM(H37-G37)*D37</f>
        <v>0</v>
      </c>
      <c r="L37" s="2">
        <f t="shared" ref="L37:L38" si="76">SUM(I37:K37)</f>
        <v>-7500</v>
      </c>
    </row>
    <row r="38" spans="1:12">
      <c r="A38" s="126" t="s">
        <v>727</v>
      </c>
      <c r="B38" s="95" t="s">
        <v>665</v>
      </c>
      <c r="C38" s="7" t="s">
        <v>14</v>
      </c>
      <c r="D38" s="6">
        <v>2000</v>
      </c>
      <c r="E38" s="6">
        <v>208</v>
      </c>
      <c r="F38" s="7">
        <v>205</v>
      </c>
      <c r="G38" s="7">
        <v>0</v>
      </c>
      <c r="H38" s="7">
        <v>0</v>
      </c>
      <c r="I38" s="2">
        <f t="shared" ref="I38" si="77">SUM(F38-E38)*D38</f>
        <v>-6000</v>
      </c>
      <c r="J38" s="7">
        <v>0</v>
      </c>
      <c r="K38" s="7">
        <f t="shared" si="75"/>
        <v>0</v>
      </c>
      <c r="L38" s="2">
        <f t="shared" si="76"/>
        <v>-6000</v>
      </c>
    </row>
    <row r="39" spans="1:12">
      <c r="A39" s="126"/>
      <c r="B39" s="95"/>
      <c r="C39" s="7"/>
      <c r="D39" s="6"/>
      <c r="E39" s="6"/>
      <c r="F39" s="7"/>
      <c r="G39" s="7"/>
      <c r="H39" s="7"/>
      <c r="I39" s="2"/>
      <c r="J39" s="7"/>
      <c r="K39" s="7"/>
      <c r="L39" s="2"/>
    </row>
    <row r="40" spans="1:12" ht="15.75">
      <c r="A40" s="122"/>
      <c r="B40" s="115"/>
      <c r="C40" s="115"/>
      <c r="D40" s="115"/>
      <c r="E40" s="115"/>
      <c r="F40" s="115"/>
      <c r="G40" s="125"/>
      <c r="H40" s="115"/>
      <c r="I40" s="123">
        <f>SUM(I9:I38)</f>
        <v>55250</v>
      </c>
      <c r="J40" s="124"/>
      <c r="K40" s="124"/>
      <c r="L40" s="123">
        <f>SUM(L9:L38)</f>
        <v>88850</v>
      </c>
    </row>
    <row r="42" spans="1:12" ht="18.75">
      <c r="A42" s="90"/>
      <c r="B42" s="91"/>
      <c r="C42" s="91"/>
      <c r="D42" s="92"/>
      <c r="E42" s="92"/>
      <c r="F42" s="93">
        <v>43525</v>
      </c>
      <c r="G42" s="91"/>
      <c r="H42" s="91"/>
      <c r="I42" s="94"/>
      <c r="J42" s="94"/>
      <c r="K42" s="94"/>
      <c r="L42" s="94"/>
    </row>
    <row r="43" spans="1:12" ht="15.75">
      <c r="A43" s="126"/>
      <c r="B43" s="95"/>
      <c r="C43" s="7"/>
      <c r="D43" s="6"/>
      <c r="E43" s="6"/>
      <c r="F43" s="7"/>
      <c r="G43" s="7"/>
      <c r="H43" s="7"/>
      <c r="I43" s="2"/>
      <c r="J43" s="127" t="s">
        <v>734</v>
      </c>
      <c r="K43" s="128"/>
      <c r="L43" s="129">
        <v>0.84</v>
      </c>
    </row>
    <row r="44" spans="1:12">
      <c r="A44" s="126" t="s">
        <v>724</v>
      </c>
      <c r="B44" s="95" t="s">
        <v>330</v>
      </c>
      <c r="C44" s="7" t="s">
        <v>14</v>
      </c>
      <c r="D44" s="6">
        <v>2000</v>
      </c>
      <c r="E44" s="6">
        <v>104.25</v>
      </c>
      <c r="F44" s="7">
        <v>105.25</v>
      </c>
      <c r="G44" s="7">
        <v>106.25</v>
      </c>
      <c r="H44" s="7">
        <v>107.25</v>
      </c>
      <c r="I44" s="2">
        <f t="shared" ref="I44" si="78">SUM(F44-E44)*D44</f>
        <v>2000</v>
      </c>
      <c r="J44" s="7">
        <f>SUM(G44-F44)*D44</f>
        <v>2000</v>
      </c>
      <c r="K44" s="7">
        <f t="shared" ref="K44" si="79">SUM(H44-G44)*D44</f>
        <v>2000</v>
      </c>
      <c r="L44" s="2">
        <f t="shared" ref="L44" si="80">SUM(I44:K44)</f>
        <v>6000</v>
      </c>
    </row>
    <row r="45" spans="1:12">
      <c r="A45" s="126" t="s">
        <v>724</v>
      </c>
      <c r="B45" s="95" t="s">
        <v>698</v>
      </c>
      <c r="C45" s="7" t="s">
        <v>14</v>
      </c>
      <c r="D45" s="6">
        <v>500</v>
      </c>
      <c r="E45" s="6">
        <v>1213</v>
      </c>
      <c r="F45" s="7">
        <v>1223</v>
      </c>
      <c r="G45" s="7">
        <v>1234</v>
      </c>
      <c r="H45" s="7">
        <v>1244</v>
      </c>
      <c r="I45" s="2">
        <f t="shared" ref="I45" si="81">SUM(F45-E45)*D45</f>
        <v>5000</v>
      </c>
      <c r="J45" s="7">
        <f>SUM(G45-F45)*D45</f>
        <v>5500</v>
      </c>
      <c r="K45" s="7">
        <f t="shared" ref="K45" si="82">SUM(H45-G45)*D45</f>
        <v>5000</v>
      </c>
      <c r="L45" s="2">
        <f t="shared" ref="L45" si="83">SUM(I45:K45)</f>
        <v>15500</v>
      </c>
    </row>
    <row r="46" spans="1:12">
      <c r="A46" s="126" t="s">
        <v>724</v>
      </c>
      <c r="B46" s="95" t="s">
        <v>725</v>
      </c>
      <c r="C46" s="7" t="s">
        <v>14</v>
      </c>
      <c r="D46" s="6">
        <v>500</v>
      </c>
      <c r="E46" s="6">
        <v>597.1</v>
      </c>
      <c r="F46" s="7">
        <v>590</v>
      </c>
      <c r="G46" s="7">
        <v>0</v>
      </c>
      <c r="H46" s="7">
        <v>0</v>
      </c>
      <c r="I46" s="2">
        <f t="shared" ref="I46" si="84">SUM(F46-E46)*D46</f>
        <v>-3550.0000000000114</v>
      </c>
      <c r="J46" s="7">
        <v>0</v>
      </c>
      <c r="K46" s="7">
        <f t="shared" ref="K46" si="85">SUM(H46-G46)*D46</f>
        <v>0</v>
      </c>
      <c r="L46" s="2">
        <f t="shared" ref="L46" si="86">SUM(I46:K46)</f>
        <v>-3550.0000000000114</v>
      </c>
    </row>
    <row r="47" spans="1:12">
      <c r="A47" s="126" t="s">
        <v>723</v>
      </c>
      <c r="B47" s="95" t="s">
        <v>664</v>
      </c>
      <c r="C47" s="7" t="s">
        <v>14</v>
      </c>
      <c r="D47" s="6">
        <v>2000</v>
      </c>
      <c r="E47" s="6">
        <v>140</v>
      </c>
      <c r="F47" s="7">
        <v>141.5</v>
      </c>
      <c r="G47" s="7">
        <v>144</v>
      </c>
      <c r="H47" s="7">
        <v>146</v>
      </c>
      <c r="I47" s="2">
        <f t="shared" ref="I47:I52" si="87">SUM(F47-E47)*D47</f>
        <v>3000</v>
      </c>
      <c r="J47" s="7">
        <f>SUM(G47-F47)*D47</f>
        <v>5000</v>
      </c>
      <c r="K47" s="7">
        <f t="shared" ref="K47:K52" si="88">SUM(H47-G47)*D47</f>
        <v>4000</v>
      </c>
      <c r="L47" s="2">
        <f t="shared" ref="L47:L52" si="89">SUM(I47:K47)</f>
        <v>12000</v>
      </c>
    </row>
    <row r="48" spans="1:12">
      <c r="A48" s="126" t="s">
        <v>723</v>
      </c>
      <c r="B48" s="95" t="s">
        <v>307</v>
      </c>
      <c r="C48" s="7" t="s">
        <v>14</v>
      </c>
      <c r="D48" s="6">
        <v>2000</v>
      </c>
      <c r="E48" s="6">
        <v>97</v>
      </c>
      <c r="F48" s="7">
        <v>97.5</v>
      </c>
      <c r="G48" s="7">
        <v>0</v>
      </c>
      <c r="H48" s="7">
        <v>0</v>
      </c>
      <c r="I48" s="2">
        <f t="shared" si="87"/>
        <v>1000</v>
      </c>
      <c r="J48" s="7">
        <v>0</v>
      </c>
      <c r="K48" s="7">
        <f t="shared" si="88"/>
        <v>0</v>
      </c>
      <c r="L48" s="2">
        <f t="shared" si="89"/>
        <v>1000</v>
      </c>
    </row>
    <row r="49" spans="1:12">
      <c r="A49" s="126" t="s">
        <v>723</v>
      </c>
      <c r="B49" s="95" t="s">
        <v>308</v>
      </c>
      <c r="C49" s="7" t="s">
        <v>14</v>
      </c>
      <c r="D49" s="6">
        <v>2000</v>
      </c>
      <c r="E49" s="6">
        <v>95</v>
      </c>
      <c r="F49" s="7">
        <v>95.7</v>
      </c>
      <c r="G49" s="7">
        <v>0</v>
      </c>
      <c r="H49" s="7">
        <v>0</v>
      </c>
      <c r="I49" s="2">
        <f t="shared" si="87"/>
        <v>1400.0000000000057</v>
      </c>
      <c r="J49" s="7">
        <v>0</v>
      </c>
      <c r="K49" s="7">
        <f t="shared" si="88"/>
        <v>0</v>
      </c>
      <c r="L49" s="2">
        <f t="shared" si="89"/>
        <v>1400.0000000000057</v>
      </c>
    </row>
    <row r="50" spans="1:12">
      <c r="A50" s="126" t="s">
        <v>723</v>
      </c>
      <c r="B50" s="95" t="s">
        <v>24</v>
      </c>
      <c r="C50" s="7" t="s">
        <v>14</v>
      </c>
      <c r="D50" s="6">
        <v>500</v>
      </c>
      <c r="E50" s="6">
        <v>992</v>
      </c>
      <c r="F50" s="7">
        <v>992</v>
      </c>
      <c r="G50" s="7">
        <v>0</v>
      </c>
      <c r="H50" s="7">
        <v>0</v>
      </c>
      <c r="I50" s="2">
        <f t="shared" si="87"/>
        <v>0</v>
      </c>
      <c r="J50" s="7">
        <v>0</v>
      </c>
      <c r="K50" s="7">
        <f t="shared" si="88"/>
        <v>0</v>
      </c>
      <c r="L50" s="2">
        <f t="shared" si="89"/>
        <v>0</v>
      </c>
    </row>
    <row r="51" spans="1:12">
      <c r="A51" s="126" t="s">
        <v>723</v>
      </c>
      <c r="B51" s="95" t="s">
        <v>54</v>
      </c>
      <c r="C51" s="7" t="s">
        <v>14</v>
      </c>
      <c r="D51" s="6">
        <v>500</v>
      </c>
      <c r="E51" s="6">
        <v>2460</v>
      </c>
      <c r="F51" s="7">
        <v>2460</v>
      </c>
      <c r="G51" s="7">
        <v>0</v>
      </c>
      <c r="H51" s="7">
        <v>0</v>
      </c>
      <c r="I51" s="2">
        <f t="shared" si="87"/>
        <v>0</v>
      </c>
      <c r="J51" s="7">
        <v>0</v>
      </c>
      <c r="K51" s="7">
        <f t="shared" si="88"/>
        <v>0</v>
      </c>
      <c r="L51" s="2">
        <f t="shared" si="89"/>
        <v>0</v>
      </c>
    </row>
    <row r="52" spans="1:12">
      <c r="A52" s="126" t="s">
        <v>723</v>
      </c>
      <c r="B52" s="95" t="s">
        <v>71</v>
      </c>
      <c r="C52" s="7" t="s">
        <v>14</v>
      </c>
      <c r="D52" s="6">
        <v>500</v>
      </c>
      <c r="E52" s="6">
        <v>1615</v>
      </c>
      <c r="F52" s="7">
        <v>1600</v>
      </c>
      <c r="G52" s="7">
        <v>0</v>
      </c>
      <c r="H52" s="7">
        <v>0</v>
      </c>
      <c r="I52" s="2">
        <f t="shared" si="87"/>
        <v>-7500</v>
      </c>
      <c r="J52" s="7">
        <v>0</v>
      </c>
      <c r="K52" s="7">
        <f t="shared" si="88"/>
        <v>0</v>
      </c>
      <c r="L52" s="2">
        <f t="shared" si="89"/>
        <v>-7500</v>
      </c>
    </row>
    <row r="53" spans="1:12">
      <c r="A53" s="126" t="s">
        <v>721</v>
      </c>
      <c r="B53" s="95" t="s">
        <v>695</v>
      </c>
      <c r="C53" s="7" t="s">
        <v>14</v>
      </c>
      <c r="D53" s="6">
        <v>1000</v>
      </c>
      <c r="E53" s="6">
        <v>407</v>
      </c>
      <c r="F53" s="7">
        <v>411</v>
      </c>
      <c r="G53" s="7">
        <v>415</v>
      </c>
      <c r="H53" s="7">
        <v>420</v>
      </c>
      <c r="I53" s="2">
        <f t="shared" ref="I53" si="90">SUM(F53-E53)*D53</f>
        <v>4000</v>
      </c>
      <c r="J53" s="7">
        <f>SUM(G53-F53)*D53</f>
        <v>4000</v>
      </c>
      <c r="K53" s="7">
        <f t="shared" ref="K53" si="91">SUM(H53-G53)*D53</f>
        <v>5000</v>
      </c>
      <c r="L53" s="2">
        <f t="shared" ref="L53" si="92">SUM(I53:K53)</f>
        <v>13000</v>
      </c>
    </row>
    <row r="54" spans="1:12">
      <c r="A54" s="126" t="s">
        <v>721</v>
      </c>
      <c r="B54" s="95" t="s">
        <v>673</v>
      </c>
      <c r="C54" s="7" t="s">
        <v>14</v>
      </c>
      <c r="D54" s="6">
        <v>500</v>
      </c>
      <c r="E54" s="6">
        <v>525</v>
      </c>
      <c r="F54" s="7">
        <v>518</v>
      </c>
      <c r="G54" s="7">
        <v>0</v>
      </c>
      <c r="H54" s="7">
        <v>0</v>
      </c>
      <c r="I54" s="2">
        <f t="shared" ref="I54" si="93">SUM(F54-E54)*D54</f>
        <v>-3500</v>
      </c>
      <c r="J54" s="7">
        <v>0</v>
      </c>
      <c r="K54" s="7">
        <f t="shared" ref="K54" si="94">SUM(H54-G54)*D54</f>
        <v>0</v>
      </c>
      <c r="L54" s="2">
        <f t="shared" ref="L54" si="95">SUM(I54:K54)</f>
        <v>-3500</v>
      </c>
    </row>
    <row r="55" spans="1:12">
      <c r="A55" s="126" t="s">
        <v>721</v>
      </c>
      <c r="B55" s="95" t="s">
        <v>722</v>
      </c>
      <c r="C55" s="7" t="s">
        <v>14</v>
      </c>
      <c r="D55" s="6">
        <v>500</v>
      </c>
      <c r="E55" s="6">
        <v>1473</v>
      </c>
      <c r="F55" s="7">
        <v>1473</v>
      </c>
      <c r="G55" s="7">
        <v>0</v>
      </c>
      <c r="H55" s="7">
        <v>0</v>
      </c>
      <c r="I55" s="2">
        <f t="shared" ref="I55" si="96">SUM(F55-E55)*D55</f>
        <v>0</v>
      </c>
      <c r="J55" s="7">
        <v>0</v>
      </c>
      <c r="K55" s="7">
        <f t="shared" ref="K55" si="97">SUM(H55-G55)*D55</f>
        <v>0</v>
      </c>
      <c r="L55" s="2">
        <f t="shared" ref="L55" si="98">SUM(I55:K55)</f>
        <v>0</v>
      </c>
    </row>
    <row r="56" spans="1:12">
      <c r="A56" s="126" t="s">
        <v>720</v>
      </c>
      <c r="B56" s="95" t="s">
        <v>96</v>
      </c>
      <c r="C56" s="7" t="s">
        <v>14</v>
      </c>
      <c r="D56" s="6">
        <v>1000</v>
      </c>
      <c r="E56" s="6">
        <v>422</v>
      </c>
      <c r="F56" s="7">
        <v>426</v>
      </c>
      <c r="G56" s="7">
        <v>430</v>
      </c>
      <c r="H56" s="7">
        <v>434</v>
      </c>
      <c r="I56" s="2">
        <f t="shared" ref="I56" si="99">SUM(F56-E56)*D56</f>
        <v>4000</v>
      </c>
      <c r="J56" s="7">
        <f>SUM(G56-F56)*D56</f>
        <v>4000</v>
      </c>
      <c r="K56" s="7">
        <f t="shared" ref="K56:K59" si="100">SUM(H56-G56)*D56</f>
        <v>4000</v>
      </c>
      <c r="L56" s="2">
        <f t="shared" ref="L56" si="101">SUM(I56:K56)</f>
        <v>12000</v>
      </c>
    </row>
    <row r="57" spans="1:12">
      <c r="A57" s="126" t="s">
        <v>720</v>
      </c>
      <c r="B57" s="95" t="s">
        <v>665</v>
      </c>
      <c r="C57" s="7" t="s">
        <v>14</v>
      </c>
      <c r="D57" s="6">
        <v>2000</v>
      </c>
      <c r="E57" s="6">
        <v>193.5</v>
      </c>
      <c r="F57" s="7">
        <v>195</v>
      </c>
      <c r="G57" s="7">
        <v>197</v>
      </c>
      <c r="H57" s="7">
        <v>199</v>
      </c>
      <c r="I57" s="2">
        <f t="shared" ref="I57" si="102">SUM(F57-E57)*D57</f>
        <v>3000</v>
      </c>
      <c r="J57" s="7">
        <f>SUM(G57-F57)*D57</f>
        <v>4000</v>
      </c>
      <c r="K57" s="7">
        <f>SUM(H57-G57)*D57</f>
        <v>4000</v>
      </c>
      <c r="L57" s="2">
        <f t="shared" ref="L57" si="103">SUM(I57:K57)</f>
        <v>11000</v>
      </c>
    </row>
    <row r="58" spans="1:12">
      <c r="A58" s="126" t="s">
        <v>720</v>
      </c>
      <c r="B58" s="95" t="s">
        <v>718</v>
      </c>
      <c r="C58" s="7" t="s">
        <v>14</v>
      </c>
      <c r="D58" s="6">
        <v>2000</v>
      </c>
      <c r="E58" s="6">
        <v>274</v>
      </c>
      <c r="F58" s="7">
        <v>276</v>
      </c>
      <c r="G58" s="7">
        <v>0</v>
      </c>
      <c r="H58" s="7">
        <v>0</v>
      </c>
      <c r="I58" s="2">
        <f t="shared" ref="I58" si="104">SUM(F58-E58)*D58</f>
        <v>4000</v>
      </c>
      <c r="J58" s="7">
        <v>0</v>
      </c>
      <c r="K58" s="7">
        <v>0</v>
      </c>
      <c r="L58" s="2">
        <f t="shared" ref="L58" si="105">SUM(I58:K58)</f>
        <v>4000</v>
      </c>
    </row>
    <row r="59" spans="1:12">
      <c r="A59" s="126" t="s">
        <v>719</v>
      </c>
      <c r="B59" s="95" t="s">
        <v>718</v>
      </c>
      <c r="C59" s="7" t="s">
        <v>14</v>
      </c>
      <c r="D59" s="6">
        <v>2000</v>
      </c>
      <c r="E59" s="6">
        <v>230</v>
      </c>
      <c r="F59" s="7">
        <v>232</v>
      </c>
      <c r="G59" s="7">
        <v>234</v>
      </c>
      <c r="H59" s="7">
        <v>236</v>
      </c>
      <c r="I59" s="2">
        <f t="shared" ref="I59" si="106">SUM(F59-E59)*D59</f>
        <v>4000</v>
      </c>
      <c r="J59" s="7">
        <f>SUM(G59-F59)*D59</f>
        <v>4000</v>
      </c>
      <c r="K59" s="7">
        <f t="shared" si="100"/>
        <v>4000</v>
      </c>
      <c r="L59" s="2">
        <f t="shared" ref="L59" si="107">SUM(I59:K59)</f>
        <v>12000</v>
      </c>
    </row>
    <row r="60" spans="1:12">
      <c r="A60" s="126" t="s">
        <v>717</v>
      </c>
      <c r="B60" s="95" t="s">
        <v>63</v>
      </c>
      <c r="C60" s="7" t="s">
        <v>14</v>
      </c>
      <c r="D60" s="6">
        <v>500</v>
      </c>
      <c r="E60" s="6">
        <v>1430</v>
      </c>
      <c r="F60" s="7">
        <v>1435</v>
      </c>
      <c r="G60" s="7">
        <v>0</v>
      </c>
      <c r="H60" s="7">
        <v>0</v>
      </c>
      <c r="I60" s="2">
        <f t="shared" ref="I60" si="108">SUM(F60-E60)*D60</f>
        <v>2500</v>
      </c>
      <c r="J60" s="7">
        <v>0</v>
      </c>
      <c r="K60" s="7">
        <v>0</v>
      </c>
      <c r="L60" s="2">
        <f t="shared" ref="L60" si="109">SUM(I60:K60)</f>
        <v>2500</v>
      </c>
    </row>
    <row r="61" spans="1:12">
      <c r="A61" s="126" t="s">
        <v>717</v>
      </c>
      <c r="B61" s="95" t="s">
        <v>52</v>
      </c>
      <c r="C61" s="7" t="s">
        <v>14</v>
      </c>
      <c r="D61" s="6">
        <v>500</v>
      </c>
      <c r="E61" s="6">
        <v>1445</v>
      </c>
      <c r="F61" s="7">
        <v>1455</v>
      </c>
      <c r="G61" s="7">
        <v>0</v>
      </c>
      <c r="H61" s="7">
        <v>0</v>
      </c>
      <c r="I61" s="2">
        <f t="shared" ref="I61" si="110">SUM(F61-E61)*D61</f>
        <v>5000</v>
      </c>
      <c r="J61" s="7">
        <v>0</v>
      </c>
      <c r="K61" s="7">
        <v>0</v>
      </c>
      <c r="L61" s="2">
        <f t="shared" ref="L61" si="111">SUM(I61:K61)</f>
        <v>5000</v>
      </c>
    </row>
    <row r="62" spans="1:12">
      <c r="A62" s="126" t="s">
        <v>715</v>
      </c>
      <c r="B62" s="95" t="s">
        <v>716</v>
      </c>
      <c r="C62" s="7" t="s">
        <v>14</v>
      </c>
      <c r="D62" s="6">
        <v>500</v>
      </c>
      <c r="E62" s="6">
        <v>782</v>
      </c>
      <c r="F62" s="7">
        <v>787</v>
      </c>
      <c r="G62" s="7">
        <v>797</v>
      </c>
      <c r="H62" s="7">
        <v>0</v>
      </c>
      <c r="I62" s="2">
        <f t="shared" ref="I62" si="112">SUM(F62-E62)*D62</f>
        <v>2500</v>
      </c>
      <c r="J62" s="7">
        <f>SUM(G62-F62)*D62</f>
        <v>5000</v>
      </c>
      <c r="K62" s="7">
        <v>0</v>
      </c>
      <c r="L62" s="2">
        <f t="shared" ref="L62" si="113">SUM(I62:K62)</f>
        <v>7500</v>
      </c>
    </row>
    <row r="63" spans="1:12">
      <c r="A63" s="126" t="s">
        <v>715</v>
      </c>
      <c r="B63" s="95" t="s">
        <v>665</v>
      </c>
      <c r="C63" s="7" t="s">
        <v>14</v>
      </c>
      <c r="D63" s="6">
        <v>2000</v>
      </c>
      <c r="E63" s="6">
        <v>192</v>
      </c>
      <c r="F63" s="7">
        <v>193</v>
      </c>
      <c r="G63" s="7">
        <v>0</v>
      </c>
      <c r="H63" s="7">
        <v>0</v>
      </c>
      <c r="I63" s="2">
        <f t="shared" ref="I63" si="114">SUM(F63-E63)*D63</f>
        <v>2000</v>
      </c>
      <c r="J63" s="7">
        <v>0</v>
      </c>
      <c r="K63" s="7">
        <v>0</v>
      </c>
      <c r="L63" s="2">
        <f t="shared" ref="L63" si="115">SUM(I63:K63)</f>
        <v>2000</v>
      </c>
    </row>
    <row r="64" spans="1:12">
      <c r="A64" s="126" t="s">
        <v>715</v>
      </c>
      <c r="B64" s="95" t="s">
        <v>193</v>
      </c>
      <c r="C64" s="7" t="s">
        <v>14</v>
      </c>
      <c r="D64" s="6">
        <v>2000</v>
      </c>
      <c r="E64" s="6">
        <v>95.5</v>
      </c>
      <c r="F64" s="7">
        <v>96.5</v>
      </c>
      <c r="G64" s="7">
        <v>0</v>
      </c>
      <c r="H64" s="7">
        <v>0</v>
      </c>
      <c r="I64" s="2">
        <f>SUM(F64-E64)*D64</f>
        <v>2000</v>
      </c>
      <c r="J64" s="7">
        <v>0</v>
      </c>
      <c r="K64" s="7">
        <v>0</v>
      </c>
      <c r="L64" s="2">
        <f>SUM(I64:K64)</f>
        <v>2000</v>
      </c>
    </row>
    <row r="65" spans="1:12">
      <c r="A65" s="126" t="s">
        <v>715</v>
      </c>
      <c r="B65" s="95" t="s">
        <v>243</v>
      </c>
      <c r="C65" s="7" t="s">
        <v>14</v>
      </c>
      <c r="D65" s="6">
        <v>500</v>
      </c>
      <c r="E65" s="6">
        <v>1355</v>
      </c>
      <c r="F65" s="7">
        <v>1355</v>
      </c>
      <c r="G65" s="7">
        <v>0</v>
      </c>
      <c r="H65" s="7">
        <v>0</v>
      </c>
      <c r="I65" s="2">
        <f>SUM(F65-E65)*D65</f>
        <v>0</v>
      </c>
      <c r="J65" s="7">
        <v>0</v>
      </c>
      <c r="K65" s="7">
        <v>0</v>
      </c>
      <c r="L65" s="2">
        <f>SUM(I65:K65)</f>
        <v>0</v>
      </c>
    </row>
    <row r="66" spans="1:12">
      <c r="A66" s="126" t="s">
        <v>713</v>
      </c>
      <c r="B66" s="95" t="s">
        <v>665</v>
      </c>
      <c r="C66" s="7" t="s">
        <v>14</v>
      </c>
      <c r="D66" s="6">
        <v>2000</v>
      </c>
      <c r="E66" s="6">
        <v>191.5</v>
      </c>
      <c r="F66" s="7">
        <v>193</v>
      </c>
      <c r="G66" s="7">
        <v>0</v>
      </c>
      <c r="H66" s="7">
        <v>0</v>
      </c>
      <c r="I66" s="2">
        <f t="shared" ref="I66" si="116">SUM(F66-E66)*D66</f>
        <v>3000</v>
      </c>
      <c r="J66" s="7">
        <v>0</v>
      </c>
      <c r="K66" s="7">
        <v>0</v>
      </c>
      <c r="L66" s="2">
        <f t="shared" ref="L66" si="117">SUM(I66:K66)</f>
        <v>3000</v>
      </c>
    </row>
    <row r="67" spans="1:12">
      <c r="A67" s="126" t="s">
        <v>713</v>
      </c>
      <c r="B67" s="95" t="s">
        <v>714</v>
      </c>
      <c r="C67" s="7" t="s">
        <v>14</v>
      </c>
      <c r="D67" s="6">
        <v>2000</v>
      </c>
      <c r="E67" s="6">
        <v>63.5</v>
      </c>
      <c r="F67" s="7">
        <v>64</v>
      </c>
      <c r="G67" s="7">
        <v>64.5</v>
      </c>
      <c r="H67" s="7">
        <v>0</v>
      </c>
      <c r="I67" s="2">
        <f t="shared" ref="I67:I68" si="118">SUM(F67-E67)*D67</f>
        <v>1000</v>
      </c>
      <c r="J67" s="7">
        <f>SUM(G67-F67)*D67</f>
        <v>1000</v>
      </c>
      <c r="K67" s="7">
        <v>0</v>
      </c>
      <c r="L67" s="2">
        <f t="shared" ref="L67:L68" si="119">SUM(I67:K67)</f>
        <v>2000</v>
      </c>
    </row>
    <row r="68" spans="1:12">
      <c r="A68" s="126" t="s">
        <v>713</v>
      </c>
      <c r="B68" s="95" t="s">
        <v>94</v>
      </c>
      <c r="C68" s="7" t="s">
        <v>14</v>
      </c>
      <c r="D68" s="6">
        <v>1000</v>
      </c>
      <c r="E68" s="6">
        <v>453</v>
      </c>
      <c r="F68" s="7">
        <v>457</v>
      </c>
      <c r="G68" s="7">
        <v>0</v>
      </c>
      <c r="H68" s="7">
        <v>0</v>
      </c>
      <c r="I68" s="2">
        <f t="shared" si="118"/>
        <v>4000</v>
      </c>
      <c r="J68" s="7">
        <v>0</v>
      </c>
      <c r="K68" s="7">
        <v>0</v>
      </c>
      <c r="L68" s="2">
        <f t="shared" si="119"/>
        <v>4000</v>
      </c>
    </row>
    <row r="69" spans="1:12">
      <c r="A69" s="126" t="s">
        <v>713</v>
      </c>
      <c r="B69" s="95" t="s">
        <v>98</v>
      </c>
      <c r="C69" s="7" t="s">
        <v>14</v>
      </c>
      <c r="D69" s="6">
        <v>2000</v>
      </c>
      <c r="E69" s="6">
        <v>149.19999999999999</v>
      </c>
      <c r="F69" s="7">
        <v>147</v>
      </c>
      <c r="G69" s="7">
        <v>0</v>
      </c>
      <c r="H69" s="7">
        <v>0</v>
      </c>
      <c r="I69" s="2">
        <f t="shared" ref="I69" si="120">SUM(F69-E69)*D69</f>
        <v>-4399.9999999999773</v>
      </c>
      <c r="J69" s="7">
        <v>0</v>
      </c>
      <c r="K69" s="7">
        <v>0</v>
      </c>
      <c r="L69" s="2">
        <f t="shared" ref="L69" si="121">SUM(I69:K69)</f>
        <v>-4399.9999999999773</v>
      </c>
    </row>
    <row r="70" spans="1:12">
      <c r="A70" s="126" t="s">
        <v>712</v>
      </c>
      <c r="B70" s="95" t="s">
        <v>665</v>
      </c>
      <c r="C70" s="7" t="s">
        <v>14</v>
      </c>
      <c r="D70" s="6">
        <v>2000</v>
      </c>
      <c r="E70" s="6">
        <v>179</v>
      </c>
      <c r="F70" s="7">
        <v>180</v>
      </c>
      <c r="G70" s="7">
        <v>181</v>
      </c>
      <c r="H70" s="7">
        <v>0</v>
      </c>
      <c r="I70" s="2">
        <f t="shared" ref="I70" si="122">SUM(F70-E70)*D70</f>
        <v>2000</v>
      </c>
      <c r="J70" s="7">
        <f>SUM(G70-F70)*D70</f>
        <v>2000</v>
      </c>
      <c r="K70" s="7">
        <v>0</v>
      </c>
      <c r="L70" s="2">
        <f t="shared" ref="L70" si="123">SUM(I70:K70)</f>
        <v>4000</v>
      </c>
    </row>
    <row r="71" spans="1:12">
      <c r="A71" s="126" t="s">
        <v>712</v>
      </c>
      <c r="B71" s="95" t="s">
        <v>63</v>
      </c>
      <c r="C71" s="7" t="s">
        <v>14</v>
      </c>
      <c r="D71" s="6">
        <v>500</v>
      </c>
      <c r="E71" s="6">
        <v>1370</v>
      </c>
      <c r="F71" s="7">
        <v>1380</v>
      </c>
      <c r="G71" s="7">
        <v>1390</v>
      </c>
      <c r="H71" s="7">
        <v>0</v>
      </c>
      <c r="I71" s="2">
        <f t="shared" ref="I71" si="124">SUM(F71-E71)*D71</f>
        <v>5000</v>
      </c>
      <c r="J71" s="7">
        <f>SUM(G71-F71)*D71</f>
        <v>5000</v>
      </c>
      <c r="K71" s="7">
        <v>0</v>
      </c>
      <c r="L71" s="2">
        <f t="shared" ref="L71" si="125">SUM(I71:K71)</f>
        <v>10000</v>
      </c>
    </row>
    <row r="72" spans="1:12">
      <c r="A72" s="126" t="s">
        <v>710</v>
      </c>
      <c r="B72" s="95" t="s">
        <v>100</v>
      </c>
      <c r="C72" s="7" t="s">
        <v>14</v>
      </c>
      <c r="D72" s="6">
        <v>1000</v>
      </c>
      <c r="E72" s="6">
        <v>443</v>
      </c>
      <c r="F72" s="7">
        <v>447</v>
      </c>
      <c r="G72" s="7">
        <v>0</v>
      </c>
      <c r="H72" s="7">
        <v>0</v>
      </c>
      <c r="I72" s="2">
        <f t="shared" ref="I72" si="126">SUM(F72-E72)*D72</f>
        <v>4000</v>
      </c>
      <c r="J72" s="7">
        <v>0</v>
      </c>
      <c r="K72" s="7">
        <f t="shared" ref="K72" si="127">SUM(H72-G72)*D72</f>
        <v>0</v>
      </c>
      <c r="L72" s="2">
        <f t="shared" ref="L72" si="128">SUM(I72:K72)</f>
        <v>4000</v>
      </c>
    </row>
    <row r="73" spans="1:12">
      <c r="A73" s="126" t="s">
        <v>710</v>
      </c>
      <c r="B73" s="95" t="s">
        <v>711</v>
      </c>
      <c r="C73" s="7" t="s">
        <v>14</v>
      </c>
      <c r="D73" s="6">
        <v>1000</v>
      </c>
      <c r="E73" s="6">
        <v>299</v>
      </c>
      <c r="F73" s="7">
        <v>302</v>
      </c>
      <c r="G73" s="7">
        <v>0</v>
      </c>
      <c r="H73" s="7">
        <v>0</v>
      </c>
      <c r="I73" s="2">
        <f t="shared" ref="I73" si="129">SUM(F73-E73)*D73</f>
        <v>3000</v>
      </c>
      <c r="J73" s="7">
        <v>0</v>
      </c>
      <c r="K73" s="7">
        <f t="shared" ref="K73" si="130">SUM(H73-G73)*D73</f>
        <v>0</v>
      </c>
      <c r="L73" s="2">
        <f t="shared" ref="L73" si="131">SUM(I73:K73)</f>
        <v>3000</v>
      </c>
    </row>
    <row r="74" spans="1:12">
      <c r="A74" s="126" t="s">
        <v>710</v>
      </c>
      <c r="B74" s="95" t="s">
        <v>27</v>
      </c>
      <c r="C74" s="7" t="s">
        <v>14</v>
      </c>
      <c r="D74" s="6">
        <v>500</v>
      </c>
      <c r="E74" s="6">
        <v>795</v>
      </c>
      <c r="F74" s="7">
        <v>785</v>
      </c>
      <c r="G74" s="7">
        <v>0</v>
      </c>
      <c r="H74" s="7">
        <v>0</v>
      </c>
      <c r="I74" s="2">
        <f t="shared" ref="I74" si="132">SUM(F74-E74)*D74</f>
        <v>-5000</v>
      </c>
      <c r="J74" s="7">
        <v>0</v>
      </c>
      <c r="K74" s="7">
        <f t="shared" ref="K74" si="133">SUM(H74-G74)*D74</f>
        <v>0</v>
      </c>
      <c r="L74" s="2">
        <f t="shared" ref="L74" si="134">SUM(I74:K74)</f>
        <v>-5000</v>
      </c>
    </row>
    <row r="75" spans="1:12">
      <c r="A75" s="126" t="s">
        <v>710</v>
      </c>
      <c r="B75" s="95" t="s">
        <v>113</v>
      </c>
      <c r="C75" s="7" t="s">
        <v>14</v>
      </c>
      <c r="D75" s="6">
        <v>2000</v>
      </c>
      <c r="E75" s="6">
        <v>168.5</v>
      </c>
      <c r="F75" s="7">
        <v>168.5</v>
      </c>
      <c r="G75" s="7">
        <v>0</v>
      </c>
      <c r="H75" s="7">
        <v>0</v>
      </c>
      <c r="I75" s="2">
        <f t="shared" ref="I75" si="135">SUM(F75-E75)*D75</f>
        <v>0</v>
      </c>
      <c r="J75" s="7">
        <v>0</v>
      </c>
      <c r="K75" s="7">
        <f t="shared" ref="K75" si="136">SUM(H75-G75)*D75</f>
        <v>0</v>
      </c>
      <c r="L75" s="2">
        <f t="shared" ref="L75" si="137">SUM(I75:K75)</f>
        <v>0</v>
      </c>
    </row>
    <row r="76" spans="1:12">
      <c r="A76" s="126" t="s">
        <v>708</v>
      </c>
      <c r="B76" s="95" t="s">
        <v>709</v>
      </c>
      <c r="C76" s="7" t="s">
        <v>14</v>
      </c>
      <c r="D76" s="6">
        <v>2000</v>
      </c>
      <c r="E76" s="6">
        <v>93</v>
      </c>
      <c r="F76" s="7">
        <v>94</v>
      </c>
      <c r="G76" s="7">
        <v>95</v>
      </c>
      <c r="H76" s="7">
        <v>96</v>
      </c>
      <c r="I76" s="2">
        <f t="shared" ref="I76" si="138">SUM(F76-E76)*D76</f>
        <v>2000</v>
      </c>
      <c r="J76" s="7">
        <f>SUM(G76-F76)*D76</f>
        <v>2000</v>
      </c>
      <c r="K76" s="7">
        <f t="shared" ref="K76" si="139">SUM(H76-G76)*D76</f>
        <v>2000</v>
      </c>
      <c r="L76" s="2">
        <f t="shared" ref="L76" si="140">SUM(I76:K76)</f>
        <v>6000</v>
      </c>
    </row>
    <row r="77" spans="1:12">
      <c r="A77" s="126" t="s">
        <v>708</v>
      </c>
      <c r="B77" s="95" t="s">
        <v>193</v>
      </c>
      <c r="C77" s="7" t="s">
        <v>14</v>
      </c>
      <c r="D77" s="6">
        <v>2000</v>
      </c>
      <c r="E77" s="6">
        <v>85.5</v>
      </c>
      <c r="F77" s="7">
        <v>86.25</v>
      </c>
      <c r="G77" s="7">
        <v>87</v>
      </c>
      <c r="H77" s="7">
        <v>88</v>
      </c>
      <c r="I77" s="2">
        <f t="shared" ref="I77" si="141">SUM(F77-E77)*D77</f>
        <v>1500</v>
      </c>
      <c r="J77" s="7">
        <f>SUM(G77-F77)*D77</f>
        <v>1500</v>
      </c>
      <c r="K77" s="7">
        <f t="shared" ref="K77" si="142">SUM(H77-G77)*D77</f>
        <v>2000</v>
      </c>
      <c r="L77" s="2">
        <f t="shared" ref="L77" si="143">SUM(I77:K77)</f>
        <v>5000</v>
      </c>
    </row>
    <row r="78" spans="1:12">
      <c r="A78" s="126" t="s">
        <v>707</v>
      </c>
      <c r="B78" s="95" t="s">
        <v>47</v>
      </c>
      <c r="C78" s="7" t="s">
        <v>14</v>
      </c>
      <c r="D78" s="6">
        <v>500</v>
      </c>
      <c r="E78" s="6">
        <v>1065</v>
      </c>
      <c r="F78" s="7">
        <v>1075</v>
      </c>
      <c r="G78" s="7">
        <v>1085</v>
      </c>
      <c r="H78" s="7">
        <v>0</v>
      </c>
      <c r="I78" s="2">
        <f t="shared" ref="I78" si="144">SUM(F78-E78)*D78</f>
        <v>5000</v>
      </c>
      <c r="J78" s="7">
        <f>SUM(G78-F78)*D78</f>
        <v>5000</v>
      </c>
      <c r="K78" s="7">
        <v>0</v>
      </c>
      <c r="L78" s="2">
        <f t="shared" ref="L78" si="145">SUM(I78:K78)</f>
        <v>10000</v>
      </c>
    </row>
    <row r="79" spans="1:12">
      <c r="A79" s="126" t="s">
        <v>707</v>
      </c>
      <c r="B79" s="95" t="s">
        <v>74</v>
      </c>
      <c r="C79" s="7" t="s">
        <v>14</v>
      </c>
      <c r="D79" s="6">
        <v>500</v>
      </c>
      <c r="E79" s="6">
        <v>1645</v>
      </c>
      <c r="F79" s="7">
        <v>1655</v>
      </c>
      <c r="G79" s="7">
        <v>0</v>
      </c>
      <c r="H79" s="7">
        <v>0</v>
      </c>
      <c r="I79" s="2">
        <f t="shared" ref="I79" si="146">SUM(F79-E79)*D79</f>
        <v>5000</v>
      </c>
      <c r="J79" s="7">
        <v>0</v>
      </c>
      <c r="K79" s="7">
        <f t="shared" ref="K79:K85" si="147">SUM(H79-G79)*D79</f>
        <v>0</v>
      </c>
      <c r="L79" s="2">
        <f t="shared" ref="L79" si="148">SUM(I79:K79)</f>
        <v>5000</v>
      </c>
    </row>
    <row r="80" spans="1:12">
      <c r="A80" s="126" t="s">
        <v>707</v>
      </c>
      <c r="B80" s="95" t="s">
        <v>47</v>
      </c>
      <c r="C80" s="7" t="s">
        <v>14</v>
      </c>
      <c r="D80" s="6">
        <v>500</v>
      </c>
      <c r="E80" s="6">
        <v>1080</v>
      </c>
      <c r="F80" s="7">
        <v>1090</v>
      </c>
      <c r="G80" s="7">
        <v>0</v>
      </c>
      <c r="H80" s="7">
        <v>0</v>
      </c>
      <c r="I80" s="2">
        <f t="shared" ref="I80" si="149">SUM(F80-E80)*D80</f>
        <v>5000</v>
      </c>
      <c r="J80" s="7">
        <v>0</v>
      </c>
      <c r="K80" s="7">
        <f t="shared" si="147"/>
        <v>0</v>
      </c>
      <c r="L80" s="2">
        <f t="shared" ref="L80" si="150">SUM(I80:K80)</f>
        <v>5000</v>
      </c>
    </row>
    <row r="81" spans="1:12">
      <c r="A81" s="126" t="s">
        <v>706</v>
      </c>
      <c r="B81" s="95" t="s">
        <v>339</v>
      </c>
      <c r="C81" s="7" t="s">
        <v>14</v>
      </c>
      <c r="D81" s="6">
        <v>2000</v>
      </c>
      <c r="E81" s="6">
        <v>141.15</v>
      </c>
      <c r="F81" s="7">
        <v>142.25</v>
      </c>
      <c r="G81" s="7">
        <v>143</v>
      </c>
      <c r="H81" s="7">
        <v>144</v>
      </c>
      <c r="I81" s="2">
        <f t="shared" ref="I81:I88" si="151">SUM(F81-E81)*D81</f>
        <v>2199.9999999999886</v>
      </c>
      <c r="J81" s="7">
        <f>SUM(G81-F81)*D81</f>
        <v>1500</v>
      </c>
      <c r="K81" s="7">
        <f t="shared" si="147"/>
        <v>2000</v>
      </c>
      <c r="L81" s="2">
        <f t="shared" ref="L81:L90" si="152">SUM(I81:K81)</f>
        <v>5699.9999999999891</v>
      </c>
    </row>
    <row r="82" spans="1:12">
      <c r="A82" s="126" t="s">
        <v>706</v>
      </c>
      <c r="B82" s="95" t="s">
        <v>29</v>
      </c>
      <c r="C82" s="7" t="s">
        <v>14</v>
      </c>
      <c r="D82" s="6">
        <v>500</v>
      </c>
      <c r="E82" s="6">
        <v>1315</v>
      </c>
      <c r="F82" s="7">
        <v>1325</v>
      </c>
      <c r="G82" s="7">
        <v>1335</v>
      </c>
      <c r="H82" s="7">
        <v>1345</v>
      </c>
      <c r="I82" s="2">
        <f t="shared" si="151"/>
        <v>5000</v>
      </c>
      <c r="J82" s="7">
        <f>SUM(G82-F82)*D82</f>
        <v>5000</v>
      </c>
      <c r="K82" s="7">
        <f t="shared" si="147"/>
        <v>5000</v>
      </c>
      <c r="L82" s="2">
        <f t="shared" si="152"/>
        <v>15000</v>
      </c>
    </row>
    <row r="83" spans="1:12">
      <c r="A83" s="126" t="s">
        <v>706</v>
      </c>
      <c r="B83" s="95" t="s">
        <v>89</v>
      </c>
      <c r="C83" s="7" t="s">
        <v>14</v>
      </c>
      <c r="D83" s="6">
        <v>2000</v>
      </c>
      <c r="E83" s="6">
        <v>281</v>
      </c>
      <c r="F83" s="7">
        <v>283.5</v>
      </c>
      <c r="G83" s="7">
        <v>286</v>
      </c>
      <c r="H83" s="7">
        <v>290</v>
      </c>
      <c r="I83" s="2">
        <f t="shared" si="151"/>
        <v>5000</v>
      </c>
      <c r="J83" s="7">
        <f>SUM(G83-F83)*D83</f>
        <v>5000</v>
      </c>
      <c r="K83" s="7">
        <f t="shared" si="147"/>
        <v>8000</v>
      </c>
      <c r="L83" s="2">
        <f t="shared" si="152"/>
        <v>18000</v>
      </c>
    </row>
    <row r="84" spans="1:12">
      <c r="A84" s="126" t="s">
        <v>706</v>
      </c>
      <c r="B84" s="95" t="s">
        <v>243</v>
      </c>
      <c r="C84" s="7" t="s">
        <v>14</v>
      </c>
      <c r="D84" s="6">
        <v>500</v>
      </c>
      <c r="E84" s="6">
        <v>1262</v>
      </c>
      <c r="F84" s="7">
        <v>1270</v>
      </c>
      <c r="G84" s="7">
        <v>0</v>
      </c>
      <c r="H84" s="7">
        <v>0</v>
      </c>
      <c r="I84" s="2">
        <f t="shared" si="151"/>
        <v>4000</v>
      </c>
      <c r="J84" s="7">
        <v>0</v>
      </c>
      <c r="K84" s="7">
        <f t="shared" si="147"/>
        <v>0</v>
      </c>
      <c r="L84" s="2">
        <f t="shared" si="152"/>
        <v>4000</v>
      </c>
    </row>
    <row r="85" spans="1:12">
      <c r="A85" s="126" t="s">
        <v>706</v>
      </c>
      <c r="B85" s="95" t="s">
        <v>138</v>
      </c>
      <c r="C85" s="7" t="s">
        <v>14</v>
      </c>
      <c r="D85" s="6">
        <v>2000</v>
      </c>
      <c r="E85" s="6">
        <v>180</v>
      </c>
      <c r="F85" s="7">
        <v>178</v>
      </c>
      <c r="G85" s="7">
        <v>0</v>
      </c>
      <c r="H85" s="7">
        <v>0</v>
      </c>
      <c r="I85" s="2">
        <f t="shared" si="151"/>
        <v>-4000</v>
      </c>
      <c r="J85" s="7">
        <v>0</v>
      </c>
      <c r="K85" s="7">
        <f t="shared" si="147"/>
        <v>0</v>
      </c>
      <c r="L85" s="2">
        <f t="shared" si="152"/>
        <v>-4000</v>
      </c>
    </row>
    <row r="86" spans="1:12">
      <c r="A86" s="126" t="s">
        <v>705</v>
      </c>
      <c r="B86" s="95" t="s">
        <v>379</v>
      </c>
      <c r="C86" s="7" t="s">
        <v>14</v>
      </c>
      <c r="D86" s="6">
        <v>2000</v>
      </c>
      <c r="E86" s="6">
        <v>153.5</v>
      </c>
      <c r="F86" s="3">
        <v>154.5</v>
      </c>
      <c r="G86" s="7">
        <v>155.5</v>
      </c>
      <c r="H86" s="7">
        <v>156.5</v>
      </c>
      <c r="I86" s="2">
        <f t="shared" si="151"/>
        <v>2000</v>
      </c>
      <c r="J86" s="7">
        <f>SUM(G86-F86)*D86</f>
        <v>2000</v>
      </c>
      <c r="K86" s="7">
        <f t="shared" ref="K86:K92" si="153">SUM(H86-G86)*D86</f>
        <v>2000</v>
      </c>
      <c r="L86" s="2">
        <f t="shared" si="152"/>
        <v>6000</v>
      </c>
    </row>
    <row r="87" spans="1:12">
      <c r="A87" s="126" t="s">
        <v>705</v>
      </c>
      <c r="B87" s="95" t="s">
        <v>30</v>
      </c>
      <c r="C87" s="7" t="s">
        <v>14</v>
      </c>
      <c r="D87" s="6">
        <v>3000</v>
      </c>
      <c r="E87" s="6">
        <v>81.25</v>
      </c>
      <c r="F87" s="3">
        <v>81.95</v>
      </c>
      <c r="G87" s="7">
        <v>0</v>
      </c>
      <c r="H87" s="7">
        <v>0</v>
      </c>
      <c r="I87" s="2">
        <f t="shared" si="151"/>
        <v>2100.0000000000086</v>
      </c>
      <c r="J87" s="7">
        <v>0</v>
      </c>
      <c r="K87" s="7">
        <f t="shared" si="153"/>
        <v>0</v>
      </c>
      <c r="L87" s="2">
        <f t="shared" si="152"/>
        <v>2100.0000000000086</v>
      </c>
    </row>
    <row r="88" spans="1:12">
      <c r="A88" s="126" t="s">
        <v>705</v>
      </c>
      <c r="B88" s="95" t="s">
        <v>83</v>
      </c>
      <c r="C88" s="7" t="s">
        <v>14</v>
      </c>
      <c r="D88" s="6">
        <v>2000</v>
      </c>
      <c r="E88" s="6">
        <v>235</v>
      </c>
      <c r="F88" s="3">
        <v>237</v>
      </c>
      <c r="G88" s="7">
        <v>0</v>
      </c>
      <c r="H88" s="7">
        <v>0</v>
      </c>
      <c r="I88" s="2">
        <f t="shared" si="151"/>
        <v>4000</v>
      </c>
      <c r="J88" s="7">
        <v>0</v>
      </c>
      <c r="K88" s="7">
        <f t="shared" si="153"/>
        <v>0</v>
      </c>
      <c r="L88" s="2">
        <f t="shared" si="152"/>
        <v>4000</v>
      </c>
    </row>
    <row r="89" spans="1:12">
      <c r="A89" s="126" t="s">
        <v>705</v>
      </c>
      <c r="B89" s="95" t="s">
        <v>91</v>
      </c>
      <c r="C89" s="7" t="s">
        <v>14</v>
      </c>
      <c r="D89" s="6">
        <v>1000</v>
      </c>
      <c r="E89" s="6">
        <v>399</v>
      </c>
      <c r="F89" s="3">
        <v>403</v>
      </c>
      <c r="G89" s="7">
        <v>0</v>
      </c>
      <c r="H89" s="7">
        <v>0</v>
      </c>
      <c r="I89" s="2">
        <v>0</v>
      </c>
      <c r="J89" s="7">
        <v>0</v>
      </c>
      <c r="K89" s="7">
        <f t="shared" si="153"/>
        <v>0</v>
      </c>
      <c r="L89" s="2">
        <f t="shared" si="152"/>
        <v>0</v>
      </c>
    </row>
    <row r="90" spans="1:12">
      <c r="A90" s="126" t="s">
        <v>705</v>
      </c>
      <c r="B90" s="95" t="s">
        <v>104</v>
      </c>
      <c r="C90" s="7" t="s">
        <v>14</v>
      </c>
      <c r="D90" s="6">
        <v>4000</v>
      </c>
      <c r="E90" s="6">
        <v>117</v>
      </c>
      <c r="F90" s="3">
        <v>0</v>
      </c>
      <c r="G90" s="7">
        <v>0</v>
      </c>
      <c r="H90" s="7">
        <v>0</v>
      </c>
      <c r="I90" s="2">
        <v>0</v>
      </c>
      <c r="J90" s="7">
        <v>0</v>
      </c>
      <c r="K90" s="7">
        <f t="shared" si="153"/>
        <v>0</v>
      </c>
      <c r="L90" s="2">
        <f t="shared" si="152"/>
        <v>0</v>
      </c>
    </row>
    <row r="91" spans="1:12">
      <c r="A91" s="126" t="s">
        <v>705</v>
      </c>
      <c r="B91" s="95" t="s">
        <v>74</v>
      </c>
      <c r="C91" s="7" t="s">
        <v>14</v>
      </c>
      <c r="D91" s="6">
        <v>500</v>
      </c>
      <c r="E91" s="6">
        <v>1555</v>
      </c>
      <c r="F91" s="3">
        <v>1540</v>
      </c>
      <c r="G91" s="7">
        <v>0</v>
      </c>
      <c r="H91" s="7">
        <v>0</v>
      </c>
      <c r="I91" s="2">
        <f>SUM(F91-E91)*D91</f>
        <v>-7500</v>
      </c>
      <c r="J91" s="7">
        <v>0</v>
      </c>
      <c r="K91" s="7">
        <f t="shared" si="153"/>
        <v>0</v>
      </c>
      <c r="L91" s="2">
        <f>SUM(I91:K91)</f>
        <v>-7500</v>
      </c>
    </row>
    <row r="92" spans="1:12">
      <c r="A92" s="126" t="s">
        <v>702</v>
      </c>
      <c r="B92" s="95" t="s">
        <v>704</v>
      </c>
      <c r="C92" s="7" t="s">
        <v>14</v>
      </c>
      <c r="D92" s="6">
        <v>4000</v>
      </c>
      <c r="E92" s="6">
        <v>100.6</v>
      </c>
      <c r="F92" s="3">
        <v>101.5</v>
      </c>
      <c r="G92" s="7">
        <v>102.5</v>
      </c>
      <c r="H92" s="7">
        <v>103.2</v>
      </c>
      <c r="I92" s="2">
        <f>SUM(F92-E92)*D92</f>
        <v>3600.0000000000227</v>
      </c>
      <c r="J92" s="7">
        <f>SUM(G92-F92)*D92</f>
        <v>4000</v>
      </c>
      <c r="K92" s="7">
        <f t="shared" si="153"/>
        <v>2800.0000000000114</v>
      </c>
      <c r="L92" s="2">
        <f>SUM(I92:K92)</f>
        <v>10400.000000000035</v>
      </c>
    </row>
    <row r="93" spans="1:12">
      <c r="A93" s="126" t="s">
        <v>702</v>
      </c>
      <c r="B93" s="95" t="s">
        <v>703</v>
      </c>
      <c r="C93" s="7" t="s">
        <v>14</v>
      </c>
      <c r="D93" s="6">
        <v>4000</v>
      </c>
      <c r="E93" s="6">
        <v>93</v>
      </c>
      <c r="F93" s="7">
        <v>94</v>
      </c>
      <c r="G93" s="7">
        <v>0</v>
      </c>
      <c r="H93" s="7">
        <v>0</v>
      </c>
      <c r="I93" s="2">
        <f t="shared" ref="I93" si="154">SUM(F93-E93)*D93</f>
        <v>4000</v>
      </c>
      <c r="J93" s="7">
        <v>0</v>
      </c>
      <c r="K93" s="7">
        <f t="shared" ref="K93:K100" si="155">SUM(H93-G93)*D93</f>
        <v>0</v>
      </c>
      <c r="L93" s="2">
        <f t="shared" ref="L93" si="156">SUM(I93:K93)</f>
        <v>4000</v>
      </c>
    </row>
    <row r="94" spans="1:12">
      <c r="A94" s="126" t="s">
        <v>702</v>
      </c>
      <c r="B94" s="95" t="s">
        <v>23</v>
      </c>
      <c r="C94" s="7" t="s">
        <v>14</v>
      </c>
      <c r="D94" s="6">
        <v>2000</v>
      </c>
      <c r="E94" s="6">
        <v>195</v>
      </c>
      <c r="F94" s="7">
        <v>196.5</v>
      </c>
      <c r="G94" s="7">
        <v>0</v>
      </c>
      <c r="H94" s="7">
        <v>0</v>
      </c>
      <c r="I94" s="2">
        <f t="shared" ref="I94" si="157">SUM(F94-E94)*D94</f>
        <v>3000</v>
      </c>
      <c r="J94" s="7">
        <v>0</v>
      </c>
      <c r="K94" s="7">
        <f t="shared" si="155"/>
        <v>0</v>
      </c>
      <c r="L94" s="2">
        <f t="shared" ref="L94" si="158">SUM(I94:K94)</f>
        <v>3000</v>
      </c>
    </row>
    <row r="95" spans="1:12">
      <c r="A95" s="126" t="s">
        <v>702</v>
      </c>
      <c r="B95" s="95" t="s">
        <v>71</v>
      </c>
      <c r="C95" s="7" t="s">
        <v>14</v>
      </c>
      <c r="D95" s="6">
        <v>1000</v>
      </c>
      <c r="E95" s="6">
        <v>1573</v>
      </c>
      <c r="F95" s="7">
        <v>1583</v>
      </c>
      <c r="G95" s="7">
        <v>0</v>
      </c>
      <c r="H95" s="7">
        <v>0</v>
      </c>
      <c r="I95" s="2">
        <f t="shared" ref="I95" si="159">SUM(F95-E95)*D95</f>
        <v>10000</v>
      </c>
      <c r="J95" s="7">
        <v>0</v>
      </c>
      <c r="K95" s="7">
        <f t="shared" si="155"/>
        <v>0</v>
      </c>
      <c r="L95" s="2">
        <f t="shared" ref="L95" si="160">SUM(I95:K95)</f>
        <v>10000</v>
      </c>
    </row>
    <row r="96" spans="1:12">
      <c r="A96" s="126" t="s">
        <v>700</v>
      </c>
      <c r="B96" s="95" t="s">
        <v>701</v>
      </c>
      <c r="C96" s="7" t="s">
        <v>14</v>
      </c>
      <c r="D96" s="6">
        <v>12000</v>
      </c>
      <c r="E96" s="6">
        <v>32</v>
      </c>
      <c r="F96" s="7">
        <v>32.299999999999997</v>
      </c>
      <c r="G96" s="7">
        <v>32.6</v>
      </c>
      <c r="H96" s="7">
        <v>33.1</v>
      </c>
      <c r="I96" s="2">
        <f t="shared" ref="I96" si="161">SUM(F96-E96)*D96</f>
        <v>3599.9999999999659</v>
      </c>
      <c r="J96" s="7">
        <f>SUM(G96-F96)*D96</f>
        <v>3600.0000000000509</v>
      </c>
      <c r="K96" s="7">
        <f t="shared" si="155"/>
        <v>6000</v>
      </c>
      <c r="L96" s="2">
        <f t="shared" ref="L96" si="162">SUM(I96:K96)</f>
        <v>13200.000000000016</v>
      </c>
    </row>
    <row r="97" spans="1:16384">
      <c r="A97" s="126" t="s">
        <v>700</v>
      </c>
      <c r="B97" s="95" t="s">
        <v>28</v>
      </c>
      <c r="C97" s="7" t="s">
        <v>14</v>
      </c>
      <c r="D97" s="6">
        <v>500</v>
      </c>
      <c r="E97" s="6">
        <v>790</v>
      </c>
      <c r="F97" s="7">
        <v>782</v>
      </c>
      <c r="G97" s="7">
        <v>0</v>
      </c>
      <c r="H97" s="7">
        <v>0</v>
      </c>
      <c r="I97" s="2">
        <f t="shared" ref="I97" si="163">SUM(F97-E97)*D97</f>
        <v>-4000</v>
      </c>
      <c r="J97" s="7">
        <v>0</v>
      </c>
      <c r="K97" s="7">
        <f t="shared" si="155"/>
        <v>0</v>
      </c>
      <c r="L97" s="2">
        <f t="shared" ref="L97" si="164">SUM(I97:K97)</f>
        <v>-4000</v>
      </c>
    </row>
    <row r="98" spans="1:16384">
      <c r="A98" s="126" t="s">
        <v>699</v>
      </c>
      <c r="B98" s="95" t="s">
        <v>695</v>
      </c>
      <c r="C98" s="7" t="s">
        <v>14</v>
      </c>
      <c r="D98" s="6">
        <v>1000</v>
      </c>
      <c r="E98" s="6">
        <v>384</v>
      </c>
      <c r="F98" s="7">
        <v>387</v>
      </c>
      <c r="G98" s="7">
        <v>0</v>
      </c>
      <c r="H98" s="7">
        <v>0</v>
      </c>
      <c r="I98" s="2">
        <f t="shared" ref="I98" si="165">SUM(F98-E98)*D98</f>
        <v>3000</v>
      </c>
      <c r="J98" s="7">
        <v>0</v>
      </c>
      <c r="K98" s="7">
        <f t="shared" si="155"/>
        <v>0</v>
      </c>
      <c r="L98" s="2">
        <f t="shared" ref="L98" si="166">SUM(I98:K98)</f>
        <v>3000</v>
      </c>
    </row>
    <row r="99" spans="1:16384" s="116" customFormat="1">
      <c r="A99" s="126" t="s">
        <v>699</v>
      </c>
      <c r="B99" s="95" t="s">
        <v>23</v>
      </c>
      <c r="C99" s="7" t="s">
        <v>14</v>
      </c>
      <c r="D99" s="6">
        <v>2000</v>
      </c>
      <c r="E99" s="6">
        <v>191</v>
      </c>
      <c r="F99" s="7">
        <v>191</v>
      </c>
      <c r="G99" s="7">
        <v>0</v>
      </c>
      <c r="H99" s="7">
        <v>0</v>
      </c>
      <c r="I99" s="2">
        <f t="shared" ref="I99" si="167">SUM(F99-E99)*D99</f>
        <v>0</v>
      </c>
      <c r="J99" s="7">
        <v>0</v>
      </c>
      <c r="K99" s="7">
        <f t="shared" si="155"/>
        <v>0</v>
      </c>
      <c r="L99" s="2">
        <f t="shared" ref="L99" si="168">SUM(I99:K99)</f>
        <v>0</v>
      </c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107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07"/>
      <c r="DK99" s="107"/>
      <c r="DL99" s="107"/>
      <c r="DM99" s="107"/>
      <c r="DN99" s="107"/>
      <c r="DO99" s="107"/>
      <c r="DP99" s="107"/>
      <c r="DQ99" s="107"/>
      <c r="DR99" s="107"/>
      <c r="DS99" s="107"/>
      <c r="DT99" s="107"/>
      <c r="DU99" s="107"/>
      <c r="DV99" s="107"/>
      <c r="DW99" s="107"/>
      <c r="DX99" s="107"/>
      <c r="DY99" s="107"/>
      <c r="DZ99" s="107"/>
      <c r="EA99" s="107"/>
      <c r="EB99" s="107"/>
      <c r="EC99" s="107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S99" s="107"/>
      <c r="FT99" s="107"/>
      <c r="FU99" s="107"/>
      <c r="FV99" s="107"/>
      <c r="FW99" s="107"/>
      <c r="FX99" s="107"/>
      <c r="FY99" s="107"/>
      <c r="FZ99" s="107"/>
      <c r="GA99" s="107"/>
      <c r="GB99" s="107"/>
      <c r="GC99" s="107"/>
      <c r="GD99" s="107"/>
      <c r="GE99" s="107"/>
      <c r="GF99" s="107"/>
      <c r="GG99" s="107"/>
      <c r="GH99" s="107"/>
      <c r="GI99" s="107"/>
      <c r="GJ99" s="107"/>
      <c r="GK99" s="107"/>
      <c r="GL99" s="107"/>
      <c r="GM99" s="107"/>
      <c r="GN99" s="107"/>
      <c r="GO99" s="107"/>
      <c r="GP99" s="107"/>
      <c r="GQ99" s="107"/>
      <c r="GR99" s="107"/>
      <c r="GS99" s="107"/>
      <c r="GT99" s="107"/>
      <c r="GU99" s="107"/>
      <c r="GV99" s="107"/>
      <c r="GW99" s="107"/>
      <c r="GX99" s="107"/>
      <c r="GY99" s="107"/>
      <c r="GZ99" s="107"/>
      <c r="HA99" s="107"/>
      <c r="HB99" s="107"/>
      <c r="HC99" s="107"/>
      <c r="HD99" s="107"/>
      <c r="HE99" s="107"/>
      <c r="HF99" s="107"/>
      <c r="HG99" s="107"/>
      <c r="HH99" s="107"/>
      <c r="HI99" s="107"/>
      <c r="HJ99" s="107"/>
      <c r="HK99" s="107"/>
      <c r="HL99" s="107"/>
      <c r="HM99" s="107"/>
      <c r="HN99" s="107"/>
      <c r="HO99" s="107"/>
      <c r="HP99" s="107"/>
      <c r="HQ99" s="107"/>
      <c r="HR99" s="107"/>
      <c r="HS99" s="107"/>
      <c r="HT99" s="107"/>
      <c r="HU99" s="107"/>
      <c r="HV99" s="107"/>
      <c r="HW99" s="107"/>
      <c r="HX99" s="107"/>
      <c r="HY99" s="107"/>
      <c r="HZ99" s="107"/>
      <c r="IA99" s="107"/>
      <c r="IB99" s="107"/>
      <c r="IC99" s="107"/>
      <c r="ID99" s="107"/>
      <c r="IE99" s="107"/>
      <c r="IF99" s="107"/>
      <c r="IG99" s="107"/>
      <c r="IH99" s="107"/>
      <c r="II99" s="107"/>
      <c r="IJ99" s="107"/>
      <c r="IK99" s="107"/>
      <c r="IL99" s="107"/>
      <c r="IM99" s="107"/>
      <c r="IN99" s="107"/>
      <c r="IO99" s="107"/>
      <c r="IP99" s="107"/>
      <c r="IQ99" s="107"/>
      <c r="IR99" s="107"/>
      <c r="IS99" s="107"/>
      <c r="IT99" s="107"/>
      <c r="IU99" s="107"/>
      <c r="IV99" s="107"/>
      <c r="IW99" s="107"/>
      <c r="IX99" s="107"/>
      <c r="IY99" s="107"/>
      <c r="IZ99" s="107"/>
      <c r="JA99" s="107"/>
      <c r="JB99" s="107"/>
      <c r="JC99" s="107"/>
      <c r="JD99" s="107"/>
      <c r="JE99" s="107"/>
      <c r="JF99" s="107"/>
      <c r="JG99" s="107"/>
      <c r="JH99" s="107"/>
      <c r="JI99" s="107"/>
      <c r="JJ99" s="107"/>
      <c r="JK99" s="107"/>
      <c r="JL99" s="107"/>
      <c r="JM99" s="107"/>
      <c r="JN99" s="107"/>
      <c r="JO99" s="107"/>
      <c r="JP99" s="107"/>
      <c r="JQ99" s="107"/>
      <c r="JR99" s="107"/>
      <c r="JS99" s="107"/>
      <c r="JT99" s="107"/>
      <c r="JU99" s="107"/>
      <c r="JV99" s="107"/>
      <c r="JW99" s="107"/>
      <c r="JX99" s="107"/>
      <c r="JY99" s="107"/>
      <c r="JZ99" s="107"/>
      <c r="KA99" s="107"/>
      <c r="KB99" s="107"/>
      <c r="KC99" s="107"/>
      <c r="KD99" s="107"/>
      <c r="KE99" s="107"/>
      <c r="KF99" s="107"/>
      <c r="KG99" s="107"/>
      <c r="KH99" s="107"/>
      <c r="KI99" s="107"/>
      <c r="KJ99" s="107"/>
      <c r="KK99" s="107"/>
      <c r="KL99" s="107"/>
      <c r="KM99" s="107"/>
      <c r="KN99" s="107"/>
      <c r="KO99" s="107"/>
      <c r="KP99" s="107"/>
      <c r="KQ99" s="107"/>
      <c r="KR99" s="107"/>
      <c r="KS99" s="107"/>
      <c r="KT99" s="107"/>
      <c r="KU99" s="107"/>
      <c r="KV99" s="107"/>
      <c r="KW99" s="107"/>
      <c r="KX99" s="107"/>
      <c r="KY99" s="107"/>
      <c r="KZ99" s="107"/>
      <c r="LA99" s="107"/>
      <c r="LB99" s="107"/>
      <c r="LC99" s="107"/>
      <c r="LD99" s="107"/>
      <c r="LE99" s="107"/>
      <c r="LF99" s="107"/>
      <c r="LG99" s="107"/>
      <c r="LH99" s="107"/>
      <c r="LI99" s="107"/>
      <c r="LJ99" s="107"/>
      <c r="LK99" s="107"/>
      <c r="LL99" s="107"/>
      <c r="LM99" s="107"/>
      <c r="LN99" s="107"/>
      <c r="LO99" s="107"/>
      <c r="LP99" s="107"/>
      <c r="LQ99" s="107"/>
      <c r="LR99" s="107"/>
      <c r="LS99" s="107"/>
      <c r="LT99" s="107"/>
      <c r="LU99" s="107"/>
      <c r="LV99" s="107"/>
      <c r="LW99" s="107"/>
      <c r="LX99" s="107"/>
      <c r="LY99" s="107"/>
      <c r="LZ99" s="107"/>
      <c r="MA99" s="107"/>
      <c r="MB99" s="107"/>
      <c r="MC99" s="107"/>
      <c r="MD99" s="107"/>
      <c r="ME99" s="107"/>
      <c r="MF99" s="107"/>
      <c r="MG99" s="107"/>
      <c r="MH99" s="107"/>
      <c r="MI99" s="107"/>
      <c r="MJ99" s="107"/>
      <c r="MK99" s="107"/>
      <c r="ML99" s="107"/>
      <c r="MM99" s="107"/>
      <c r="MN99" s="107"/>
      <c r="MO99" s="107"/>
      <c r="MP99" s="107"/>
      <c r="MQ99" s="107"/>
      <c r="MR99" s="107"/>
      <c r="MS99" s="107"/>
      <c r="MT99" s="107"/>
      <c r="MU99" s="107"/>
      <c r="MV99" s="107"/>
      <c r="MW99" s="107"/>
      <c r="MX99" s="107"/>
      <c r="MY99" s="107"/>
      <c r="MZ99" s="107"/>
      <c r="NA99" s="107"/>
      <c r="NB99" s="107"/>
      <c r="NC99" s="107"/>
      <c r="ND99" s="107"/>
      <c r="NE99" s="107"/>
      <c r="NF99" s="107"/>
      <c r="NG99" s="107"/>
      <c r="NH99" s="107"/>
      <c r="NI99" s="107"/>
      <c r="NJ99" s="107"/>
      <c r="NK99" s="107"/>
      <c r="NL99" s="107"/>
      <c r="NM99" s="107"/>
      <c r="NN99" s="107"/>
      <c r="NO99" s="107"/>
      <c r="NP99" s="107"/>
      <c r="NQ99" s="107"/>
      <c r="NR99" s="107"/>
      <c r="NS99" s="107"/>
      <c r="NT99" s="107"/>
      <c r="NU99" s="107"/>
      <c r="NV99" s="107"/>
      <c r="NW99" s="107"/>
      <c r="NX99" s="107"/>
      <c r="NY99" s="107"/>
      <c r="NZ99" s="107"/>
      <c r="OA99" s="107"/>
      <c r="OB99" s="107"/>
      <c r="OC99" s="107"/>
      <c r="OD99" s="107"/>
      <c r="OE99" s="107"/>
      <c r="OF99" s="107"/>
      <c r="OG99" s="107"/>
      <c r="OH99" s="107"/>
      <c r="OI99" s="107"/>
      <c r="OJ99" s="107"/>
      <c r="OK99" s="107"/>
      <c r="OL99" s="107"/>
      <c r="OM99" s="107"/>
      <c r="ON99" s="107"/>
      <c r="OO99" s="107"/>
      <c r="OP99" s="107"/>
      <c r="OQ99" s="107"/>
      <c r="OR99" s="107"/>
      <c r="OS99" s="107"/>
      <c r="OT99" s="107"/>
      <c r="OU99" s="107"/>
      <c r="OV99" s="107"/>
      <c r="OW99" s="107"/>
      <c r="OX99" s="107"/>
      <c r="OY99" s="107"/>
      <c r="OZ99" s="107"/>
      <c r="PA99" s="107"/>
      <c r="PB99" s="107"/>
      <c r="PC99" s="107"/>
      <c r="PD99" s="107"/>
      <c r="PE99" s="107"/>
      <c r="PF99" s="107"/>
      <c r="PG99" s="107"/>
      <c r="PH99" s="107"/>
      <c r="PI99" s="107"/>
      <c r="PJ99" s="107"/>
      <c r="PK99" s="107"/>
      <c r="PL99" s="107"/>
      <c r="PM99" s="107"/>
      <c r="PN99" s="107"/>
      <c r="PO99" s="107"/>
      <c r="PP99" s="107"/>
      <c r="PQ99" s="107"/>
      <c r="PR99" s="107"/>
      <c r="PS99" s="107"/>
      <c r="PT99" s="107"/>
      <c r="PU99" s="107"/>
      <c r="PV99" s="107"/>
      <c r="PW99" s="107"/>
      <c r="PX99" s="107"/>
      <c r="PY99" s="107"/>
      <c r="PZ99" s="107"/>
      <c r="QA99" s="107"/>
      <c r="QB99" s="107"/>
      <c r="QC99" s="107"/>
      <c r="QD99" s="107"/>
      <c r="QE99" s="107"/>
      <c r="QF99" s="107"/>
      <c r="QG99" s="107"/>
      <c r="QH99" s="107"/>
      <c r="QI99" s="107"/>
      <c r="QJ99" s="107"/>
      <c r="QK99" s="107"/>
      <c r="QL99" s="107"/>
      <c r="QM99" s="107"/>
      <c r="QN99" s="107"/>
      <c r="QO99" s="107"/>
      <c r="QP99" s="107"/>
      <c r="QQ99" s="107"/>
      <c r="QR99" s="107"/>
      <c r="QS99" s="107"/>
      <c r="QT99" s="107"/>
      <c r="QU99" s="107"/>
      <c r="QV99" s="107"/>
      <c r="QW99" s="107"/>
      <c r="QX99" s="107"/>
      <c r="QY99" s="107"/>
      <c r="QZ99" s="107"/>
      <c r="RA99" s="107"/>
      <c r="RB99" s="107"/>
      <c r="RC99" s="107"/>
      <c r="RD99" s="107"/>
      <c r="RE99" s="107"/>
      <c r="RF99" s="107"/>
      <c r="RG99" s="107"/>
      <c r="RH99" s="107"/>
      <c r="RI99" s="107"/>
      <c r="RJ99" s="107"/>
      <c r="RK99" s="107"/>
      <c r="RL99" s="107"/>
      <c r="RM99" s="107"/>
      <c r="RN99" s="107"/>
      <c r="RO99" s="107"/>
      <c r="RP99" s="107"/>
      <c r="RQ99" s="107"/>
      <c r="RR99" s="107"/>
      <c r="RS99" s="107"/>
      <c r="RT99" s="107"/>
      <c r="RU99" s="107"/>
      <c r="RV99" s="107"/>
      <c r="RW99" s="107"/>
      <c r="RX99" s="107"/>
      <c r="RY99" s="107"/>
      <c r="RZ99" s="107"/>
      <c r="SA99" s="107"/>
      <c r="SB99" s="107"/>
      <c r="SC99" s="107"/>
      <c r="SD99" s="107"/>
      <c r="SE99" s="107"/>
      <c r="SF99" s="107"/>
      <c r="SG99" s="107"/>
      <c r="SH99" s="107"/>
      <c r="SI99" s="107"/>
      <c r="SJ99" s="107"/>
      <c r="SK99" s="107"/>
      <c r="SL99" s="107"/>
      <c r="SM99" s="107"/>
      <c r="SN99" s="107"/>
      <c r="SO99" s="107"/>
      <c r="SP99" s="107"/>
      <c r="SQ99" s="107"/>
      <c r="SR99" s="107"/>
      <c r="SS99" s="107"/>
      <c r="ST99" s="107"/>
      <c r="SU99" s="107"/>
      <c r="SV99" s="107"/>
      <c r="SW99" s="107"/>
      <c r="SX99" s="107"/>
      <c r="SY99" s="107"/>
      <c r="SZ99" s="107"/>
      <c r="TA99" s="107"/>
      <c r="TB99" s="107"/>
      <c r="TC99" s="107"/>
      <c r="TD99" s="107"/>
      <c r="TE99" s="107"/>
      <c r="TF99" s="107"/>
      <c r="TG99" s="107"/>
      <c r="TH99" s="107"/>
      <c r="TI99" s="107"/>
      <c r="TJ99" s="107"/>
      <c r="TK99" s="107"/>
      <c r="TL99" s="107"/>
      <c r="TM99" s="107"/>
      <c r="TN99" s="107"/>
      <c r="TO99" s="107"/>
      <c r="TP99" s="107"/>
      <c r="TQ99" s="107"/>
      <c r="TR99" s="107"/>
      <c r="TS99" s="107"/>
      <c r="TT99" s="107"/>
      <c r="TU99" s="107"/>
      <c r="TV99" s="107"/>
      <c r="TW99" s="107"/>
      <c r="TX99" s="107"/>
      <c r="TY99" s="107"/>
      <c r="TZ99" s="107"/>
      <c r="UA99" s="107"/>
      <c r="UB99" s="107"/>
      <c r="UC99" s="107"/>
      <c r="UD99" s="107"/>
      <c r="UE99" s="107"/>
      <c r="UF99" s="107"/>
      <c r="UG99" s="107"/>
      <c r="UH99" s="107"/>
      <c r="UI99" s="107"/>
      <c r="UJ99" s="107"/>
      <c r="UK99" s="107"/>
      <c r="UL99" s="107"/>
      <c r="UM99" s="107"/>
      <c r="UN99" s="107"/>
      <c r="UO99" s="107"/>
      <c r="UP99" s="107"/>
      <c r="UQ99" s="107"/>
      <c r="UR99" s="107"/>
      <c r="US99" s="107"/>
      <c r="UT99" s="107"/>
      <c r="UU99" s="107"/>
      <c r="UV99" s="107"/>
      <c r="UW99" s="107"/>
      <c r="UX99" s="107"/>
      <c r="UY99" s="107"/>
      <c r="UZ99" s="107"/>
      <c r="VA99" s="107"/>
      <c r="VB99" s="107"/>
      <c r="VC99" s="107"/>
      <c r="VD99" s="107"/>
      <c r="VE99" s="107"/>
      <c r="VF99" s="107"/>
      <c r="VG99" s="107"/>
      <c r="VH99" s="107"/>
      <c r="VI99" s="107"/>
      <c r="VJ99" s="107"/>
      <c r="VK99" s="107"/>
      <c r="VL99" s="107"/>
      <c r="VM99" s="107"/>
      <c r="VN99" s="107"/>
      <c r="VO99" s="107"/>
      <c r="VP99" s="107"/>
      <c r="VQ99" s="107"/>
      <c r="VR99" s="107"/>
      <c r="VS99" s="107"/>
      <c r="VT99" s="107"/>
      <c r="VU99" s="107"/>
      <c r="VV99" s="107"/>
      <c r="VW99" s="107"/>
      <c r="VX99" s="107"/>
      <c r="VY99" s="107"/>
      <c r="VZ99" s="107"/>
      <c r="WA99" s="107"/>
      <c r="WB99" s="107"/>
      <c r="WC99" s="107"/>
      <c r="WD99" s="107"/>
      <c r="WE99" s="107"/>
      <c r="WF99" s="107"/>
      <c r="WG99" s="107"/>
      <c r="WH99" s="107"/>
      <c r="WI99" s="107"/>
      <c r="WJ99" s="107"/>
      <c r="WK99" s="107"/>
      <c r="WL99" s="107"/>
      <c r="WM99" s="107"/>
      <c r="WN99" s="107"/>
      <c r="WO99" s="107"/>
      <c r="WP99" s="107"/>
      <c r="WQ99" s="107"/>
      <c r="WR99" s="107"/>
      <c r="WS99" s="107"/>
      <c r="WT99" s="107"/>
      <c r="WU99" s="107"/>
      <c r="WV99" s="107"/>
      <c r="WW99" s="107"/>
      <c r="WX99" s="107"/>
      <c r="WY99" s="107"/>
      <c r="WZ99" s="107"/>
      <c r="XA99" s="107"/>
      <c r="XB99" s="107"/>
      <c r="XC99" s="107"/>
      <c r="XD99" s="107"/>
      <c r="XE99" s="107"/>
      <c r="XF99" s="107"/>
      <c r="XG99" s="107"/>
      <c r="XH99" s="107"/>
      <c r="XI99" s="107"/>
      <c r="XJ99" s="107"/>
      <c r="XK99" s="107"/>
      <c r="XL99" s="107"/>
      <c r="XM99" s="107"/>
      <c r="XN99" s="107"/>
      <c r="XO99" s="107"/>
      <c r="XP99" s="107"/>
      <c r="XQ99" s="107"/>
      <c r="XR99" s="107"/>
      <c r="XS99" s="107"/>
      <c r="XT99" s="107"/>
      <c r="XU99" s="107"/>
      <c r="XV99" s="107"/>
      <c r="XW99" s="107"/>
      <c r="XX99" s="107"/>
      <c r="XY99" s="107"/>
      <c r="XZ99" s="107"/>
      <c r="YA99" s="107"/>
      <c r="YB99" s="107"/>
      <c r="YC99" s="107"/>
      <c r="YD99" s="107"/>
      <c r="YE99" s="107"/>
      <c r="YF99" s="107"/>
      <c r="YG99" s="107"/>
      <c r="YH99" s="107"/>
      <c r="YI99" s="107"/>
      <c r="YJ99" s="107"/>
      <c r="YK99" s="107"/>
      <c r="YL99" s="107"/>
      <c r="YM99" s="107"/>
      <c r="YN99" s="107"/>
      <c r="YO99" s="107"/>
      <c r="YP99" s="107"/>
      <c r="YQ99" s="107"/>
      <c r="YR99" s="107"/>
      <c r="YS99" s="107"/>
      <c r="YT99" s="107"/>
      <c r="YU99" s="107"/>
      <c r="YV99" s="107"/>
      <c r="YW99" s="107"/>
      <c r="YX99" s="107"/>
      <c r="YY99" s="107"/>
      <c r="YZ99" s="107"/>
      <c r="ZA99" s="107"/>
      <c r="ZB99" s="107"/>
      <c r="ZC99" s="107"/>
      <c r="ZD99" s="107"/>
      <c r="ZE99" s="107"/>
      <c r="ZF99" s="107"/>
      <c r="ZG99" s="107"/>
      <c r="ZH99" s="107"/>
      <c r="ZI99" s="107"/>
      <c r="ZJ99" s="107"/>
      <c r="ZK99" s="107"/>
      <c r="ZL99" s="107"/>
      <c r="ZM99" s="107"/>
      <c r="ZN99" s="107"/>
      <c r="ZO99" s="107"/>
      <c r="ZP99" s="107"/>
      <c r="ZQ99" s="107"/>
      <c r="ZR99" s="107"/>
      <c r="ZS99" s="107"/>
      <c r="ZT99" s="107"/>
      <c r="ZU99" s="107"/>
      <c r="ZV99" s="107"/>
      <c r="ZW99" s="107"/>
      <c r="ZX99" s="107"/>
      <c r="ZY99" s="107"/>
      <c r="ZZ99" s="107"/>
      <c r="AAA99" s="107"/>
      <c r="AAB99" s="107"/>
      <c r="AAC99" s="107"/>
      <c r="AAD99" s="107"/>
      <c r="AAE99" s="107"/>
      <c r="AAF99" s="107"/>
      <c r="AAG99" s="107"/>
      <c r="AAH99" s="107"/>
      <c r="AAI99" s="107"/>
      <c r="AAJ99" s="107"/>
      <c r="AAK99" s="107"/>
      <c r="AAL99" s="107"/>
      <c r="AAM99" s="107"/>
      <c r="AAN99" s="107"/>
      <c r="AAO99" s="107"/>
      <c r="AAP99" s="107"/>
      <c r="AAQ99" s="107"/>
      <c r="AAR99" s="107"/>
      <c r="AAS99" s="107"/>
      <c r="AAT99" s="107"/>
      <c r="AAU99" s="107"/>
      <c r="AAV99" s="107"/>
      <c r="AAW99" s="107"/>
      <c r="AAX99" s="107"/>
      <c r="AAY99" s="107"/>
      <c r="AAZ99" s="107"/>
      <c r="ABA99" s="107"/>
      <c r="ABB99" s="107"/>
      <c r="ABC99" s="107"/>
      <c r="ABD99" s="107"/>
      <c r="ABE99" s="107"/>
      <c r="ABF99" s="107"/>
      <c r="ABG99" s="107"/>
      <c r="ABH99" s="107"/>
      <c r="ABI99" s="107"/>
      <c r="ABJ99" s="107"/>
      <c r="ABK99" s="107"/>
      <c r="ABL99" s="107"/>
      <c r="ABM99" s="107"/>
      <c r="ABN99" s="107"/>
      <c r="ABO99" s="107"/>
      <c r="ABP99" s="107"/>
      <c r="ABQ99" s="107"/>
      <c r="ABR99" s="107"/>
      <c r="ABS99" s="107"/>
      <c r="ABT99" s="107"/>
      <c r="ABU99" s="107"/>
      <c r="ABV99" s="107"/>
      <c r="ABW99" s="107"/>
      <c r="ABX99" s="107"/>
      <c r="ABY99" s="107"/>
      <c r="ABZ99" s="107"/>
      <c r="ACA99" s="107"/>
      <c r="ACB99" s="107"/>
      <c r="ACC99" s="107"/>
      <c r="ACD99" s="107"/>
      <c r="ACE99" s="107"/>
      <c r="ACF99" s="107"/>
      <c r="ACG99" s="107"/>
      <c r="ACH99" s="107"/>
      <c r="ACI99" s="107"/>
      <c r="ACJ99" s="107"/>
      <c r="ACK99" s="107"/>
      <c r="ACL99" s="107"/>
      <c r="ACM99" s="107"/>
      <c r="ACN99" s="107"/>
      <c r="ACO99" s="107"/>
      <c r="ACP99" s="107"/>
      <c r="ACQ99" s="107"/>
      <c r="ACR99" s="107"/>
      <c r="ACS99" s="107"/>
      <c r="ACT99" s="107"/>
      <c r="ACU99" s="107"/>
      <c r="ACV99" s="107"/>
      <c r="ACW99" s="107"/>
      <c r="ACX99" s="107"/>
      <c r="ACY99" s="107"/>
      <c r="ACZ99" s="107"/>
      <c r="ADA99" s="107"/>
      <c r="ADB99" s="107"/>
      <c r="ADC99" s="107"/>
      <c r="ADD99" s="107"/>
      <c r="ADE99" s="107"/>
      <c r="ADF99" s="107"/>
      <c r="ADG99" s="107"/>
      <c r="ADH99" s="107"/>
      <c r="ADI99" s="107"/>
      <c r="ADJ99" s="107"/>
      <c r="ADK99" s="107"/>
      <c r="ADL99" s="107"/>
      <c r="ADM99" s="107"/>
      <c r="ADN99" s="107"/>
      <c r="ADO99" s="107"/>
      <c r="ADP99" s="107"/>
      <c r="ADQ99" s="107"/>
      <c r="ADR99" s="107"/>
      <c r="ADS99" s="107"/>
      <c r="ADT99" s="107"/>
      <c r="ADU99" s="107"/>
      <c r="ADV99" s="107"/>
      <c r="ADW99" s="107"/>
      <c r="ADX99" s="107"/>
      <c r="ADY99" s="107"/>
      <c r="ADZ99" s="107"/>
      <c r="AEA99" s="107"/>
      <c r="AEB99" s="107"/>
      <c r="AEC99" s="107"/>
      <c r="AED99" s="107"/>
      <c r="AEE99" s="107"/>
      <c r="AEF99" s="107"/>
      <c r="AEG99" s="107"/>
      <c r="AEH99" s="107"/>
      <c r="AEI99" s="107"/>
      <c r="AEJ99" s="107"/>
      <c r="AEK99" s="107"/>
      <c r="AEL99" s="107"/>
      <c r="AEM99" s="107"/>
      <c r="AEN99" s="107"/>
      <c r="AEO99" s="107"/>
      <c r="AEP99" s="107"/>
      <c r="AEQ99" s="107"/>
      <c r="AER99" s="107"/>
      <c r="AES99" s="107"/>
      <c r="AET99" s="107"/>
      <c r="AEU99" s="107"/>
      <c r="AEV99" s="107"/>
      <c r="AEW99" s="107"/>
      <c r="AEX99" s="107"/>
      <c r="AEY99" s="107"/>
      <c r="AEZ99" s="107"/>
      <c r="AFA99" s="107"/>
      <c r="AFB99" s="107"/>
      <c r="AFC99" s="107"/>
      <c r="AFD99" s="107"/>
      <c r="AFE99" s="107"/>
      <c r="AFF99" s="107"/>
      <c r="AFG99" s="107"/>
      <c r="AFH99" s="107"/>
      <c r="AFI99" s="107"/>
      <c r="AFJ99" s="107"/>
      <c r="AFK99" s="107"/>
      <c r="AFL99" s="107"/>
      <c r="AFM99" s="107"/>
      <c r="AFN99" s="107"/>
      <c r="AFO99" s="107"/>
      <c r="AFP99" s="107"/>
      <c r="AFQ99" s="107"/>
      <c r="AFR99" s="107"/>
      <c r="AFS99" s="107"/>
      <c r="AFT99" s="107"/>
      <c r="AFU99" s="107"/>
      <c r="AFV99" s="107"/>
      <c r="AFW99" s="107"/>
      <c r="AFX99" s="107"/>
      <c r="AFY99" s="107"/>
      <c r="AFZ99" s="107"/>
      <c r="AGA99" s="107"/>
      <c r="AGB99" s="107"/>
      <c r="AGC99" s="107"/>
      <c r="AGD99" s="107"/>
      <c r="AGE99" s="107"/>
      <c r="AGF99" s="107"/>
      <c r="AGG99" s="107"/>
      <c r="AGH99" s="107"/>
      <c r="AGI99" s="107"/>
      <c r="AGJ99" s="107"/>
      <c r="AGK99" s="107"/>
      <c r="AGL99" s="107"/>
      <c r="AGM99" s="107"/>
      <c r="AGN99" s="107"/>
      <c r="AGO99" s="107"/>
      <c r="AGP99" s="107"/>
      <c r="AGQ99" s="107"/>
      <c r="AGR99" s="107"/>
      <c r="AGS99" s="107"/>
      <c r="AGT99" s="107"/>
      <c r="AGU99" s="107"/>
      <c r="AGV99" s="107"/>
      <c r="AGW99" s="107"/>
      <c r="AGX99" s="107"/>
      <c r="AGY99" s="107"/>
      <c r="AGZ99" s="107"/>
      <c r="AHA99" s="107"/>
      <c r="AHB99" s="107"/>
      <c r="AHC99" s="107"/>
      <c r="AHD99" s="107"/>
      <c r="AHE99" s="107"/>
      <c r="AHF99" s="107"/>
      <c r="AHG99" s="107"/>
      <c r="AHH99" s="107"/>
      <c r="AHI99" s="107"/>
      <c r="AHJ99" s="107"/>
      <c r="AHK99" s="107"/>
      <c r="AHL99" s="107"/>
      <c r="AHM99" s="107"/>
      <c r="AHN99" s="107"/>
      <c r="AHO99" s="107"/>
      <c r="AHP99" s="107"/>
      <c r="AHQ99" s="107"/>
      <c r="AHR99" s="107"/>
      <c r="AHS99" s="107"/>
      <c r="AHT99" s="107"/>
      <c r="AHU99" s="107"/>
      <c r="AHV99" s="107"/>
      <c r="AHW99" s="107"/>
      <c r="AHX99" s="107"/>
      <c r="AHY99" s="107"/>
      <c r="AHZ99" s="107"/>
      <c r="AIA99" s="107"/>
      <c r="AIB99" s="107"/>
      <c r="AIC99" s="107"/>
      <c r="AID99" s="107"/>
      <c r="AIE99" s="107"/>
      <c r="AIF99" s="107"/>
      <c r="AIG99" s="107"/>
      <c r="AIH99" s="107"/>
      <c r="AII99" s="107"/>
      <c r="AIJ99" s="107"/>
      <c r="AIK99" s="107"/>
      <c r="AIL99" s="107"/>
      <c r="AIM99" s="107"/>
      <c r="AIN99" s="107"/>
      <c r="AIO99" s="107"/>
      <c r="AIP99" s="107"/>
      <c r="AIQ99" s="107"/>
      <c r="AIR99" s="107"/>
      <c r="AIS99" s="107"/>
      <c r="AIT99" s="107"/>
      <c r="AIU99" s="107"/>
      <c r="AIV99" s="107"/>
      <c r="AIW99" s="107"/>
      <c r="AIX99" s="107"/>
      <c r="AIY99" s="107"/>
      <c r="AIZ99" s="107"/>
      <c r="AJA99" s="107"/>
      <c r="AJB99" s="107"/>
      <c r="AJC99" s="107"/>
      <c r="AJD99" s="107"/>
      <c r="AJE99" s="107"/>
      <c r="AJF99" s="107"/>
      <c r="AJG99" s="107"/>
      <c r="AJH99" s="107"/>
      <c r="AJI99" s="107"/>
      <c r="AJJ99" s="107"/>
      <c r="AJK99" s="107"/>
      <c r="AJL99" s="107"/>
      <c r="AJM99" s="107"/>
      <c r="AJN99" s="107"/>
      <c r="AJO99" s="107"/>
      <c r="AJP99" s="107"/>
      <c r="AJQ99" s="107"/>
      <c r="AJR99" s="107"/>
      <c r="AJS99" s="107"/>
      <c r="AJT99" s="107"/>
      <c r="AJU99" s="107"/>
      <c r="AJV99" s="107"/>
      <c r="AJW99" s="107"/>
      <c r="AJX99" s="107"/>
      <c r="AJY99" s="107"/>
      <c r="AJZ99" s="107"/>
      <c r="AKA99" s="107"/>
      <c r="AKB99" s="107"/>
      <c r="AKC99" s="107"/>
      <c r="AKD99" s="107"/>
      <c r="AKE99" s="107"/>
      <c r="AKF99" s="107"/>
      <c r="AKG99" s="107"/>
      <c r="AKH99" s="107"/>
      <c r="AKI99" s="107"/>
      <c r="AKJ99" s="107"/>
      <c r="AKK99" s="107"/>
      <c r="AKL99" s="107"/>
      <c r="AKM99" s="107"/>
      <c r="AKN99" s="107"/>
      <c r="AKO99" s="107"/>
      <c r="AKP99" s="107"/>
      <c r="AKQ99" s="107"/>
      <c r="AKR99" s="107"/>
      <c r="AKS99" s="107"/>
      <c r="AKT99" s="107"/>
      <c r="AKU99" s="107"/>
      <c r="AKV99" s="107"/>
      <c r="AKW99" s="107"/>
      <c r="AKX99" s="107"/>
      <c r="AKY99" s="107"/>
      <c r="AKZ99" s="107"/>
      <c r="ALA99" s="107"/>
      <c r="ALB99" s="107"/>
      <c r="ALC99" s="107"/>
      <c r="ALD99" s="107"/>
      <c r="ALE99" s="107"/>
      <c r="ALF99" s="107"/>
      <c r="ALG99" s="107"/>
      <c r="ALH99" s="107"/>
      <c r="ALI99" s="107"/>
      <c r="ALJ99" s="107"/>
      <c r="ALK99" s="107"/>
      <c r="ALL99" s="107"/>
      <c r="ALM99" s="107"/>
      <c r="ALN99" s="107"/>
      <c r="ALO99" s="107"/>
      <c r="ALP99" s="107"/>
      <c r="ALQ99" s="107"/>
      <c r="ALR99" s="107"/>
      <c r="ALS99" s="107"/>
      <c r="ALT99" s="107"/>
      <c r="ALU99" s="107"/>
      <c r="ALV99" s="107"/>
      <c r="ALW99" s="107"/>
      <c r="ALX99" s="107"/>
      <c r="ALY99" s="107"/>
      <c r="ALZ99" s="107"/>
      <c r="AMA99" s="107"/>
      <c r="AMB99" s="107"/>
      <c r="AMC99" s="107"/>
      <c r="AMD99" s="107"/>
      <c r="AME99" s="107"/>
      <c r="AMF99" s="107"/>
      <c r="AMG99" s="107"/>
      <c r="AMH99" s="107"/>
      <c r="AMI99" s="107"/>
      <c r="AMJ99" s="107"/>
      <c r="AMK99" s="107"/>
      <c r="AML99" s="107"/>
      <c r="AMM99" s="107"/>
      <c r="AMN99" s="107"/>
      <c r="AMO99" s="107"/>
      <c r="AMP99" s="107"/>
      <c r="AMQ99" s="107"/>
      <c r="AMR99" s="107"/>
      <c r="AMS99" s="107"/>
      <c r="AMT99" s="107"/>
      <c r="AMU99" s="107"/>
      <c r="AMV99" s="107"/>
      <c r="AMW99" s="107"/>
      <c r="AMX99" s="107"/>
      <c r="AMY99" s="107"/>
      <c r="AMZ99" s="107"/>
      <c r="ANA99" s="107"/>
      <c r="ANB99" s="107"/>
      <c r="ANC99" s="107"/>
      <c r="AND99" s="107"/>
      <c r="ANE99" s="107"/>
      <c r="ANF99" s="107"/>
      <c r="ANG99" s="107"/>
      <c r="ANH99" s="107"/>
      <c r="ANI99" s="107"/>
      <c r="ANJ99" s="107"/>
      <c r="ANK99" s="107"/>
      <c r="ANL99" s="107"/>
      <c r="ANM99" s="107"/>
      <c r="ANN99" s="107"/>
      <c r="ANO99" s="107"/>
      <c r="ANP99" s="107"/>
      <c r="ANQ99" s="107"/>
      <c r="ANR99" s="107"/>
      <c r="ANS99" s="107"/>
      <c r="ANT99" s="107"/>
      <c r="ANU99" s="107"/>
      <c r="ANV99" s="107"/>
      <c r="ANW99" s="107"/>
      <c r="ANX99" s="107"/>
      <c r="ANY99" s="107"/>
      <c r="ANZ99" s="107"/>
      <c r="AOA99" s="107"/>
      <c r="AOB99" s="107"/>
      <c r="AOC99" s="107"/>
      <c r="AOD99" s="107"/>
      <c r="AOE99" s="107"/>
      <c r="AOF99" s="107"/>
      <c r="AOG99" s="107"/>
      <c r="AOH99" s="107"/>
      <c r="AOI99" s="107"/>
      <c r="AOJ99" s="107"/>
      <c r="AOK99" s="107"/>
      <c r="AOL99" s="107"/>
      <c r="AOM99" s="107"/>
      <c r="AON99" s="107"/>
      <c r="AOO99" s="107"/>
      <c r="AOP99" s="107"/>
      <c r="AOQ99" s="107"/>
      <c r="AOR99" s="107"/>
      <c r="AOS99" s="107"/>
      <c r="AOT99" s="107"/>
      <c r="AOU99" s="107"/>
      <c r="AOV99" s="107"/>
      <c r="AOW99" s="107"/>
      <c r="AOX99" s="107"/>
      <c r="AOY99" s="107"/>
      <c r="AOZ99" s="107"/>
      <c r="APA99" s="107"/>
      <c r="APB99" s="107"/>
      <c r="APC99" s="107"/>
      <c r="APD99" s="107"/>
      <c r="APE99" s="107"/>
      <c r="APF99" s="107"/>
      <c r="APG99" s="107"/>
      <c r="APH99" s="107"/>
      <c r="API99" s="107"/>
      <c r="APJ99" s="107"/>
      <c r="APK99" s="107"/>
      <c r="APL99" s="107"/>
      <c r="APM99" s="107"/>
      <c r="APN99" s="107"/>
      <c r="APO99" s="107"/>
      <c r="APP99" s="107"/>
      <c r="APQ99" s="107"/>
      <c r="APR99" s="107"/>
      <c r="APS99" s="107"/>
      <c r="APT99" s="107"/>
      <c r="APU99" s="107"/>
      <c r="APV99" s="107"/>
      <c r="APW99" s="107"/>
      <c r="APX99" s="107"/>
      <c r="APY99" s="107"/>
      <c r="APZ99" s="107"/>
      <c r="AQA99" s="107"/>
      <c r="AQB99" s="107"/>
      <c r="AQC99" s="107"/>
      <c r="AQD99" s="107"/>
      <c r="AQE99" s="107"/>
      <c r="AQF99" s="107"/>
      <c r="AQG99" s="107"/>
      <c r="AQH99" s="107"/>
      <c r="AQI99" s="107"/>
      <c r="AQJ99" s="107"/>
      <c r="AQK99" s="107"/>
      <c r="AQL99" s="107"/>
      <c r="AQM99" s="107"/>
      <c r="AQN99" s="107"/>
      <c r="AQO99" s="107"/>
      <c r="AQP99" s="107"/>
      <c r="AQQ99" s="107"/>
      <c r="AQR99" s="107"/>
      <c r="AQS99" s="107"/>
      <c r="AQT99" s="107"/>
      <c r="AQU99" s="107"/>
      <c r="AQV99" s="107"/>
      <c r="AQW99" s="107"/>
      <c r="AQX99" s="107"/>
      <c r="AQY99" s="107"/>
      <c r="AQZ99" s="107"/>
      <c r="ARA99" s="107"/>
      <c r="ARB99" s="107"/>
      <c r="ARC99" s="107"/>
      <c r="ARD99" s="107"/>
      <c r="ARE99" s="107"/>
      <c r="ARF99" s="107"/>
      <c r="ARG99" s="107"/>
      <c r="ARH99" s="107"/>
      <c r="ARI99" s="107"/>
      <c r="ARJ99" s="107"/>
      <c r="ARK99" s="107"/>
      <c r="ARL99" s="107"/>
      <c r="ARM99" s="107"/>
      <c r="ARN99" s="107"/>
      <c r="ARO99" s="107"/>
      <c r="ARP99" s="107"/>
      <c r="ARQ99" s="107"/>
      <c r="ARR99" s="107"/>
      <c r="ARS99" s="107"/>
      <c r="ART99" s="107"/>
      <c r="ARU99" s="107"/>
      <c r="ARV99" s="107"/>
      <c r="ARW99" s="107"/>
      <c r="ARX99" s="107"/>
      <c r="ARY99" s="107"/>
      <c r="ARZ99" s="107"/>
      <c r="ASA99" s="107"/>
      <c r="ASB99" s="107"/>
      <c r="ASC99" s="107"/>
      <c r="ASD99" s="107"/>
      <c r="ASE99" s="107"/>
      <c r="ASF99" s="107"/>
      <c r="ASG99" s="107"/>
      <c r="ASH99" s="107"/>
      <c r="ASI99" s="107"/>
      <c r="ASJ99" s="107"/>
      <c r="ASK99" s="107"/>
      <c r="ASL99" s="107"/>
      <c r="ASM99" s="107"/>
      <c r="ASN99" s="107"/>
      <c r="ASO99" s="107"/>
      <c r="ASP99" s="107"/>
      <c r="ASQ99" s="107"/>
      <c r="ASR99" s="107"/>
      <c r="ASS99" s="107"/>
      <c r="AST99" s="107"/>
      <c r="ASU99" s="107"/>
      <c r="ASV99" s="107"/>
      <c r="ASW99" s="107"/>
      <c r="ASX99" s="107"/>
      <c r="ASY99" s="107"/>
      <c r="ASZ99" s="107"/>
      <c r="ATA99" s="107"/>
      <c r="ATB99" s="107"/>
      <c r="ATC99" s="107"/>
      <c r="ATD99" s="107"/>
      <c r="ATE99" s="107"/>
      <c r="ATF99" s="107"/>
      <c r="ATG99" s="107"/>
      <c r="ATH99" s="107"/>
      <c r="ATI99" s="107"/>
      <c r="ATJ99" s="107"/>
      <c r="ATK99" s="107"/>
      <c r="ATL99" s="107"/>
      <c r="ATM99" s="107"/>
      <c r="ATN99" s="107"/>
      <c r="ATO99" s="107"/>
      <c r="ATP99" s="107"/>
      <c r="ATQ99" s="107"/>
      <c r="ATR99" s="107"/>
      <c r="ATS99" s="107"/>
      <c r="ATT99" s="107"/>
      <c r="ATU99" s="107"/>
      <c r="ATV99" s="107"/>
      <c r="ATW99" s="107"/>
      <c r="ATX99" s="107"/>
      <c r="ATY99" s="107"/>
      <c r="ATZ99" s="107"/>
      <c r="AUA99" s="107"/>
      <c r="AUB99" s="107"/>
      <c r="AUC99" s="107"/>
      <c r="AUD99" s="107"/>
      <c r="AUE99" s="107"/>
      <c r="AUF99" s="107"/>
      <c r="AUG99" s="107"/>
      <c r="AUH99" s="107"/>
      <c r="AUI99" s="107"/>
      <c r="AUJ99" s="107"/>
      <c r="AUK99" s="107"/>
      <c r="AUL99" s="107"/>
      <c r="AUM99" s="107"/>
      <c r="AUN99" s="107"/>
      <c r="AUO99" s="107"/>
      <c r="AUP99" s="107"/>
      <c r="AUQ99" s="107"/>
      <c r="AUR99" s="107"/>
      <c r="AUS99" s="107"/>
      <c r="AUT99" s="107"/>
      <c r="AUU99" s="107"/>
      <c r="AUV99" s="107"/>
      <c r="AUW99" s="107"/>
      <c r="AUX99" s="107"/>
      <c r="AUY99" s="107"/>
      <c r="AUZ99" s="107"/>
      <c r="AVA99" s="107"/>
      <c r="AVB99" s="107"/>
      <c r="AVC99" s="107"/>
      <c r="AVD99" s="107"/>
      <c r="AVE99" s="107"/>
      <c r="AVF99" s="107"/>
      <c r="AVG99" s="107"/>
      <c r="AVH99" s="107"/>
      <c r="AVI99" s="107"/>
      <c r="AVJ99" s="107"/>
      <c r="AVK99" s="107"/>
      <c r="AVL99" s="107"/>
      <c r="AVM99" s="107"/>
      <c r="AVN99" s="107"/>
      <c r="AVO99" s="107"/>
      <c r="AVP99" s="107"/>
      <c r="AVQ99" s="107"/>
      <c r="AVR99" s="107"/>
      <c r="AVS99" s="107"/>
      <c r="AVT99" s="107"/>
      <c r="AVU99" s="107"/>
      <c r="AVV99" s="107"/>
      <c r="AVW99" s="107"/>
      <c r="AVX99" s="107"/>
      <c r="AVY99" s="107"/>
      <c r="AVZ99" s="107"/>
      <c r="AWA99" s="107"/>
      <c r="AWB99" s="107"/>
      <c r="AWC99" s="107"/>
      <c r="AWD99" s="107"/>
      <c r="AWE99" s="107"/>
      <c r="AWF99" s="107"/>
      <c r="AWG99" s="107"/>
      <c r="AWH99" s="107"/>
      <c r="AWI99" s="107"/>
      <c r="AWJ99" s="107"/>
      <c r="AWK99" s="107"/>
      <c r="AWL99" s="107"/>
      <c r="AWM99" s="107"/>
      <c r="AWN99" s="107"/>
      <c r="AWO99" s="107"/>
      <c r="AWP99" s="107"/>
      <c r="AWQ99" s="107"/>
      <c r="AWR99" s="107"/>
      <c r="AWS99" s="107"/>
      <c r="AWT99" s="107"/>
      <c r="AWU99" s="107"/>
      <c r="AWV99" s="107"/>
      <c r="AWW99" s="107"/>
      <c r="AWX99" s="107"/>
      <c r="AWY99" s="107"/>
      <c r="AWZ99" s="107"/>
      <c r="AXA99" s="107"/>
      <c r="AXB99" s="107"/>
      <c r="AXC99" s="107"/>
      <c r="AXD99" s="107"/>
      <c r="AXE99" s="107"/>
      <c r="AXF99" s="107"/>
      <c r="AXG99" s="107"/>
      <c r="AXH99" s="107"/>
      <c r="AXI99" s="107"/>
      <c r="AXJ99" s="107"/>
      <c r="AXK99" s="107"/>
      <c r="AXL99" s="107"/>
      <c r="AXM99" s="107"/>
      <c r="AXN99" s="107"/>
      <c r="AXO99" s="107"/>
      <c r="AXP99" s="107"/>
      <c r="AXQ99" s="107"/>
      <c r="AXR99" s="107"/>
      <c r="AXS99" s="107"/>
      <c r="AXT99" s="107"/>
      <c r="AXU99" s="107"/>
      <c r="AXV99" s="107"/>
      <c r="AXW99" s="107"/>
      <c r="AXX99" s="107"/>
      <c r="AXY99" s="107"/>
      <c r="AXZ99" s="107"/>
      <c r="AYA99" s="107"/>
      <c r="AYB99" s="107"/>
      <c r="AYC99" s="107"/>
      <c r="AYD99" s="107"/>
      <c r="AYE99" s="107"/>
      <c r="AYF99" s="107"/>
      <c r="AYG99" s="107"/>
      <c r="AYH99" s="107"/>
      <c r="AYI99" s="107"/>
      <c r="AYJ99" s="107"/>
      <c r="AYK99" s="107"/>
      <c r="AYL99" s="107"/>
      <c r="AYM99" s="107"/>
      <c r="AYN99" s="107"/>
      <c r="AYO99" s="107"/>
      <c r="AYP99" s="107"/>
      <c r="AYQ99" s="107"/>
      <c r="AYR99" s="107"/>
      <c r="AYS99" s="107"/>
      <c r="AYT99" s="107"/>
      <c r="AYU99" s="107"/>
      <c r="AYV99" s="107"/>
      <c r="AYW99" s="107"/>
      <c r="AYX99" s="107"/>
      <c r="AYY99" s="107"/>
      <c r="AYZ99" s="107"/>
      <c r="AZA99" s="107"/>
      <c r="AZB99" s="107"/>
      <c r="AZC99" s="107"/>
      <c r="AZD99" s="107"/>
      <c r="AZE99" s="107"/>
      <c r="AZF99" s="107"/>
      <c r="AZG99" s="107"/>
      <c r="AZH99" s="107"/>
      <c r="AZI99" s="107"/>
      <c r="AZJ99" s="107"/>
      <c r="AZK99" s="107"/>
      <c r="AZL99" s="107"/>
      <c r="AZM99" s="107"/>
      <c r="AZN99" s="107"/>
      <c r="AZO99" s="107"/>
      <c r="AZP99" s="107"/>
      <c r="AZQ99" s="107"/>
      <c r="AZR99" s="107"/>
      <c r="AZS99" s="107"/>
      <c r="AZT99" s="107"/>
      <c r="AZU99" s="107"/>
      <c r="AZV99" s="107"/>
      <c r="AZW99" s="107"/>
      <c r="AZX99" s="107"/>
      <c r="AZY99" s="107"/>
      <c r="AZZ99" s="107"/>
      <c r="BAA99" s="107"/>
      <c r="BAB99" s="107"/>
      <c r="BAC99" s="107"/>
      <c r="BAD99" s="107"/>
      <c r="BAE99" s="107"/>
      <c r="BAF99" s="107"/>
      <c r="BAG99" s="107"/>
      <c r="BAH99" s="107"/>
      <c r="BAI99" s="107"/>
      <c r="BAJ99" s="107"/>
      <c r="BAK99" s="107"/>
      <c r="BAL99" s="107"/>
      <c r="BAM99" s="107"/>
      <c r="BAN99" s="107"/>
      <c r="BAO99" s="107"/>
      <c r="BAP99" s="107"/>
      <c r="BAQ99" s="107"/>
      <c r="BAR99" s="107"/>
      <c r="BAS99" s="107"/>
      <c r="BAT99" s="107"/>
      <c r="BAU99" s="107"/>
      <c r="BAV99" s="107"/>
      <c r="BAW99" s="107"/>
      <c r="BAX99" s="107"/>
      <c r="BAY99" s="107"/>
      <c r="BAZ99" s="107"/>
      <c r="BBA99" s="107"/>
      <c r="BBB99" s="107"/>
      <c r="BBC99" s="107"/>
      <c r="BBD99" s="107"/>
      <c r="BBE99" s="107"/>
      <c r="BBF99" s="107"/>
      <c r="BBG99" s="107"/>
      <c r="BBH99" s="107"/>
      <c r="BBI99" s="107"/>
      <c r="BBJ99" s="107"/>
      <c r="BBK99" s="107"/>
      <c r="BBL99" s="107"/>
      <c r="BBM99" s="107"/>
      <c r="BBN99" s="107"/>
      <c r="BBO99" s="107"/>
      <c r="BBP99" s="107"/>
      <c r="BBQ99" s="107"/>
      <c r="BBR99" s="107"/>
      <c r="BBS99" s="107"/>
      <c r="BBT99" s="107"/>
      <c r="BBU99" s="107"/>
      <c r="BBV99" s="107"/>
      <c r="BBW99" s="107"/>
      <c r="BBX99" s="107"/>
      <c r="BBY99" s="107"/>
      <c r="BBZ99" s="107"/>
      <c r="BCA99" s="107"/>
      <c r="BCB99" s="107"/>
      <c r="BCC99" s="107"/>
      <c r="BCD99" s="107"/>
      <c r="BCE99" s="107"/>
      <c r="BCF99" s="107"/>
      <c r="BCG99" s="107"/>
      <c r="BCH99" s="107"/>
      <c r="BCI99" s="107"/>
      <c r="BCJ99" s="107"/>
      <c r="BCK99" s="107"/>
      <c r="BCL99" s="107"/>
      <c r="BCM99" s="107"/>
      <c r="BCN99" s="107"/>
      <c r="BCO99" s="107"/>
      <c r="BCP99" s="107"/>
      <c r="BCQ99" s="107"/>
      <c r="BCR99" s="107"/>
      <c r="BCS99" s="107"/>
      <c r="BCT99" s="107"/>
      <c r="BCU99" s="107"/>
      <c r="BCV99" s="107"/>
      <c r="BCW99" s="107"/>
      <c r="BCX99" s="107"/>
      <c r="BCY99" s="107"/>
      <c r="BCZ99" s="107"/>
      <c r="BDA99" s="107"/>
      <c r="BDB99" s="107"/>
      <c r="BDC99" s="107"/>
      <c r="BDD99" s="107"/>
      <c r="BDE99" s="107"/>
      <c r="BDF99" s="107"/>
      <c r="BDG99" s="107"/>
      <c r="BDH99" s="107"/>
      <c r="BDI99" s="107"/>
      <c r="BDJ99" s="107"/>
      <c r="BDK99" s="107"/>
      <c r="BDL99" s="107"/>
      <c r="BDM99" s="107"/>
      <c r="BDN99" s="107"/>
      <c r="BDO99" s="107"/>
      <c r="BDP99" s="107"/>
      <c r="BDQ99" s="107"/>
      <c r="BDR99" s="107"/>
      <c r="BDS99" s="107"/>
      <c r="BDT99" s="107"/>
      <c r="BDU99" s="107"/>
      <c r="BDV99" s="107"/>
      <c r="BDW99" s="107"/>
      <c r="BDX99" s="107"/>
      <c r="BDY99" s="107"/>
      <c r="BDZ99" s="107"/>
      <c r="BEA99" s="107"/>
      <c r="BEB99" s="107"/>
      <c r="BEC99" s="107"/>
      <c r="BED99" s="107"/>
      <c r="BEE99" s="107"/>
      <c r="BEF99" s="107"/>
      <c r="BEG99" s="107"/>
      <c r="BEH99" s="107"/>
      <c r="BEI99" s="107"/>
      <c r="BEJ99" s="107"/>
      <c r="BEK99" s="107"/>
      <c r="BEL99" s="107"/>
      <c r="BEM99" s="107"/>
      <c r="BEN99" s="107"/>
      <c r="BEO99" s="107"/>
      <c r="BEP99" s="107"/>
      <c r="BEQ99" s="107"/>
      <c r="BER99" s="107"/>
      <c r="BES99" s="107"/>
      <c r="BET99" s="107"/>
      <c r="BEU99" s="107"/>
      <c r="BEV99" s="107"/>
      <c r="BEW99" s="107"/>
      <c r="BEX99" s="107"/>
      <c r="BEY99" s="107"/>
      <c r="BEZ99" s="107"/>
      <c r="BFA99" s="107"/>
      <c r="BFB99" s="107"/>
      <c r="BFC99" s="107"/>
      <c r="BFD99" s="107"/>
      <c r="BFE99" s="107"/>
      <c r="BFF99" s="107"/>
      <c r="BFG99" s="107"/>
      <c r="BFH99" s="107"/>
      <c r="BFI99" s="107"/>
      <c r="BFJ99" s="107"/>
      <c r="BFK99" s="107"/>
      <c r="BFL99" s="107"/>
      <c r="BFM99" s="107"/>
      <c r="BFN99" s="107"/>
      <c r="BFO99" s="107"/>
      <c r="BFP99" s="107"/>
      <c r="BFQ99" s="107"/>
      <c r="BFR99" s="107"/>
      <c r="BFS99" s="107"/>
      <c r="BFT99" s="107"/>
      <c r="BFU99" s="107"/>
      <c r="BFV99" s="107"/>
      <c r="BFW99" s="107"/>
      <c r="BFX99" s="107"/>
      <c r="BFY99" s="107"/>
      <c r="BFZ99" s="107"/>
      <c r="BGA99" s="107"/>
      <c r="BGB99" s="107"/>
      <c r="BGC99" s="107"/>
      <c r="BGD99" s="107"/>
      <c r="BGE99" s="107"/>
      <c r="BGF99" s="107"/>
      <c r="BGG99" s="107"/>
      <c r="BGH99" s="107"/>
      <c r="BGI99" s="107"/>
      <c r="BGJ99" s="107"/>
      <c r="BGK99" s="107"/>
      <c r="BGL99" s="107"/>
      <c r="BGM99" s="107"/>
      <c r="BGN99" s="107"/>
      <c r="BGO99" s="107"/>
      <c r="BGP99" s="107"/>
      <c r="BGQ99" s="107"/>
      <c r="BGR99" s="107"/>
      <c r="BGS99" s="107"/>
      <c r="BGT99" s="107"/>
      <c r="BGU99" s="107"/>
      <c r="BGV99" s="107"/>
      <c r="BGW99" s="107"/>
      <c r="BGX99" s="107"/>
      <c r="BGY99" s="107"/>
      <c r="BGZ99" s="107"/>
      <c r="BHA99" s="107"/>
      <c r="BHB99" s="107"/>
      <c r="BHC99" s="107"/>
      <c r="BHD99" s="107"/>
      <c r="BHE99" s="107"/>
      <c r="BHF99" s="107"/>
      <c r="BHG99" s="107"/>
      <c r="BHH99" s="107"/>
      <c r="BHI99" s="107"/>
      <c r="BHJ99" s="107"/>
      <c r="BHK99" s="107"/>
      <c r="BHL99" s="107"/>
      <c r="BHM99" s="107"/>
      <c r="BHN99" s="107"/>
      <c r="BHO99" s="107"/>
      <c r="BHP99" s="107"/>
      <c r="BHQ99" s="107"/>
      <c r="BHR99" s="107"/>
      <c r="BHS99" s="107"/>
      <c r="BHT99" s="107"/>
      <c r="BHU99" s="107"/>
      <c r="BHV99" s="107"/>
      <c r="BHW99" s="107"/>
      <c r="BHX99" s="107"/>
      <c r="BHY99" s="107"/>
      <c r="BHZ99" s="107"/>
      <c r="BIA99" s="107"/>
      <c r="BIB99" s="107"/>
      <c r="BIC99" s="107"/>
      <c r="BID99" s="107"/>
      <c r="BIE99" s="107"/>
      <c r="BIF99" s="107"/>
      <c r="BIG99" s="107"/>
      <c r="BIH99" s="107"/>
      <c r="BII99" s="107"/>
      <c r="BIJ99" s="107"/>
      <c r="BIK99" s="107"/>
      <c r="BIL99" s="107"/>
      <c r="BIM99" s="107"/>
      <c r="BIN99" s="107"/>
      <c r="BIO99" s="107"/>
      <c r="BIP99" s="107"/>
      <c r="BIQ99" s="107"/>
      <c r="BIR99" s="107"/>
      <c r="BIS99" s="107"/>
      <c r="BIT99" s="107"/>
      <c r="BIU99" s="107"/>
      <c r="BIV99" s="107"/>
      <c r="BIW99" s="107"/>
      <c r="BIX99" s="107"/>
      <c r="BIY99" s="107"/>
      <c r="BIZ99" s="107"/>
      <c r="BJA99" s="107"/>
      <c r="BJB99" s="107"/>
      <c r="BJC99" s="107"/>
      <c r="BJD99" s="107"/>
      <c r="BJE99" s="107"/>
      <c r="BJF99" s="107"/>
      <c r="BJG99" s="107"/>
      <c r="BJH99" s="107"/>
      <c r="BJI99" s="107"/>
      <c r="BJJ99" s="107"/>
      <c r="BJK99" s="107"/>
      <c r="BJL99" s="107"/>
      <c r="BJM99" s="107"/>
      <c r="BJN99" s="107"/>
      <c r="BJO99" s="107"/>
      <c r="BJP99" s="107"/>
      <c r="BJQ99" s="107"/>
      <c r="BJR99" s="107"/>
      <c r="BJS99" s="107"/>
      <c r="BJT99" s="107"/>
      <c r="BJU99" s="107"/>
      <c r="BJV99" s="107"/>
      <c r="BJW99" s="107"/>
      <c r="BJX99" s="107"/>
      <c r="BJY99" s="107"/>
      <c r="BJZ99" s="107"/>
      <c r="BKA99" s="107"/>
      <c r="BKB99" s="107"/>
      <c r="BKC99" s="107"/>
      <c r="BKD99" s="107"/>
      <c r="BKE99" s="107"/>
      <c r="BKF99" s="107"/>
      <c r="BKG99" s="107"/>
      <c r="BKH99" s="107"/>
      <c r="BKI99" s="107"/>
      <c r="BKJ99" s="107"/>
      <c r="BKK99" s="107"/>
      <c r="BKL99" s="107"/>
      <c r="BKM99" s="107"/>
      <c r="BKN99" s="107"/>
      <c r="BKO99" s="107"/>
      <c r="BKP99" s="107"/>
      <c r="BKQ99" s="107"/>
      <c r="BKR99" s="107"/>
      <c r="BKS99" s="107"/>
      <c r="BKT99" s="107"/>
      <c r="BKU99" s="107"/>
      <c r="BKV99" s="107"/>
      <c r="BKW99" s="107"/>
      <c r="BKX99" s="107"/>
      <c r="BKY99" s="107"/>
      <c r="BKZ99" s="107"/>
      <c r="BLA99" s="107"/>
      <c r="BLB99" s="107"/>
      <c r="BLC99" s="107"/>
      <c r="BLD99" s="107"/>
      <c r="BLE99" s="107"/>
      <c r="BLF99" s="107"/>
      <c r="BLG99" s="107"/>
      <c r="BLH99" s="107"/>
      <c r="BLI99" s="107"/>
      <c r="BLJ99" s="107"/>
      <c r="BLK99" s="107"/>
      <c r="BLL99" s="107"/>
      <c r="BLM99" s="107"/>
      <c r="BLN99" s="107"/>
      <c r="BLO99" s="107"/>
      <c r="BLP99" s="107"/>
      <c r="BLQ99" s="107"/>
      <c r="BLR99" s="107"/>
      <c r="BLS99" s="107"/>
      <c r="BLT99" s="107"/>
      <c r="BLU99" s="107"/>
      <c r="BLV99" s="107"/>
      <c r="BLW99" s="107"/>
      <c r="BLX99" s="107"/>
      <c r="BLY99" s="107"/>
      <c r="BLZ99" s="107"/>
      <c r="BMA99" s="107"/>
      <c r="BMB99" s="107"/>
      <c r="BMC99" s="107"/>
      <c r="BMD99" s="107"/>
      <c r="BME99" s="107"/>
      <c r="BMF99" s="107"/>
      <c r="BMG99" s="107"/>
      <c r="BMH99" s="107"/>
      <c r="BMI99" s="107"/>
      <c r="BMJ99" s="107"/>
      <c r="BMK99" s="107"/>
      <c r="BML99" s="107"/>
      <c r="BMM99" s="107"/>
      <c r="BMN99" s="107"/>
      <c r="BMO99" s="107"/>
      <c r="BMP99" s="107"/>
      <c r="BMQ99" s="107"/>
      <c r="BMR99" s="107"/>
      <c r="BMS99" s="107"/>
      <c r="BMT99" s="107"/>
      <c r="BMU99" s="107"/>
      <c r="BMV99" s="107"/>
      <c r="BMW99" s="107"/>
      <c r="BMX99" s="107"/>
      <c r="BMY99" s="107"/>
      <c r="BMZ99" s="107"/>
      <c r="BNA99" s="107"/>
      <c r="BNB99" s="107"/>
      <c r="BNC99" s="107"/>
      <c r="BND99" s="107"/>
      <c r="BNE99" s="107"/>
      <c r="BNF99" s="107"/>
      <c r="BNG99" s="107"/>
      <c r="BNH99" s="107"/>
      <c r="BNI99" s="107"/>
      <c r="BNJ99" s="107"/>
      <c r="BNK99" s="107"/>
      <c r="BNL99" s="107"/>
      <c r="BNM99" s="107"/>
      <c r="BNN99" s="107"/>
      <c r="BNO99" s="107"/>
      <c r="BNP99" s="107"/>
      <c r="BNQ99" s="107"/>
      <c r="BNR99" s="107"/>
      <c r="BNS99" s="107"/>
      <c r="BNT99" s="107"/>
      <c r="BNU99" s="107"/>
      <c r="BNV99" s="107"/>
      <c r="BNW99" s="107"/>
      <c r="BNX99" s="107"/>
      <c r="BNY99" s="107"/>
      <c r="BNZ99" s="107"/>
      <c r="BOA99" s="107"/>
      <c r="BOB99" s="107"/>
      <c r="BOC99" s="107"/>
      <c r="BOD99" s="107"/>
      <c r="BOE99" s="107"/>
      <c r="BOF99" s="107"/>
      <c r="BOG99" s="107"/>
      <c r="BOH99" s="107"/>
      <c r="BOI99" s="107"/>
      <c r="BOJ99" s="107"/>
      <c r="BOK99" s="107"/>
      <c r="BOL99" s="107"/>
      <c r="BOM99" s="107"/>
      <c r="BON99" s="107"/>
      <c r="BOO99" s="107"/>
      <c r="BOP99" s="107"/>
      <c r="BOQ99" s="107"/>
      <c r="BOR99" s="107"/>
      <c r="BOS99" s="107"/>
      <c r="BOT99" s="107"/>
      <c r="BOU99" s="107"/>
      <c r="BOV99" s="107"/>
      <c r="BOW99" s="107"/>
      <c r="BOX99" s="107"/>
      <c r="BOY99" s="107"/>
      <c r="BOZ99" s="107"/>
      <c r="BPA99" s="107"/>
      <c r="BPB99" s="107"/>
      <c r="BPC99" s="107"/>
      <c r="BPD99" s="107"/>
      <c r="BPE99" s="107"/>
      <c r="BPF99" s="107"/>
      <c r="BPG99" s="107"/>
      <c r="BPH99" s="107"/>
      <c r="BPI99" s="107"/>
      <c r="BPJ99" s="107"/>
      <c r="BPK99" s="107"/>
      <c r="BPL99" s="107"/>
      <c r="BPM99" s="107"/>
      <c r="BPN99" s="107"/>
      <c r="BPO99" s="107"/>
      <c r="BPP99" s="107"/>
      <c r="BPQ99" s="107"/>
      <c r="BPR99" s="107"/>
      <c r="BPS99" s="107"/>
      <c r="BPT99" s="107"/>
      <c r="BPU99" s="107"/>
      <c r="BPV99" s="107"/>
      <c r="BPW99" s="107"/>
      <c r="BPX99" s="107"/>
      <c r="BPY99" s="107"/>
      <c r="BPZ99" s="107"/>
      <c r="BQA99" s="107"/>
      <c r="BQB99" s="107"/>
      <c r="BQC99" s="107"/>
      <c r="BQD99" s="107"/>
      <c r="BQE99" s="107"/>
      <c r="BQF99" s="107"/>
      <c r="BQG99" s="107"/>
      <c r="BQH99" s="107"/>
      <c r="BQI99" s="107"/>
      <c r="BQJ99" s="107"/>
      <c r="BQK99" s="107"/>
      <c r="BQL99" s="107"/>
      <c r="BQM99" s="107"/>
      <c r="BQN99" s="107"/>
      <c r="BQO99" s="107"/>
      <c r="BQP99" s="107"/>
      <c r="BQQ99" s="107"/>
      <c r="BQR99" s="107"/>
      <c r="BQS99" s="107"/>
      <c r="BQT99" s="107"/>
      <c r="BQU99" s="107"/>
      <c r="BQV99" s="107"/>
      <c r="BQW99" s="107"/>
      <c r="BQX99" s="107"/>
      <c r="BQY99" s="107"/>
      <c r="BQZ99" s="107"/>
      <c r="BRA99" s="107"/>
      <c r="BRB99" s="107"/>
      <c r="BRC99" s="107"/>
      <c r="BRD99" s="107"/>
      <c r="BRE99" s="107"/>
      <c r="BRF99" s="107"/>
      <c r="BRG99" s="107"/>
      <c r="BRH99" s="107"/>
      <c r="BRI99" s="107"/>
      <c r="BRJ99" s="107"/>
      <c r="BRK99" s="107"/>
      <c r="BRL99" s="107"/>
      <c r="BRM99" s="107"/>
      <c r="BRN99" s="107"/>
      <c r="BRO99" s="107"/>
      <c r="BRP99" s="107"/>
      <c r="BRQ99" s="107"/>
      <c r="BRR99" s="107"/>
      <c r="BRS99" s="107"/>
      <c r="BRT99" s="107"/>
      <c r="BRU99" s="107"/>
      <c r="BRV99" s="107"/>
      <c r="BRW99" s="107"/>
      <c r="BRX99" s="107"/>
      <c r="BRY99" s="107"/>
      <c r="BRZ99" s="107"/>
      <c r="BSA99" s="107"/>
      <c r="BSB99" s="107"/>
      <c r="BSC99" s="107"/>
      <c r="BSD99" s="107"/>
      <c r="BSE99" s="107"/>
      <c r="BSF99" s="107"/>
      <c r="BSG99" s="107"/>
      <c r="BSH99" s="107"/>
      <c r="BSI99" s="107"/>
      <c r="BSJ99" s="107"/>
      <c r="BSK99" s="107"/>
      <c r="BSL99" s="107"/>
      <c r="BSM99" s="107"/>
      <c r="BSN99" s="107"/>
      <c r="BSO99" s="107"/>
      <c r="BSP99" s="107"/>
      <c r="BSQ99" s="107"/>
      <c r="BSR99" s="107"/>
      <c r="BSS99" s="107"/>
      <c r="BST99" s="107"/>
      <c r="BSU99" s="107"/>
      <c r="BSV99" s="107"/>
      <c r="BSW99" s="107"/>
      <c r="BSX99" s="107"/>
      <c r="BSY99" s="107"/>
      <c r="BSZ99" s="107"/>
      <c r="BTA99" s="107"/>
      <c r="BTB99" s="107"/>
      <c r="BTC99" s="107"/>
      <c r="BTD99" s="107"/>
      <c r="BTE99" s="107"/>
      <c r="BTF99" s="107"/>
      <c r="BTG99" s="107"/>
      <c r="BTH99" s="107"/>
      <c r="BTI99" s="107"/>
      <c r="BTJ99" s="107"/>
      <c r="BTK99" s="107"/>
      <c r="BTL99" s="107"/>
      <c r="BTM99" s="107"/>
      <c r="BTN99" s="107"/>
      <c r="BTO99" s="107"/>
      <c r="BTP99" s="107"/>
      <c r="BTQ99" s="107"/>
      <c r="BTR99" s="107"/>
      <c r="BTS99" s="107"/>
      <c r="BTT99" s="107"/>
      <c r="BTU99" s="107"/>
      <c r="BTV99" s="107"/>
      <c r="BTW99" s="107"/>
      <c r="BTX99" s="107"/>
      <c r="BTY99" s="107"/>
      <c r="BTZ99" s="107"/>
      <c r="BUA99" s="107"/>
      <c r="BUB99" s="107"/>
      <c r="BUC99" s="107"/>
      <c r="BUD99" s="107"/>
      <c r="BUE99" s="107"/>
      <c r="BUF99" s="107"/>
      <c r="BUG99" s="107"/>
      <c r="BUH99" s="107"/>
      <c r="BUI99" s="107"/>
      <c r="BUJ99" s="107"/>
      <c r="BUK99" s="107"/>
      <c r="BUL99" s="107"/>
      <c r="BUM99" s="107"/>
      <c r="BUN99" s="107"/>
      <c r="BUO99" s="107"/>
      <c r="BUP99" s="107"/>
      <c r="BUQ99" s="107"/>
      <c r="BUR99" s="107"/>
      <c r="BUS99" s="107"/>
      <c r="BUT99" s="107"/>
      <c r="BUU99" s="107"/>
      <c r="BUV99" s="107"/>
      <c r="BUW99" s="107"/>
      <c r="BUX99" s="107"/>
      <c r="BUY99" s="107"/>
      <c r="BUZ99" s="107"/>
      <c r="BVA99" s="107"/>
      <c r="BVB99" s="107"/>
      <c r="BVC99" s="107"/>
      <c r="BVD99" s="107"/>
      <c r="BVE99" s="107"/>
      <c r="BVF99" s="107"/>
      <c r="BVG99" s="107"/>
      <c r="BVH99" s="107"/>
      <c r="BVI99" s="107"/>
      <c r="BVJ99" s="107"/>
      <c r="BVK99" s="107"/>
      <c r="BVL99" s="107"/>
      <c r="BVM99" s="107"/>
      <c r="BVN99" s="107"/>
      <c r="BVO99" s="107"/>
      <c r="BVP99" s="107"/>
      <c r="BVQ99" s="107"/>
      <c r="BVR99" s="107"/>
      <c r="BVS99" s="107"/>
      <c r="BVT99" s="107"/>
      <c r="BVU99" s="107"/>
      <c r="BVV99" s="107"/>
      <c r="BVW99" s="107"/>
      <c r="BVX99" s="107"/>
      <c r="BVY99" s="107"/>
      <c r="BVZ99" s="107"/>
      <c r="BWA99" s="107"/>
      <c r="BWB99" s="107"/>
      <c r="BWC99" s="107"/>
      <c r="BWD99" s="107"/>
      <c r="BWE99" s="107"/>
      <c r="BWF99" s="107"/>
      <c r="BWG99" s="107"/>
      <c r="BWH99" s="107"/>
      <c r="BWI99" s="107"/>
      <c r="BWJ99" s="107"/>
      <c r="BWK99" s="107"/>
      <c r="BWL99" s="107"/>
      <c r="BWM99" s="107"/>
      <c r="BWN99" s="107"/>
      <c r="BWO99" s="107"/>
      <c r="BWP99" s="107"/>
      <c r="BWQ99" s="107"/>
      <c r="BWR99" s="107"/>
      <c r="BWS99" s="107"/>
      <c r="BWT99" s="107"/>
      <c r="BWU99" s="107"/>
      <c r="BWV99" s="107"/>
      <c r="BWW99" s="107"/>
      <c r="BWX99" s="107"/>
      <c r="BWY99" s="107"/>
      <c r="BWZ99" s="107"/>
      <c r="BXA99" s="107"/>
      <c r="BXB99" s="107"/>
      <c r="BXC99" s="107"/>
      <c r="BXD99" s="107"/>
      <c r="BXE99" s="107"/>
      <c r="BXF99" s="107"/>
      <c r="BXG99" s="107"/>
      <c r="BXH99" s="107"/>
      <c r="BXI99" s="107"/>
      <c r="BXJ99" s="107"/>
      <c r="BXK99" s="107"/>
      <c r="BXL99" s="107"/>
      <c r="BXM99" s="107"/>
      <c r="BXN99" s="107"/>
      <c r="BXO99" s="107"/>
      <c r="BXP99" s="107"/>
      <c r="BXQ99" s="107"/>
      <c r="BXR99" s="107"/>
      <c r="BXS99" s="107"/>
      <c r="BXT99" s="107"/>
      <c r="BXU99" s="107"/>
      <c r="BXV99" s="107"/>
      <c r="BXW99" s="107"/>
      <c r="BXX99" s="107"/>
      <c r="BXY99" s="107"/>
      <c r="BXZ99" s="107"/>
      <c r="BYA99" s="107"/>
      <c r="BYB99" s="107"/>
      <c r="BYC99" s="107"/>
      <c r="BYD99" s="107"/>
      <c r="BYE99" s="107"/>
      <c r="BYF99" s="107"/>
      <c r="BYG99" s="107"/>
      <c r="BYH99" s="107"/>
      <c r="BYI99" s="107"/>
      <c r="BYJ99" s="107"/>
      <c r="BYK99" s="107"/>
      <c r="BYL99" s="107"/>
      <c r="BYM99" s="107"/>
      <c r="BYN99" s="107"/>
      <c r="BYO99" s="107"/>
      <c r="BYP99" s="107"/>
      <c r="BYQ99" s="107"/>
      <c r="BYR99" s="107"/>
      <c r="BYS99" s="107"/>
      <c r="BYT99" s="107"/>
      <c r="BYU99" s="107"/>
      <c r="BYV99" s="107"/>
      <c r="BYW99" s="107"/>
      <c r="BYX99" s="107"/>
      <c r="BYY99" s="107"/>
      <c r="BYZ99" s="107"/>
      <c r="BZA99" s="107"/>
      <c r="BZB99" s="107"/>
      <c r="BZC99" s="107"/>
      <c r="BZD99" s="107"/>
      <c r="BZE99" s="107"/>
      <c r="BZF99" s="107"/>
      <c r="BZG99" s="107"/>
      <c r="BZH99" s="107"/>
      <c r="BZI99" s="107"/>
      <c r="BZJ99" s="107"/>
      <c r="BZK99" s="107"/>
      <c r="BZL99" s="107"/>
      <c r="BZM99" s="107"/>
      <c r="BZN99" s="107"/>
      <c r="BZO99" s="107"/>
      <c r="BZP99" s="107"/>
      <c r="BZQ99" s="107"/>
      <c r="BZR99" s="107"/>
      <c r="BZS99" s="107"/>
      <c r="BZT99" s="107"/>
      <c r="BZU99" s="107"/>
      <c r="BZV99" s="107"/>
      <c r="BZW99" s="107"/>
      <c r="BZX99" s="107"/>
      <c r="BZY99" s="107"/>
      <c r="BZZ99" s="107"/>
      <c r="CAA99" s="107"/>
      <c r="CAB99" s="107"/>
      <c r="CAC99" s="107"/>
      <c r="CAD99" s="107"/>
      <c r="CAE99" s="107"/>
      <c r="CAF99" s="107"/>
      <c r="CAG99" s="107"/>
      <c r="CAH99" s="107"/>
      <c r="CAI99" s="107"/>
      <c r="CAJ99" s="107"/>
      <c r="CAK99" s="107"/>
      <c r="CAL99" s="107"/>
      <c r="CAM99" s="107"/>
      <c r="CAN99" s="107"/>
      <c r="CAO99" s="107"/>
      <c r="CAP99" s="107"/>
      <c r="CAQ99" s="107"/>
      <c r="CAR99" s="107"/>
      <c r="CAS99" s="107"/>
      <c r="CAT99" s="107"/>
      <c r="CAU99" s="107"/>
      <c r="CAV99" s="107"/>
      <c r="CAW99" s="107"/>
      <c r="CAX99" s="107"/>
      <c r="CAY99" s="107"/>
      <c r="CAZ99" s="107"/>
      <c r="CBA99" s="107"/>
      <c r="CBB99" s="107"/>
      <c r="CBC99" s="107"/>
      <c r="CBD99" s="107"/>
      <c r="CBE99" s="107"/>
      <c r="CBF99" s="107"/>
      <c r="CBG99" s="107"/>
      <c r="CBH99" s="107"/>
      <c r="CBI99" s="107"/>
      <c r="CBJ99" s="107"/>
      <c r="CBK99" s="107"/>
      <c r="CBL99" s="107"/>
      <c r="CBM99" s="107"/>
      <c r="CBN99" s="107"/>
      <c r="CBO99" s="107"/>
      <c r="CBP99" s="107"/>
      <c r="CBQ99" s="107"/>
      <c r="CBR99" s="107"/>
      <c r="CBS99" s="107"/>
      <c r="CBT99" s="107"/>
      <c r="CBU99" s="107"/>
      <c r="CBV99" s="107"/>
      <c r="CBW99" s="107"/>
      <c r="CBX99" s="107"/>
      <c r="CBY99" s="107"/>
      <c r="CBZ99" s="107"/>
      <c r="CCA99" s="107"/>
      <c r="CCB99" s="107"/>
      <c r="CCC99" s="107"/>
      <c r="CCD99" s="107"/>
      <c r="CCE99" s="107"/>
      <c r="CCF99" s="107"/>
      <c r="CCG99" s="107"/>
      <c r="CCH99" s="107"/>
      <c r="CCI99" s="107"/>
      <c r="CCJ99" s="107"/>
      <c r="CCK99" s="107"/>
      <c r="CCL99" s="107"/>
      <c r="CCM99" s="107"/>
      <c r="CCN99" s="107"/>
      <c r="CCO99" s="107"/>
      <c r="CCP99" s="107"/>
      <c r="CCQ99" s="107"/>
      <c r="CCR99" s="107"/>
      <c r="CCS99" s="107"/>
      <c r="CCT99" s="107"/>
      <c r="CCU99" s="107"/>
      <c r="CCV99" s="107"/>
      <c r="CCW99" s="107"/>
      <c r="CCX99" s="107"/>
      <c r="CCY99" s="107"/>
      <c r="CCZ99" s="107"/>
      <c r="CDA99" s="107"/>
      <c r="CDB99" s="107"/>
      <c r="CDC99" s="107"/>
      <c r="CDD99" s="107"/>
      <c r="CDE99" s="107"/>
      <c r="CDF99" s="107"/>
      <c r="CDG99" s="107"/>
      <c r="CDH99" s="107"/>
      <c r="CDI99" s="107"/>
      <c r="CDJ99" s="107"/>
      <c r="CDK99" s="107"/>
      <c r="CDL99" s="107"/>
      <c r="CDM99" s="107"/>
      <c r="CDN99" s="107"/>
      <c r="CDO99" s="107"/>
      <c r="CDP99" s="107"/>
      <c r="CDQ99" s="107"/>
      <c r="CDR99" s="107"/>
      <c r="CDS99" s="107"/>
      <c r="CDT99" s="107"/>
      <c r="CDU99" s="107"/>
      <c r="CDV99" s="107"/>
      <c r="CDW99" s="107"/>
      <c r="CDX99" s="107"/>
      <c r="CDY99" s="107"/>
      <c r="CDZ99" s="107"/>
      <c r="CEA99" s="107"/>
      <c r="CEB99" s="107"/>
      <c r="CEC99" s="107"/>
      <c r="CED99" s="107"/>
      <c r="CEE99" s="107"/>
      <c r="CEF99" s="107"/>
      <c r="CEG99" s="107"/>
      <c r="CEH99" s="107"/>
      <c r="CEI99" s="107"/>
      <c r="CEJ99" s="107"/>
      <c r="CEK99" s="107"/>
      <c r="CEL99" s="107"/>
      <c r="CEM99" s="107"/>
      <c r="CEN99" s="107"/>
      <c r="CEO99" s="107"/>
      <c r="CEP99" s="107"/>
      <c r="CEQ99" s="107"/>
      <c r="CER99" s="107"/>
      <c r="CES99" s="107"/>
      <c r="CET99" s="107"/>
      <c r="CEU99" s="107"/>
      <c r="CEV99" s="107"/>
      <c r="CEW99" s="107"/>
      <c r="CEX99" s="107"/>
      <c r="CEY99" s="107"/>
      <c r="CEZ99" s="107"/>
      <c r="CFA99" s="107"/>
      <c r="CFB99" s="107"/>
      <c r="CFC99" s="107"/>
      <c r="CFD99" s="107"/>
      <c r="CFE99" s="107"/>
      <c r="CFF99" s="107"/>
      <c r="CFG99" s="107"/>
      <c r="CFH99" s="107"/>
      <c r="CFI99" s="107"/>
      <c r="CFJ99" s="107"/>
      <c r="CFK99" s="107"/>
      <c r="CFL99" s="107"/>
      <c r="CFM99" s="107"/>
      <c r="CFN99" s="107"/>
      <c r="CFO99" s="107"/>
      <c r="CFP99" s="107"/>
      <c r="CFQ99" s="107"/>
      <c r="CFR99" s="107"/>
      <c r="CFS99" s="107"/>
      <c r="CFT99" s="107"/>
      <c r="CFU99" s="107"/>
      <c r="CFV99" s="107"/>
      <c r="CFW99" s="107"/>
      <c r="CFX99" s="107"/>
      <c r="CFY99" s="107"/>
      <c r="CFZ99" s="107"/>
      <c r="CGA99" s="107"/>
      <c r="CGB99" s="107"/>
      <c r="CGC99" s="107"/>
      <c r="CGD99" s="107"/>
      <c r="CGE99" s="107"/>
      <c r="CGF99" s="107"/>
      <c r="CGG99" s="107"/>
      <c r="CGH99" s="107"/>
      <c r="CGI99" s="107"/>
      <c r="CGJ99" s="107"/>
      <c r="CGK99" s="107"/>
      <c r="CGL99" s="107"/>
      <c r="CGM99" s="107"/>
      <c r="CGN99" s="107"/>
      <c r="CGO99" s="107"/>
      <c r="CGP99" s="107"/>
      <c r="CGQ99" s="107"/>
      <c r="CGR99" s="107"/>
      <c r="CGS99" s="107"/>
      <c r="CGT99" s="107"/>
      <c r="CGU99" s="107"/>
      <c r="CGV99" s="107"/>
      <c r="CGW99" s="107"/>
      <c r="CGX99" s="107"/>
      <c r="CGY99" s="107"/>
      <c r="CGZ99" s="107"/>
      <c r="CHA99" s="107"/>
      <c r="CHB99" s="107"/>
      <c r="CHC99" s="107"/>
      <c r="CHD99" s="107"/>
      <c r="CHE99" s="107"/>
      <c r="CHF99" s="107"/>
      <c r="CHG99" s="107"/>
      <c r="CHH99" s="107"/>
      <c r="CHI99" s="107"/>
      <c r="CHJ99" s="107"/>
      <c r="CHK99" s="107"/>
      <c r="CHL99" s="107"/>
      <c r="CHM99" s="107"/>
      <c r="CHN99" s="107"/>
      <c r="CHO99" s="107"/>
      <c r="CHP99" s="107"/>
      <c r="CHQ99" s="107"/>
      <c r="CHR99" s="107"/>
      <c r="CHS99" s="107"/>
      <c r="CHT99" s="107"/>
      <c r="CHU99" s="107"/>
      <c r="CHV99" s="107"/>
      <c r="CHW99" s="107"/>
      <c r="CHX99" s="107"/>
      <c r="CHY99" s="107"/>
      <c r="CHZ99" s="107"/>
      <c r="CIA99" s="107"/>
      <c r="CIB99" s="107"/>
      <c r="CIC99" s="107"/>
      <c r="CID99" s="107"/>
      <c r="CIE99" s="107"/>
      <c r="CIF99" s="107"/>
      <c r="CIG99" s="107"/>
      <c r="CIH99" s="107"/>
      <c r="CII99" s="107"/>
      <c r="CIJ99" s="107"/>
      <c r="CIK99" s="107"/>
      <c r="CIL99" s="107"/>
      <c r="CIM99" s="107"/>
      <c r="CIN99" s="107"/>
      <c r="CIO99" s="107"/>
      <c r="CIP99" s="107"/>
      <c r="CIQ99" s="107"/>
      <c r="CIR99" s="107"/>
      <c r="CIS99" s="107"/>
      <c r="CIT99" s="107"/>
      <c r="CIU99" s="107"/>
      <c r="CIV99" s="107"/>
      <c r="CIW99" s="107"/>
      <c r="CIX99" s="107"/>
      <c r="CIY99" s="107"/>
      <c r="CIZ99" s="107"/>
      <c r="CJA99" s="107"/>
      <c r="CJB99" s="107"/>
      <c r="CJC99" s="107"/>
      <c r="CJD99" s="107"/>
      <c r="CJE99" s="107"/>
      <c r="CJF99" s="107"/>
      <c r="CJG99" s="107"/>
      <c r="CJH99" s="107"/>
      <c r="CJI99" s="107"/>
      <c r="CJJ99" s="107"/>
      <c r="CJK99" s="107"/>
      <c r="CJL99" s="107"/>
      <c r="CJM99" s="107"/>
      <c r="CJN99" s="107"/>
      <c r="CJO99" s="107"/>
      <c r="CJP99" s="107"/>
      <c r="CJQ99" s="107"/>
      <c r="CJR99" s="107"/>
      <c r="CJS99" s="107"/>
      <c r="CJT99" s="107"/>
      <c r="CJU99" s="107"/>
      <c r="CJV99" s="107"/>
      <c r="CJW99" s="107"/>
      <c r="CJX99" s="107"/>
      <c r="CJY99" s="107"/>
      <c r="CJZ99" s="107"/>
      <c r="CKA99" s="107"/>
      <c r="CKB99" s="107"/>
      <c r="CKC99" s="107"/>
      <c r="CKD99" s="107"/>
      <c r="CKE99" s="107"/>
      <c r="CKF99" s="107"/>
      <c r="CKG99" s="107"/>
      <c r="CKH99" s="107"/>
      <c r="CKI99" s="107"/>
      <c r="CKJ99" s="107"/>
      <c r="CKK99" s="107"/>
      <c r="CKL99" s="107"/>
      <c r="CKM99" s="107"/>
      <c r="CKN99" s="107"/>
      <c r="CKO99" s="107"/>
      <c r="CKP99" s="107"/>
      <c r="CKQ99" s="107"/>
      <c r="CKR99" s="107"/>
      <c r="CKS99" s="107"/>
      <c r="CKT99" s="107"/>
      <c r="CKU99" s="107"/>
      <c r="CKV99" s="107"/>
      <c r="CKW99" s="107"/>
      <c r="CKX99" s="107"/>
      <c r="CKY99" s="107"/>
      <c r="CKZ99" s="107"/>
      <c r="CLA99" s="107"/>
      <c r="CLB99" s="107"/>
      <c r="CLC99" s="107"/>
      <c r="CLD99" s="107"/>
      <c r="CLE99" s="107"/>
      <c r="CLF99" s="107"/>
      <c r="CLG99" s="107"/>
      <c r="CLH99" s="107"/>
      <c r="CLI99" s="107"/>
      <c r="CLJ99" s="107"/>
      <c r="CLK99" s="107"/>
      <c r="CLL99" s="107"/>
      <c r="CLM99" s="107"/>
      <c r="CLN99" s="107"/>
      <c r="CLO99" s="107"/>
      <c r="CLP99" s="107"/>
      <c r="CLQ99" s="107"/>
      <c r="CLR99" s="107"/>
      <c r="CLS99" s="107"/>
      <c r="CLT99" s="107"/>
      <c r="CLU99" s="107"/>
      <c r="CLV99" s="107"/>
      <c r="CLW99" s="107"/>
      <c r="CLX99" s="107"/>
      <c r="CLY99" s="107"/>
      <c r="CLZ99" s="107"/>
      <c r="CMA99" s="107"/>
      <c r="CMB99" s="107"/>
      <c r="CMC99" s="107"/>
      <c r="CMD99" s="107"/>
      <c r="CME99" s="107"/>
      <c r="CMF99" s="107"/>
      <c r="CMG99" s="107"/>
      <c r="CMH99" s="107"/>
      <c r="CMI99" s="107"/>
      <c r="CMJ99" s="107"/>
      <c r="CMK99" s="107"/>
      <c r="CML99" s="107"/>
      <c r="CMM99" s="107"/>
      <c r="CMN99" s="107"/>
      <c r="CMO99" s="107"/>
      <c r="CMP99" s="107"/>
      <c r="CMQ99" s="107"/>
      <c r="CMR99" s="107"/>
      <c r="CMS99" s="107"/>
      <c r="CMT99" s="107"/>
      <c r="CMU99" s="107"/>
      <c r="CMV99" s="107"/>
      <c r="CMW99" s="107"/>
      <c r="CMX99" s="107"/>
      <c r="CMY99" s="107"/>
      <c r="CMZ99" s="107"/>
      <c r="CNA99" s="107"/>
      <c r="CNB99" s="107"/>
      <c r="CNC99" s="107"/>
      <c r="CND99" s="107"/>
      <c r="CNE99" s="107"/>
      <c r="CNF99" s="107"/>
      <c r="CNG99" s="107"/>
      <c r="CNH99" s="107"/>
      <c r="CNI99" s="107"/>
      <c r="CNJ99" s="107"/>
      <c r="CNK99" s="107"/>
      <c r="CNL99" s="107"/>
      <c r="CNM99" s="107"/>
      <c r="CNN99" s="107"/>
      <c r="CNO99" s="107"/>
      <c r="CNP99" s="107"/>
      <c r="CNQ99" s="107"/>
      <c r="CNR99" s="107"/>
      <c r="CNS99" s="107"/>
      <c r="CNT99" s="107"/>
      <c r="CNU99" s="107"/>
      <c r="CNV99" s="107"/>
      <c r="CNW99" s="107"/>
      <c r="CNX99" s="107"/>
      <c r="CNY99" s="107"/>
      <c r="CNZ99" s="107"/>
      <c r="COA99" s="107"/>
      <c r="COB99" s="107"/>
      <c r="COC99" s="107"/>
      <c r="COD99" s="107"/>
      <c r="COE99" s="107"/>
      <c r="COF99" s="107"/>
      <c r="COG99" s="107"/>
      <c r="COH99" s="107"/>
      <c r="COI99" s="107"/>
      <c r="COJ99" s="107"/>
      <c r="COK99" s="107"/>
      <c r="COL99" s="107"/>
      <c r="COM99" s="107"/>
      <c r="CON99" s="107"/>
      <c r="COO99" s="107"/>
      <c r="COP99" s="107"/>
      <c r="COQ99" s="107"/>
      <c r="COR99" s="107"/>
      <c r="COS99" s="107"/>
      <c r="COT99" s="107"/>
      <c r="COU99" s="107"/>
      <c r="COV99" s="107"/>
      <c r="COW99" s="107"/>
      <c r="COX99" s="107"/>
      <c r="COY99" s="107"/>
      <c r="COZ99" s="107"/>
      <c r="CPA99" s="107"/>
      <c r="CPB99" s="107"/>
      <c r="CPC99" s="107"/>
      <c r="CPD99" s="107"/>
      <c r="CPE99" s="107"/>
      <c r="CPF99" s="107"/>
      <c r="CPG99" s="107"/>
      <c r="CPH99" s="107"/>
      <c r="CPI99" s="107"/>
      <c r="CPJ99" s="107"/>
      <c r="CPK99" s="107"/>
      <c r="CPL99" s="107"/>
      <c r="CPM99" s="107"/>
      <c r="CPN99" s="107"/>
      <c r="CPO99" s="107"/>
      <c r="CPP99" s="107"/>
      <c r="CPQ99" s="107"/>
      <c r="CPR99" s="107"/>
      <c r="CPS99" s="107"/>
      <c r="CPT99" s="107"/>
      <c r="CPU99" s="107"/>
      <c r="CPV99" s="107"/>
      <c r="CPW99" s="107"/>
      <c r="CPX99" s="107"/>
      <c r="CPY99" s="107"/>
      <c r="CPZ99" s="107"/>
      <c r="CQA99" s="107"/>
      <c r="CQB99" s="107"/>
      <c r="CQC99" s="107"/>
      <c r="CQD99" s="107"/>
      <c r="CQE99" s="107"/>
      <c r="CQF99" s="107"/>
      <c r="CQG99" s="107"/>
      <c r="CQH99" s="107"/>
      <c r="CQI99" s="107"/>
      <c r="CQJ99" s="107"/>
      <c r="CQK99" s="107"/>
      <c r="CQL99" s="107"/>
      <c r="CQM99" s="107"/>
      <c r="CQN99" s="107"/>
      <c r="CQO99" s="107"/>
      <c r="CQP99" s="107"/>
      <c r="CQQ99" s="107"/>
      <c r="CQR99" s="107"/>
      <c r="CQS99" s="107"/>
      <c r="CQT99" s="107"/>
      <c r="CQU99" s="107"/>
      <c r="CQV99" s="107"/>
      <c r="CQW99" s="107"/>
      <c r="CQX99" s="107"/>
      <c r="CQY99" s="107"/>
      <c r="CQZ99" s="107"/>
      <c r="CRA99" s="107"/>
      <c r="CRB99" s="107"/>
      <c r="CRC99" s="107"/>
      <c r="CRD99" s="107"/>
      <c r="CRE99" s="107"/>
      <c r="CRF99" s="107"/>
      <c r="CRG99" s="107"/>
      <c r="CRH99" s="107"/>
      <c r="CRI99" s="107"/>
      <c r="CRJ99" s="107"/>
      <c r="CRK99" s="107"/>
      <c r="CRL99" s="107"/>
      <c r="CRM99" s="107"/>
      <c r="CRN99" s="107"/>
      <c r="CRO99" s="107"/>
      <c r="CRP99" s="107"/>
      <c r="CRQ99" s="107"/>
      <c r="CRR99" s="107"/>
      <c r="CRS99" s="107"/>
      <c r="CRT99" s="107"/>
      <c r="CRU99" s="107"/>
      <c r="CRV99" s="107"/>
      <c r="CRW99" s="107"/>
      <c r="CRX99" s="107"/>
      <c r="CRY99" s="107"/>
      <c r="CRZ99" s="107"/>
      <c r="CSA99" s="107"/>
      <c r="CSB99" s="107"/>
      <c r="CSC99" s="107"/>
      <c r="CSD99" s="107"/>
      <c r="CSE99" s="107"/>
      <c r="CSF99" s="107"/>
      <c r="CSG99" s="107"/>
      <c r="CSH99" s="107"/>
      <c r="CSI99" s="107"/>
      <c r="CSJ99" s="107"/>
      <c r="CSK99" s="107"/>
      <c r="CSL99" s="107"/>
      <c r="CSM99" s="107"/>
      <c r="CSN99" s="107"/>
      <c r="CSO99" s="107"/>
      <c r="CSP99" s="107"/>
      <c r="CSQ99" s="107"/>
      <c r="CSR99" s="107"/>
      <c r="CSS99" s="107"/>
      <c r="CST99" s="107"/>
      <c r="CSU99" s="107"/>
      <c r="CSV99" s="107"/>
      <c r="CSW99" s="107"/>
      <c r="CSX99" s="107"/>
      <c r="CSY99" s="107"/>
      <c r="CSZ99" s="107"/>
      <c r="CTA99" s="107"/>
      <c r="CTB99" s="107"/>
      <c r="CTC99" s="107"/>
      <c r="CTD99" s="107"/>
      <c r="CTE99" s="107"/>
      <c r="CTF99" s="107"/>
      <c r="CTG99" s="107"/>
      <c r="CTH99" s="107"/>
      <c r="CTI99" s="107"/>
      <c r="CTJ99" s="107"/>
      <c r="CTK99" s="107"/>
      <c r="CTL99" s="107"/>
      <c r="CTM99" s="107"/>
      <c r="CTN99" s="107"/>
      <c r="CTO99" s="107"/>
      <c r="CTP99" s="107"/>
      <c r="CTQ99" s="107"/>
      <c r="CTR99" s="107"/>
      <c r="CTS99" s="107"/>
      <c r="CTT99" s="107"/>
      <c r="CTU99" s="107"/>
      <c r="CTV99" s="107"/>
      <c r="CTW99" s="107"/>
      <c r="CTX99" s="107"/>
      <c r="CTY99" s="107"/>
      <c r="CTZ99" s="107"/>
      <c r="CUA99" s="107"/>
      <c r="CUB99" s="107"/>
      <c r="CUC99" s="107"/>
      <c r="CUD99" s="107"/>
      <c r="CUE99" s="107"/>
      <c r="CUF99" s="107"/>
      <c r="CUG99" s="107"/>
      <c r="CUH99" s="107"/>
      <c r="CUI99" s="107"/>
      <c r="CUJ99" s="107"/>
      <c r="CUK99" s="107"/>
      <c r="CUL99" s="107"/>
      <c r="CUM99" s="107"/>
      <c r="CUN99" s="107"/>
      <c r="CUO99" s="107"/>
      <c r="CUP99" s="107"/>
      <c r="CUQ99" s="107"/>
      <c r="CUR99" s="107"/>
      <c r="CUS99" s="107"/>
      <c r="CUT99" s="107"/>
      <c r="CUU99" s="107"/>
      <c r="CUV99" s="107"/>
      <c r="CUW99" s="107"/>
      <c r="CUX99" s="107"/>
      <c r="CUY99" s="107"/>
      <c r="CUZ99" s="107"/>
      <c r="CVA99" s="107"/>
      <c r="CVB99" s="107"/>
      <c r="CVC99" s="107"/>
      <c r="CVD99" s="107"/>
      <c r="CVE99" s="107"/>
      <c r="CVF99" s="107"/>
      <c r="CVG99" s="107"/>
      <c r="CVH99" s="107"/>
      <c r="CVI99" s="107"/>
      <c r="CVJ99" s="107"/>
      <c r="CVK99" s="107"/>
      <c r="CVL99" s="107"/>
      <c r="CVM99" s="107"/>
      <c r="CVN99" s="107"/>
      <c r="CVO99" s="107"/>
      <c r="CVP99" s="107"/>
      <c r="CVQ99" s="107"/>
      <c r="CVR99" s="107"/>
      <c r="CVS99" s="107"/>
      <c r="CVT99" s="107"/>
      <c r="CVU99" s="107"/>
      <c r="CVV99" s="107"/>
      <c r="CVW99" s="107"/>
      <c r="CVX99" s="107"/>
      <c r="CVY99" s="107"/>
      <c r="CVZ99" s="107"/>
      <c r="CWA99" s="107"/>
      <c r="CWB99" s="107"/>
      <c r="CWC99" s="107"/>
      <c r="CWD99" s="107"/>
      <c r="CWE99" s="107"/>
      <c r="CWF99" s="107"/>
      <c r="CWG99" s="107"/>
      <c r="CWH99" s="107"/>
      <c r="CWI99" s="107"/>
      <c r="CWJ99" s="107"/>
      <c r="CWK99" s="107"/>
      <c r="CWL99" s="107"/>
      <c r="CWM99" s="107"/>
      <c r="CWN99" s="107"/>
      <c r="CWO99" s="107"/>
      <c r="CWP99" s="107"/>
      <c r="CWQ99" s="107"/>
      <c r="CWR99" s="107"/>
      <c r="CWS99" s="107"/>
      <c r="CWT99" s="107"/>
      <c r="CWU99" s="107"/>
      <c r="CWV99" s="107"/>
      <c r="CWW99" s="107"/>
      <c r="CWX99" s="107"/>
      <c r="CWY99" s="107"/>
      <c r="CWZ99" s="107"/>
      <c r="CXA99" s="107"/>
      <c r="CXB99" s="107"/>
      <c r="CXC99" s="107"/>
      <c r="CXD99" s="107"/>
      <c r="CXE99" s="107"/>
      <c r="CXF99" s="107"/>
      <c r="CXG99" s="107"/>
      <c r="CXH99" s="107"/>
      <c r="CXI99" s="107"/>
      <c r="CXJ99" s="107"/>
      <c r="CXK99" s="107"/>
      <c r="CXL99" s="107"/>
      <c r="CXM99" s="107"/>
      <c r="CXN99" s="107"/>
      <c r="CXO99" s="107"/>
      <c r="CXP99" s="107"/>
      <c r="CXQ99" s="107"/>
      <c r="CXR99" s="107"/>
      <c r="CXS99" s="107"/>
      <c r="CXT99" s="107"/>
      <c r="CXU99" s="107"/>
      <c r="CXV99" s="107"/>
      <c r="CXW99" s="107"/>
      <c r="CXX99" s="107"/>
      <c r="CXY99" s="107"/>
      <c r="CXZ99" s="107"/>
      <c r="CYA99" s="107"/>
      <c r="CYB99" s="107"/>
      <c r="CYC99" s="107"/>
      <c r="CYD99" s="107"/>
      <c r="CYE99" s="107"/>
      <c r="CYF99" s="107"/>
      <c r="CYG99" s="107"/>
      <c r="CYH99" s="107"/>
      <c r="CYI99" s="107"/>
      <c r="CYJ99" s="107"/>
      <c r="CYK99" s="107"/>
      <c r="CYL99" s="107"/>
      <c r="CYM99" s="107"/>
      <c r="CYN99" s="107"/>
      <c r="CYO99" s="107"/>
      <c r="CYP99" s="107"/>
      <c r="CYQ99" s="107"/>
      <c r="CYR99" s="107"/>
      <c r="CYS99" s="107"/>
      <c r="CYT99" s="107"/>
      <c r="CYU99" s="107"/>
      <c r="CYV99" s="107"/>
      <c r="CYW99" s="107"/>
      <c r="CYX99" s="107"/>
      <c r="CYY99" s="107"/>
      <c r="CYZ99" s="107"/>
      <c r="CZA99" s="107"/>
      <c r="CZB99" s="107"/>
      <c r="CZC99" s="107"/>
      <c r="CZD99" s="107"/>
      <c r="CZE99" s="107"/>
      <c r="CZF99" s="107"/>
      <c r="CZG99" s="107"/>
      <c r="CZH99" s="107"/>
      <c r="CZI99" s="107"/>
      <c r="CZJ99" s="107"/>
      <c r="CZK99" s="107"/>
      <c r="CZL99" s="107"/>
      <c r="CZM99" s="107"/>
      <c r="CZN99" s="107"/>
      <c r="CZO99" s="107"/>
      <c r="CZP99" s="107"/>
      <c r="CZQ99" s="107"/>
      <c r="CZR99" s="107"/>
      <c r="CZS99" s="107"/>
      <c r="CZT99" s="107"/>
      <c r="CZU99" s="107"/>
      <c r="CZV99" s="107"/>
      <c r="CZW99" s="107"/>
      <c r="CZX99" s="107"/>
      <c r="CZY99" s="107"/>
      <c r="CZZ99" s="107"/>
      <c r="DAA99" s="107"/>
      <c r="DAB99" s="107"/>
      <c r="DAC99" s="107"/>
      <c r="DAD99" s="107"/>
      <c r="DAE99" s="107"/>
      <c r="DAF99" s="107"/>
      <c r="DAG99" s="107"/>
      <c r="DAH99" s="107"/>
      <c r="DAI99" s="107"/>
      <c r="DAJ99" s="107"/>
      <c r="DAK99" s="107"/>
      <c r="DAL99" s="107"/>
      <c r="DAM99" s="107"/>
      <c r="DAN99" s="107"/>
      <c r="DAO99" s="107"/>
      <c r="DAP99" s="107"/>
      <c r="DAQ99" s="107"/>
      <c r="DAR99" s="107"/>
      <c r="DAS99" s="107"/>
      <c r="DAT99" s="107"/>
      <c r="DAU99" s="107"/>
      <c r="DAV99" s="107"/>
      <c r="DAW99" s="107"/>
      <c r="DAX99" s="107"/>
      <c r="DAY99" s="107"/>
      <c r="DAZ99" s="107"/>
      <c r="DBA99" s="107"/>
      <c r="DBB99" s="107"/>
      <c r="DBC99" s="107"/>
      <c r="DBD99" s="107"/>
      <c r="DBE99" s="107"/>
      <c r="DBF99" s="107"/>
      <c r="DBG99" s="107"/>
      <c r="DBH99" s="107"/>
      <c r="DBI99" s="107"/>
      <c r="DBJ99" s="107"/>
      <c r="DBK99" s="107"/>
      <c r="DBL99" s="107"/>
      <c r="DBM99" s="107"/>
      <c r="DBN99" s="107"/>
      <c r="DBO99" s="107"/>
      <c r="DBP99" s="107"/>
      <c r="DBQ99" s="107"/>
      <c r="DBR99" s="107"/>
      <c r="DBS99" s="107"/>
      <c r="DBT99" s="107"/>
      <c r="DBU99" s="107"/>
      <c r="DBV99" s="107"/>
      <c r="DBW99" s="107"/>
      <c r="DBX99" s="107"/>
      <c r="DBY99" s="107"/>
      <c r="DBZ99" s="107"/>
      <c r="DCA99" s="107"/>
      <c r="DCB99" s="107"/>
      <c r="DCC99" s="107"/>
      <c r="DCD99" s="107"/>
      <c r="DCE99" s="107"/>
      <c r="DCF99" s="107"/>
      <c r="DCG99" s="107"/>
      <c r="DCH99" s="107"/>
      <c r="DCI99" s="107"/>
      <c r="DCJ99" s="107"/>
      <c r="DCK99" s="107"/>
      <c r="DCL99" s="107"/>
      <c r="DCM99" s="107"/>
      <c r="DCN99" s="107"/>
      <c r="DCO99" s="107"/>
      <c r="DCP99" s="107"/>
      <c r="DCQ99" s="107"/>
      <c r="DCR99" s="107"/>
      <c r="DCS99" s="107"/>
      <c r="DCT99" s="107"/>
      <c r="DCU99" s="107"/>
      <c r="DCV99" s="107"/>
      <c r="DCW99" s="107"/>
      <c r="DCX99" s="107"/>
      <c r="DCY99" s="107"/>
      <c r="DCZ99" s="107"/>
      <c r="DDA99" s="107"/>
      <c r="DDB99" s="107"/>
      <c r="DDC99" s="107"/>
      <c r="DDD99" s="107"/>
      <c r="DDE99" s="107"/>
      <c r="DDF99" s="107"/>
      <c r="DDG99" s="107"/>
      <c r="DDH99" s="107"/>
      <c r="DDI99" s="107"/>
      <c r="DDJ99" s="107"/>
      <c r="DDK99" s="107"/>
      <c r="DDL99" s="107"/>
      <c r="DDM99" s="107"/>
      <c r="DDN99" s="107"/>
      <c r="DDO99" s="107"/>
      <c r="DDP99" s="107"/>
      <c r="DDQ99" s="107"/>
      <c r="DDR99" s="107"/>
      <c r="DDS99" s="107"/>
      <c r="DDT99" s="107"/>
      <c r="DDU99" s="107"/>
      <c r="DDV99" s="107"/>
      <c r="DDW99" s="107"/>
      <c r="DDX99" s="107"/>
      <c r="DDY99" s="107"/>
      <c r="DDZ99" s="107"/>
      <c r="DEA99" s="107"/>
      <c r="DEB99" s="107"/>
      <c r="DEC99" s="107"/>
      <c r="DED99" s="107"/>
      <c r="DEE99" s="107"/>
      <c r="DEF99" s="107"/>
      <c r="DEG99" s="107"/>
      <c r="DEH99" s="107"/>
      <c r="DEI99" s="107"/>
      <c r="DEJ99" s="107"/>
      <c r="DEK99" s="107"/>
      <c r="DEL99" s="107"/>
      <c r="DEM99" s="107"/>
      <c r="DEN99" s="107"/>
      <c r="DEO99" s="107"/>
      <c r="DEP99" s="107"/>
      <c r="DEQ99" s="107"/>
      <c r="DER99" s="107"/>
      <c r="DES99" s="107"/>
      <c r="DET99" s="107"/>
      <c r="DEU99" s="107"/>
      <c r="DEV99" s="107"/>
      <c r="DEW99" s="107"/>
      <c r="DEX99" s="107"/>
      <c r="DEY99" s="107"/>
      <c r="DEZ99" s="107"/>
      <c r="DFA99" s="107"/>
      <c r="DFB99" s="107"/>
      <c r="DFC99" s="107"/>
      <c r="DFD99" s="107"/>
      <c r="DFE99" s="107"/>
      <c r="DFF99" s="107"/>
      <c r="DFG99" s="107"/>
      <c r="DFH99" s="107"/>
      <c r="DFI99" s="107"/>
      <c r="DFJ99" s="107"/>
      <c r="DFK99" s="107"/>
      <c r="DFL99" s="107"/>
      <c r="DFM99" s="107"/>
      <c r="DFN99" s="107"/>
      <c r="DFO99" s="107"/>
      <c r="DFP99" s="107"/>
      <c r="DFQ99" s="107"/>
      <c r="DFR99" s="107"/>
      <c r="DFS99" s="107"/>
      <c r="DFT99" s="107"/>
      <c r="DFU99" s="107"/>
      <c r="DFV99" s="107"/>
      <c r="DFW99" s="107"/>
      <c r="DFX99" s="107"/>
      <c r="DFY99" s="107"/>
      <c r="DFZ99" s="107"/>
      <c r="DGA99" s="107"/>
      <c r="DGB99" s="107"/>
      <c r="DGC99" s="107"/>
      <c r="DGD99" s="107"/>
      <c r="DGE99" s="107"/>
      <c r="DGF99" s="107"/>
      <c r="DGG99" s="107"/>
      <c r="DGH99" s="107"/>
      <c r="DGI99" s="107"/>
      <c r="DGJ99" s="107"/>
      <c r="DGK99" s="107"/>
      <c r="DGL99" s="107"/>
      <c r="DGM99" s="107"/>
      <c r="DGN99" s="107"/>
      <c r="DGO99" s="107"/>
      <c r="DGP99" s="107"/>
      <c r="DGQ99" s="107"/>
      <c r="DGR99" s="107"/>
      <c r="DGS99" s="107"/>
      <c r="DGT99" s="107"/>
      <c r="DGU99" s="107"/>
      <c r="DGV99" s="107"/>
      <c r="DGW99" s="107"/>
      <c r="DGX99" s="107"/>
      <c r="DGY99" s="107"/>
      <c r="DGZ99" s="107"/>
      <c r="DHA99" s="107"/>
      <c r="DHB99" s="107"/>
      <c r="DHC99" s="107"/>
      <c r="DHD99" s="107"/>
      <c r="DHE99" s="107"/>
      <c r="DHF99" s="107"/>
      <c r="DHG99" s="107"/>
      <c r="DHH99" s="107"/>
      <c r="DHI99" s="107"/>
      <c r="DHJ99" s="107"/>
      <c r="DHK99" s="107"/>
      <c r="DHL99" s="107"/>
      <c r="DHM99" s="107"/>
      <c r="DHN99" s="107"/>
      <c r="DHO99" s="107"/>
      <c r="DHP99" s="107"/>
      <c r="DHQ99" s="107"/>
      <c r="DHR99" s="107"/>
      <c r="DHS99" s="107"/>
      <c r="DHT99" s="107"/>
      <c r="DHU99" s="107"/>
      <c r="DHV99" s="107"/>
      <c r="DHW99" s="107"/>
      <c r="DHX99" s="107"/>
      <c r="DHY99" s="107"/>
      <c r="DHZ99" s="107"/>
      <c r="DIA99" s="107"/>
      <c r="DIB99" s="107"/>
      <c r="DIC99" s="107"/>
      <c r="DID99" s="107"/>
      <c r="DIE99" s="107"/>
      <c r="DIF99" s="107"/>
      <c r="DIG99" s="107"/>
      <c r="DIH99" s="107"/>
      <c r="DII99" s="107"/>
      <c r="DIJ99" s="107"/>
      <c r="DIK99" s="107"/>
      <c r="DIL99" s="107"/>
      <c r="DIM99" s="107"/>
      <c r="DIN99" s="107"/>
      <c r="DIO99" s="107"/>
      <c r="DIP99" s="107"/>
      <c r="DIQ99" s="107"/>
      <c r="DIR99" s="107"/>
      <c r="DIS99" s="107"/>
      <c r="DIT99" s="107"/>
      <c r="DIU99" s="107"/>
      <c r="DIV99" s="107"/>
      <c r="DIW99" s="107"/>
      <c r="DIX99" s="107"/>
      <c r="DIY99" s="107"/>
      <c r="DIZ99" s="107"/>
      <c r="DJA99" s="107"/>
      <c r="DJB99" s="107"/>
      <c r="DJC99" s="107"/>
      <c r="DJD99" s="107"/>
      <c r="DJE99" s="107"/>
      <c r="DJF99" s="107"/>
      <c r="DJG99" s="107"/>
      <c r="DJH99" s="107"/>
      <c r="DJI99" s="107"/>
      <c r="DJJ99" s="107"/>
      <c r="DJK99" s="107"/>
      <c r="DJL99" s="107"/>
      <c r="DJM99" s="107"/>
      <c r="DJN99" s="107"/>
      <c r="DJO99" s="107"/>
      <c r="DJP99" s="107"/>
      <c r="DJQ99" s="107"/>
      <c r="DJR99" s="107"/>
      <c r="DJS99" s="107"/>
      <c r="DJT99" s="107"/>
      <c r="DJU99" s="107"/>
      <c r="DJV99" s="107"/>
      <c r="DJW99" s="107"/>
      <c r="DJX99" s="107"/>
      <c r="DJY99" s="107"/>
      <c r="DJZ99" s="107"/>
      <c r="DKA99" s="107"/>
      <c r="DKB99" s="107"/>
      <c r="DKC99" s="107"/>
      <c r="DKD99" s="107"/>
      <c r="DKE99" s="107"/>
      <c r="DKF99" s="107"/>
      <c r="DKG99" s="107"/>
      <c r="DKH99" s="107"/>
      <c r="DKI99" s="107"/>
      <c r="DKJ99" s="107"/>
      <c r="DKK99" s="107"/>
      <c r="DKL99" s="107"/>
      <c r="DKM99" s="107"/>
      <c r="DKN99" s="107"/>
      <c r="DKO99" s="107"/>
      <c r="DKP99" s="107"/>
      <c r="DKQ99" s="107"/>
      <c r="DKR99" s="107"/>
      <c r="DKS99" s="107"/>
      <c r="DKT99" s="107"/>
      <c r="DKU99" s="107"/>
      <c r="DKV99" s="107"/>
      <c r="DKW99" s="107"/>
      <c r="DKX99" s="107"/>
      <c r="DKY99" s="107"/>
      <c r="DKZ99" s="107"/>
      <c r="DLA99" s="107"/>
      <c r="DLB99" s="107"/>
      <c r="DLC99" s="107"/>
      <c r="DLD99" s="107"/>
      <c r="DLE99" s="107"/>
      <c r="DLF99" s="107"/>
      <c r="DLG99" s="107"/>
      <c r="DLH99" s="107"/>
      <c r="DLI99" s="107"/>
      <c r="DLJ99" s="107"/>
      <c r="DLK99" s="107"/>
      <c r="DLL99" s="107"/>
      <c r="DLM99" s="107"/>
      <c r="DLN99" s="107"/>
      <c r="DLO99" s="107"/>
      <c r="DLP99" s="107"/>
      <c r="DLQ99" s="107"/>
      <c r="DLR99" s="107"/>
      <c r="DLS99" s="107"/>
      <c r="DLT99" s="107"/>
      <c r="DLU99" s="107"/>
      <c r="DLV99" s="107"/>
      <c r="DLW99" s="107"/>
      <c r="DLX99" s="107"/>
      <c r="DLY99" s="107"/>
      <c r="DLZ99" s="107"/>
      <c r="DMA99" s="107"/>
      <c r="DMB99" s="107"/>
      <c r="DMC99" s="107"/>
      <c r="DMD99" s="107"/>
      <c r="DME99" s="107"/>
      <c r="DMF99" s="107"/>
      <c r="DMG99" s="107"/>
      <c r="DMH99" s="107"/>
      <c r="DMI99" s="107"/>
      <c r="DMJ99" s="107"/>
      <c r="DMK99" s="107"/>
      <c r="DML99" s="107"/>
      <c r="DMM99" s="107"/>
      <c r="DMN99" s="107"/>
      <c r="DMO99" s="107"/>
      <c r="DMP99" s="107"/>
      <c r="DMQ99" s="107"/>
      <c r="DMR99" s="107"/>
      <c r="DMS99" s="107"/>
      <c r="DMT99" s="107"/>
      <c r="DMU99" s="107"/>
      <c r="DMV99" s="107"/>
      <c r="DMW99" s="107"/>
      <c r="DMX99" s="107"/>
      <c r="DMY99" s="107"/>
      <c r="DMZ99" s="107"/>
      <c r="DNA99" s="107"/>
      <c r="DNB99" s="107"/>
      <c r="DNC99" s="107"/>
      <c r="DND99" s="107"/>
      <c r="DNE99" s="107"/>
      <c r="DNF99" s="107"/>
      <c r="DNG99" s="107"/>
      <c r="DNH99" s="107"/>
      <c r="DNI99" s="107"/>
      <c r="DNJ99" s="107"/>
      <c r="DNK99" s="107"/>
      <c r="DNL99" s="107"/>
      <c r="DNM99" s="107"/>
      <c r="DNN99" s="107"/>
      <c r="DNO99" s="107"/>
      <c r="DNP99" s="107"/>
      <c r="DNQ99" s="107"/>
      <c r="DNR99" s="107"/>
      <c r="DNS99" s="107"/>
      <c r="DNT99" s="107"/>
      <c r="DNU99" s="107"/>
      <c r="DNV99" s="107"/>
      <c r="DNW99" s="107"/>
      <c r="DNX99" s="107"/>
      <c r="DNY99" s="107"/>
      <c r="DNZ99" s="107"/>
      <c r="DOA99" s="107"/>
      <c r="DOB99" s="107"/>
      <c r="DOC99" s="107"/>
      <c r="DOD99" s="107"/>
      <c r="DOE99" s="107"/>
      <c r="DOF99" s="107"/>
      <c r="DOG99" s="107"/>
      <c r="DOH99" s="107"/>
      <c r="DOI99" s="107"/>
      <c r="DOJ99" s="107"/>
      <c r="DOK99" s="107"/>
      <c r="DOL99" s="107"/>
      <c r="DOM99" s="107"/>
      <c r="DON99" s="107"/>
      <c r="DOO99" s="107"/>
      <c r="DOP99" s="107"/>
      <c r="DOQ99" s="107"/>
      <c r="DOR99" s="107"/>
      <c r="DOS99" s="107"/>
      <c r="DOT99" s="107"/>
      <c r="DOU99" s="107"/>
      <c r="DOV99" s="107"/>
      <c r="DOW99" s="107"/>
      <c r="DOX99" s="107"/>
      <c r="DOY99" s="107"/>
      <c r="DOZ99" s="107"/>
      <c r="DPA99" s="107"/>
      <c r="DPB99" s="107"/>
      <c r="DPC99" s="107"/>
      <c r="DPD99" s="107"/>
      <c r="DPE99" s="107"/>
      <c r="DPF99" s="107"/>
      <c r="DPG99" s="107"/>
      <c r="DPH99" s="107"/>
      <c r="DPI99" s="107"/>
      <c r="DPJ99" s="107"/>
      <c r="DPK99" s="107"/>
      <c r="DPL99" s="107"/>
      <c r="DPM99" s="107"/>
      <c r="DPN99" s="107"/>
      <c r="DPO99" s="107"/>
      <c r="DPP99" s="107"/>
      <c r="DPQ99" s="107"/>
      <c r="DPR99" s="107"/>
      <c r="DPS99" s="107"/>
      <c r="DPT99" s="107"/>
      <c r="DPU99" s="107"/>
      <c r="DPV99" s="107"/>
      <c r="DPW99" s="107"/>
      <c r="DPX99" s="107"/>
      <c r="DPY99" s="107"/>
      <c r="DPZ99" s="107"/>
      <c r="DQA99" s="107"/>
      <c r="DQB99" s="107"/>
      <c r="DQC99" s="107"/>
      <c r="DQD99" s="107"/>
      <c r="DQE99" s="107"/>
      <c r="DQF99" s="107"/>
      <c r="DQG99" s="107"/>
      <c r="DQH99" s="107"/>
      <c r="DQI99" s="107"/>
      <c r="DQJ99" s="107"/>
      <c r="DQK99" s="107"/>
      <c r="DQL99" s="107"/>
      <c r="DQM99" s="107"/>
      <c r="DQN99" s="107"/>
      <c r="DQO99" s="107"/>
      <c r="DQP99" s="107"/>
      <c r="DQQ99" s="107"/>
      <c r="DQR99" s="107"/>
      <c r="DQS99" s="107"/>
      <c r="DQT99" s="107"/>
      <c r="DQU99" s="107"/>
      <c r="DQV99" s="107"/>
      <c r="DQW99" s="107"/>
      <c r="DQX99" s="107"/>
      <c r="DQY99" s="107"/>
      <c r="DQZ99" s="107"/>
      <c r="DRA99" s="107"/>
      <c r="DRB99" s="107"/>
      <c r="DRC99" s="107"/>
      <c r="DRD99" s="107"/>
      <c r="DRE99" s="107"/>
      <c r="DRF99" s="107"/>
      <c r="DRG99" s="107"/>
      <c r="DRH99" s="107"/>
      <c r="DRI99" s="107"/>
      <c r="DRJ99" s="107"/>
      <c r="DRK99" s="107"/>
      <c r="DRL99" s="107"/>
      <c r="DRM99" s="107"/>
      <c r="DRN99" s="107"/>
      <c r="DRO99" s="107"/>
      <c r="DRP99" s="107"/>
      <c r="DRQ99" s="107"/>
      <c r="DRR99" s="107"/>
      <c r="DRS99" s="107"/>
      <c r="DRT99" s="107"/>
      <c r="DRU99" s="107"/>
      <c r="DRV99" s="107"/>
      <c r="DRW99" s="107"/>
      <c r="DRX99" s="107"/>
      <c r="DRY99" s="107"/>
      <c r="DRZ99" s="107"/>
      <c r="DSA99" s="107"/>
      <c r="DSB99" s="107"/>
      <c r="DSC99" s="107"/>
      <c r="DSD99" s="107"/>
      <c r="DSE99" s="107"/>
      <c r="DSF99" s="107"/>
      <c r="DSG99" s="107"/>
      <c r="DSH99" s="107"/>
      <c r="DSI99" s="107"/>
      <c r="DSJ99" s="107"/>
      <c r="DSK99" s="107"/>
      <c r="DSL99" s="107"/>
      <c r="DSM99" s="107"/>
      <c r="DSN99" s="107"/>
      <c r="DSO99" s="107"/>
      <c r="DSP99" s="107"/>
      <c r="DSQ99" s="107"/>
      <c r="DSR99" s="107"/>
      <c r="DSS99" s="107"/>
      <c r="DST99" s="107"/>
      <c r="DSU99" s="107"/>
      <c r="DSV99" s="107"/>
      <c r="DSW99" s="107"/>
      <c r="DSX99" s="107"/>
      <c r="DSY99" s="107"/>
      <c r="DSZ99" s="107"/>
      <c r="DTA99" s="107"/>
      <c r="DTB99" s="107"/>
      <c r="DTC99" s="107"/>
      <c r="DTD99" s="107"/>
      <c r="DTE99" s="107"/>
      <c r="DTF99" s="107"/>
      <c r="DTG99" s="107"/>
      <c r="DTH99" s="107"/>
      <c r="DTI99" s="107"/>
      <c r="DTJ99" s="107"/>
      <c r="DTK99" s="107"/>
      <c r="DTL99" s="107"/>
      <c r="DTM99" s="107"/>
      <c r="DTN99" s="107"/>
      <c r="DTO99" s="107"/>
      <c r="DTP99" s="107"/>
      <c r="DTQ99" s="107"/>
      <c r="DTR99" s="107"/>
      <c r="DTS99" s="107"/>
      <c r="DTT99" s="107"/>
      <c r="DTU99" s="107"/>
      <c r="DTV99" s="107"/>
      <c r="DTW99" s="107"/>
      <c r="DTX99" s="107"/>
      <c r="DTY99" s="107"/>
      <c r="DTZ99" s="107"/>
      <c r="DUA99" s="107"/>
      <c r="DUB99" s="107"/>
      <c r="DUC99" s="107"/>
      <c r="DUD99" s="107"/>
      <c r="DUE99" s="107"/>
      <c r="DUF99" s="107"/>
      <c r="DUG99" s="107"/>
      <c r="DUH99" s="107"/>
      <c r="DUI99" s="107"/>
      <c r="DUJ99" s="107"/>
      <c r="DUK99" s="107"/>
      <c r="DUL99" s="107"/>
      <c r="DUM99" s="107"/>
      <c r="DUN99" s="107"/>
      <c r="DUO99" s="107"/>
      <c r="DUP99" s="107"/>
      <c r="DUQ99" s="107"/>
      <c r="DUR99" s="107"/>
      <c r="DUS99" s="107"/>
      <c r="DUT99" s="107"/>
      <c r="DUU99" s="107"/>
      <c r="DUV99" s="107"/>
      <c r="DUW99" s="107"/>
      <c r="DUX99" s="107"/>
      <c r="DUY99" s="107"/>
      <c r="DUZ99" s="107"/>
      <c r="DVA99" s="107"/>
      <c r="DVB99" s="107"/>
      <c r="DVC99" s="107"/>
      <c r="DVD99" s="107"/>
      <c r="DVE99" s="107"/>
      <c r="DVF99" s="107"/>
      <c r="DVG99" s="107"/>
      <c r="DVH99" s="107"/>
      <c r="DVI99" s="107"/>
      <c r="DVJ99" s="107"/>
      <c r="DVK99" s="107"/>
      <c r="DVL99" s="107"/>
      <c r="DVM99" s="107"/>
      <c r="DVN99" s="107"/>
      <c r="DVO99" s="107"/>
      <c r="DVP99" s="107"/>
      <c r="DVQ99" s="107"/>
      <c r="DVR99" s="107"/>
      <c r="DVS99" s="107"/>
      <c r="DVT99" s="107"/>
      <c r="DVU99" s="107"/>
      <c r="DVV99" s="107"/>
      <c r="DVW99" s="107"/>
      <c r="DVX99" s="107"/>
      <c r="DVY99" s="107"/>
      <c r="DVZ99" s="107"/>
      <c r="DWA99" s="107"/>
      <c r="DWB99" s="107"/>
      <c r="DWC99" s="107"/>
      <c r="DWD99" s="107"/>
      <c r="DWE99" s="107"/>
      <c r="DWF99" s="107"/>
      <c r="DWG99" s="107"/>
      <c r="DWH99" s="107"/>
      <c r="DWI99" s="107"/>
      <c r="DWJ99" s="107"/>
      <c r="DWK99" s="107"/>
      <c r="DWL99" s="107"/>
      <c r="DWM99" s="107"/>
      <c r="DWN99" s="107"/>
      <c r="DWO99" s="107"/>
      <c r="DWP99" s="107"/>
      <c r="DWQ99" s="107"/>
      <c r="DWR99" s="107"/>
      <c r="DWS99" s="107"/>
      <c r="DWT99" s="107"/>
      <c r="DWU99" s="107"/>
      <c r="DWV99" s="107"/>
      <c r="DWW99" s="107"/>
      <c r="DWX99" s="107"/>
      <c r="DWY99" s="107"/>
      <c r="DWZ99" s="107"/>
      <c r="DXA99" s="107"/>
      <c r="DXB99" s="107"/>
      <c r="DXC99" s="107"/>
      <c r="DXD99" s="107"/>
      <c r="DXE99" s="107"/>
      <c r="DXF99" s="107"/>
      <c r="DXG99" s="107"/>
      <c r="DXH99" s="107"/>
      <c r="DXI99" s="107"/>
      <c r="DXJ99" s="107"/>
      <c r="DXK99" s="107"/>
      <c r="DXL99" s="107"/>
      <c r="DXM99" s="107"/>
      <c r="DXN99" s="107"/>
      <c r="DXO99" s="107"/>
      <c r="DXP99" s="107"/>
      <c r="DXQ99" s="107"/>
      <c r="DXR99" s="107"/>
      <c r="DXS99" s="107"/>
      <c r="DXT99" s="107"/>
      <c r="DXU99" s="107"/>
      <c r="DXV99" s="107"/>
      <c r="DXW99" s="107"/>
      <c r="DXX99" s="107"/>
      <c r="DXY99" s="107"/>
      <c r="DXZ99" s="107"/>
      <c r="DYA99" s="107"/>
      <c r="DYB99" s="107"/>
      <c r="DYC99" s="107"/>
      <c r="DYD99" s="107"/>
      <c r="DYE99" s="107"/>
      <c r="DYF99" s="107"/>
      <c r="DYG99" s="107"/>
      <c r="DYH99" s="107"/>
      <c r="DYI99" s="107"/>
      <c r="DYJ99" s="107"/>
      <c r="DYK99" s="107"/>
      <c r="DYL99" s="107"/>
      <c r="DYM99" s="107"/>
      <c r="DYN99" s="107"/>
      <c r="DYO99" s="107"/>
      <c r="DYP99" s="107"/>
      <c r="DYQ99" s="107"/>
      <c r="DYR99" s="107"/>
      <c r="DYS99" s="107"/>
      <c r="DYT99" s="107"/>
      <c r="DYU99" s="107"/>
      <c r="DYV99" s="107"/>
      <c r="DYW99" s="107"/>
      <c r="DYX99" s="107"/>
      <c r="DYY99" s="107"/>
      <c r="DYZ99" s="107"/>
      <c r="DZA99" s="107"/>
      <c r="DZB99" s="107"/>
      <c r="DZC99" s="107"/>
      <c r="DZD99" s="107"/>
      <c r="DZE99" s="107"/>
      <c r="DZF99" s="107"/>
      <c r="DZG99" s="107"/>
      <c r="DZH99" s="107"/>
      <c r="DZI99" s="107"/>
      <c r="DZJ99" s="107"/>
      <c r="DZK99" s="107"/>
      <c r="DZL99" s="107"/>
      <c r="DZM99" s="107"/>
      <c r="DZN99" s="107"/>
      <c r="DZO99" s="107"/>
      <c r="DZP99" s="107"/>
      <c r="DZQ99" s="107"/>
      <c r="DZR99" s="107"/>
      <c r="DZS99" s="107"/>
      <c r="DZT99" s="107"/>
      <c r="DZU99" s="107"/>
      <c r="DZV99" s="107"/>
      <c r="DZW99" s="107"/>
      <c r="DZX99" s="107"/>
      <c r="DZY99" s="107"/>
      <c r="DZZ99" s="107"/>
      <c r="EAA99" s="107"/>
      <c r="EAB99" s="107"/>
      <c r="EAC99" s="107"/>
      <c r="EAD99" s="107"/>
      <c r="EAE99" s="107"/>
      <c r="EAF99" s="107"/>
      <c r="EAG99" s="107"/>
      <c r="EAH99" s="107"/>
      <c r="EAI99" s="107"/>
      <c r="EAJ99" s="107"/>
      <c r="EAK99" s="107"/>
      <c r="EAL99" s="107"/>
      <c r="EAM99" s="107"/>
      <c r="EAN99" s="107"/>
      <c r="EAO99" s="107"/>
      <c r="EAP99" s="107"/>
      <c r="EAQ99" s="107"/>
      <c r="EAR99" s="107"/>
      <c r="EAS99" s="107"/>
      <c r="EAT99" s="107"/>
      <c r="EAU99" s="107"/>
      <c r="EAV99" s="107"/>
      <c r="EAW99" s="107"/>
      <c r="EAX99" s="107"/>
      <c r="EAY99" s="107"/>
      <c r="EAZ99" s="107"/>
      <c r="EBA99" s="107"/>
      <c r="EBB99" s="107"/>
      <c r="EBC99" s="107"/>
      <c r="EBD99" s="107"/>
      <c r="EBE99" s="107"/>
      <c r="EBF99" s="107"/>
      <c r="EBG99" s="107"/>
      <c r="EBH99" s="107"/>
      <c r="EBI99" s="107"/>
      <c r="EBJ99" s="107"/>
      <c r="EBK99" s="107"/>
      <c r="EBL99" s="107"/>
      <c r="EBM99" s="107"/>
      <c r="EBN99" s="107"/>
      <c r="EBO99" s="107"/>
      <c r="EBP99" s="107"/>
      <c r="EBQ99" s="107"/>
      <c r="EBR99" s="107"/>
      <c r="EBS99" s="107"/>
      <c r="EBT99" s="107"/>
      <c r="EBU99" s="107"/>
      <c r="EBV99" s="107"/>
      <c r="EBW99" s="107"/>
      <c r="EBX99" s="107"/>
      <c r="EBY99" s="107"/>
      <c r="EBZ99" s="107"/>
      <c r="ECA99" s="107"/>
      <c r="ECB99" s="107"/>
      <c r="ECC99" s="107"/>
      <c r="ECD99" s="107"/>
      <c r="ECE99" s="107"/>
      <c r="ECF99" s="107"/>
      <c r="ECG99" s="107"/>
      <c r="ECH99" s="107"/>
      <c r="ECI99" s="107"/>
      <c r="ECJ99" s="107"/>
      <c r="ECK99" s="107"/>
      <c r="ECL99" s="107"/>
      <c r="ECM99" s="107"/>
      <c r="ECN99" s="107"/>
      <c r="ECO99" s="107"/>
      <c r="ECP99" s="107"/>
      <c r="ECQ99" s="107"/>
      <c r="ECR99" s="107"/>
      <c r="ECS99" s="107"/>
      <c r="ECT99" s="107"/>
      <c r="ECU99" s="107"/>
      <c r="ECV99" s="107"/>
      <c r="ECW99" s="107"/>
      <c r="ECX99" s="107"/>
      <c r="ECY99" s="107"/>
      <c r="ECZ99" s="107"/>
      <c r="EDA99" s="107"/>
      <c r="EDB99" s="107"/>
      <c r="EDC99" s="107"/>
      <c r="EDD99" s="107"/>
      <c r="EDE99" s="107"/>
      <c r="EDF99" s="107"/>
      <c r="EDG99" s="107"/>
      <c r="EDH99" s="107"/>
      <c r="EDI99" s="107"/>
      <c r="EDJ99" s="107"/>
      <c r="EDK99" s="107"/>
      <c r="EDL99" s="107"/>
      <c r="EDM99" s="107"/>
      <c r="EDN99" s="107"/>
      <c r="EDO99" s="107"/>
      <c r="EDP99" s="107"/>
      <c r="EDQ99" s="107"/>
      <c r="EDR99" s="107"/>
      <c r="EDS99" s="107"/>
      <c r="EDT99" s="107"/>
      <c r="EDU99" s="107"/>
      <c r="EDV99" s="107"/>
      <c r="EDW99" s="107"/>
      <c r="EDX99" s="107"/>
      <c r="EDY99" s="107"/>
      <c r="EDZ99" s="107"/>
      <c r="EEA99" s="107"/>
      <c r="EEB99" s="107"/>
      <c r="EEC99" s="107"/>
      <c r="EED99" s="107"/>
      <c r="EEE99" s="107"/>
      <c r="EEF99" s="107"/>
      <c r="EEG99" s="107"/>
      <c r="EEH99" s="107"/>
      <c r="EEI99" s="107"/>
      <c r="EEJ99" s="107"/>
      <c r="EEK99" s="107"/>
      <c r="EEL99" s="107"/>
      <c r="EEM99" s="107"/>
      <c r="EEN99" s="107"/>
      <c r="EEO99" s="107"/>
      <c r="EEP99" s="107"/>
      <c r="EEQ99" s="107"/>
      <c r="EER99" s="107"/>
      <c r="EES99" s="107"/>
      <c r="EET99" s="107"/>
      <c r="EEU99" s="107"/>
      <c r="EEV99" s="107"/>
      <c r="EEW99" s="107"/>
      <c r="EEX99" s="107"/>
      <c r="EEY99" s="107"/>
      <c r="EEZ99" s="107"/>
      <c r="EFA99" s="107"/>
      <c r="EFB99" s="107"/>
      <c r="EFC99" s="107"/>
      <c r="EFD99" s="107"/>
      <c r="EFE99" s="107"/>
      <c r="EFF99" s="107"/>
      <c r="EFG99" s="107"/>
      <c r="EFH99" s="107"/>
      <c r="EFI99" s="107"/>
      <c r="EFJ99" s="107"/>
      <c r="EFK99" s="107"/>
      <c r="EFL99" s="107"/>
      <c r="EFM99" s="107"/>
      <c r="EFN99" s="107"/>
      <c r="EFO99" s="107"/>
      <c r="EFP99" s="107"/>
      <c r="EFQ99" s="107"/>
      <c r="EFR99" s="107"/>
      <c r="EFS99" s="107"/>
      <c r="EFT99" s="107"/>
      <c r="EFU99" s="107"/>
      <c r="EFV99" s="107"/>
      <c r="EFW99" s="107"/>
      <c r="EFX99" s="107"/>
      <c r="EFY99" s="107"/>
      <c r="EFZ99" s="107"/>
      <c r="EGA99" s="107"/>
      <c r="EGB99" s="107"/>
      <c r="EGC99" s="107"/>
      <c r="EGD99" s="107"/>
      <c r="EGE99" s="107"/>
      <c r="EGF99" s="107"/>
      <c r="EGG99" s="107"/>
      <c r="EGH99" s="107"/>
      <c r="EGI99" s="107"/>
      <c r="EGJ99" s="107"/>
      <c r="EGK99" s="107"/>
      <c r="EGL99" s="107"/>
      <c r="EGM99" s="107"/>
      <c r="EGN99" s="107"/>
      <c r="EGO99" s="107"/>
      <c r="EGP99" s="107"/>
      <c r="EGQ99" s="107"/>
      <c r="EGR99" s="107"/>
      <c r="EGS99" s="107"/>
      <c r="EGT99" s="107"/>
      <c r="EGU99" s="107"/>
      <c r="EGV99" s="107"/>
      <c r="EGW99" s="107"/>
      <c r="EGX99" s="107"/>
      <c r="EGY99" s="107"/>
      <c r="EGZ99" s="107"/>
      <c r="EHA99" s="107"/>
      <c r="EHB99" s="107"/>
      <c r="EHC99" s="107"/>
      <c r="EHD99" s="107"/>
      <c r="EHE99" s="107"/>
      <c r="EHF99" s="107"/>
      <c r="EHG99" s="107"/>
      <c r="EHH99" s="107"/>
      <c r="EHI99" s="107"/>
      <c r="EHJ99" s="107"/>
      <c r="EHK99" s="107"/>
      <c r="EHL99" s="107"/>
      <c r="EHM99" s="107"/>
      <c r="EHN99" s="107"/>
      <c r="EHO99" s="107"/>
      <c r="EHP99" s="107"/>
      <c r="EHQ99" s="107"/>
      <c r="EHR99" s="107"/>
      <c r="EHS99" s="107"/>
      <c r="EHT99" s="107"/>
      <c r="EHU99" s="107"/>
      <c r="EHV99" s="107"/>
      <c r="EHW99" s="107"/>
      <c r="EHX99" s="107"/>
      <c r="EHY99" s="107"/>
      <c r="EHZ99" s="107"/>
      <c r="EIA99" s="107"/>
      <c r="EIB99" s="107"/>
      <c r="EIC99" s="107"/>
      <c r="EID99" s="107"/>
      <c r="EIE99" s="107"/>
      <c r="EIF99" s="107"/>
      <c r="EIG99" s="107"/>
      <c r="EIH99" s="107"/>
      <c r="EII99" s="107"/>
      <c r="EIJ99" s="107"/>
      <c r="EIK99" s="107"/>
      <c r="EIL99" s="107"/>
      <c r="EIM99" s="107"/>
      <c r="EIN99" s="107"/>
      <c r="EIO99" s="107"/>
      <c r="EIP99" s="107"/>
      <c r="EIQ99" s="107"/>
      <c r="EIR99" s="107"/>
      <c r="EIS99" s="107"/>
      <c r="EIT99" s="107"/>
      <c r="EIU99" s="107"/>
      <c r="EIV99" s="107"/>
      <c r="EIW99" s="107"/>
      <c r="EIX99" s="107"/>
      <c r="EIY99" s="107"/>
      <c r="EIZ99" s="107"/>
      <c r="EJA99" s="107"/>
      <c r="EJB99" s="107"/>
      <c r="EJC99" s="107"/>
      <c r="EJD99" s="107"/>
      <c r="EJE99" s="107"/>
      <c r="EJF99" s="107"/>
      <c r="EJG99" s="107"/>
      <c r="EJH99" s="107"/>
      <c r="EJI99" s="107"/>
      <c r="EJJ99" s="107"/>
      <c r="EJK99" s="107"/>
      <c r="EJL99" s="107"/>
      <c r="EJM99" s="107"/>
      <c r="EJN99" s="107"/>
      <c r="EJO99" s="107"/>
      <c r="EJP99" s="107"/>
      <c r="EJQ99" s="107"/>
      <c r="EJR99" s="107"/>
      <c r="EJS99" s="107"/>
      <c r="EJT99" s="107"/>
      <c r="EJU99" s="107"/>
      <c r="EJV99" s="107"/>
      <c r="EJW99" s="107"/>
      <c r="EJX99" s="107"/>
      <c r="EJY99" s="107"/>
      <c r="EJZ99" s="107"/>
      <c r="EKA99" s="107"/>
      <c r="EKB99" s="107"/>
      <c r="EKC99" s="107"/>
      <c r="EKD99" s="107"/>
      <c r="EKE99" s="107"/>
      <c r="EKF99" s="107"/>
      <c r="EKG99" s="107"/>
      <c r="EKH99" s="107"/>
      <c r="EKI99" s="107"/>
      <c r="EKJ99" s="107"/>
      <c r="EKK99" s="107"/>
      <c r="EKL99" s="107"/>
      <c r="EKM99" s="107"/>
      <c r="EKN99" s="107"/>
      <c r="EKO99" s="107"/>
      <c r="EKP99" s="107"/>
      <c r="EKQ99" s="107"/>
      <c r="EKR99" s="107"/>
      <c r="EKS99" s="107"/>
      <c r="EKT99" s="107"/>
      <c r="EKU99" s="107"/>
      <c r="EKV99" s="107"/>
      <c r="EKW99" s="107"/>
      <c r="EKX99" s="107"/>
      <c r="EKY99" s="107"/>
      <c r="EKZ99" s="107"/>
      <c r="ELA99" s="107"/>
      <c r="ELB99" s="107"/>
      <c r="ELC99" s="107"/>
      <c r="ELD99" s="107"/>
      <c r="ELE99" s="107"/>
      <c r="ELF99" s="107"/>
      <c r="ELG99" s="107"/>
      <c r="ELH99" s="107"/>
      <c r="ELI99" s="107"/>
      <c r="ELJ99" s="107"/>
      <c r="ELK99" s="107"/>
      <c r="ELL99" s="107"/>
      <c r="ELM99" s="107"/>
      <c r="ELN99" s="107"/>
      <c r="ELO99" s="107"/>
      <c r="ELP99" s="107"/>
      <c r="ELQ99" s="107"/>
      <c r="ELR99" s="107"/>
      <c r="ELS99" s="107"/>
      <c r="ELT99" s="107"/>
      <c r="ELU99" s="107"/>
      <c r="ELV99" s="107"/>
      <c r="ELW99" s="107"/>
      <c r="ELX99" s="107"/>
      <c r="ELY99" s="107"/>
      <c r="ELZ99" s="107"/>
      <c r="EMA99" s="107"/>
      <c r="EMB99" s="107"/>
      <c r="EMC99" s="107"/>
      <c r="EMD99" s="107"/>
      <c r="EME99" s="107"/>
      <c r="EMF99" s="107"/>
      <c r="EMG99" s="107"/>
      <c r="EMH99" s="107"/>
      <c r="EMI99" s="107"/>
      <c r="EMJ99" s="107"/>
      <c r="EMK99" s="107"/>
      <c r="EML99" s="107"/>
      <c r="EMM99" s="107"/>
      <c r="EMN99" s="107"/>
      <c r="EMO99" s="107"/>
      <c r="EMP99" s="107"/>
      <c r="EMQ99" s="107"/>
      <c r="EMR99" s="107"/>
      <c r="EMS99" s="107"/>
      <c r="EMT99" s="107"/>
      <c r="EMU99" s="107"/>
      <c r="EMV99" s="107"/>
      <c r="EMW99" s="107"/>
      <c r="EMX99" s="107"/>
      <c r="EMY99" s="107"/>
      <c r="EMZ99" s="107"/>
      <c r="ENA99" s="107"/>
      <c r="ENB99" s="107"/>
      <c r="ENC99" s="107"/>
      <c r="END99" s="107"/>
      <c r="ENE99" s="107"/>
      <c r="ENF99" s="107"/>
      <c r="ENG99" s="107"/>
      <c r="ENH99" s="107"/>
      <c r="ENI99" s="107"/>
      <c r="ENJ99" s="107"/>
      <c r="ENK99" s="107"/>
      <c r="ENL99" s="107"/>
      <c r="ENM99" s="107"/>
      <c r="ENN99" s="107"/>
      <c r="ENO99" s="107"/>
      <c r="ENP99" s="107"/>
      <c r="ENQ99" s="107"/>
      <c r="ENR99" s="107"/>
      <c r="ENS99" s="107"/>
      <c r="ENT99" s="107"/>
      <c r="ENU99" s="107"/>
      <c r="ENV99" s="107"/>
      <c r="ENW99" s="107"/>
      <c r="ENX99" s="107"/>
      <c r="ENY99" s="107"/>
      <c r="ENZ99" s="107"/>
      <c r="EOA99" s="107"/>
      <c r="EOB99" s="107"/>
      <c r="EOC99" s="107"/>
      <c r="EOD99" s="107"/>
      <c r="EOE99" s="107"/>
      <c r="EOF99" s="107"/>
      <c r="EOG99" s="107"/>
      <c r="EOH99" s="107"/>
      <c r="EOI99" s="107"/>
      <c r="EOJ99" s="107"/>
      <c r="EOK99" s="107"/>
      <c r="EOL99" s="107"/>
      <c r="EOM99" s="107"/>
      <c r="EON99" s="107"/>
      <c r="EOO99" s="107"/>
      <c r="EOP99" s="107"/>
      <c r="EOQ99" s="107"/>
      <c r="EOR99" s="107"/>
      <c r="EOS99" s="107"/>
      <c r="EOT99" s="107"/>
      <c r="EOU99" s="107"/>
      <c r="EOV99" s="107"/>
      <c r="EOW99" s="107"/>
      <c r="EOX99" s="107"/>
      <c r="EOY99" s="107"/>
      <c r="EOZ99" s="107"/>
      <c r="EPA99" s="107"/>
      <c r="EPB99" s="107"/>
      <c r="EPC99" s="107"/>
      <c r="EPD99" s="107"/>
      <c r="EPE99" s="107"/>
      <c r="EPF99" s="107"/>
      <c r="EPG99" s="107"/>
      <c r="EPH99" s="107"/>
      <c r="EPI99" s="107"/>
      <c r="EPJ99" s="107"/>
      <c r="EPK99" s="107"/>
      <c r="EPL99" s="107"/>
      <c r="EPM99" s="107"/>
      <c r="EPN99" s="107"/>
      <c r="EPO99" s="107"/>
      <c r="EPP99" s="107"/>
      <c r="EPQ99" s="107"/>
      <c r="EPR99" s="107"/>
      <c r="EPS99" s="107"/>
      <c r="EPT99" s="107"/>
      <c r="EPU99" s="107"/>
      <c r="EPV99" s="107"/>
      <c r="EPW99" s="107"/>
      <c r="EPX99" s="107"/>
      <c r="EPY99" s="107"/>
      <c r="EPZ99" s="107"/>
      <c r="EQA99" s="107"/>
      <c r="EQB99" s="107"/>
      <c r="EQC99" s="107"/>
      <c r="EQD99" s="107"/>
      <c r="EQE99" s="107"/>
      <c r="EQF99" s="107"/>
      <c r="EQG99" s="107"/>
      <c r="EQH99" s="107"/>
      <c r="EQI99" s="107"/>
      <c r="EQJ99" s="107"/>
      <c r="EQK99" s="107"/>
      <c r="EQL99" s="107"/>
      <c r="EQM99" s="107"/>
      <c r="EQN99" s="107"/>
      <c r="EQO99" s="107"/>
      <c r="EQP99" s="107"/>
      <c r="EQQ99" s="107"/>
      <c r="EQR99" s="107"/>
      <c r="EQS99" s="107"/>
      <c r="EQT99" s="107"/>
      <c r="EQU99" s="107"/>
      <c r="EQV99" s="107"/>
      <c r="EQW99" s="107"/>
      <c r="EQX99" s="107"/>
      <c r="EQY99" s="107"/>
      <c r="EQZ99" s="107"/>
      <c r="ERA99" s="107"/>
      <c r="ERB99" s="107"/>
      <c r="ERC99" s="107"/>
      <c r="ERD99" s="107"/>
      <c r="ERE99" s="107"/>
      <c r="ERF99" s="107"/>
      <c r="ERG99" s="107"/>
      <c r="ERH99" s="107"/>
      <c r="ERI99" s="107"/>
      <c r="ERJ99" s="107"/>
      <c r="ERK99" s="107"/>
      <c r="ERL99" s="107"/>
      <c r="ERM99" s="107"/>
      <c r="ERN99" s="107"/>
      <c r="ERO99" s="107"/>
      <c r="ERP99" s="107"/>
      <c r="ERQ99" s="107"/>
      <c r="ERR99" s="107"/>
      <c r="ERS99" s="107"/>
      <c r="ERT99" s="107"/>
      <c r="ERU99" s="107"/>
      <c r="ERV99" s="107"/>
      <c r="ERW99" s="107"/>
      <c r="ERX99" s="107"/>
      <c r="ERY99" s="107"/>
      <c r="ERZ99" s="107"/>
      <c r="ESA99" s="107"/>
      <c r="ESB99" s="107"/>
      <c r="ESC99" s="107"/>
      <c r="ESD99" s="107"/>
      <c r="ESE99" s="107"/>
      <c r="ESF99" s="107"/>
      <c r="ESG99" s="107"/>
      <c r="ESH99" s="107"/>
      <c r="ESI99" s="107"/>
      <c r="ESJ99" s="107"/>
      <c r="ESK99" s="107"/>
      <c r="ESL99" s="107"/>
      <c r="ESM99" s="107"/>
      <c r="ESN99" s="107"/>
      <c r="ESO99" s="107"/>
      <c r="ESP99" s="107"/>
      <c r="ESQ99" s="107"/>
      <c r="ESR99" s="107"/>
      <c r="ESS99" s="107"/>
      <c r="EST99" s="107"/>
      <c r="ESU99" s="107"/>
      <c r="ESV99" s="107"/>
      <c r="ESW99" s="107"/>
      <c r="ESX99" s="107"/>
      <c r="ESY99" s="107"/>
      <c r="ESZ99" s="107"/>
      <c r="ETA99" s="107"/>
      <c r="ETB99" s="107"/>
      <c r="ETC99" s="107"/>
      <c r="ETD99" s="107"/>
      <c r="ETE99" s="107"/>
      <c r="ETF99" s="107"/>
      <c r="ETG99" s="107"/>
      <c r="ETH99" s="107"/>
      <c r="ETI99" s="107"/>
      <c r="ETJ99" s="107"/>
      <c r="ETK99" s="107"/>
      <c r="ETL99" s="107"/>
      <c r="ETM99" s="107"/>
      <c r="ETN99" s="107"/>
      <c r="ETO99" s="107"/>
      <c r="ETP99" s="107"/>
      <c r="ETQ99" s="107"/>
      <c r="ETR99" s="107"/>
      <c r="ETS99" s="107"/>
      <c r="ETT99" s="107"/>
      <c r="ETU99" s="107"/>
      <c r="ETV99" s="107"/>
      <c r="ETW99" s="107"/>
      <c r="ETX99" s="107"/>
      <c r="ETY99" s="107"/>
      <c r="ETZ99" s="107"/>
      <c r="EUA99" s="107"/>
      <c r="EUB99" s="107"/>
      <c r="EUC99" s="107"/>
      <c r="EUD99" s="107"/>
      <c r="EUE99" s="107"/>
      <c r="EUF99" s="107"/>
      <c r="EUG99" s="107"/>
      <c r="EUH99" s="107"/>
      <c r="EUI99" s="107"/>
      <c r="EUJ99" s="107"/>
      <c r="EUK99" s="107"/>
      <c r="EUL99" s="107"/>
      <c r="EUM99" s="107"/>
      <c r="EUN99" s="107"/>
      <c r="EUO99" s="107"/>
      <c r="EUP99" s="107"/>
      <c r="EUQ99" s="107"/>
      <c r="EUR99" s="107"/>
      <c r="EUS99" s="107"/>
      <c r="EUT99" s="107"/>
      <c r="EUU99" s="107"/>
      <c r="EUV99" s="107"/>
      <c r="EUW99" s="107"/>
      <c r="EUX99" s="107"/>
      <c r="EUY99" s="107"/>
      <c r="EUZ99" s="107"/>
      <c r="EVA99" s="107"/>
      <c r="EVB99" s="107"/>
      <c r="EVC99" s="107"/>
      <c r="EVD99" s="107"/>
      <c r="EVE99" s="107"/>
      <c r="EVF99" s="107"/>
      <c r="EVG99" s="107"/>
      <c r="EVH99" s="107"/>
      <c r="EVI99" s="107"/>
      <c r="EVJ99" s="107"/>
      <c r="EVK99" s="107"/>
      <c r="EVL99" s="107"/>
      <c r="EVM99" s="107"/>
      <c r="EVN99" s="107"/>
      <c r="EVO99" s="107"/>
      <c r="EVP99" s="107"/>
      <c r="EVQ99" s="107"/>
      <c r="EVR99" s="107"/>
      <c r="EVS99" s="107"/>
      <c r="EVT99" s="107"/>
      <c r="EVU99" s="107"/>
      <c r="EVV99" s="107"/>
      <c r="EVW99" s="107"/>
      <c r="EVX99" s="107"/>
      <c r="EVY99" s="107"/>
      <c r="EVZ99" s="107"/>
      <c r="EWA99" s="107"/>
      <c r="EWB99" s="107"/>
      <c r="EWC99" s="107"/>
      <c r="EWD99" s="107"/>
      <c r="EWE99" s="107"/>
      <c r="EWF99" s="107"/>
      <c r="EWG99" s="107"/>
      <c r="EWH99" s="107"/>
      <c r="EWI99" s="107"/>
      <c r="EWJ99" s="107"/>
      <c r="EWK99" s="107"/>
      <c r="EWL99" s="107"/>
      <c r="EWM99" s="107"/>
      <c r="EWN99" s="107"/>
      <c r="EWO99" s="107"/>
      <c r="EWP99" s="107"/>
      <c r="EWQ99" s="107"/>
      <c r="EWR99" s="107"/>
      <c r="EWS99" s="107"/>
      <c r="EWT99" s="107"/>
      <c r="EWU99" s="107"/>
      <c r="EWV99" s="107"/>
      <c r="EWW99" s="107"/>
      <c r="EWX99" s="107"/>
      <c r="EWY99" s="107"/>
      <c r="EWZ99" s="107"/>
      <c r="EXA99" s="107"/>
      <c r="EXB99" s="107"/>
      <c r="EXC99" s="107"/>
      <c r="EXD99" s="107"/>
      <c r="EXE99" s="107"/>
      <c r="EXF99" s="107"/>
      <c r="EXG99" s="107"/>
      <c r="EXH99" s="107"/>
      <c r="EXI99" s="107"/>
      <c r="EXJ99" s="107"/>
      <c r="EXK99" s="107"/>
      <c r="EXL99" s="107"/>
      <c r="EXM99" s="107"/>
      <c r="EXN99" s="107"/>
      <c r="EXO99" s="107"/>
      <c r="EXP99" s="107"/>
      <c r="EXQ99" s="107"/>
      <c r="EXR99" s="107"/>
      <c r="EXS99" s="107"/>
      <c r="EXT99" s="107"/>
      <c r="EXU99" s="107"/>
      <c r="EXV99" s="107"/>
      <c r="EXW99" s="107"/>
      <c r="EXX99" s="107"/>
      <c r="EXY99" s="107"/>
      <c r="EXZ99" s="107"/>
      <c r="EYA99" s="107"/>
      <c r="EYB99" s="107"/>
      <c r="EYC99" s="107"/>
      <c r="EYD99" s="107"/>
      <c r="EYE99" s="107"/>
      <c r="EYF99" s="107"/>
      <c r="EYG99" s="107"/>
      <c r="EYH99" s="107"/>
      <c r="EYI99" s="107"/>
      <c r="EYJ99" s="107"/>
      <c r="EYK99" s="107"/>
      <c r="EYL99" s="107"/>
      <c r="EYM99" s="107"/>
      <c r="EYN99" s="107"/>
      <c r="EYO99" s="107"/>
      <c r="EYP99" s="107"/>
      <c r="EYQ99" s="107"/>
      <c r="EYR99" s="107"/>
      <c r="EYS99" s="107"/>
      <c r="EYT99" s="107"/>
      <c r="EYU99" s="107"/>
      <c r="EYV99" s="107"/>
      <c r="EYW99" s="107"/>
      <c r="EYX99" s="107"/>
      <c r="EYY99" s="107"/>
      <c r="EYZ99" s="107"/>
      <c r="EZA99" s="107"/>
      <c r="EZB99" s="107"/>
      <c r="EZC99" s="107"/>
      <c r="EZD99" s="107"/>
      <c r="EZE99" s="107"/>
      <c r="EZF99" s="107"/>
      <c r="EZG99" s="107"/>
      <c r="EZH99" s="107"/>
      <c r="EZI99" s="107"/>
      <c r="EZJ99" s="107"/>
      <c r="EZK99" s="107"/>
      <c r="EZL99" s="107"/>
      <c r="EZM99" s="107"/>
      <c r="EZN99" s="107"/>
      <c r="EZO99" s="107"/>
      <c r="EZP99" s="107"/>
      <c r="EZQ99" s="107"/>
      <c r="EZR99" s="107"/>
      <c r="EZS99" s="107"/>
      <c r="EZT99" s="107"/>
      <c r="EZU99" s="107"/>
      <c r="EZV99" s="107"/>
      <c r="EZW99" s="107"/>
      <c r="EZX99" s="107"/>
      <c r="EZY99" s="107"/>
      <c r="EZZ99" s="107"/>
      <c r="FAA99" s="107"/>
      <c r="FAB99" s="107"/>
      <c r="FAC99" s="107"/>
      <c r="FAD99" s="107"/>
      <c r="FAE99" s="107"/>
      <c r="FAF99" s="107"/>
      <c r="FAG99" s="107"/>
      <c r="FAH99" s="107"/>
      <c r="FAI99" s="107"/>
      <c r="FAJ99" s="107"/>
      <c r="FAK99" s="107"/>
      <c r="FAL99" s="107"/>
      <c r="FAM99" s="107"/>
      <c r="FAN99" s="107"/>
      <c r="FAO99" s="107"/>
      <c r="FAP99" s="107"/>
      <c r="FAQ99" s="107"/>
      <c r="FAR99" s="107"/>
      <c r="FAS99" s="107"/>
      <c r="FAT99" s="107"/>
      <c r="FAU99" s="107"/>
      <c r="FAV99" s="107"/>
      <c r="FAW99" s="107"/>
      <c r="FAX99" s="107"/>
      <c r="FAY99" s="107"/>
      <c r="FAZ99" s="107"/>
      <c r="FBA99" s="107"/>
      <c r="FBB99" s="107"/>
      <c r="FBC99" s="107"/>
      <c r="FBD99" s="107"/>
      <c r="FBE99" s="107"/>
      <c r="FBF99" s="107"/>
      <c r="FBG99" s="107"/>
      <c r="FBH99" s="107"/>
      <c r="FBI99" s="107"/>
      <c r="FBJ99" s="107"/>
      <c r="FBK99" s="107"/>
      <c r="FBL99" s="107"/>
      <c r="FBM99" s="107"/>
      <c r="FBN99" s="107"/>
      <c r="FBO99" s="107"/>
      <c r="FBP99" s="107"/>
      <c r="FBQ99" s="107"/>
      <c r="FBR99" s="107"/>
      <c r="FBS99" s="107"/>
      <c r="FBT99" s="107"/>
      <c r="FBU99" s="107"/>
      <c r="FBV99" s="107"/>
      <c r="FBW99" s="107"/>
      <c r="FBX99" s="107"/>
      <c r="FBY99" s="107"/>
      <c r="FBZ99" s="107"/>
      <c r="FCA99" s="107"/>
      <c r="FCB99" s="107"/>
      <c r="FCC99" s="107"/>
      <c r="FCD99" s="107"/>
      <c r="FCE99" s="107"/>
      <c r="FCF99" s="107"/>
      <c r="FCG99" s="107"/>
      <c r="FCH99" s="107"/>
      <c r="FCI99" s="107"/>
      <c r="FCJ99" s="107"/>
      <c r="FCK99" s="107"/>
      <c r="FCL99" s="107"/>
      <c r="FCM99" s="107"/>
      <c r="FCN99" s="107"/>
      <c r="FCO99" s="107"/>
      <c r="FCP99" s="107"/>
      <c r="FCQ99" s="107"/>
      <c r="FCR99" s="107"/>
      <c r="FCS99" s="107"/>
      <c r="FCT99" s="107"/>
      <c r="FCU99" s="107"/>
      <c r="FCV99" s="107"/>
      <c r="FCW99" s="107"/>
      <c r="FCX99" s="107"/>
      <c r="FCY99" s="107"/>
      <c r="FCZ99" s="107"/>
      <c r="FDA99" s="107"/>
      <c r="FDB99" s="107"/>
      <c r="FDC99" s="107"/>
      <c r="FDD99" s="107"/>
      <c r="FDE99" s="107"/>
      <c r="FDF99" s="107"/>
      <c r="FDG99" s="107"/>
      <c r="FDH99" s="107"/>
      <c r="FDI99" s="107"/>
      <c r="FDJ99" s="107"/>
      <c r="FDK99" s="107"/>
      <c r="FDL99" s="107"/>
      <c r="FDM99" s="107"/>
      <c r="FDN99" s="107"/>
      <c r="FDO99" s="107"/>
      <c r="FDP99" s="107"/>
      <c r="FDQ99" s="107"/>
      <c r="FDR99" s="107"/>
      <c r="FDS99" s="107"/>
      <c r="FDT99" s="107"/>
      <c r="FDU99" s="107"/>
      <c r="FDV99" s="107"/>
      <c r="FDW99" s="107"/>
      <c r="FDX99" s="107"/>
      <c r="FDY99" s="107"/>
      <c r="FDZ99" s="107"/>
      <c r="FEA99" s="107"/>
      <c r="FEB99" s="107"/>
      <c r="FEC99" s="107"/>
      <c r="FED99" s="107"/>
      <c r="FEE99" s="107"/>
      <c r="FEF99" s="107"/>
      <c r="FEG99" s="107"/>
      <c r="FEH99" s="107"/>
      <c r="FEI99" s="107"/>
      <c r="FEJ99" s="107"/>
      <c r="FEK99" s="107"/>
      <c r="FEL99" s="107"/>
      <c r="FEM99" s="107"/>
      <c r="FEN99" s="107"/>
      <c r="FEO99" s="107"/>
      <c r="FEP99" s="107"/>
      <c r="FEQ99" s="107"/>
      <c r="FER99" s="107"/>
      <c r="FES99" s="107"/>
      <c r="FET99" s="107"/>
      <c r="FEU99" s="107"/>
      <c r="FEV99" s="107"/>
      <c r="FEW99" s="107"/>
      <c r="FEX99" s="107"/>
      <c r="FEY99" s="107"/>
      <c r="FEZ99" s="107"/>
      <c r="FFA99" s="107"/>
      <c r="FFB99" s="107"/>
      <c r="FFC99" s="107"/>
      <c r="FFD99" s="107"/>
      <c r="FFE99" s="107"/>
      <c r="FFF99" s="107"/>
      <c r="FFG99" s="107"/>
      <c r="FFH99" s="107"/>
      <c r="FFI99" s="107"/>
      <c r="FFJ99" s="107"/>
      <c r="FFK99" s="107"/>
      <c r="FFL99" s="107"/>
      <c r="FFM99" s="107"/>
      <c r="FFN99" s="107"/>
      <c r="FFO99" s="107"/>
      <c r="FFP99" s="107"/>
      <c r="FFQ99" s="107"/>
      <c r="FFR99" s="107"/>
      <c r="FFS99" s="107"/>
      <c r="FFT99" s="107"/>
      <c r="FFU99" s="107"/>
      <c r="FFV99" s="107"/>
      <c r="FFW99" s="107"/>
      <c r="FFX99" s="107"/>
      <c r="FFY99" s="107"/>
      <c r="FFZ99" s="107"/>
      <c r="FGA99" s="107"/>
      <c r="FGB99" s="107"/>
      <c r="FGC99" s="107"/>
      <c r="FGD99" s="107"/>
      <c r="FGE99" s="107"/>
      <c r="FGF99" s="107"/>
      <c r="FGG99" s="107"/>
      <c r="FGH99" s="107"/>
      <c r="FGI99" s="107"/>
      <c r="FGJ99" s="107"/>
      <c r="FGK99" s="107"/>
      <c r="FGL99" s="107"/>
      <c r="FGM99" s="107"/>
      <c r="FGN99" s="107"/>
      <c r="FGO99" s="107"/>
      <c r="FGP99" s="107"/>
      <c r="FGQ99" s="107"/>
      <c r="FGR99" s="107"/>
      <c r="FGS99" s="107"/>
      <c r="FGT99" s="107"/>
      <c r="FGU99" s="107"/>
      <c r="FGV99" s="107"/>
      <c r="FGW99" s="107"/>
      <c r="FGX99" s="107"/>
      <c r="FGY99" s="107"/>
      <c r="FGZ99" s="107"/>
      <c r="FHA99" s="107"/>
      <c r="FHB99" s="107"/>
      <c r="FHC99" s="107"/>
      <c r="FHD99" s="107"/>
      <c r="FHE99" s="107"/>
      <c r="FHF99" s="107"/>
      <c r="FHG99" s="107"/>
      <c r="FHH99" s="107"/>
      <c r="FHI99" s="107"/>
      <c r="FHJ99" s="107"/>
      <c r="FHK99" s="107"/>
      <c r="FHL99" s="107"/>
      <c r="FHM99" s="107"/>
      <c r="FHN99" s="107"/>
      <c r="FHO99" s="107"/>
      <c r="FHP99" s="107"/>
      <c r="FHQ99" s="107"/>
      <c r="FHR99" s="107"/>
      <c r="FHS99" s="107"/>
      <c r="FHT99" s="107"/>
      <c r="FHU99" s="107"/>
      <c r="FHV99" s="107"/>
      <c r="FHW99" s="107"/>
      <c r="FHX99" s="107"/>
      <c r="FHY99" s="107"/>
      <c r="FHZ99" s="107"/>
      <c r="FIA99" s="107"/>
      <c r="FIB99" s="107"/>
      <c r="FIC99" s="107"/>
      <c r="FID99" s="107"/>
      <c r="FIE99" s="107"/>
      <c r="FIF99" s="107"/>
      <c r="FIG99" s="107"/>
      <c r="FIH99" s="107"/>
      <c r="FII99" s="107"/>
      <c r="FIJ99" s="107"/>
      <c r="FIK99" s="107"/>
      <c r="FIL99" s="107"/>
      <c r="FIM99" s="107"/>
      <c r="FIN99" s="107"/>
      <c r="FIO99" s="107"/>
      <c r="FIP99" s="107"/>
      <c r="FIQ99" s="107"/>
      <c r="FIR99" s="107"/>
      <c r="FIS99" s="107"/>
      <c r="FIT99" s="107"/>
      <c r="FIU99" s="107"/>
      <c r="FIV99" s="107"/>
      <c r="FIW99" s="107"/>
      <c r="FIX99" s="107"/>
      <c r="FIY99" s="107"/>
      <c r="FIZ99" s="107"/>
      <c r="FJA99" s="107"/>
      <c r="FJB99" s="107"/>
      <c r="FJC99" s="107"/>
      <c r="FJD99" s="107"/>
      <c r="FJE99" s="107"/>
      <c r="FJF99" s="107"/>
      <c r="FJG99" s="107"/>
      <c r="FJH99" s="107"/>
      <c r="FJI99" s="107"/>
      <c r="FJJ99" s="107"/>
      <c r="FJK99" s="107"/>
      <c r="FJL99" s="107"/>
      <c r="FJM99" s="107"/>
      <c r="FJN99" s="107"/>
      <c r="FJO99" s="107"/>
      <c r="FJP99" s="107"/>
      <c r="FJQ99" s="107"/>
      <c r="FJR99" s="107"/>
      <c r="FJS99" s="107"/>
      <c r="FJT99" s="107"/>
      <c r="FJU99" s="107"/>
      <c r="FJV99" s="107"/>
      <c r="FJW99" s="107"/>
      <c r="FJX99" s="107"/>
      <c r="FJY99" s="107"/>
      <c r="FJZ99" s="107"/>
      <c r="FKA99" s="107"/>
      <c r="FKB99" s="107"/>
      <c r="FKC99" s="107"/>
      <c r="FKD99" s="107"/>
      <c r="FKE99" s="107"/>
      <c r="FKF99" s="107"/>
      <c r="FKG99" s="107"/>
      <c r="FKH99" s="107"/>
      <c r="FKI99" s="107"/>
      <c r="FKJ99" s="107"/>
      <c r="FKK99" s="107"/>
      <c r="FKL99" s="107"/>
      <c r="FKM99" s="107"/>
      <c r="FKN99" s="107"/>
      <c r="FKO99" s="107"/>
      <c r="FKP99" s="107"/>
      <c r="FKQ99" s="107"/>
      <c r="FKR99" s="107"/>
      <c r="FKS99" s="107"/>
      <c r="FKT99" s="107"/>
      <c r="FKU99" s="107"/>
      <c r="FKV99" s="107"/>
      <c r="FKW99" s="107"/>
      <c r="FKX99" s="107"/>
      <c r="FKY99" s="107"/>
      <c r="FKZ99" s="107"/>
      <c r="FLA99" s="107"/>
      <c r="FLB99" s="107"/>
      <c r="FLC99" s="107"/>
      <c r="FLD99" s="107"/>
      <c r="FLE99" s="107"/>
      <c r="FLF99" s="107"/>
      <c r="FLG99" s="107"/>
      <c r="FLH99" s="107"/>
      <c r="FLI99" s="107"/>
      <c r="FLJ99" s="107"/>
      <c r="FLK99" s="107"/>
      <c r="FLL99" s="107"/>
      <c r="FLM99" s="107"/>
      <c r="FLN99" s="107"/>
      <c r="FLO99" s="107"/>
      <c r="FLP99" s="107"/>
      <c r="FLQ99" s="107"/>
      <c r="FLR99" s="107"/>
      <c r="FLS99" s="107"/>
      <c r="FLT99" s="107"/>
      <c r="FLU99" s="107"/>
      <c r="FLV99" s="107"/>
      <c r="FLW99" s="107"/>
      <c r="FLX99" s="107"/>
      <c r="FLY99" s="107"/>
      <c r="FLZ99" s="107"/>
      <c r="FMA99" s="107"/>
      <c r="FMB99" s="107"/>
      <c r="FMC99" s="107"/>
      <c r="FMD99" s="107"/>
      <c r="FME99" s="107"/>
      <c r="FMF99" s="107"/>
      <c r="FMG99" s="107"/>
      <c r="FMH99" s="107"/>
      <c r="FMI99" s="107"/>
      <c r="FMJ99" s="107"/>
      <c r="FMK99" s="107"/>
      <c r="FML99" s="107"/>
      <c r="FMM99" s="107"/>
      <c r="FMN99" s="107"/>
      <c r="FMO99" s="107"/>
      <c r="FMP99" s="107"/>
      <c r="FMQ99" s="107"/>
      <c r="FMR99" s="107"/>
      <c r="FMS99" s="107"/>
      <c r="FMT99" s="107"/>
      <c r="FMU99" s="107"/>
      <c r="FMV99" s="107"/>
      <c r="FMW99" s="107"/>
      <c r="FMX99" s="107"/>
      <c r="FMY99" s="107"/>
      <c r="FMZ99" s="107"/>
      <c r="FNA99" s="107"/>
      <c r="FNB99" s="107"/>
      <c r="FNC99" s="107"/>
      <c r="FND99" s="107"/>
      <c r="FNE99" s="107"/>
      <c r="FNF99" s="107"/>
      <c r="FNG99" s="107"/>
      <c r="FNH99" s="107"/>
      <c r="FNI99" s="107"/>
      <c r="FNJ99" s="107"/>
      <c r="FNK99" s="107"/>
      <c r="FNL99" s="107"/>
      <c r="FNM99" s="107"/>
      <c r="FNN99" s="107"/>
      <c r="FNO99" s="107"/>
      <c r="FNP99" s="107"/>
      <c r="FNQ99" s="107"/>
      <c r="FNR99" s="107"/>
      <c r="FNS99" s="107"/>
      <c r="FNT99" s="107"/>
      <c r="FNU99" s="107"/>
      <c r="FNV99" s="107"/>
      <c r="FNW99" s="107"/>
      <c r="FNX99" s="107"/>
      <c r="FNY99" s="107"/>
      <c r="FNZ99" s="107"/>
      <c r="FOA99" s="107"/>
      <c r="FOB99" s="107"/>
      <c r="FOC99" s="107"/>
      <c r="FOD99" s="107"/>
      <c r="FOE99" s="107"/>
      <c r="FOF99" s="107"/>
      <c r="FOG99" s="107"/>
      <c r="FOH99" s="107"/>
      <c r="FOI99" s="107"/>
      <c r="FOJ99" s="107"/>
      <c r="FOK99" s="107"/>
      <c r="FOL99" s="107"/>
      <c r="FOM99" s="107"/>
      <c r="FON99" s="107"/>
      <c r="FOO99" s="107"/>
      <c r="FOP99" s="107"/>
      <c r="FOQ99" s="107"/>
      <c r="FOR99" s="107"/>
      <c r="FOS99" s="107"/>
      <c r="FOT99" s="107"/>
      <c r="FOU99" s="107"/>
      <c r="FOV99" s="107"/>
      <c r="FOW99" s="107"/>
      <c r="FOX99" s="107"/>
      <c r="FOY99" s="107"/>
      <c r="FOZ99" s="107"/>
      <c r="FPA99" s="107"/>
      <c r="FPB99" s="107"/>
      <c r="FPC99" s="107"/>
      <c r="FPD99" s="107"/>
      <c r="FPE99" s="107"/>
      <c r="FPF99" s="107"/>
      <c r="FPG99" s="107"/>
      <c r="FPH99" s="107"/>
      <c r="FPI99" s="107"/>
      <c r="FPJ99" s="107"/>
      <c r="FPK99" s="107"/>
      <c r="FPL99" s="107"/>
      <c r="FPM99" s="107"/>
      <c r="FPN99" s="107"/>
      <c r="FPO99" s="107"/>
      <c r="FPP99" s="107"/>
      <c r="FPQ99" s="107"/>
      <c r="FPR99" s="107"/>
      <c r="FPS99" s="107"/>
      <c r="FPT99" s="107"/>
      <c r="FPU99" s="107"/>
      <c r="FPV99" s="107"/>
      <c r="FPW99" s="107"/>
      <c r="FPX99" s="107"/>
      <c r="FPY99" s="107"/>
      <c r="FPZ99" s="107"/>
      <c r="FQA99" s="107"/>
      <c r="FQB99" s="107"/>
      <c r="FQC99" s="107"/>
      <c r="FQD99" s="107"/>
      <c r="FQE99" s="107"/>
      <c r="FQF99" s="107"/>
      <c r="FQG99" s="107"/>
      <c r="FQH99" s="107"/>
      <c r="FQI99" s="107"/>
      <c r="FQJ99" s="107"/>
      <c r="FQK99" s="107"/>
      <c r="FQL99" s="107"/>
      <c r="FQM99" s="107"/>
      <c r="FQN99" s="107"/>
      <c r="FQO99" s="107"/>
      <c r="FQP99" s="107"/>
      <c r="FQQ99" s="107"/>
      <c r="FQR99" s="107"/>
      <c r="FQS99" s="107"/>
      <c r="FQT99" s="107"/>
      <c r="FQU99" s="107"/>
      <c r="FQV99" s="107"/>
      <c r="FQW99" s="107"/>
      <c r="FQX99" s="107"/>
      <c r="FQY99" s="107"/>
      <c r="FQZ99" s="107"/>
      <c r="FRA99" s="107"/>
      <c r="FRB99" s="107"/>
      <c r="FRC99" s="107"/>
      <c r="FRD99" s="107"/>
      <c r="FRE99" s="107"/>
      <c r="FRF99" s="107"/>
      <c r="FRG99" s="107"/>
      <c r="FRH99" s="107"/>
      <c r="FRI99" s="107"/>
      <c r="FRJ99" s="107"/>
      <c r="FRK99" s="107"/>
      <c r="FRL99" s="107"/>
      <c r="FRM99" s="107"/>
      <c r="FRN99" s="107"/>
      <c r="FRO99" s="107"/>
      <c r="FRP99" s="107"/>
      <c r="FRQ99" s="107"/>
      <c r="FRR99" s="107"/>
      <c r="FRS99" s="107"/>
      <c r="FRT99" s="107"/>
      <c r="FRU99" s="107"/>
      <c r="FRV99" s="107"/>
      <c r="FRW99" s="107"/>
      <c r="FRX99" s="107"/>
      <c r="FRY99" s="107"/>
      <c r="FRZ99" s="107"/>
      <c r="FSA99" s="107"/>
      <c r="FSB99" s="107"/>
      <c r="FSC99" s="107"/>
      <c r="FSD99" s="107"/>
      <c r="FSE99" s="107"/>
      <c r="FSF99" s="107"/>
      <c r="FSG99" s="107"/>
      <c r="FSH99" s="107"/>
      <c r="FSI99" s="107"/>
      <c r="FSJ99" s="107"/>
      <c r="FSK99" s="107"/>
      <c r="FSL99" s="107"/>
      <c r="FSM99" s="107"/>
      <c r="FSN99" s="107"/>
      <c r="FSO99" s="107"/>
      <c r="FSP99" s="107"/>
      <c r="FSQ99" s="107"/>
      <c r="FSR99" s="107"/>
      <c r="FSS99" s="107"/>
      <c r="FST99" s="107"/>
      <c r="FSU99" s="107"/>
      <c r="FSV99" s="107"/>
      <c r="FSW99" s="107"/>
      <c r="FSX99" s="107"/>
      <c r="FSY99" s="107"/>
      <c r="FSZ99" s="107"/>
      <c r="FTA99" s="107"/>
      <c r="FTB99" s="107"/>
      <c r="FTC99" s="107"/>
      <c r="FTD99" s="107"/>
      <c r="FTE99" s="107"/>
      <c r="FTF99" s="107"/>
      <c r="FTG99" s="107"/>
      <c r="FTH99" s="107"/>
      <c r="FTI99" s="107"/>
      <c r="FTJ99" s="107"/>
      <c r="FTK99" s="107"/>
      <c r="FTL99" s="107"/>
      <c r="FTM99" s="107"/>
      <c r="FTN99" s="107"/>
      <c r="FTO99" s="107"/>
      <c r="FTP99" s="107"/>
      <c r="FTQ99" s="107"/>
      <c r="FTR99" s="107"/>
      <c r="FTS99" s="107"/>
      <c r="FTT99" s="107"/>
      <c r="FTU99" s="107"/>
      <c r="FTV99" s="107"/>
      <c r="FTW99" s="107"/>
      <c r="FTX99" s="107"/>
      <c r="FTY99" s="107"/>
      <c r="FTZ99" s="107"/>
      <c r="FUA99" s="107"/>
      <c r="FUB99" s="107"/>
      <c r="FUC99" s="107"/>
      <c r="FUD99" s="107"/>
      <c r="FUE99" s="107"/>
      <c r="FUF99" s="107"/>
      <c r="FUG99" s="107"/>
      <c r="FUH99" s="107"/>
      <c r="FUI99" s="107"/>
      <c r="FUJ99" s="107"/>
      <c r="FUK99" s="107"/>
      <c r="FUL99" s="107"/>
      <c r="FUM99" s="107"/>
      <c r="FUN99" s="107"/>
      <c r="FUO99" s="107"/>
      <c r="FUP99" s="107"/>
      <c r="FUQ99" s="107"/>
      <c r="FUR99" s="107"/>
      <c r="FUS99" s="107"/>
      <c r="FUT99" s="107"/>
      <c r="FUU99" s="107"/>
      <c r="FUV99" s="107"/>
      <c r="FUW99" s="107"/>
      <c r="FUX99" s="107"/>
      <c r="FUY99" s="107"/>
      <c r="FUZ99" s="107"/>
      <c r="FVA99" s="107"/>
      <c r="FVB99" s="107"/>
      <c r="FVC99" s="107"/>
      <c r="FVD99" s="107"/>
      <c r="FVE99" s="107"/>
      <c r="FVF99" s="107"/>
      <c r="FVG99" s="107"/>
      <c r="FVH99" s="107"/>
      <c r="FVI99" s="107"/>
      <c r="FVJ99" s="107"/>
      <c r="FVK99" s="107"/>
      <c r="FVL99" s="107"/>
      <c r="FVM99" s="107"/>
      <c r="FVN99" s="107"/>
      <c r="FVO99" s="107"/>
      <c r="FVP99" s="107"/>
      <c r="FVQ99" s="107"/>
      <c r="FVR99" s="107"/>
      <c r="FVS99" s="107"/>
      <c r="FVT99" s="107"/>
      <c r="FVU99" s="107"/>
      <c r="FVV99" s="107"/>
      <c r="FVW99" s="107"/>
      <c r="FVX99" s="107"/>
      <c r="FVY99" s="107"/>
      <c r="FVZ99" s="107"/>
      <c r="FWA99" s="107"/>
      <c r="FWB99" s="107"/>
      <c r="FWC99" s="107"/>
      <c r="FWD99" s="107"/>
      <c r="FWE99" s="107"/>
      <c r="FWF99" s="107"/>
      <c r="FWG99" s="107"/>
      <c r="FWH99" s="107"/>
      <c r="FWI99" s="107"/>
      <c r="FWJ99" s="107"/>
      <c r="FWK99" s="107"/>
      <c r="FWL99" s="107"/>
      <c r="FWM99" s="107"/>
      <c r="FWN99" s="107"/>
      <c r="FWO99" s="107"/>
      <c r="FWP99" s="107"/>
      <c r="FWQ99" s="107"/>
      <c r="FWR99" s="107"/>
      <c r="FWS99" s="107"/>
      <c r="FWT99" s="107"/>
      <c r="FWU99" s="107"/>
      <c r="FWV99" s="107"/>
      <c r="FWW99" s="107"/>
      <c r="FWX99" s="107"/>
      <c r="FWY99" s="107"/>
      <c r="FWZ99" s="107"/>
      <c r="FXA99" s="107"/>
      <c r="FXB99" s="107"/>
      <c r="FXC99" s="107"/>
      <c r="FXD99" s="107"/>
      <c r="FXE99" s="107"/>
      <c r="FXF99" s="107"/>
      <c r="FXG99" s="107"/>
      <c r="FXH99" s="107"/>
      <c r="FXI99" s="107"/>
      <c r="FXJ99" s="107"/>
      <c r="FXK99" s="107"/>
      <c r="FXL99" s="107"/>
      <c r="FXM99" s="107"/>
      <c r="FXN99" s="107"/>
      <c r="FXO99" s="107"/>
      <c r="FXP99" s="107"/>
      <c r="FXQ99" s="107"/>
      <c r="FXR99" s="107"/>
      <c r="FXS99" s="107"/>
      <c r="FXT99" s="107"/>
      <c r="FXU99" s="107"/>
      <c r="FXV99" s="107"/>
      <c r="FXW99" s="107"/>
      <c r="FXX99" s="107"/>
      <c r="FXY99" s="107"/>
      <c r="FXZ99" s="107"/>
      <c r="FYA99" s="107"/>
      <c r="FYB99" s="107"/>
      <c r="FYC99" s="107"/>
      <c r="FYD99" s="107"/>
      <c r="FYE99" s="107"/>
      <c r="FYF99" s="107"/>
      <c r="FYG99" s="107"/>
      <c r="FYH99" s="107"/>
      <c r="FYI99" s="107"/>
      <c r="FYJ99" s="107"/>
      <c r="FYK99" s="107"/>
      <c r="FYL99" s="107"/>
      <c r="FYM99" s="107"/>
      <c r="FYN99" s="107"/>
      <c r="FYO99" s="107"/>
      <c r="FYP99" s="107"/>
      <c r="FYQ99" s="107"/>
      <c r="FYR99" s="107"/>
      <c r="FYS99" s="107"/>
      <c r="FYT99" s="107"/>
      <c r="FYU99" s="107"/>
      <c r="FYV99" s="107"/>
      <c r="FYW99" s="107"/>
      <c r="FYX99" s="107"/>
      <c r="FYY99" s="107"/>
      <c r="FYZ99" s="107"/>
      <c r="FZA99" s="107"/>
      <c r="FZB99" s="107"/>
      <c r="FZC99" s="107"/>
      <c r="FZD99" s="107"/>
      <c r="FZE99" s="107"/>
      <c r="FZF99" s="107"/>
      <c r="FZG99" s="107"/>
      <c r="FZH99" s="107"/>
      <c r="FZI99" s="107"/>
      <c r="FZJ99" s="107"/>
      <c r="FZK99" s="107"/>
      <c r="FZL99" s="107"/>
      <c r="FZM99" s="107"/>
      <c r="FZN99" s="107"/>
      <c r="FZO99" s="107"/>
      <c r="FZP99" s="107"/>
      <c r="FZQ99" s="107"/>
      <c r="FZR99" s="107"/>
      <c r="FZS99" s="107"/>
      <c r="FZT99" s="107"/>
      <c r="FZU99" s="107"/>
      <c r="FZV99" s="107"/>
      <c r="FZW99" s="107"/>
      <c r="FZX99" s="107"/>
      <c r="FZY99" s="107"/>
      <c r="FZZ99" s="107"/>
      <c r="GAA99" s="107"/>
      <c r="GAB99" s="107"/>
      <c r="GAC99" s="107"/>
      <c r="GAD99" s="107"/>
      <c r="GAE99" s="107"/>
      <c r="GAF99" s="107"/>
      <c r="GAG99" s="107"/>
      <c r="GAH99" s="107"/>
      <c r="GAI99" s="107"/>
      <c r="GAJ99" s="107"/>
      <c r="GAK99" s="107"/>
      <c r="GAL99" s="107"/>
      <c r="GAM99" s="107"/>
      <c r="GAN99" s="107"/>
      <c r="GAO99" s="107"/>
      <c r="GAP99" s="107"/>
      <c r="GAQ99" s="107"/>
      <c r="GAR99" s="107"/>
      <c r="GAS99" s="107"/>
      <c r="GAT99" s="107"/>
      <c r="GAU99" s="107"/>
      <c r="GAV99" s="107"/>
      <c r="GAW99" s="107"/>
      <c r="GAX99" s="107"/>
      <c r="GAY99" s="107"/>
      <c r="GAZ99" s="107"/>
      <c r="GBA99" s="107"/>
      <c r="GBB99" s="107"/>
      <c r="GBC99" s="107"/>
      <c r="GBD99" s="107"/>
      <c r="GBE99" s="107"/>
      <c r="GBF99" s="107"/>
      <c r="GBG99" s="107"/>
      <c r="GBH99" s="107"/>
      <c r="GBI99" s="107"/>
      <c r="GBJ99" s="107"/>
      <c r="GBK99" s="107"/>
      <c r="GBL99" s="107"/>
      <c r="GBM99" s="107"/>
      <c r="GBN99" s="107"/>
      <c r="GBO99" s="107"/>
      <c r="GBP99" s="107"/>
      <c r="GBQ99" s="107"/>
      <c r="GBR99" s="107"/>
      <c r="GBS99" s="107"/>
      <c r="GBT99" s="107"/>
      <c r="GBU99" s="107"/>
      <c r="GBV99" s="107"/>
      <c r="GBW99" s="107"/>
      <c r="GBX99" s="107"/>
      <c r="GBY99" s="107"/>
      <c r="GBZ99" s="107"/>
      <c r="GCA99" s="107"/>
      <c r="GCB99" s="107"/>
      <c r="GCC99" s="107"/>
      <c r="GCD99" s="107"/>
      <c r="GCE99" s="107"/>
      <c r="GCF99" s="107"/>
      <c r="GCG99" s="107"/>
      <c r="GCH99" s="107"/>
      <c r="GCI99" s="107"/>
      <c r="GCJ99" s="107"/>
      <c r="GCK99" s="107"/>
      <c r="GCL99" s="107"/>
      <c r="GCM99" s="107"/>
      <c r="GCN99" s="107"/>
      <c r="GCO99" s="107"/>
      <c r="GCP99" s="107"/>
      <c r="GCQ99" s="107"/>
      <c r="GCR99" s="107"/>
      <c r="GCS99" s="107"/>
      <c r="GCT99" s="107"/>
      <c r="GCU99" s="107"/>
      <c r="GCV99" s="107"/>
      <c r="GCW99" s="107"/>
      <c r="GCX99" s="107"/>
      <c r="GCY99" s="107"/>
      <c r="GCZ99" s="107"/>
      <c r="GDA99" s="107"/>
      <c r="GDB99" s="107"/>
      <c r="GDC99" s="107"/>
      <c r="GDD99" s="107"/>
      <c r="GDE99" s="107"/>
      <c r="GDF99" s="107"/>
      <c r="GDG99" s="107"/>
      <c r="GDH99" s="107"/>
      <c r="GDI99" s="107"/>
      <c r="GDJ99" s="107"/>
      <c r="GDK99" s="107"/>
      <c r="GDL99" s="107"/>
      <c r="GDM99" s="107"/>
      <c r="GDN99" s="107"/>
      <c r="GDO99" s="107"/>
      <c r="GDP99" s="107"/>
      <c r="GDQ99" s="107"/>
      <c r="GDR99" s="107"/>
      <c r="GDS99" s="107"/>
      <c r="GDT99" s="107"/>
      <c r="GDU99" s="107"/>
      <c r="GDV99" s="107"/>
      <c r="GDW99" s="107"/>
      <c r="GDX99" s="107"/>
      <c r="GDY99" s="107"/>
      <c r="GDZ99" s="107"/>
      <c r="GEA99" s="107"/>
      <c r="GEB99" s="107"/>
      <c r="GEC99" s="107"/>
      <c r="GED99" s="107"/>
      <c r="GEE99" s="107"/>
      <c r="GEF99" s="107"/>
      <c r="GEG99" s="107"/>
      <c r="GEH99" s="107"/>
      <c r="GEI99" s="107"/>
      <c r="GEJ99" s="107"/>
      <c r="GEK99" s="107"/>
      <c r="GEL99" s="107"/>
      <c r="GEM99" s="107"/>
      <c r="GEN99" s="107"/>
      <c r="GEO99" s="107"/>
      <c r="GEP99" s="107"/>
      <c r="GEQ99" s="107"/>
      <c r="GER99" s="107"/>
      <c r="GES99" s="107"/>
      <c r="GET99" s="107"/>
      <c r="GEU99" s="107"/>
      <c r="GEV99" s="107"/>
      <c r="GEW99" s="107"/>
      <c r="GEX99" s="107"/>
      <c r="GEY99" s="107"/>
      <c r="GEZ99" s="107"/>
      <c r="GFA99" s="107"/>
      <c r="GFB99" s="107"/>
      <c r="GFC99" s="107"/>
      <c r="GFD99" s="107"/>
      <c r="GFE99" s="107"/>
      <c r="GFF99" s="107"/>
      <c r="GFG99" s="107"/>
      <c r="GFH99" s="107"/>
      <c r="GFI99" s="107"/>
      <c r="GFJ99" s="107"/>
      <c r="GFK99" s="107"/>
      <c r="GFL99" s="107"/>
      <c r="GFM99" s="107"/>
      <c r="GFN99" s="107"/>
      <c r="GFO99" s="107"/>
      <c r="GFP99" s="107"/>
      <c r="GFQ99" s="107"/>
      <c r="GFR99" s="107"/>
      <c r="GFS99" s="107"/>
      <c r="GFT99" s="107"/>
      <c r="GFU99" s="107"/>
      <c r="GFV99" s="107"/>
      <c r="GFW99" s="107"/>
      <c r="GFX99" s="107"/>
      <c r="GFY99" s="107"/>
      <c r="GFZ99" s="107"/>
      <c r="GGA99" s="107"/>
      <c r="GGB99" s="107"/>
      <c r="GGC99" s="107"/>
      <c r="GGD99" s="107"/>
      <c r="GGE99" s="107"/>
      <c r="GGF99" s="107"/>
      <c r="GGG99" s="107"/>
      <c r="GGH99" s="107"/>
      <c r="GGI99" s="107"/>
      <c r="GGJ99" s="107"/>
      <c r="GGK99" s="107"/>
      <c r="GGL99" s="107"/>
      <c r="GGM99" s="107"/>
      <c r="GGN99" s="107"/>
      <c r="GGO99" s="107"/>
      <c r="GGP99" s="107"/>
      <c r="GGQ99" s="107"/>
      <c r="GGR99" s="107"/>
      <c r="GGS99" s="107"/>
      <c r="GGT99" s="107"/>
      <c r="GGU99" s="107"/>
      <c r="GGV99" s="107"/>
      <c r="GGW99" s="107"/>
      <c r="GGX99" s="107"/>
      <c r="GGY99" s="107"/>
      <c r="GGZ99" s="107"/>
      <c r="GHA99" s="107"/>
      <c r="GHB99" s="107"/>
      <c r="GHC99" s="107"/>
      <c r="GHD99" s="107"/>
      <c r="GHE99" s="107"/>
      <c r="GHF99" s="107"/>
      <c r="GHG99" s="107"/>
      <c r="GHH99" s="107"/>
      <c r="GHI99" s="107"/>
      <c r="GHJ99" s="107"/>
      <c r="GHK99" s="107"/>
      <c r="GHL99" s="107"/>
      <c r="GHM99" s="107"/>
      <c r="GHN99" s="107"/>
      <c r="GHO99" s="107"/>
      <c r="GHP99" s="107"/>
      <c r="GHQ99" s="107"/>
      <c r="GHR99" s="107"/>
      <c r="GHS99" s="107"/>
      <c r="GHT99" s="107"/>
      <c r="GHU99" s="107"/>
      <c r="GHV99" s="107"/>
      <c r="GHW99" s="107"/>
      <c r="GHX99" s="107"/>
      <c r="GHY99" s="107"/>
      <c r="GHZ99" s="107"/>
      <c r="GIA99" s="107"/>
      <c r="GIB99" s="107"/>
      <c r="GIC99" s="107"/>
      <c r="GID99" s="107"/>
      <c r="GIE99" s="107"/>
      <c r="GIF99" s="107"/>
      <c r="GIG99" s="107"/>
      <c r="GIH99" s="107"/>
      <c r="GII99" s="107"/>
      <c r="GIJ99" s="107"/>
      <c r="GIK99" s="107"/>
      <c r="GIL99" s="107"/>
      <c r="GIM99" s="107"/>
      <c r="GIN99" s="107"/>
      <c r="GIO99" s="107"/>
      <c r="GIP99" s="107"/>
      <c r="GIQ99" s="107"/>
      <c r="GIR99" s="107"/>
      <c r="GIS99" s="107"/>
      <c r="GIT99" s="107"/>
      <c r="GIU99" s="107"/>
      <c r="GIV99" s="107"/>
      <c r="GIW99" s="107"/>
      <c r="GIX99" s="107"/>
      <c r="GIY99" s="107"/>
      <c r="GIZ99" s="107"/>
      <c r="GJA99" s="107"/>
      <c r="GJB99" s="107"/>
      <c r="GJC99" s="107"/>
      <c r="GJD99" s="107"/>
      <c r="GJE99" s="107"/>
      <c r="GJF99" s="107"/>
      <c r="GJG99" s="107"/>
      <c r="GJH99" s="107"/>
      <c r="GJI99" s="107"/>
      <c r="GJJ99" s="107"/>
      <c r="GJK99" s="107"/>
      <c r="GJL99" s="107"/>
      <c r="GJM99" s="107"/>
      <c r="GJN99" s="107"/>
      <c r="GJO99" s="107"/>
      <c r="GJP99" s="107"/>
      <c r="GJQ99" s="107"/>
      <c r="GJR99" s="107"/>
      <c r="GJS99" s="107"/>
      <c r="GJT99" s="107"/>
      <c r="GJU99" s="107"/>
      <c r="GJV99" s="107"/>
      <c r="GJW99" s="107"/>
      <c r="GJX99" s="107"/>
      <c r="GJY99" s="107"/>
      <c r="GJZ99" s="107"/>
      <c r="GKA99" s="107"/>
      <c r="GKB99" s="107"/>
      <c r="GKC99" s="107"/>
      <c r="GKD99" s="107"/>
      <c r="GKE99" s="107"/>
      <c r="GKF99" s="107"/>
      <c r="GKG99" s="107"/>
      <c r="GKH99" s="107"/>
      <c r="GKI99" s="107"/>
      <c r="GKJ99" s="107"/>
      <c r="GKK99" s="107"/>
      <c r="GKL99" s="107"/>
      <c r="GKM99" s="107"/>
      <c r="GKN99" s="107"/>
      <c r="GKO99" s="107"/>
      <c r="GKP99" s="107"/>
      <c r="GKQ99" s="107"/>
      <c r="GKR99" s="107"/>
      <c r="GKS99" s="107"/>
      <c r="GKT99" s="107"/>
      <c r="GKU99" s="107"/>
      <c r="GKV99" s="107"/>
      <c r="GKW99" s="107"/>
      <c r="GKX99" s="107"/>
      <c r="GKY99" s="107"/>
      <c r="GKZ99" s="107"/>
      <c r="GLA99" s="107"/>
      <c r="GLB99" s="107"/>
      <c r="GLC99" s="107"/>
      <c r="GLD99" s="107"/>
      <c r="GLE99" s="107"/>
      <c r="GLF99" s="107"/>
      <c r="GLG99" s="107"/>
      <c r="GLH99" s="107"/>
      <c r="GLI99" s="107"/>
      <c r="GLJ99" s="107"/>
      <c r="GLK99" s="107"/>
      <c r="GLL99" s="107"/>
      <c r="GLM99" s="107"/>
      <c r="GLN99" s="107"/>
      <c r="GLO99" s="107"/>
      <c r="GLP99" s="107"/>
      <c r="GLQ99" s="107"/>
      <c r="GLR99" s="107"/>
      <c r="GLS99" s="107"/>
      <c r="GLT99" s="107"/>
      <c r="GLU99" s="107"/>
      <c r="GLV99" s="107"/>
      <c r="GLW99" s="107"/>
      <c r="GLX99" s="107"/>
      <c r="GLY99" s="107"/>
      <c r="GLZ99" s="107"/>
      <c r="GMA99" s="107"/>
      <c r="GMB99" s="107"/>
      <c r="GMC99" s="107"/>
      <c r="GMD99" s="107"/>
      <c r="GME99" s="107"/>
      <c r="GMF99" s="107"/>
      <c r="GMG99" s="107"/>
      <c r="GMH99" s="107"/>
      <c r="GMI99" s="107"/>
      <c r="GMJ99" s="107"/>
      <c r="GMK99" s="107"/>
      <c r="GML99" s="107"/>
      <c r="GMM99" s="107"/>
      <c r="GMN99" s="107"/>
      <c r="GMO99" s="107"/>
      <c r="GMP99" s="107"/>
      <c r="GMQ99" s="107"/>
      <c r="GMR99" s="107"/>
      <c r="GMS99" s="107"/>
      <c r="GMT99" s="107"/>
      <c r="GMU99" s="107"/>
      <c r="GMV99" s="107"/>
      <c r="GMW99" s="107"/>
      <c r="GMX99" s="107"/>
      <c r="GMY99" s="107"/>
      <c r="GMZ99" s="107"/>
      <c r="GNA99" s="107"/>
      <c r="GNB99" s="107"/>
      <c r="GNC99" s="107"/>
      <c r="GND99" s="107"/>
      <c r="GNE99" s="107"/>
      <c r="GNF99" s="107"/>
      <c r="GNG99" s="107"/>
      <c r="GNH99" s="107"/>
      <c r="GNI99" s="107"/>
      <c r="GNJ99" s="107"/>
      <c r="GNK99" s="107"/>
      <c r="GNL99" s="107"/>
      <c r="GNM99" s="107"/>
      <c r="GNN99" s="107"/>
      <c r="GNO99" s="107"/>
      <c r="GNP99" s="107"/>
      <c r="GNQ99" s="107"/>
      <c r="GNR99" s="107"/>
      <c r="GNS99" s="107"/>
      <c r="GNT99" s="107"/>
      <c r="GNU99" s="107"/>
      <c r="GNV99" s="107"/>
      <c r="GNW99" s="107"/>
      <c r="GNX99" s="107"/>
      <c r="GNY99" s="107"/>
      <c r="GNZ99" s="107"/>
      <c r="GOA99" s="107"/>
      <c r="GOB99" s="107"/>
      <c r="GOC99" s="107"/>
      <c r="GOD99" s="107"/>
      <c r="GOE99" s="107"/>
      <c r="GOF99" s="107"/>
      <c r="GOG99" s="107"/>
      <c r="GOH99" s="107"/>
      <c r="GOI99" s="107"/>
      <c r="GOJ99" s="107"/>
      <c r="GOK99" s="107"/>
      <c r="GOL99" s="107"/>
      <c r="GOM99" s="107"/>
      <c r="GON99" s="107"/>
      <c r="GOO99" s="107"/>
      <c r="GOP99" s="107"/>
      <c r="GOQ99" s="107"/>
      <c r="GOR99" s="107"/>
      <c r="GOS99" s="107"/>
      <c r="GOT99" s="107"/>
      <c r="GOU99" s="107"/>
      <c r="GOV99" s="107"/>
      <c r="GOW99" s="107"/>
      <c r="GOX99" s="107"/>
      <c r="GOY99" s="107"/>
      <c r="GOZ99" s="107"/>
      <c r="GPA99" s="107"/>
      <c r="GPB99" s="107"/>
      <c r="GPC99" s="107"/>
      <c r="GPD99" s="107"/>
      <c r="GPE99" s="107"/>
      <c r="GPF99" s="107"/>
      <c r="GPG99" s="107"/>
      <c r="GPH99" s="107"/>
      <c r="GPI99" s="107"/>
      <c r="GPJ99" s="107"/>
      <c r="GPK99" s="107"/>
      <c r="GPL99" s="107"/>
      <c r="GPM99" s="107"/>
      <c r="GPN99" s="107"/>
      <c r="GPO99" s="107"/>
      <c r="GPP99" s="107"/>
      <c r="GPQ99" s="107"/>
      <c r="GPR99" s="107"/>
      <c r="GPS99" s="107"/>
      <c r="GPT99" s="107"/>
      <c r="GPU99" s="107"/>
      <c r="GPV99" s="107"/>
      <c r="GPW99" s="107"/>
      <c r="GPX99" s="107"/>
      <c r="GPY99" s="107"/>
      <c r="GPZ99" s="107"/>
      <c r="GQA99" s="107"/>
      <c r="GQB99" s="107"/>
      <c r="GQC99" s="107"/>
      <c r="GQD99" s="107"/>
      <c r="GQE99" s="107"/>
      <c r="GQF99" s="107"/>
      <c r="GQG99" s="107"/>
      <c r="GQH99" s="107"/>
      <c r="GQI99" s="107"/>
      <c r="GQJ99" s="107"/>
      <c r="GQK99" s="107"/>
      <c r="GQL99" s="107"/>
      <c r="GQM99" s="107"/>
      <c r="GQN99" s="107"/>
      <c r="GQO99" s="107"/>
      <c r="GQP99" s="107"/>
      <c r="GQQ99" s="107"/>
      <c r="GQR99" s="107"/>
      <c r="GQS99" s="107"/>
      <c r="GQT99" s="107"/>
      <c r="GQU99" s="107"/>
      <c r="GQV99" s="107"/>
      <c r="GQW99" s="107"/>
      <c r="GQX99" s="107"/>
      <c r="GQY99" s="107"/>
      <c r="GQZ99" s="107"/>
      <c r="GRA99" s="107"/>
      <c r="GRB99" s="107"/>
      <c r="GRC99" s="107"/>
      <c r="GRD99" s="107"/>
      <c r="GRE99" s="107"/>
      <c r="GRF99" s="107"/>
      <c r="GRG99" s="107"/>
      <c r="GRH99" s="107"/>
      <c r="GRI99" s="107"/>
      <c r="GRJ99" s="107"/>
      <c r="GRK99" s="107"/>
      <c r="GRL99" s="107"/>
      <c r="GRM99" s="107"/>
      <c r="GRN99" s="107"/>
      <c r="GRO99" s="107"/>
      <c r="GRP99" s="107"/>
      <c r="GRQ99" s="107"/>
      <c r="GRR99" s="107"/>
      <c r="GRS99" s="107"/>
      <c r="GRT99" s="107"/>
      <c r="GRU99" s="107"/>
      <c r="GRV99" s="107"/>
      <c r="GRW99" s="107"/>
      <c r="GRX99" s="107"/>
      <c r="GRY99" s="107"/>
      <c r="GRZ99" s="107"/>
      <c r="GSA99" s="107"/>
      <c r="GSB99" s="107"/>
      <c r="GSC99" s="107"/>
      <c r="GSD99" s="107"/>
      <c r="GSE99" s="107"/>
      <c r="GSF99" s="107"/>
      <c r="GSG99" s="107"/>
      <c r="GSH99" s="107"/>
      <c r="GSI99" s="107"/>
      <c r="GSJ99" s="107"/>
      <c r="GSK99" s="107"/>
      <c r="GSL99" s="107"/>
      <c r="GSM99" s="107"/>
      <c r="GSN99" s="107"/>
      <c r="GSO99" s="107"/>
      <c r="GSP99" s="107"/>
      <c r="GSQ99" s="107"/>
      <c r="GSR99" s="107"/>
      <c r="GSS99" s="107"/>
      <c r="GST99" s="107"/>
      <c r="GSU99" s="107"/>
      <c r="GSV99" s="107"/>
      <c r="GSW99" s="107"/>
      <c r="GSX99" s="107"/>
      <c r="GSY99" s="107"/>
      <c r="GSZ99" s="107"/>
      <c r="GTA99" s="107"/>
      <c r="GTB99" s="107"/>
      <c r="GTC99" s="107"/>
      <c r="GTD99" s="107"/>
      <c r="GTE99" s="107"/>
      <c r="GTF99" s="107"/>
      <c r="GTG99" s="107"/>
      <c r="GTH99" s="107"/>
      <c r="GTI99" s="107"/>
      <c r="GTJ99" s="107"/>
      <c r="GTK99" s="107"/>
      <c r="GTL99" s="107"/>
      <c r="GTM99" s="107"/>
      <c r="GTN99" s="107"/>
      <c r="GTO99" s="107"/>
      <c r="GTP99" s="107"/>
      <c r="GTQ99" s="107"/>
      <c r="GTR99" s="107"/>
      <c r="GTS99" s="107"/>
      <c r="GTT99" s="107"/>
      <c r="GTU99" s="107"/>
      <c r="GTV99" s="107"/>
      <c r="GTW99" s="107"/>
      <c r="GTX99" s="107"/>
      <c r="GTY99" s="107"/>
      <c r="GTZ99" s="107"/>
      <c r="GUA99" s="107"/>
      <c r="GUB99" s="107"/>
      <c r="GUC99" s="107"/>
      <c r="GUD99" s="107"/>
      <c r="GUE99" s="107"/>
      <c r="GUF99" s="107"/>
      <c r="GUG99" s="107"/>
      <c r="GUH99" s="107"/>
      <c r="GUI99" s="107"/>
      <c r="GUJ99" s="107"/>
      <c r="GUK99" s="107"/>
      <c r="GUL99" s="107"/>
      <c r="GUM99" s="107"/>
      <c r="GUN99" s="107"/>
      <c r="GUO99" s="107"/>
      <c r="GUP99" s="107"/>
      <c r="GUQ99" s="107"/>
      <c r="GUR99" s="107"/>
      <c r="GUS99" s="107"/>
      <c r="GUT99" s="107"/>
      <c r="GUU99" s="107"/>
      <c r="GUV99" s="107"/>
      <c r="GUW99" s="107"/>
      <c r="GUX99" s="107"/>
      <c r="GUY99" s="107"/>
      <c r="GUZ99" s="107"/>
      <c r="GVA99" s="107"/>
      <c r="GVB99" s="107"/>
      <c r="GVC99" s="107"/>
      <c r="GVD99" s="107"/>
      <c r="GVE99" s="107"/>
      <c r="GVF99" s="107"/>
      <c r="GVG99" s="107"/>
      <c r="GVH99" s="107"/>
      <c r="GVI99" s="107"/>
      <c r="GVJ99" s="107"/>
      <c r="GVK99" s="107"/>
      <c r="GVL99" s="107"/>
      <c r="GVM99" s="107"/>
      <c r="GVN99" s="107"/>
      <c r="GVO99" s="107"/>
      <c r="GVP99" s="107"/>
      <c r="GVQ99" s="107"/>
      <c r="GVR99" s="107"/>
      <c r="GVS99" s="107"/>
      <c r="GVT99" s="107"/>
      <c r="GVU99" s="107"/>
      <c r="GVV99" s="107"/>
      <c r="GVW99" s="107"/>
      <c r="GVX99" s="107"/>
      <c r="GVY99" s="107"/>
      <c r="GVZ99" s="107"/>
      <c r="GWA99" s="107"/>
      <c r="GWB99" s="107"/>
      <c r="GWC99" s="107"/>
      <c r="GWD99" s="107"/>
      <c r="GWE99" s="107"/>
      <c r="GWF99" s="107"/>
      <c r="GWG99" s="107"/>
      <c r="GWH99" s="107"/>
      <c r="GWI99" s="107"/>
      <c r="GWJ99" s="107"/>
      <c r="GWK99" s="107"/>
      <c r="GWL99" s="107"/>
      <c r="GWM99" s="107"/>
      <c r="GWN99" s="107"/>
      <c r="GWO99" s="107"/>
      <c r="GWP99" s="107"/>
      <c r="GWQ99" s="107"/>
      <c r="GWR99" s="107"/>
      <c r="GWS99" s="107"/>
      <c r="GWT99" s="107"/>
      <c r="GWU99" s="107"/>
      <c r="GWV99" s="107"/>
      <c r="GWW99" s="107"/>
      <c r="GWX99" s="107"/>
      <c r="GWY99" s="107"/>
      <c r="GWZ99" s="107"/>
      <c r="GXA99" s="107"/>
      <c r="GXB99" s="107"/>
      <c r="GXC99" s="107"/>
      <c r="GXD99" s="107"/>
      <c r="GXE99" s="107"/>
      <c r="GXF99" s="107"/>
      <c r="GXG99" s="107"/>
      <c r="GXH99" s="107"/>
      <c r="GXI99" s="107"/>
      <c r="GXJ99" s="107"/>
      <c r="GXK99" s="107"/>
      <c r="GXL99" s="107"/>
      <c r="GXM99" s="107"/>
      <c r="GXN99" s="107"/>
      <c r="GXO99" s="107"/>
      <c r="GXP99" s="107"/>
      <c r="GXQ99" s="107"/>
      <c r="GXR99" s="107"/>
      <c r="GXS99" s="107"/>
      <c r="GXT99" s="107"/>
      <c r="GXU99" s="107"/>
      <c r="GXV99" s="107"/>
      <c r="GXW99" s="107"/>
      <c r="GXX99" s="107"/>
      <c r="GXY99" s="107"/>
      <c r="GXZ99" s="107"/>
      <c r="GYA99" s="107"/>
      <c r="GYB99" s="107"/>
      <c r="GYC99" s="107"/>
      <c r="GYD99" s="107"/>
      <c r="GYE99" s="107"/>
      <c r="GYF99" s="107"/>
      <c r="GYG99" s="107"/>
      <c r="GYH99" s="107"/>
      <c r="GYI99" s="107"/>
      <c r="GYJ99" s="107"/>
      <c r="GYK99" s="107"/>
      <c r="GYL99" s="107"/>
      <c r="GYM99" s="107"/>
      <c r="GYN99" s="107"/>
      <c r="GYO99" s="107"/>
      <c r="GYP99" s="107"/>
      <c r="GYQ99" s="107"/>
      <c r="GYR99" s="107"/>
      <c r="GYS99" s="107"/>
      <c r="GYT99" s="107"/>
      <c r="GYU99" s="107"/>
      <c r="GYV99" s="107"/>
      <c r="GYW99" s="107"/>
      <c r="GYX99" s="107"/>
      <c r="GYY99" s="107"/>
      <c r="GYZ99" s="107"/>
      <c r="GZA99" s="107"/>
      <c r="GZB99" s="107"/>
      <c r="GZC99" s="107"/>
      <c r="GZD99" s="107"/>
      <c r="GZE99" s="107"/>
      <c r="GZF99" s="107"/>
      <c r="GZG99" s="107"/>
      <c r="GZH99" s="107"/>
      <c r="GZI99" s="107"/>
      <c r="GZJ99" s="107"/>
      <c r="GZK99" s="107"/>
      <c r="GZL99" s="107"/>
      <c r="GZM99" s="107"/>
      <c r="GZN99" s="107"/>
      <c r="GZO99" s="107"/>
      <c r="GZP99" s="107"/>
      <c r="GZQ99" s="107"/>
      <c r="GZR99" s="107"/>
      <c r="GZS99" s="107"/>
      <c r="GZT99" s="107"/>
      <c r="GZU99" s="107"/>
      <c r="GZV99" s="107"/>
      <c r="GZW99" s="107"/>
      <c r="GZX99" s="107"/>
      <c r="GZY99" s="107"/>
      <c r="GZZ99" s="107"/>
      <c r="HAA99" s="107"/>
      <c r="HAB99" s="107"/>
      <c r="HAC99" s="107"/>
      <c r="HAD99" s="107"/>
      <c r="HAE99" s="107"/>
      <c r="HAF99" s="107"/>
      <c r="HAG99" s="107"/>
      <c r="HAH99" s="107"/>
      <c r="HAI99" s="107"/>
      <c r="HAJ99" s="107"/>
      <c r="HAK99" s="107"/>
      <c r="HAL99" s="107"/>
      <c r="HAM99" s="107"/>
      <c r="HAN99" s="107"/>
      <c r="HAO99" s="107"/>
      <c r="HAP99" s="107"/>
      <c r="HAQ99" s="107"/>
      <c r="HAR99" s="107"/>
      <c r="HAS99" s="107"/>
      <c r="HAT99" s="107"/>
      <c r="HAU99" s="107"/>
      <c r="HAV99" s="107"/>
      <c r="HAW99" s="107"/>
      <c r="HAX99" s="107"/>
      <c r="HAY99" s="107"/>
      <c r="HAZ99" s="107"/>
      <c r="HBA99" s="107"/>
      <c r="HBB99" s="107"/>
      <c r="HBC99" s="107"/>
      <c r="HBD99" s="107"/>
      <c r="HBE99" s="107"/>
      <c r="HBF99" s="107"/>
      <c r="HBG99" s="107"/>
      <c r="HBH99" s="107"/>
      <c r="HBI99" s="107"/>
      <c r="HBJ99" s="107"/>
      <c r="HBK99" s="107"/>
      <c r="HBL99" s="107"/>
      <c r="HBM99" s="107"/>
      <c r="HBN99" s="107"/>
      <c r="HBO99" s="107"/>
      <c r="HBP99" s="107"/>
      <c r="HBQ99" s="107"/>
      <c r="HBR99" s="107"/>
      <c r="HBS99" s="107"/>
      <c r="HBT99" s="107"/>
      <c r="HBU99" s="107"/>
      <c r="HBV99" s="107"/>
      <c r="HBW99" s="107"/>
      <c r="HBX99" s="107"/>
      <c r="HBY99" s="107"/>
      <c r="HBZ99" s="107"/>
      <c r="HCA99" s="107"/>
      <c r="HCB99" s="107"/>
      <c r="HCC99" s="107"/>
      <c r="HCD99" s="107"/>
      <c r="HCE99" s="107"/>
      <c r="HCF99" s="107"/>
      <c r="HCG99" s="107"/>
      <c r="HCH99" s="107"/>
      <c r="HCI99" s="107"/>
      <c r="HCJ99" s="107"/>
      <c r="HCK99" s="107"/>
      <c r="HCL99" s="107"/>
      <c r="HCM99" s="107"/>
      <c r="HCN99" s="107"/>
      <c r="HCO99" s="107"/>
      <c r="HCP99" s="107"/>
      <c r="HCQ99" s="107"/>
      <c r="HCR99" s="107"/>
      <c r="HCS99" s="107"/>
      <c r="HCT99" s="107"/>
      <c r="HCU99" s="107"/>
      <c r="HCV99" s="107"/>
      <c r="HCW99" s="107"/>
      <c r="HCX99" s="107"/>
      <c r="HCY99" s="107"/>
      <c r="HCZ99" s="107"/>
      <c r="HDA99" s="107"/>
      <c r="HDB99" s="107"/>
      <c r="HDC99" s="107"/>
      <c r="HDD99" s="107"/>
      <c r="HDE99" s="107"/>
      <c r="HDF99" s="107"/>
      <c r="HDG99" s="107"/>
      <c r="HDH99" s="107"/>
      <c r="HDI99" s="107"/>
      <c r="HDJ99" s="107"/>
      <c r="HDK99" s="107"/>
      <c r="HDL99" s="107"/>
      <c r="HDM99" s="107"/>
      <c r="HDN99" s="107"/>
      <c r="HDO99" s="107"/>
      <c r="HDP99" s="107"/>
      <c r="HDQ99" s="107"/>
      <c r="HDR99" s="107"/>
      <c r="HDS99" s="107"/>
      <c r="HDT99" s="107"/>
      <c r="HDU99" s="107"/>
      <c r="HDV99" s="107"/>
      <c r="HDW99" s="107"/>
      <c r="HDX99" s="107"/>
      <c r="HDY99" s="107"/>
      <c r="HDZ99" s="107"/>
      <c r="HEA99" s="107"/>
      <c r="HEB99" s="107"/>
      <c r="HEC99" s="107"/>
      <c r="HED99" s="107"/>
      <c r="HEE99" s="107"/>
      <c r="HEF99" s="107"/>
      <c r="HEG99" s="107"/>
      <c r="HEH99" s="107"/>
      <c r="HEI99" s="107"/>
      <c r="HEJ99" s="107"/>
      <c r="HEK99" s="107"/>
      <c r="HEL99" s="107"/>
      <c r="HEM99" s="107"/>
      <c r="HEN99" s="107"/>
      <c r="HEO99" s="107"/>
      <c r="HEP99" s="107"/>
      <c r="HEQ99" s="107"/>
      <c r="HER99" s="107"/>
      <c r="HES99" s="107"/>
      <c r="HET99" s="107"/>
      <c r="HEU99" s="107"/>
      <c r="HEV99" s="107"/>
      <c r="HEW99" s="107"/>
      <c r="HEX99" s="107"/>
      <c r="HEY99" s="107"/>
      <c r="HEZ99" s="107"/>
      <c r="HFA99" s="107"/>
      <c r="HFB99" s="107"/>
      <c r="HFC99" s="107"/>
      <c r="HFD99" s="107"/>
      <c r="HFE99" s="107"/>
      <c r="HFF99" s="107"/>
      <c r="HFG99" s="107"/>
      <c r="HFH99" s="107"/>
      <c r="HFI99" s="107"/>
      <c r="HFJ99" s="107"/>
      <c r="HFK99" s="107"/>
      <c r="HFL99" s="107"/>
      <c r="HFM99" s="107"/>
      <c r="HFN99" s="107"/>
      <c r="HFO99" s="107"/>
      <c r="HFP99" s="107"/>
      <c r="HFQ99" s="107"/>
      <c r="HFR99" s="107"/>
      <c r="HFS99" s="107"/>
      <c r="HFT99" s="107"/>
      <c r="HFU99" s="107"/>
      <c r="HFV99" s="107"/>
      <c r="HFW99" s="107"/>
      <c r="HFX99" s="107"/>
      <c r="HFY99" s="107"/>
      <c r="HFZ99" s="107"/>
      <c r="HGA99" s="107"/>
      <c r="HGB99" s="107"/>
      <c r="HGC99" s="107"/>
      <c r="HGD99" s="107"/>
      <c r="HGE99" s="107"/>
      <c r="HGF99" s="107"/>
      <c r="HGG99" s="107"/>
      <c r="HGH99" s="107"/>
      <c r="HGI99" s="107"/>
      <c r="HGJ99" s="107"/>
      <c r="HGK99" s="107"/>
      <c r="HGL99" s="107"/>
      <c r="HGM99" s="107"/>
      <c r="HGN99" s="107"/>
      <c r="HGO99" s="107"/>
      <c r="HGP99" s="107"/>
      <c r="HGQ99" s="107"/>
      <c r="HGR99" s="107"/>
      <c r="HGS99" s="107"/>
      <c r="HGT99" s="107"/>
      <c r="HGU99" s="107"/>
      <c r="HGV99" s="107"/>
      <c r="HGW99" s="107"/>
      <c r="HGX99" s="107"/>
      <c r="HGY99" s="107"/>
      <c r="HGZ99" s="107"/>
      <c r="HHA99" s="107"/>
      <c r="HHB99" s="107"/>
      <c r="HHC99" s="107"/>
      <c r="HHD99" s="107"/>
      <c r="HHE99" s="107"/>
      <c r="HHF99" s="107"/>
      <c r="HHG99" s="107"/>
      <c r="HHH99" s="107"/>
      <c r="HHI99" s="107"/>
      <c r="HHJ99" s="107"/>
      <c r="HHK99" s="107"/>
      <c r="HHL99" s="107"/>
      <c r="HHM99" s="107"/>
      <c r="HHN99" s="107"/>
      <c r="HHO99" s="107"/>
      <c r="HHP99" s="107"/>
      <c r="HHQ99" s="107"/>
      <c r="HHR99" s="107"/>
      <c r="HHS99" s="107"/>
      <c r="HHT99" s="107"/>
      <c r="HHU99" s="107"/>
      <c r="HHV99" s="107"/>
      <c r="HHW99" s="107"/>
      <c r="HHX99" s="107"/>
      <c r="HHY99" s="107"/>
      <c r="HHZ99" s="107"/>
      <c r="HIA99" s="107"/>
      <c r="HIB99" s="107"/>
      <c r="HIC99" s="107"/>
      <c r="HID99" s="107"/>
      <c r="HIE99" s="107"/>
      <c r="HIF99" s="107"/>
      <c r="HIG99" s="107"/>
      <c r="HIH99" s="107"/>
      <c r="HII99" s="107"/>
      <c r="HIJ99" s="107"/>
      <c r="HIK99" s="107"/>
      <c r="HIL99" s="107"/>
      <c r="HIM99" s="107"/>
      <c r="HIN99" s="107"/>
      <c r="HIO99" s="107"/>
      <c r="HIP99" s="107"/>
      <c r="HIQ99" s="107"/>
      <c r="HIR99" s="107"/>
      <c r="HIS99" s="107"/>
      <c r="HIT99" s="107"/>
      <c r="HIU99" s="107"/>
      <c r="HIV99" s="107"/>
      <c r="HIW99" s="107"/>
      <c r="HIX99" s="107"/>
      <c r="HIY99" s="107"/>
      <c r="HIZ99" s="107"/>
      <c r="HJA99" s="107"/>
      <c r="HJB99" s="107"/>
      <c r="HJC99" s="107"/>
      <c r="HJD99" s="107"/>
      <c r="HJE99" s="107"/>
      <c r="HJF99" s="107"/>
      <c r="HJG99" s="107"/>
      <c r="HJH99" s="107"/>
      <c r="HJI99" s="107"/>
      <c r="HJJ99" s="107"/>
      <c r="HJK99" s="107"/>
      <c r="HJL99" s="107"/>
      <c r="HJM99" s="107"/>
      <c r="HJN99" s="107"/>
      <c r="HJO99" s="107"/>
      <c r="HJP99" s="107"/>
      <c r="HJQ99" s="107"/>
      <c r="HJR99" s="107"/>
      <c r="HJS99" s="107"/>
      <c r="HJT99" s="107"/>
      <c r="HJU99" s="107"/>
      <c r="HJV99" s="107"/>
      <c r="HJW99" s="107"/>
      <c r="HJX99" s="107"/>
      <c r="HJY99" s="107"/>
      <c r="HJZ99" s="107"/>
      <c r="HKA99" s="107"/>
      <c r="HKB99" s="107"/>
      <c r="HKC99" s="107"/>
      <c r="HKD99" s="107"/>
      <c r="HKE99" s="107"/>
      <c r="HKF99" s="107"/>
      <c r="HKG99" s="107"/>
      <c r="HKH99" s="107"/>
      <c r="HKI99" s="107"/>
      <c r="HKJ99" s="107"/>
      <c r="HKK99" s="107"/>
      <c r="HKL99" s="107"/>
      <c r="HKM99" s="107"/>
      <c r="HKN99" s="107"/>
      <c r="HKO99" s="107"/>
      <c r="HKP99" s="107"/>
      <c r="HKQ99" s="107"/>
      <c r="HKR99" s="107"/>
      <c r="HKS99" s="107"/>
      <c r="HKT99" s="107"/>
      <c r="HKU99" s="107"/>
      <c r="HKV99" s="107"/>
      <c r="HKW99" s="107"/>
      <c r="HKX99" s="107"/>
      <c r="HKY99" s="107"/>
      <c r="HKZ99" s="107"/>
      <c r="HLA99" s="107"/>
      <c r="HLB99" s="107"/>
      <c r="HLC99" s="107"/>
      <c r="HLD99" s="107"/>
      <c r="HLE99" s="107"/>
      <c r="HLF99" s="107"/>
      <c r="HLG99" s="107"/>
      <c r="HLH99" s="107"/>
      <c r="HLI99" s="107"/>
      <c r="HLJ99" s="107"/>
      <c r="HLK99" s="107"/>
      <c r="HLL99" s="107"/>
      <c r="HLM99" s="107"/>
      <c r="HLN99" s="107"/>
      <c r="HLO99" s="107"/>
      <c r="HLP99" s="107"/>
      <c r="HLQ99" s="107"/>
      <c r="HLR99" s="107"/>
      <c r="HLS99" s="107"/>
      <c r="HLT99" s="107"/>
      <c r="HLU99" s="107"/>
      <c r="HLV99" s="107"/>
      <c r="HLW99" s="107"/>
      <c r="HLX99" s="107"/>
      <c r="HLY99" s="107"/>
      <c r="HLZ99" s="107"/>
      <c r="HMA99" s="107"/>
      <c r="HMB99" s="107"/>
      <c r="HMC99" s="107"/>
      <c r="HMD99" s="107"/>
      <c r="HME99" s="107"/>
      <c r="HMF99" s="107"/>
      <c r="HMG99" s="107"/>
      <c r="HMH99" s="107"/>
      <c r="HMI99" s="107"/>
      <c r="HMJ99" s="107"/>
      <c r="HMK99" s="107"/>
      <c r="HML99" s="107"/>
      <c r="HMM99" s="107"/>
      <c r="HMN99" s="107"/>
      <c r="HMO99" s="107"/>
      <c r="HMP99" s="107"/>
      <c r="HMQ99" s="107"/>
      <c r="HMR99" s="107"/>
      <c r="HMS99" s="107"/>
      <c r="HMT99" s="107"/>
      <c r="HMU99" s="107"/>
      <c r="HMV99" s="107"/>
      <c r="HMW99" s="107"/>
      <c r="HMX99" s="107"/>
      <c r="HMY99" s="107"/>
      <c r="HMZ99" s="107"/>
      <c r="HNA99" s="107"/>
      <c r="HNB99" s="107"/>
      <c r="HNC99" s="107"/>
      <c r="HND99" s="107"/>
      <c r="HNE99" s="107"/>
      <c r="HNF99" s="107"/>
      <c r="HNG99" s="107"/>
      <c r="HNH99" s="107"/>
      <c r="HNI99" s="107"/>
      <c r="HNJ99" s="107"/>
      <c r="HNK99" s="107"/>
      <c r="HNL99" s="107"/>
      <c r="HNM99" s="107"/>
      <c r="HNN99" s="107"/>
      <c r="HNO99" s="107"/>
      <c r="HNP99" s="107"/>
      <c r="HNQ99" s="107"/>
      <c r="HNR99" s="107"/>
      <c r="HNS99" s="107"/>
      <c r="HNT99" s="107"/>
      <c r="HNU99" s="107"/>
      <c r="HNV99" s="107"/>
      <c r="HNW99" s="107"/>
      <c r="HNX99" s="107"/>
      <c r="HNY99" s="107"/>
      <c r="HNZ99" s="107"/>
      <c r="HOA99" s="107"/>
      <c r="HOB99" s="107"/>
      <c r="HOC99" s="107"/>
      <c r="HOD99" s="107"/>
      <c r="HOE99" s="107"/>
      <c r="HOF99" s="107"/>
      <c r="HOG99" s="107"/>
      <c r="HOH99" s="107"/>
      <c r="HOI99" s="107"/>
      <c r="HOJ99" s="107"/>
      <c r="HOK99" s="107"/>
      <c r="HOL99" s="107"/>
      <c r="HOM99" s="107"/>
      <c r="HON99" s="107"/>
      <c r="HOO99" s="107"/>
      <c r="HOP99" s="107"/>
      <c r="HOQ99" s="107"/>
      <c r="HOR99" s="107"/>
      <c r="HOS99" s="107"/>
      <c r="HOT99" s="107"/>
      <c r="HOU99" s="107"/>
      <c r="HOV99" s="107"/>
      <c r="HOW99" s="107"/>
      <c r="HOX99" s="107"/>
      <c r="HOY99" s="107"/>
      <c r="HOZ99" s="107"/>
      <c r="HPA99" s="107"/>
      <c r="HPB99" s="107"/>
      <c r="HPC99" s="107"/>
      <c r="HPD99" s="107"/>
      <c r="HPE99" s="107"/>
      <c r="HPF99" s="107"/>
      <c r="HPG99" s="107"/>
      <c r="HPH99" s="107"/>
      <c r="HPI99" s="107"/>
      <c r="HPJ99" s="107"/>
      <c r="HPK99" s="107"/>
      <c r="HPL99" s="107"/>
      <c r="HPM99" s="107"/>
      <c r="HPN99" s="107"/>
      <c r="HPO99" s="107"/>
      <c r="HPP99" s="107"/>
      <c r="HPQ99" s="107"/>
      <c r="HPR99" s="107"/>
      <c r="HPS99" s="107"/>
      <c r="HPT99" s="107"/>
      <c r="HPU99" s="107"/>
      <c r="HPV99" s="107"/>
      <c r="HPW99" s="107"/>
      <c r="HPX99" s="107"/>
      <c r="HPY99" s="107"/>
      <c r="HPZ99" s="107"/>
      <c r="HQA99" s="107"/>
      <c r="HQB99" s="107"/>
      <c r="HQC99" s="107"/>
      <c r="HQD99" s="107"/>
      <c r="HQE99" s="107"/>
      <c r="HQF99" s="107"/>
      <c r="HQG99" s="107"/>
      <c r="HQH99" s="107"/>
      <c r="HQI99" s="107"/>
      <c r="HQJ99" s="107"/>
      <c r="HQK99" s="107"/>
      <c r="HQL99" s="107"/>
      <c r="HQM99" s="107"/>
      <c r="HQN99" s="107"/>
      <c r="HQO99" s="107"/>
      <c r="HQP99" s="107"/>
      <c r="HQQ99" s="107"/>
      <c r="HQR99" s="107"/>
      <c r="HQS99" s="107"/>
      <c r="HQT99" s="107"/>
      <c r="HQU99" s="107"/>
      <c r="HQV99" s="107"/>
      <c r="HQW99" s="107"/>
      <c r="HQX99" s="107"/>
      <c r="HQY99" s="107"/>
      <c r="HQZ99" s="107"/>
      <c r="HRA99" s="107"/>
      <c r="HRB99" s="107"/>
      <c r="HRC99" s="107"/>
      <c r="HRD99" s="107"/>
      <c r="HRE99" s="107"/>
      <c r="HRF99" s="107"/>
      <c r="HRG99" s="107"/>
      <c r="HRH99" s="107"/>
      <c r="HRI99" s="107"/>
      <c r="HRJ99" s="107"/>
      <c r="HRK99" s="107"/>
      <c r="HRL99" s="107"/>
      <c r="HRM99" s="107"/>
      <c r="HRN99" s="107"/>
      <c r="HRO99" s="107"/>
      <c r="HRP99" s="107"/>
      <c r="HRQ99" s="107"/>
      <c r="HRR99" s="107"/>
      <c r="HRS99" s="107"/>
      <c r="HRT99" s="107"/>
      <c r="HRU99" s="107"/>
      <c r="HRV99" s="107"/>
      <c r="HRW99" s="107"/>
      <c r="HRX99" s="107"/>
      <c r="HRY99" s="107"/>
      <c r="HRZ99" s="107"/>
      <c r="HSA99" s="107"/>
      <c r="HSB99" s="107"/>
      <c r="HSC99" s="107"/>
      <c r="HSD99" s="107"/>
      <c r="HSE99" s="107"/>
      <c r="HSF99" s="107"/>
      <c r="HSG99" s="107"/>
      <c r="HSH99" s="107"/>
      <c r="HSI99" s="107"/>
      <c r="HSJ99" s="107"/>
      <c r="HSK99" s="107"/>
      <c r="HSL99" s="107"/>
      <c r="HSM99" s="107"/>
      <c r="HSN99" s="107"/>
      <c r="HSO99" s="107"/>
      <c r="HSP99" s="107"/>
      <c r="HSQ99" s="107"/>
      <c r="HSR99" s="107"/>
      <c r="HSS99" s="107"/>
      <c r="HST99" s="107"/>
      <c r="HSU99" s="107"/>
      <c r="HSV99" s="107"/>
      <c r="HSW99" s="107"/>
      <c r="HSX99" s="107"/>
      <c r="HSY99" s="107"/>
      <c r="HSZ99" s="107"/>
      <c r="HTA99" s="107"/>
      <c r="HTB99" s="107"/>
      <c r="HTC99" s="107"/>
      <c r="HTD99" s="107"/>
      <c r="HTE99" s="107"/>
      <c r="HTF99" s="107"/>
      <c r="HTG99" s="107"/>
      <c r="HTH99" s="107"/>
      <c r="HTI99" s="107"/>
      <c r="HTJ99" s="107"/>
      <c r="HTK99" s="107"/>
      <c r="HTL99" s="107"/>
      <c r="HTM99" s="107"/>
      <c r="HTN99" s="107"/>
      <c r="HTO99" s="107"/>
      <c r="HTP99" s="107"/>
      <c r="HTQ99" s="107"/>
      <c r="HTR99" s="107"/>
      <c r="HTS99" s="107"/>
      <c r="HTT99" s="107"/>
      <c r="HTU99" s="107"/>
      <c r="HTV99" s="107"/>
      <c r="HTW99" s="107"/>
      <c r="HTX99" s="107"/>
      <c r="HTY99" s="107"/>
      <c r="HTZ99" s="107"/>
      <c r="HUA99" s="107"/>
      <c r="HUB99" s="107"/>
      <c r="HUC99" s="107"/>
      <c r="HUD99" s="107"/>
      <c r="HUE99" s="107"/>
      <c r="HUF99" s="107"/>
      <c r="HUG99" s="107"/>
      <c r="HUH99" s="107"/>
      <c r="HUI99" s="107"/>
      <c r="HUJ99" s="107"/>
      <c r="HUK99" s="107"/>
      <c r="HUL99" s="107"/>
      <c r="HUM99" s="107"/>
      <c r="HUN99" s="107"/>
      <c r="HUO99" s="107"/>
      <c r="HUP99" s="107"/>
      <c r="HUQ99" s="107"/>
      <c r="HUR99" s="107"/>
      <c r="HUS99" s="107"/>
      <c r="HUT99" s="107"/>
      <c r="HUU99" s="107"/>
      <c r="HUV99" s="107"/>
      <c r="HUW99" s="107"/>
      <c r="HUX99" s="107"/>
      <c r="HUY99" s="107"/>
      <c r="HUZ99" s="107"/>
      <c r="HVA99" s="107"/>
      <c r="HVB99" s="107"/>
      <c r="HVC99" s="107"/>
      <c r="HVD99" s="107"/>
      <c r="HVE99" s="107"/>
      <c r="HVF99" s="107"/>
      <c r="HVG99" s="107"/>
      <c r="HVH99" s="107"/>
      <c r="HVI99" s="107"/>
      <c r="HVJ99" s="107"/>
      <c r="HVK99" s="107"/>
      <c r="HVL99" s="107"/>
      <c r="HVM99" s="107"/>
      <c r="HVN99" s="107"/>
      <c r="HVO99" s="107"/>
      <c r="HVP99" s="107"/>
      <c r="HVQ99" s="107"/>
      <c r="HVR99" s="107"/>
      <c r="HVS99" s="107"/>
      <c r="HVT99" s="107"/>
      <c r="HVU99" s="107"/>
      <c r="HVV99" s="107"/>
      <c r="HVW99" s="107"/>
      <c r="HVX99" s="107"/>
      <c r="HVY99" s="107"/>
      <c r="HVZ99" s="107"/>
      <c r="HWA99" s="107"/>
      <c r="HWB99" s="107"/>
      <c r="HWC99" s="107"/>
      <c r="HWD99" s="107"/>
      <c r="HWE99" s="107"/>
      <c r="HWF99" s="107"/>
      <c r="HWG99" s="107"/>
      <c r="HWH99" s="107"/>
      <c r="HWI99" s="107"/>
      <c r="HWJ99" s="107"/>
      <c r="HWK99" s="107"/>
      <c r="HWL99" s="107"/>
      <c r="HWM99" s="107"/>
      <c r="HWN99" s="107"/>
      <c r="HWO99" s="107"/>
      <c r="HWP99" s="107"/>
      <c r="HWQ99" s="107"/>
      <c r="HWR99" s="107"/>
      <c r="HWS99" s="107"/>
      <c r="HWT99" s="107"/>
      <c r="HWU99" s="107"/>
      <c r="HWV99" s="107"/>
      <c r="HWW99" s="107"/>
      <c r="HWX99" s="107"/>
      <c r="HWY99" s="107"/>
      <c r="HWZ99" s="107"/>
      <c r="HXA99" s="107"/>
      <c r="HXB99" s="107"/>
      <c r="HXC99" s="107"/>
      <c r="HXD99" s="107"/>
      <c r="HXE99" s="107"/>
      <c r="HXF99" s="107"/>
      <c r="HXG99" s="107"/>
      <c r="HXH99" s="107"/>
      <c r="HXI99" s="107"/>
      <c r="HXJ99" s="107"/>
      <c r="HXK99" s="107"/>
      <c r="HXL99" s="107"/>
      <c r="HXM99" s="107"/>
      <c r="HXN99" s="107"/>
      <c r="HXO99" s="107"/>
      <c r="HXP99" s="107"/>
      <c r="HXQ99" s="107"/>
      <c r="HXR99" s="107"/>
      <c r="HXS99" s="107"/>
      <c r="HXT99" s="107"/>
      <c r="HXU99" s="107"/>
      <c r="HXV99" s="107"/>
      <c r="HXW99" s="107"/>
      <c r="HXX99" s="107"/>
      <c r="HXY99" s="107"/>
      <c r="HXZ99" s="107"/>
      <c r="HYA99" s="107"/>
      <c r="HYB99" s="107"/>
      <c r="HYC99" s="107"/>
      <c r="HYD99" s="107"/>
      <c r="HYE99" s="107"/>
      <c r="HYF99" s="107"/>
      <c r="HYG99" s="107"/>
      <c r="HYH99" s="107"/>
      <c r="HYI99" s="107"/>
      <c r="HYJ99" s="107"/>
      <c r="HYK99" s="107"/>
      <c r="HYL99" s="107"/>
      <c r="HYM99" s="107"/>
      <c r="HYN99" s="107"/>
      <c r="HYO99" s="107"/>
      <c r="HYP99" s="107"/>
      <c r="HYQ99" s="107"/>
      <c r="HYR99" s="107"/>
      <c r="HYS99" s="107"/>
      <c r="HYT99" s="107"/>
      <c r="HYU99" s="107"/>
      <c r="HYV99" s="107"/>
      <c r="HYW99" s="107"/>
      <c r="HYX99" s="107"/>
      <c r="HYY99" s="107"/>
      <c r="HYZ99" s="107"/>
      <c r="HZA99" s="107"/>
      <c r="HZB99" s="107"/>
      <c r="HZC99" s="107"/>
      <c r="HZD99" s="107"/>
      <c r="HZE99" s="107"/>
      <c r="HZF99" s="107"/>
      <c r="HZG99" s="107"/>
      <c r="HZH99" s="107"/>
      <c r="HZI99" s="107"/>
      <c r="HZJ99" s="107"/>
      <c r="HZK99" s="107"/>
      <c r="HZL99" s="107"/>
      <c r="HZM99" s="107"/>
      <c r="HZN99" s="107"/>
      <c r="HZO99" s="107"/>
      <c r="HZP99" s="107"/>
      <c r="HZQ99" s="107"/>
      <c r="HZR99" s="107"/>
      <c r="HZS99" s="107"/>
      <c r="HZT99" s="107"/>
      <c r="HZU99" s="107"/>
      <c r="HZV99" s="107"/>
      <c r="HZW99" s="107"/>
      <c r="HZX99" s="107"/>
      <c r="HZY99" s="107"/>
      <c r="HZZ99" s="107"/>
      <c r="IAA99" s="107"/>
      <c r="IAB99" s="107"/>
      <c r="IAC99" s="107"/>
      <c r="IAD99" s="107"/>
      <c r="IAE99" s="107"/>
      <c r="IAF99" s="107"/>
      <c r="IAG99" s="107"/>
      <c r="IAH99" s="107"/>
      <c r="IAI99" s="107"/>
      <c r="IAJ99" s="107"/>
      <c r="IAK99" s="107"/>
      <c r="IAL99" s="107"/>
      <c r="IAM99" s="107"/>
      <c r="IAN99" s="107"/>
      <c r="IAO99" s="107"/>
      <c r="IAP99" s="107"/>
      <c r="IAQ99" s="107"/>
      <c r="IAR99" s="107"/>
      <c r="IAS99" s="107"/>
      <c r="IAT99" s="107"/>
      <c r="IAU99" s="107"/>
      <c r="IAV99" s="107"/>
      <c r="IAW99" s="107"/>
      <c r="IAX99" s="107"/>
      <c r="IAY99" s="107"/>
      <c r="IAZ99" s="107"/>
      <c r="IBA99" s="107"/>
      <c r="IBB99" s="107"/>
      <c r="IBC99" s="107"/>
      <c r="IBD99" s="107"/>
      <c r="IBE99" s="107"/>
      <c r="IBF99" s="107"/>
      <c r="IBG99" s="107"/>
      <c r="IBH99" s="107"/>
      <c r="IBI99" s="107"/>
      <c r="IBJ99" s="107"/>
      <c r="IBK99" s="107"/>
      <c r="IBL99" s="107"/>
      <c r="IBM99" s="107"/>
      <c r="IBN99" s="107"/>
      <c r="IBO99" s="107"/>
      <c r="IBP99" s="107"/>
      <c r="IBQ99" s="107"/>
      <c r="IBR99" s="107"/>
      <c r="IBS99" s="107"/>
      <c r="IBT99" s="107"/>
      <c r="IBU99" s="107"/>
      <c r="IBV99" s="107"/>
      <c r="IBW99" s="107"/>
      <c r="IBX99" s="107"/>
      <c r="IBY99" s="107"/>
      <c r="IBZ99" s="107"/>
      <c r="ICA99" s="107"/>
      <c r="ICB99" s="107"/>
      <c r="ICC99" s="107"/>
      <c r="ICD99" s="107"/>
      <c r="ICE99" s="107"/>
      <c r="ICF99" s="107"/>
      <c r="ICG99" s="107"/>
      <c r="ICH99" s="107"/>
      <c r="ICI99" s="107"/>
      <c r="ICJ99" s="107"/>
      <c r="ICK99" s="107"/>
      <c r="ICL99" s="107"/>
      <c r="ICM99" s="107"/>
      <c r="ICN99" s="107"/>
      <c r="ICO99" s="107"/>
      <c r="ICP99" s="107"/>
      <c r="ICQ99" s="107"/>
      <c r="ICR99" s="107"/>
      <c r="ICS99" s="107"/>
      <c r="ICT99" s="107"/>
      <c r="ICU99" s="107"/>
      <c r="ICV99" s="107"/>
      <c r="ICW99" s="107"/>
      <c r="ICX99" s="107"/>
      <c r="ICY99" s="107"/>
      <c r="ICZ99" s="107"/>
      <c r="IDA99" s="107"/>
      <c r="IDB99" s="107"/>
      <c r="IDC99" s="107"/>
      <c r="IDD99" s="107"/>
      <c r="IDE99" s="107"/>
      <c r="IDF99" s="107"/>
      <c r="IDG99" s="107"/>
      <c r="IDH99" s="107"/>
      <c r="IDI99" s="107"/>
      <c r="IDJ99" s="107"/>
      <c r="IDK99" s="107"/>
      <c r="IDL99" s="107"/>
      <c r="IDM99" s="107"/>
      <c r="IDN99" s="107"/>
      <c r="IDO99" s="107"/>
      <c r="IDP99" s="107"/>
      <c r="IDQ99" s="107"/>
      <c r="IDR99" s="107"/>
      <c r="IDS99" s="107"/>
      <c r="IDT99" s="107"/>
      <c r="IDU99" s="107"/>
      <c r="IDV99" s="107"/>
      <c r="IDW99" s="107"/>
      <c r="IDX99" s="107"/>
      <c r="IDY99" s="107"/>
      <c r="IDZ99" s="107"/>
      <c r="IEA99" s="107"/>
      <c r="IEB99" s="107"/>
      <c r="IEC99" s="107"/>
      <c r="IED99" s="107"/>
      <c r="IEE99" s="107"/>
      <c r="IEF99" s="107"/>
      <c r="IEG99" s="107"/>
      <c r="IEH99" s="107"/>
      <c r="IEI99" s="107"/>
      <c r="IEJ99" s="107"/>
      <c r="IEK99" s="107"/>
      <c r="IEL99" s="107"/>
      <c r="IEM99" s="107"/>
      <c r="IEN99" s="107"/>
      <c r="IEO99" s="107"/>
      <c r="IEP99" s="107"/>
      <c r="IEQ99" s="107"/>
      <c r="IER99" s="107"/>
      <c r="IES99" s="107"/>
      <c r="IET99" s="107"/>
      <c r="IEU99" s="107"/>
      <c r="IEV99" s="107"/>
      <c r="IEW99" s="107"/>
      <c r="IEX99" s="107"/>
      <c r="IEY99" s="107"/>
      <c r="IEZ99" s="107"/>
      <c r="IFA99" s="107"/>
      <c r="IFB99" s="107"/>
      <c r="IFC99" s="107"/>
      <c r="IFD99" s="107"/>
      <c r="IFE99" s="107"/>
      <c r="IFF99" s="107"/>
      <c r="IFG99" s="107"/>
      <c r="IFH99" s="107"/>
      <c r="IFI99" s="107"/>
      <c r="IFJ99" s="107"/>
      <c r="IFK99" s="107"/>
      <c r="IFL99" s="107"/>
      <c r="IFM99" s="107"/>
      <c r="IFN99" s="107"/>
      <c r="IFO99" s="107"/>
      <c r="IFP99" s="107"/>
      <c r="IFQ99" s="107"/>
      <c r="IFR99" s="107"/>
      <c r="IFS99" s="107"/>
      <c r="IFT99" s="107"/>
      <c r="IFU99" s="107"/>
      <c r="IFV99" s="107"/>
      <c r="IFW99" s="107"/>
      <c r="IFX99" s="107"/>
      <c r="IFY99" s="107"/>
      <c r="IFZ99" s="107"/>
      <c r="IGA99" s="107"/>
      <c r="IGB99" s="107"/>
      <c r="IGC99" s="107"/>
      <c r="IGD99" s="107"/>
      <c r="IGE99" s="107"/>
      <c r="IGF99" s="107"/>
      <c r="IGG99" s="107"/>
      <c r="IGH99" s="107"/>
      <c r="IGI99" s="107"/>
      <c r="IGJ99" s="107"/>
      <c r="IGK99" s="107"/>
      <c r="IGL99" s="107"/>
      <c r="IGM99" s="107"/>
      <c r="IGN99" s="107"/>
      <c r="IGO99" s="107"/>
      <c r="IGP99" s="107"/>
      <c r="IGQ99" s="107"/>
      <c r="IGR99" s="107"/>
      <c r="IGS99" s="107"/>
      <c r="IGT99" s="107"/>
      <c r="IGU99" s="107"/>
      <c r="IGV99" s="107"/>
      <c r="IGW99" s="107"/>
      <c r="IGX99" s="107"/>
      <c r="IGY99" s="107"/>
      <c r="IGZ99" s="107"/>
      <c r="IHA99" s="107"/>
      <c r="IHB99" s="107"/>
      <c r="IHC99" s="107"/>
      <c r="IHD99" s="107"/>
      <c r="IHE99" s="107"/>
      <c r="IHF99" s="107"/>
      <c r="IHG99" s="107"/>
      <c r="IHH99" s="107"/>
      <c r="IHI99" s="107"/>
      <c r="IHJ99" s="107"/>
      <c r="IHK99" s="107"/>
      <c r="IHL99" s="107"/>
      <c r="IHM99" s="107"/>
      <c r="IHN99" s="107"/>
      <c r="IHO99" s="107"/>
      <c r="IHP99" s="107"/>
      <c r="IHQ99" s="107"/>
      <c r="IHR99" s="107"/>
      <c r="IHS99" s="107"/>
      <c r="IHT99" s="107"/>
      <c r="IHU99" s="107"/>
      <c r="IHV99" s="107"/>
      <c r="IHW99" s="107"/>
      <c r="IHX99" s="107"/>
      <c r="IHY99" s="107"/>
      <c r="IHZ99" s="107"/>
      <c r="IIA99" s="107"/>
      <c r="IIB99" s="107"/>
      <c r="IIC99" s="107"/>
      <c r="IID99" s="107"/>
      <c r="IIE99" s="107"/>
      <c r="IIF99" s="107"/>
      <c r="IIG99" s="107"/>
      <c r="IIH99" s="107"/>
      <c r="III99" s="107"/>
      <c r="IIJ99" s="107"/>
      <c r="IIK99" s="107"/>
      <c r="IIL99" s="107"/>
      <c r="IIM99" s="107"/>
      <c r="IIN99" s="107"/>
      <c r="IIO99" s="107"/>
      <c r="IIP99" s="107"/>
      <c r="IIQ99" s="107"/>
      <c r="IIR99" s="107"/>
      <c r="IIS99" s="107"/>
      <c r="IIT99" s="107"/>
      <c r="IIU99" s="107"/>
      <c r="IIV99" s="107"/>
      <c r="IIW99" s="107"/>
      <c r="IIX99" s="107"/>
      <c r="IIY99" s="107"/>
      <c r="IIZ99" s="107"/>
      <c r="IJA99" s="107"/>
      <c r="IJB99" s="107"/>
      <c r="IJC99" s="107"/>
      <c r="IJD99" s="107"/>
      <c r="IJE99" s="107"/>
      <c r="IJF99" s="107"/>
      <c r="IJG99" s="107"/>
      <c r="IJH99" s="107"/>
      <c r="IJI99" s="107"/>
      <c r="IJJ99" s="107"/>
      <c r="IJK99" s="107"/>
      <c r="IJL99" s="107"/>
      <c r="IJM99" s="107"/>
      <c r="IJN99" s="107"/>
      <c r="IJO99" s="107"/>
      <c r="IJP99" s="107"/>
      <c r="IJQ99" s="107"/>
      <c r="IJR99" s="107"/>
      <c r="IJS99" s="107"/>
      <c r="IJT99" s="107"/>
      <c r="IJU99" s="107"/>
      <c r="IJV99" s="107"/>
      <c r="IJW99" s="107"/>
      <c r="IJX99" s="107"/>
      <c r="IJY99" s="107"/>
      <c r="IJZ99" s="107"/>
      <c r="IKA99" s="107"/>
      <c r="IKB99" s="107"/>
      <c r="IKC99" s="107"/>
      <c r="IKD99" s="107"/>
      <c r="IKE99" s="107"/>
      <c r="IKF99" s="107"/>
      <c r="IKG99" s="107"/>
      <c r="IKH99" s="107"/>
      <c r="IKI99" s="107"/>
      <c r="IKJ99" s="107"/>
      <c r="IKK99" s="107"/>
      <c r="IKL99" s="107"/>
      <c r="IKM99" s="107"/>
      <c r="IKN99" s="107"/>
      <c r="IKO99" s="107"/>
      <c r="IKP99" s="107"/>
      <c r="IKQ99" s="107"/>
      <c r="IKR99" s="107"/>
      <c r="IKS99" s="107"/>
      <c r="IKT99" s="107"/>
      <c r="IKU99" s="107"/>
      <c r="IKV99" s="107"/>
      <c r="IKW99" s="107"/>
      <c r="IKX99" s="107"/>
      <c r="IKY99" s="107"/>
      <c r="IKZ99" s="107"/>
      <c r="ILA99" s="107"/>
      <c r="ILB99" s="107"/>
      <c r="ILC99" s="107"/>
      <c r="ILD99" s="107"/>
      <c r="ILE99" s="107"/>
      <c r="ILF99" s="107"/>
      <c r="ILG99" s="107"/>
      <c r="ILH99" s="107"/>
      <c r="ILI99" s="107"/>
      <c r="ILJ99" s="107"/>
      <c r="ILK99" s="107"/>
      <c r="ILL99" s="107"/>
      <c r="ILM99" s="107"/>
      <c r="ILN99" s="107"/>
      <c r="ILO99" s="107"/>
      <c r="ILP99" s="107"/>
      <c r="ILQ99" s="107"/>
      <c r="ILR99" s="107"/>
      <c r="ILS99" s="107"/>
      <c r="ILT99" s="107"/>
      <c r="ILU99" s="107"/>
      <c r="ILV99" s="107"/>
      <c r="ILW99" s="107"/>
      <c r="ILX99" s="107"/>
      <c r="ILY99" s="107"/>
      <c r="ILZ99" s="107"/>
      <c r="IMA99" s="107"/>
      <c r="IMB99" s="107"/>
      <c r="IMC99" s="107"/>
      <c r="IMD99" s="107"/>
      <c r="IME99" s="107"/>
      <c r="IMF99" s="107"/>
      <c r="IMG99" s="107"/>
      <c r="IMH99" s="107"/>
      <c r="IMI99" s="107"/>
      <c r="IMJ99" s="107"/>
      <c r="IMK99" s="107"/>
      <c r="IML99" s="107"/>
      <c r="IMM99" s="107"/>
      <c r="IMN99" s="107"/>
      <c r="IMO99" s="107"/>
      <c r="IMP99" s="107"/>
      <c r="IMQ99" s="107"/>
      <c r="IMR99" s="107"/>
      <c r="IMS99" s="107"/>
      <c r="IMT99" s="107"/>
      <c r="IMU99" s="107"/>
      <c r="IMV99" s="107"/>
      <c r="IMW99" s="107"/>
      <c r="IMX99" s="107"/>
      <c r="IMY99" s="107"/>
      <c r="IMZ99" s="107"/>
      <c r="INA99" s="107"/>
      <c r="INB99" s="107"/>
      <c r="INC99" s="107"/>
      <c r="IND99" s="107"/>
      <c r="INE99" s="107"/>
      <c r="INF99" s="107"/>
      <c r="ING99" s="107"/>
      <c r="INH99" s="107"/>
      <c r="INI99" s="107"/>
      <c r="INJ99" s="107"/>
      <c r="INK99" s="107"/>
      <c r="INL99" s="107"/>
      <c r="INM99" s="107"/>
      <c r="INN99" s="107"/>
      <c r="INO99" s="107"/>
      <c r="INP99" s="107"/>
      <c r="INQ99" s="107"/>
      <c r="INR99" s="107"/>
      <c r="INS99" s="107"/>
      <c r="INT99" s="107"/>
      <c r="INU99" s="107"/>
      <c r="INV99" s="107"/>
      <c r="INW99" s="107"/>
      <c r="INX99" s="107"/>
      <c r="INY99" s="107"/>
      <c r="INZ99" s="107"/>
      <c r="IOA99" s="107"/>
      <c r="IOB99" s="107"/>
      <c r="IOC99" s="107"/>
      <c r="IOD99" s="107"/>
      <c r="IOE99" s="107"/>
      <c r="IOF99" s="107"/>
      <c r="IOG99" s="107"/>
      <c r="IOH99" s="107"/>
      <c r="IOI99" s="107"/>
      <c r="IOJ99" s="107"/>
      <c r="IOK99" s="107"/>
      <c r="IOL99" s="107"/>
      <c r="IOM99" s="107"/>
      <c r="ION99" s="107"/>
      <c r="IOO99" s="107"/>
      <c r="IOP99" s="107"/>
      <c r="IOQ99" s="107"/>
      <c r="IOR99" s="107"/>
      <c r="IOS99" s="107"/>
      <c r="IOT99" s="107"/>
      <c r="IOU99" s="107"/>
      <c r="IOV99" s="107"/>
      <c r="IOW99" s="107"/>
      <c r="IOX99" s="107"/>
      <c r="IOY99" s="107"/>
      <c r="IOZ99" s="107"/>
      <c r="IPA99" s="107"/>
      <c r="IPB99" s="107"/>
      <c r="IPC99" s="107"/>
      <c r="IPD99" s="107"/>
      <c r="IPE99" s="107"/>
      <c r="IPF99" s="107"/>
      <c r="IPG99" s="107"/>
      <c r="IPH99" s="107"/>
      <c r="IPI99" s="107"/>
      <c r="IPJ99" s="107"/>
      <c r="IPK99" s="107"/>
      <c r="IPL99" s="107"/>
      <c r="IPM99" s="107"/>
      <c r="IPN99" s="107"/>
      <c r="IPO99" s="107"/>
      <c r="IPP99" s="107"/>
      <c r="IPQ99" s="107"/>
      <c r="IPR99" s="107"/>
      <c r="IPS99" s="107"/>
      <c r="IPT99" s="107"/>
      <c r="IPU99" s="107"/>
      <c r="IPV99" s="107"/>
      <c r="IPW99" s="107"/>
      <c r="IPX99" s="107"/>
      <c r="IPY99" s="107"/>
      <c r="IPZ99" s="107"/>
      <c r="IQA99" s="107"/>
      <c r="IQB99" s="107"/>
      <c r="IQC99" s="107"/>
      <c r="IQD99" s="107"/>
      <c r="IQE99" s="107"/>
      <c r="IQF99" s="107"/>
      <c r="IQG99" s="107"/>
      <c r="IQH99" s="107"/>
      <c r="IQI99" s="107"/>
      <c r="IQJ99" s="107"/>
      <c r="IQK99" s="107"/>
      <c r="IQL99" s="107"/>
      <c r="IQM99" s="107"/>
      <c r="IQN99" s="107"/>
      <c r="IQO99" s="107"/>
      <c r="IQP99" s="107"/>
      <c r="IQQ99" s="107"/>
      <c r="IQR99" s="107"/>
      <c r="IQS99" s="107"/>
      <c r="IQT99" s="107"/>
      <c r="IQU99" s="107"/>
      <c r="IQV99" s="107"/>
      <c r="IQW99" s="107"/>
      <c r="IQX99" s="107"/>
      <c r="IQY99" s="107"/>
      <c r="IQZ99" s="107"/>
      <c r="IRA99" s="107"/>
      <c r="IRB99" s="107"/>
      <c r="IRC99" s="107"/>
      <c r="IRD99" s="107"/>
      <c r="IRE99" s="107"/>
      <c r="IRF99" s="107"/>
      <c r="IRG99" s="107"/>
      <c r="IRH99" s="107"/>
      <c r="IRI99" s="107"/>
      <c r="IRJ99" s="107"/>
      <c r="IRK99" s="107"/>
      <c r="IRL99" s="107"/>
      <c r="IRM99" s="107"/>
      <c r="IRN99" s="107"/>
      <c r="IRO99" s="107"/>
      <c r="IRP99" s="107"/>
      <c r="IRQ99" s="107"/>
      <c r="IRR99" s="107"/>
      <c r="IRS99" s="107"/>
      <c r="IRT99" s="107"/>
      <c r="IRU99" s="107"/>
      <c r="IRV99" s="107"/>
      <c r="IRW99" s="107"/>
      <c r="IRX99" s="107"/>
      <c r="IRY99" s="107"/>
      <c r="IRZ99" s="107"/>
      <c r="ISA99" s="107"/>
      <c r="ISB99" s="107"/>
      <c r="ISC99" s="107"/>
      <c r="ISD99" s="107"/>
      <c r="ISE99" s="107"/>
      <c r="ISF99" s="107"/>
      <c r="ISG99" s="107"/>
      <c r="ISH99" s="107"/>
      <c r="ISI99" s="107"/>
      <c r="ISJ99" s="107"/>
      <c r="ISK99" s="107"/>
      <c r="ISL99" s="107"/>
      <c r="ISM99" s="107"/>
      <c r="ISN99" s="107"/>
      <c r="ISO99" s="107"/>
      <c r="ISP99" s="107"/>
      <c r="ISQ99" s="107"/>
      <c r="ISR99" s="107"/>
      <c r="ISS99" s="107"/>
      <c r="IST99" s="107"/>
      <c r="ISU99" s="107"/>
      <c r="ISV99" s="107"/>
      <c r="ISW99" s="107"/>
      <c r="ISX99" s="107"/>
      <c r="ISY99" s="107"/>
      <c r="ISZ99" s="107"/>
      <c r="ITA99" s="107"/>
      <c r="ITB99" s="107"/>
      <c r="ITC99" s="107"/>
      <c r="ITD99" s="107"/>
      <c r="ITE99" s="107"/>
      <c r="ITF99" s="107"/>
      <c r="ITG99" s="107"/>
      <c r="ITH99" s="107"/>
      <c r="ITI99" s="107"/>
      <c r="ITJ99" s="107"/>
      <c r="ITK99" s="107"/>
      <c r="ITL99" s="107"/>
      <c r="ITM99" s="107"/>
      <c r="ITN99" s="107"/>
      <c r="ITO99" s="107"/>
      <c r="ITP99" s="107"/>
      <c r="ITQ99" s="107"/>
      <c r="ITR99" s="107"/>
      <c r="ITS99" s="107"/>
      <c r="ITT99" s="107"/>
      <c r="ITU99" s="107"/>
      <c r="ITV99" s="107"/>
      <c r="ITW99" s="107"/>
      <c r="ITX99" s="107"/>
      <c r="ITY99" s="107"/>
      <c r="ITZ99" s="107"/>
      <c r="IUA99" s="107"/>
      <c r="IUB99" s="107"/>
      <c r="IUC99" s="107"/>
      <c r="IUD99" s="107"/>
      <c r="IUE99" s="107"/>
      <c r="IUF99" s="107"/>
      <c r="IUG99" s="107"/>
      <c r="IUH99" s="107"/>
      <c r="IUI99" s="107"/>
      <c r="IUJ99" s="107"/>
      <c r="IUK99" s="107"/>
      <c r="IUL99" s="107"/>
      <c r="IUM99" s="107"/>
      <c r="IUN99" s="107"/>
      <c r="IUO99" s="107"/>
      <c r="IUP99" s="107"/>
      <c r="IUQ99" s="107"/>
      <c r="IUR99" s="107"/>
      <c r="IUS99" s="107"/>
      <c r="IUT99" s="107"/>
      <c r="IUU99" s="107"/>
      <c r="IUV99" s="107"/>
      <c r="IUW99" s="107"/>
      <c r="IUX99" s="107"/>
      <c r="IUY99" s="107"/>
      <c r="IUZ99" s="107"/>
      <c r="IVA99" s="107"/>
      <c r="IVB99" s="107"/>
      <c r="IVC99" s="107"/>
      <c r="IVD99" s="107"/>
      <c r="IVE99" s="107"/>
      <c r="IVF99" s="107"/>
      <c r="IVG99" s="107"/>
      <c r="IVH99" s="107"/>
      <c r="IVI99" s="107"/>
      <c r="IVJ99" s="107"/>
      <c r="IVK99" s="107"/>
      <c r="IVL99" s="107"/>
      <c r="IVM99" s="107"/>
      <c r="IVN99" s="107"/>
      <c r="IVO99" s="107"/>
      <c r="IVP99" s="107"/>
      <c r="IVQ99" s="107"/>
      <c r="IVR99" s="107"/>
      <c r="IVS99" s="107"/>
      <c r="IVT99" s="107"/>
      <c r="IVU99" s="107"/>
      <c r="IVV99" s="107"/>
      <c r="IVW99" s="107"/>
      <c r="IVX99" s="107"/>
      <c r="IVY99" s="107"/>
      <c r="IVZ99" s="107"/>
      <c r="IWA99" s="107"/>
      <c r="IWB99" s="107"/>
      <c r="IWC99" s="107"/>
      <c r="IWD99" s="107"/>
      <c r="IWE99" s="107"/>
      <c r="IWF99" s="107"/>
      <c r="IWG99" s="107"/>
      <c r="IWH99" s="107"/>
      <c r="IWI99" s="107"/>
      <c r="IWJ99" s="107"/>
      <c r="IWK99" s="107"/>
      <c r="IWL99" s="107"/>
      <c r="IWM99" s="107"/>
      <c r="IWN99" s="107"/>
      <c r="IWO99" s="107"/>
      <c r="IWP99" s="107"/>
      <c r="IWQ99" s="107"/>
      <c r="IWR99" s="107"/>
      <c r="IWS99" s="107"/>
      <c r="IWT99" s="107"/>
      <c r="IWU99" s="107"/>
      <c r="IWV99" s="107"/>
      <c r="IWW99" s="107"/>
      <c r="IWX99" s="107"/>
      <c r="IWY99" s="107"/>
      <c r="IWZ99" s="107"/>
      <c r="IXA99" s="107"/>
      <c r="IXB99" s="107"/>
      <c r="IXC99" s="107"/>
      <c r="IXD99" s="107"/>
      <c r="IXE99" s="107"/>
      <c r="IXF99" s="107"/>
      <c r="IXG99" s="107"/>
      <c r="IXH99" s="107"/>
      <c r="IXI99" s="107"/>
      <c r="IXJ99" s="107"/>
      <c r="IXK99" s="107"/>
      <c r="IXL99" s="107"/>
      <c r="IXM99" s="107"/>
      <c r="IXN99" s="107"/>
      <c r="IXO99" s="107"/>
      <c r="IXP99" s="107"/>
      <c r="IXQ99" s="107"/>
      <c r="IXR99" s="107"/>
      <c r="IXS99" s="107"/>
      <c r="IXT99" s="107"/>
      <c r="IXU99" s="107"/>
      <c r="IXV99" s="107"/>
      <c r="IXW99" s="107"/>
      <c r="IXX99" s="107"/>
      <c r="IXY99" s="107"/>
      <c r="IXZ99" s="107"/>
      <c r="IYA99" s="107"/>
      <c r="IYB99" s="107"/>
      <c r="IYC99" s="107"/>
      <c r="IYD99" s="107"/>
      <c r="IYE99" s="107"/>
      <c r="IYF99" s="107"/>
      <c r="IYG99" s="107"/>
      <c r="IYH99" s="107"/>
      <c r="IYI99" s="107"/>
      <c r="IYJ99" s="107"/>
      <c r="IYK99" s="107"/>
      <c r="IYL99" s="107"/>
      <c r="IYM99" s="107"/>
      <c r="IYN99" s="107"/>
      <c r="IYO99" s="107"/>
      <c r="IYP99" s="107"/>
      <c r="IYQ99" s="107"/>
      <c r="IYR99" s="107"/>
      <c r="IYS99" s="107"/>
      <c r="IYT99" s="107"/>
      <c r="IYU99" s="107"/>
      <c r="IYV99" s="107"/>
      <c r="IYW99" s="107"/>
      <c r="IYX99" s="107"/>
      <c r="IYY99" s="107"/>
      <c r="IYZ99" s="107"/>
      <c r="IZA99" s="107"/>
      <c r="IZB99" s="107"/>
      <c r="IZC99" s="107"/>
      <c r="IZD99" s="107"/>
      <c r="IZE99" s="107"/>
      <c r="IZF99" s="107"/>
      <c r="IZG99" s="107"/>
      <c r="IZH99" s="107"/>
      <c r="IZI99" s="107"/>
      <c r="IZJ99" s="107"/>
      <c r="IZK99" s="107"/>
      <c r="IZL99" s="107"/>
      <c r="IZM99" s="107"/>
      <c r="IZN99" s="107"/>
      <c r="IZO99" s="107"/>
      <c r="IZP99" s="107"/>
      <c r="IZQ99" s="107"/>
      <c r="IZR99" s="107"/>
      <c r="IZS99" s="107"/>
      <c r="IZT99" s="107"/>
      <c r="IZU99" s="107"/>
      <c r="IZV99" s="107"/>
      <c r="IZW99" s="107"/>
      <c r="IZX99" s="107"/>
      <c r="IZY99" s="107"/>
      <c r="IZZ99" s="107"/>
      <c r="JAA99" s="107"/>
      <c r="JAB99" s="107"/>
      <c r="JAC99" s="107"/>
      <c r="JAD99" s="107"/>
      <c r="JAE99" s="107"/>
      <c r="JAF99" s="107"/>
      <c r="JAG99" s="107"/>
      <c r="JAH99" s="107"/>
      <c r="JAI99" s="107"/>
      <c r="JAJ99" s="107"/>
      <c r="JAK99" s="107"/>
      <c r="JAL99" s="107"/>
      <c r="JAM99" s="107"/>
      <c r="JAN99" s="107"/>
      <c r="JAO99" s="107"/>
      <c r="JAP99" s="107"/>
      <c r="JAQ99" s="107"/>
      <c r="JAR99" s="107"/>
      <c r="JAS99" s="107"/>
      <c r="JAT99" s="107"/>
      <c r="JAU99" s="107"/>
      <c r="JAV99" s="107"/>
      <c r="JAW99" s="107"/>
      <c r="JAX99" s="107"/>
      <c r="JAY99" s="107"/>
      <c r="JAZ99" s="107"/>
      <c r="JBA99" s="107"/>
      <c r="JBB99" s="107"/>
      <c r="JBC99" s="107"/>
      <c r="JBD99" s="107"/>
      <c r="JBE99" s="107"/>
      <c r="JBF99" s="107"/>
      <c r="JBG99" s="107"/>
      <c r="JBH99" s="107"/>
      <c r="JBI99" s="107"/>
      <c r="JBJ99" s="107"/>
      <c r="JBK99" s="107"/>
      <c r="JBL99" s="107"/>
      <c r="JBM99" s="107"/>
      <c r="JBN99" s="107"/>
      <c r="JBO99" s="107"/>
      <c r="JBP99" s="107"/>
      <c r="JBQ99" s="107"/>
      <c r="JBR99" s="107"/>
      <c r="JBS99" s="107"/>
      <c r="JBT99" s="107"/>
      <c r="JBU99" s="107"/>
      <c r="JBV99" s="107"/>
      <c r="JBW99" s="107"/>
      <c r="JBX99" s="107"/>
      <c r="JBY99" s="107"/>
      <c r="JBZ99" s="107"/>
      <c r="JCA99" s="107"/>
      <c r="JCB99" s="107"/>
      <c r="JCC99" s="107"/>
      <c r="JCD99" s="107"/>
      <c r="JCE99" s="107"/>
      <c r="JCF99" s="107"/>
      <c r="JCG99" s="107"/>
      <c r="JCH99" s="107"/>
      <c r="JCI99" s="107"/>
      <c r="JCJ99" s="107"/>
      <c r="JCK99" s="107"/>
      <c r="JCL99" s="107"/>
      <c r="JCM99" s="107"/>
      <c r="JCN99" s="107"/>
      <c r="JCO99" s="107"/>
      <c r="JCP99" s="107"/>
      <c r="JCQ99" s="107"/>
      <c r="JCR99" s="107"/>
      <c r="JCS99" s="107"/>
      <c r="JCT99" s="107"/>
      <c r="JCU99" s="107"/>
      <c r="JCV99" s="107"/>
      <c r="JCW99" s="107"/>
      <c r="JCX99" s="107"/>
      <c r="JCY99" s="107"/>
      <c r="JCZ99" s="107"/>
      <c r="JDA99" s="107"/>
      <c r="JDB99" s="107"/>
      <c r="JDC99" s="107"/>
      <c r="JDD99" s="107"/>
      <c r="JDE99" s="107"/>
      <c r="JDF99" s="107"/>
      <c r="JDG99" s="107"/>
      <c r="JDH99" s="107"/>
      <c r="JDI99" s="107"/>
      <c r="JDJ99" s="107"/>
      <c r="JDK99" s="107"/>
      <c r="JDL99" s="107"/>
      <c r="JDM99" s="107"/>
      <c r="JDN99" s="107"/>
      <c r="JDO99" s="107"/>
      <c r="JDP99" s="107"/>
      <c r="JDQ99" s="107"/>
      <c r="JDR99" s="107"/>
      <c r="JDS99" s="107"/>
      <c r="JDT99" s="107"/>
      <c r="JDU99" s="107"/>
      <c r="JDV99" s="107"/>
      <c r="JDW99" s="107"/>
      <c r="JDX99" s="107"/>
      <c r="JDY99" s="107"/>
      <c r="JDZ99" s="107"/>
      <c r="JEA99" s="107"/>
      <c r="JEB99" s="107"/>
      <c r="JEC99" s="107"/>
      <c r="JED99" s="107"/>
      <c r="JEE99" s="107"/>
      <c r="JEF99" s="107"/>
      <c r="JEG99" s="107"/>
      <c r="JEH99" s="107"/>
      <c r="JEI99" s="107"/>
      <c r="JEJ99" s="107"/>
      <c r="JEK99" s="107"/>
      <c r="JEL99" s="107"/>
      <c r="JEM99" s="107"/>
      <c r="JEN99" s="107"/>
      <c r="JEO99" s="107"/>
      <c r="JEP99" s="107"/>
      <c r="JEQ99" s="107"/>
      <c r="JER99" s="107"/>
      <c r="JES99" s="107"/>
      <c r="JET99" s="107"/>
      <c r="JEU99" s="107"/>
      <c r="JEV99" s="107"/>
      <c r="JEW99" s="107"/>
      <c r="JEX99" s="107"/>
      <c r="JEY99" s="107"/>
      <c r="JEZ99" s="107"/>
      <c r="JFA99" s="107"/>
      <c r="JFB99" s="107"/>
      <c r="JFC99" s="107"/>
      <c r="JFD99" s="107"/>
      <c r="JFE99" s="107"/>
      <c r="JFF99" s="107"/>
      <c r="JFG99" s="107"/>
      <c r="JFH99" s="107"/>
      <c r="JFI99" s="107"/>
      <c r="JFJ99" s="107"/>
      <c r="JFK99" s="107"/>
      <c r="JFL99" s="107"/>
      <c r="JFM99" s="107"/>
      <c r="JFN99" s="107"/>
      <c r="JFO99" s="107"/>
      <c r="JFP99" s="107"/>
      <c r="JFQ99" s="107"/>
      <c r="JFR99" s="107"/>
      <c r="JFS99" s="107"/>
      <c r="JFT99" s="107"/>
      <c r="JFU99" s="107"/>
      <c r="JFV99" s="107"/>
      <c r="JFW99" s="107"/>
      <c r="JFX99" s="107"/>
      <c r="JFY99" s="107"/>
      <c r="JFZ99" s="107"/>
      <c r="JGA99" s="107"/>
      <c r="JGB99" s="107"/>
      <c r="JGC99" s="107"/>
      <c r="JGD99" s="107"/>
      <c r="JGE99" s="107"/>
      <c r="JGF99" s="107"/>
      <c r="JGG99" s="107"/>
      <c r="JGH99" s="107"/>
      <c r="JGI99" s="107"/>
      <c r="JGJ99" s="107"/>
      <c r="JGK99" s="107"/>
      <c r="JGL99" s="107"/>
      <c r="JGM99" s="107"/>
      <c r="JGN99" s="107"/>
      <c r="JGO99" s="107"/>
      <c r="JGP99" s="107"/>
      <c r="JGQ99" s="107"/>
      <c r="JGR99" s="107"/>
      <c r="JGS99" s="107"/>
      <c r="JGT99" s="107"/>
      <c r="JGU99" s="107"/>
      <c r="JGV99" s="107"/>
      <c r="JGW99" s="107"/>
      <c r="JGX99" s="107"/>
      <c r="JGY99" s="107"/>
      <c r="JGZ99" s="107"/>
      <c r="JHA99" s="107"/>
      <c r="JHB99" s="107"/>
      <c r="JHC99" s="107"/>
      <c r="JHD99" s="107"/>
      <c r="JHE99" s="107"/>
      <c r="JHF99" s="107"/>
      <c r="JHG99" s="107"/>
      <c r="JHH99" s="107"/>
      <c r="JHI99" s="107"/>
      <c r="JHJ99" s="107"/>
      <c r="JHK99" s="107"/>
      <c r="JHL99" s="107"/>
      <c r="JHM99" s="107"/>
      <c r="JHN99" s="107"/>
      <c r="JHO99" s="107"/>
      <c r="JHP99" s="107"/>
      <c r="JHQ99" s="107"/>
      <c r="JHR99" s="107"/>
      <c r="JHS99" s="107"/>
      <c r="JHT99" s="107"/>
      <c r="JHU99" s="107"/>
      <c r="JHV99" s="107"/>
      <c r="JHW99" s="107"/>
      <c r="JHX99" s="107"/>
      <c r="JHY99" s="107"/>
      <c r="JHZ99" s="107"/>
      <c r="JIA99" s="107"/>
      <c r="JIB99" s="107"/>
      <c r="JIC99" s="107"/>
      <c r="JID99" s="107"/>
      <c r="JIE99" s="107"/>
      <c r="JIF99" s="107"/>
      <c r="JIG99" s="107"/>
      <c r="JIH99" s="107"/>
      <c r="JII99" s="107"/>
      <c r="JIJ99" s="107"/>
      <c r="JIK99" s="107"/>
      <c r="JIL99" s="107"/>
      <c r="JIM99" s="107"/>
      <c r="JIN99" s="107"/>
      <c r="JIO99" s="107"/>
      <c r="JIP99" s="107"/>
      <c r="JIQ99" s="107"/>
      <c r="JIR99" s="107"/>
      <c r="JIS99" s="107"/>
      <c r="JIT99" s="107"/>
      <c r="JIU99" s="107"/>
      <c r="JIV99" s="107"/>
      <c r="JIW99" s="107"/>
      <c r="JIX99" s="107"/>
      <c r="JIY99" s="107"/>
      <c r="JIZ99" s="107"/>
      <c r="JJA99" s="107"/>
      <c r="JJB99" s="107"/>
      <c r="JJC99" s="107"/>
      <c r="JJD99" s="107"/>
      <c r="JJE99" s="107"/>
      <c r="JJF99" s="107"/>
      <c r="JJG99" s="107"/>
      <c r="JJH99" s="107"/>
      <c r="JJI99" s="107"/>
      <c r="JJJ99" s="107"/>
      <c r="JJK99" s="107"/>
      <c r="JJL99" s="107"/>
      <c r="JJM99" s="107"/>
      <c r="JJN99" s="107"/>
      <c r="JJO99" s="107"/>
      <c r="JJP99" s="107"/>
      <c r="JJQ99" s="107"/>
      <c r="JJR99" s="107"/>
      <c r="JJS99" s="107"/>
      <c r="JJT99" s="107"/>
      <c r="JJU99" s="107"/>
      <c r="JJV99" s="107"/>
      <c r="JJW99" s="107"/>
      <c r="JJX99" s="107"/>
      <c r="JJY99" s="107"/>
      <c r="JJZ99" s="107"/>
      <c r="JKA99" s="107"/>
      <c r="JKB99" s="107"/>
      <c r="JKC99" s="107"/>
      <c r="JKD99" s="107"/>
      <c r="JKE99" s="107"/>
      <c r="JKF99" s="107"/>
      <c r="JKG99" s="107"/>
      <c r="JKH99" s="107"/>
      <c r="JKI99" s="107"/>
      <c r="JKJ99" s="107"/>
      <c r="JKK99" s="107"/>
      <c r="JKL99" s="107"/>
      <c r="JKM99" s="107"/>
      <c r="JKN99" s="107"/>
      <c r="JKO99" s="107"/>
      <c r="JKP99" s="107"/>
      <c r="JKQ99" s="107"/>
      <c r="JKR99" s="107"/>
      <c r="JKS99" s="107"/>
      <c r="JKT99" s="107"/>
      <c r="JKU99" s="107"/>
      <c r="JKV99" s="107"/>
      <c r="JKW99" s="107"/>
      <c r="JKX99" s="107"/>
      <c r="JKY99" s="107"/>
      <c r="JKZ99" s="107"/>
      <c r="JLA99" s="107"/>
      <c r="JLB99" s="107"/>
      <c r="JLC99" s="107"/>
      <c r="JLD99" s="107"/>
      <c r="JLE99" s="107"/>
      <c r="JLF99" s="107"/>
      <c r="JLG99" s="107"/>
      <c r="JLH99" s="107"/>
      <c r="JLI99" s="107"/>
      <c r="JLJ99" s="107"/>
      <c r="JLK99" s="107"/>
      <c r="JLL99" s="107"/>
      <c r="JLM99" s="107"/>
      <c r="JLN99" s="107"/>
      <c r="JLO99" s="107"/>
      <c r="JLP99" s="107"/>
      <c r="JLQ99" s="107"/>
      <c r="JLR99" s="107"/>
      <c r="JLS99" s="107"/>
      <c r="JLT99" s="107"/>
      <c r="JLU99" s="107"/>
      <c r="JLV99" s="107"/>
      <c r="JLW99" s="107"/>
      <c r="JLX99" s="107"/>
      <c r="JLY99" s="107"/>
      <c r="JLZ99" s="107"/>
      <c r="JMA99" s="107"/>
      <c r="JMB99" s="107"/>
      <c r="JMC99" s="107"/>
      <c r="JMD99" s="107"/>
      <c r="JME99" s="107"/>
      <c r="JMF99" s="107"/>
      <c r="JMG99" s="107"/>
      <c r="JMH99" s="107"/>
      <c r="JMI99" s="107"/>
      <c r="JMJ99" s="107"/>
      <c r="JMK99" s="107"/>
      <c r="JML99" s="107"/>
      <c r="JMM99" s="107"/>
      <c r="JMN99" s="107"/>
      <c r="JMO99" s="107"/>
      <c r="JMP99" s="107"/>
      <c r="JMQ99" s="107"/>
      <c r="JMR99" s="107"/>
      <c r="JMS99" s="107"/>
      <c r="JMT99" s="107"/>
      <c r="JMU99" s="107"/>
      <c r="JMV99" s="107"/>
      <c r="JMW99" s="107"/>
      <c r="JMX99" s="107"/>
      <c r="JMY99" s="107"/>
      <c r="JMZ99" s="107"/>
      <c r="JNA99" s="107"/>
      <c r="JNB99" s="107"/>
      <c r="JNC99" s="107"/>
      <c r="JND99" s="107"/>
      <c r="JNE99" s="107"/>
      <c r="JNF99" s="107"/>
      <c r="JNG99" s="107"/>
      <c r="JNH99" s="107"/>
      <c r="JNI99" s="107"/>
      <c r="JNJ99" s="107"/>
      <c r="JNK99" s="107"/>
      <c r="JNL99" s="107"/>
      <c r="JNM99" s="107"/>
      <c r="JNN99" s="107"/>
      <c r="JNO99" s="107"/>
      <c r="JNP99" s="107"/>
      <c r="JNQ99" s="107"/>
      <c r="JNR99" s="107"/>
      <c r="JNS99" s="107"/>
      <c r="JNT99" s="107"/>
      <c r="JNU99" s="107"/>
      <c r="JNV99" s="107"/>
      <c r="JNW99" s="107"/>
      <c r="JNX99" s="107"/>
      <c r="JNY99" s="107"/>
      <c r="JNZ99" s="107"/>
      <c r="JOA99" s="107"/>
      <c r="JOB99" s="107"/>
      <c r="JOC99" s="107"/>
      <c r="JOD99" s="107"/>
      <c r="JOE99" s="107"/>
      <c r="JOF99" s="107"/>
      <c r="JOG99" s="107"/>
      <c r="JOH99" s="107"/>
      <c r="JOI99" s="107"/>
      <c r="JOJ99" s="107"/>
      <c r="JOK99" s="107"/>
      <c r="JOL99" s="107"/>
      <c r="JOM99" s="107"/>
      <c r="JON99" s="107"/>
      <c r="JOO99" s="107"/>
      <c r="JOP99" s="107"/>
      <c r="JOQ99" s="107"/>
      <c r="JOR99" s="107"/>
      <c r="JOS99" s="107"/>
      <c r="JOT99" s="107"/>
      <c r="JOU99" s="107"/>
      <c r="JOV99" s="107"/>
      <c r="JOW99" s="107"/>
      <c r="JOX99" s="107"/>
      <c r="JOY99" s="107"/>
      <c r="JOZ99" s="107"/>
      <c r="JPA99" s="107"/>
      <c r="JPB99" s="107"/>
      <c r="JPC99" s="107"/>
      <c r="JPD99" s="107"/>
      <c r="JPE99" s="107"/>
      <c r="JPF99" s="107"/>
      <c r="JPG99" s="107"/>
      <c r="JPH99" s="107"/>
      <c r="JPI99" s="107"/>
      <c r="JPJ99" s="107"/>
      <c r="JPK99" s="107"/>
      <c r="JPL99" s="107"/>
      <c r="JPM99" s="107"/>
      <c r="JPN99" s="107"/>
      <c r="JPO99" s="107"/>
      <c r="JPP99" s="107"/>
      <c r="JPQ99" s="107"/>
      <c r="JPR99" s="107"/>
      <c r="JPS99" s="107"/>
      <c r="JPT99" s="107"/>
      <c r="JPU99" s="107"/>
      <c r="JPV99" s="107"/>
      <c r="JPW99" s="107"/>
      <c r="JPX99" s="107"/>
      <c r="JPY99" s="107"/>
      <c r="JPZ99" s="107"/>
      <c r="JQA99" s="107"/>
      <c r="JQB99" s="107"/>
      <c r="JQC99" s="107"/>
      <c r="JQD99" s="107"/>
      <c r="JQE99" s="107"/>
      <c r="JQF99" s="107"/>
      <c r="JQG99" s="107"/>
      <c r="JQH99" s="107"/>
      <c r="JQI99" s="107"/>
      <c r="JQJ99" s="107"/>
      <c r="JQK99" s="107"/>
      <c r="JQL99" s="107"/>
      <c r="JQM99" s="107"/>
      <c r="JQN99" s="107"/>
      <c r="JQO99" s="107"/>
      <c r="JQP99" s="107"/>
      <c r="JQQ99" s="107"/>
      <c r="JQR99" s="107"/>
      <c r="JQS99" s="107"/>
      <c r="JQT99" s="107"/>
      <c r="JQU99" s="107"/>
      <c r="JQV99" s="107"/>
      <c r="JQW99" s="107"/>
      <c r="JQX99" s="107"/>
      <c r="JQY99" s="107"/>
      <c r="JQZ99" s="107"/>
      <c r="JRA99" s="107"/>
      <c r="JRB99" s="107"/>
      <c r="JRC99" s="107"/>
      <c r="JRD99" s="107"/>
      <c r="JRE99" s="107"/>
      <c r="JRF99" s="107"/>
      <c r="JRG99" s="107"/>
      <c r="JRH99" s="107"/>
      <c r="JRI99" s="107"/>
      <c r="JRJ99" s="107"/>
      <c r="JRK99" s="107"/>
      <c r="JRL99" s="107"/>
      <c r="JRM99" s="107"/>
      <c r="JRN99" s="107"/>
      <c r="JRO99" s="107"/>
      <c r="JRP99" s="107"/>
      <c r="JRQ99" s="107"/>
      <c r="JRR99" s="107"/>
      <c r="JRS99" s="107"/>
      <c r="JRT99" s="107"/>
      <c r="JRU99" s="107"/>
      <c r="JRV99" s="107"/>
      <c r="JRW99" s="107"/>
      <c r="JRX99" s="107"/>
      <c r="JRY99" s="107"/>
      <c r="JRZ99" s="107"/>
      <c r="JSA99" s="107"/>
      <c r="JSB99" s="107"/>
      <c r="JSC99" s="107"/>
      <c r="JSD99" s="107"/>
      <c r="JSE99" s="107"/>
      <c r="JSF99" s="107"/>
      <c r="JSG99" s="107"/>
      <c r="JSH99" s="107"/>
      <c r="JSI99" s="107"/>
      <c r="JSJ99" s="107"/>
      <c r="JSK99" s="107"/>
      <c r="JSL99" s="107"/>
      <c r="JSM99" s="107"/>
      <c r="JSN99" s="107"/>
      <c r="JSO99" s="107"/>
      <c r="JSP99" s="107"/>
      <c r="JSQ99" s="107"/>
      <c r="JSR99" s="107"/>
      <c r="JSS99" s="107"/>
      <c r="JST99" s="107"/>
      <c r="JSU99" s="107"/>
      <c r="JSV99" s="107"/>
      <c r="JSW99" s="107"/>
      <c r="JSX99" s="107"/>
      <c r="JSY99" s="107"/>
      <c r="JSZ99" s="107"/>
      <c r="JTA99" s="107"/>
      <c r="JTB99" s="107"/>
      <c r="JTC99" s="107"/>
      <c r="JTD99" s="107"/>
      <c r="JTE99" s="107"/>
      <c r="JTF99" s="107"/>
      <c r="JTG99" s="107"/>
      <c r="JTH99" s="107"/>
      <c r="JTI99" s="107"/>
      <c r="JTJ99" s="107"/>
      <c r="JTK99" s="107"/>
      <c r="JTL99" s="107"/>
      <c r="JTM99" s="107"/>
      <c r="JTN99" s="107"/>
      <c r="JTO99" s="107"/>
      <c r="JTP99" s="107"/>
      <c r="JTQ99" s="107"/>
      <c r="JTR99" s="107"/>
      <c r="JTS99" s="107"/>
      <c r="JTT99" s="107"/>
      <c r="JTU99" s="107"/>
      <c r="JTV99" s="107"/>
      <c r="JTW99" s="107"/>
      <c r="JTX99" s="107"/>
      <c r="JTY99" s="107"/>
      <c r="JTZ99" s="107"/>
      <c r="JUA99" s="107"/>
      <c r="JUB99" s="107"/>
      <c r="JUC99" s="107"/>
      <c r="JUD99" s="107"/>
      <c r="JUE99" s="107"/>
      <c r="JUF99" s="107"/>
      <c r="JUG99" s="107"/>
      <c r="JUH99" s="107"/>
      <c r="JUI99" s="107"/>
      <c r="JUJ99" s="107"/>
      <c r="JUK99" s="107"/>
      <c r="JUL99" s="107"/>
      <c r="JUM99" s="107"/>
      <c r="JUN99" s="107"/>
      <c r="JUO99" s="107"/>
      <c r="JUP99" s="107"/>
      <c r="JUQ99" s="107"/>
      <c r="JUR99" s="107"/>
      <c r="JUS99" s="107"/>
      <c r="JUT99" s="107"/>
      <c r="JUU99" s="107"/>
      <c r="JUV99" s="107"/>
      <c r="JUW99" s="107"/>
      <c r="JUX99" s="107"/>
      <c r="JUY99" s="107"/>
      <c r="JUZ99" s="107"/>
      <c r="JVA99" s="107"/>
      <c r="JVB99" s="107"/>
      <c r="JVC99" s="107"/>
      <c r="JVD99" s="107"/>
      <c r="JVE99" s="107"/>
      <c r="JVF99" s="107"/>
      <c r="JVG99" s="107"/>
      <c r="JVH99" s="107"/>
      <c r="JVI99" s="107"/>
      <c r="JVJ99" s="107"/>
      <c r="JVK99" s="107"/>
      <c r="JVL99" s="107"/>
      <c r="JVM99" s="107"/>
      <c r="JVN99" s="107"/>
      <c r="JVO99" s="107"/>
      <c r="JVP99" s="107"/>
      <c r="JVQ99" s="107"/>
      <c r="JVR99" s="107"/>
      <c r="JVS99" s="107"/>
      <c r="JVT99" s="107"/>
      <c r="JVU99" s="107"/>
      <c r="JVV99" s="107"/>
      <c r="JVW99" s="107"/>
      <c r="JVX99" s="107"/>
      <c r="JVY99" s="107"/>
      <c r="JVZ99" s="107"/>
      <c r="JWA99" s="107"/>
      <c r="JWB99" s="107"/>
      <c r="JWC99" s="107"/>
      <c r="JWD99" s="107"/>
      <c r="JWE99" s="107"/>
      <c r="JWF99" s="107"/>
      <c r="JWG99" s="107"/>
      <c r="JWH99" s="107"/>
      <c r="JWI99" s="107"/>
      <c r="JWJ99" s="107"/>
      <c r="JWK99" s="107"/>
      <c r="JWL99" s="107"/>
      <c r="JWM99" s="107"/>
      <c r="JWN99" s="107"/>
      <c r="JWO99" s="107"/>
      <c r="JWP99" s="107"/>
      <c r="JWQ99" s="107"/>
      <c r="JWR99" s="107"/>
      <c r="JWS99" s="107"/>
      <c r="JWT99" s="107"/>
      <c r="JWU99" s="107"/>
      <c r="JWV99" s="107"/>
      <c r="JWW99" s="107"/>
      <c r="JWX99" s="107"/>
      <c r="JWY99" s="107"/>
      <c r="JWZ99" s="107"/>
      <c r="JXA99" s="107"/>
      <c r="JXB99" s="107"/>
      <c r="JXC99" s="107"/>
      <c r="JXD99" s="107"/>
      <c r="JXE99" s="107"/>
      <c r="JXF99" s="107"/>
      <c r="JXG99" s="107"/>
      <c r="JXH99" s="107"/>
      <c r="JXI99" s="107"/>
      <c r="JXJ99" s="107"/>
      <c r="JXK99" s="107"/>
      <c r="JXL99" s="107"/>
      <c r="JXM99" s="107"/>
      <c r="JXN99" s="107"/>
      <c r="JXO99" s="107"/>
      <c r="JXP99" s="107"/>
      <c r="JXQ99" s="107"/>
      <c r="JXR99" s="107"/>
      <c r="JXS99" s="107"/>
      <c r="JXT99" s="107"/>
      <c r="JXU99" s="107"/>
      <c r="JXV99" s="107"/>
      <c r="JXW99" s="107"/>
      <c r="JXX99" s="107"/>
      <c r="JXY99" s="107"/>
      <c r="JXZ99" s="107"/>
      <c r="JYA99" s="107"/>
      <c r="JYB99" s="107"/>
      <c r="JYC99" s="107"/>
      <c r="JYD99" s="107"/>
      <c r="JYE99" s="107"/>
      <c r="JYF99" s="107"/>
      <c r="JYG99" s="107"/>
      <c r="JYH99" s="107"/>
      <c r="JYI99" s="107"/>
      <c r="JYJ99" s="107"/>
      <c r="JYK99" s="107"/>
      <c r="JYL99" s="107"/>
      <c r="JYM99" s="107"/>
      <c r="JYN99" s="107"/>
      <c r="JYO99" s="107"/>
      <c r="JYP99" s="107"/>
      <c r="JYQ99" s="107"/>
      <c r="JYR99" s="107"/>
      <c r="JYS99" s="107"/>
      <c r="JYT99" s="107"/>
      <c r="JYU99" s="107"/>
      <c r="JYV99" s="107"/>
      <c r="JYW99" s="107"/>
      <c r="JYX99" s="107"/>
      <c r="JYY99" s="107"/>
      <c r="JYZ99" s="107"/>
      <c r="JZA99" s="107"/>
      <c r="JZB99" s="107"/>
      <c r="JZC99" s="107"/>
      <c r="JZD99" s="107"/>
      <c r="JZE99" s="107"/>
      <c r="JZF99" s="107"/>
      <c r="JZG99" s="107"/>
      <c r="JZH99" s="107"/>
      <c r="JZI99" s="107"/>
      <c r="JZJ99" s="107"/>
      <c r="JZK99" s="107"/>
      <c r="JZL99" s="107"/>
      <c r="JZM99" s="107"/>
      <c r="JZN99" s="107"/>
      <c r="JZO99" s="107"/>
      <c r="JZP99" s="107"/>
      <c r="JZQ99" s="107"/>
      <c r="JZR99" s="107"/>
      <c r="JZS99" s="107"/>
      <c r="JZT99" s="107"/>
      <c r="JZU99" s="107"/>
      <c r="JZV99" s="107"/>
      <c r="JZW99" s="107"/>
      <c r="JZX99" s="107"/>
      <c r="JZY99" s="107"/>
      <c r="JZZ99" s="107"/>
      <c r="KAA99" s="107"/>
      <c r="KAB99" s="107"/>
      <c r="KAC99" s="107"/>
      <c r="KAD99" s="107"/>
      <c r="KAE99" s="107"/>
      <c r="KAF99" s="107"/>
      <c r="KAG99" s="107"/>
      <c r="KAH99" s="107"/>
      <c r="KAI99" s="107"/>
      <c r="KAJ99" s="107"/>
      <c r="KAK99" s="107"/>
      <c r="KAL99" s="107"/>
      <c r="KAM99" s="107"/>
      <c r="KAN99" s="107"/>
      <c r="KAO99" s="107"/>
      <c r="KAP99" s="107"/>
      <c r="KAQ99" s="107"/>
      <c r="KAR99" s="107"/>
      <c r="KAS99" s="107"/>
      <c r="KAT99" s="107"/>
      <c r="KAU99" s="107"/>
      <c r="KAV99" s="107"/>
      <c r="KAW99" s="107"/>
      <c r="KAX99" s="107"/>
      <c r="KAY99" s="107"/>
      <c r="KAZ99" s="107"/>
      <c r="KBA99" s="107"/>
      <c r="KBB99" s="107"/>
      <c r="KBC99" s="107"/>
      <c r="KBD99" s="107"/>
      <c r="KBE99" s="107"/>
      <c r="KBF99" s="107"/>
      <c r="KBG99" s="107"/>
      <c r="KBH99" s="107"/>
      <c r="KBI99" s="107"/>
      <c r="KBJ99" s="107"/>
      <c r="KBK99" s="107"/>
      <c r="KBL99" s="107"/>
      <c r="KBM99" s="107"/>
      <c r="KBN99" s="107"/>
      <c r="KBO99" s="107"/>
      <c r="KBP99" s="107"/>
      <c r="KBQ99" s="107"/>
      <c r="KBR99" s="107"/>
      <c r="KBS99" s="107"/>
      <c r="KBT99" s="107"/>
      <c r="KBU99" s="107"/>
      <c r="KBV99" s="107"/>
      <c r="KBW99" s="107"/>
      <c r="KBX99" s="107"/>
      <c r="KBY99" s="107"/>
      <c r="KBZ99" s="107"/>
      <c r="KCA99" s="107"/>
      <c r="KCB99" s="107"/>
      <c r="KCC99" s="107"/>
      <c r="KCD99" s="107"/>
      <c r="KCE99" s="107"/>
      <c r="KCF99" s="107"/>
      <c r="KCG99" s="107"/>
      <c r="KCH99" s="107"/>
      <c r="KCI99" s="107"/>
      <c r="KCJ99" s="107"/>
      <c r="KCK99" s="107"/>
      <c r="KCL99" s="107"/>
      <c r="KCM99" s="107"/>
      <c r="KCN99" s="107"/>
      <c r="KCO99" s="107"/>
      <c r="KCP99" s="107"/>
      <c r="KCQ99" s="107"/>
      <c r="KCR99" s="107"/>
      <c r="KCS99" s="107"/>
      <c r="KCT99" s="107"/>
      <c r="KCU99" s="107"/>
      <c r="KCV99" s="107"/>
      <c r="KCW99" s="107"/>
      <c r="KCX99" s="107"/>
      <c r="KCY99" s="107"/>
      <c r="KCZ99" s="107"/>
      <c r="KDA99" s="107"/>
      <c r="KDB99" s="107"/>
      <c r="KDC99" s="107"/>
      <c r="KDD99" s="107"/>
      <c r="KDE99" s="107"/>
      <c r="KDF99" s="107"/>
      <c r="KDG99" s="107"/>
      <c r="KDH99" s="107"/>
      <c r="KDI99" s="107"/>
      <c r="KDJ99" s="107"/>
      <c r="KDK99" s="107"/>
      <c r="KDL99" s="107"/>
      <c r="KDM99" s="107"/>
      <c r="KDN99" s="107"/>
      <c r="KDO99" s="107"/>
      <c r="KDP99" s="107"/>
      <c r="KDQ99" s="107"/>
      <c r="KDR99" s="107"/>
      <c r="KDS99" s="107"/>
      <c r="KDT99" s="107"/>
      <c r="KDU99" s="107"/>
      <c r="KDV99" s="107"/>
      <c r="KDW99" s="107"/>
      <c r="KDX99" s="107"/>
      <c r="KDY99" s="107"/>
      <c r="KDZ99" s="107"/>
      <c r="KEA99" s="107"/>
      <c r="KEB99" s="107"/>
      <c r="KEC99" s="107"/>
      <c r="KED99" s="107"/>
      <c r="KEE99" s="107"/>
      <c r="KEF99" s="107"/>
      <c r="KEG99" s="107"/>
      <c r="KEH99" s="107"/>
      <c r="KEI99" s="107"/>
      <c r="KEJ99" s="107"/>
      <c r="KEK99" s="107"/>
      <c r="KEL99" s="107"/>
      <c r="KEM99" s="107"/>
      <c r="KEN99" s="107"/>
      <c r="KEO99" s="107"/>
      <c r="KEP99" s="107"/>
      <c r="KEQ99" s="107"/>
      <c r="KER99" s="107"/>
      <c r="KES99" s="107"/>
      <c r="KET99" s="107"/>
      <c r="KEU99" s="107"/>
      <c r="KEV99" s="107"/>
      <c r="KEW99" s="107"/>
      <c r="KEX99" s="107"/>
      <c r="KEY99" s="107"/>
      <c r="KEZ99" s="107"/>
      <c r="KFA99" s="107"/>
      <c r="KFB99" s="107"/>
      <c r="KFC99" s="107"/>
      <c r="KFD99" s="107"/>
      <c r="KFE99" s="107"/>
      <c r="KFF99" s="107"/>
      <c r="KFG99" s="107"/>
      <c r="KFH99" s="107"/>
      <c r="KFI99" s="107"/>
      <c r="KFJ99" s="107"/>
      <c r="KFK99" s="107"/>
      <c r="KFL99" s="107"/>
      <c r="KFM99" s="107"/>
      <c r="KFN99" s="107"/>
      <c r="KFO99" s="107"/>
      <c r="KFP99" s="107"/>
      <c r="KFQ99" s="107"/>
      <c r="KFR99" s="107"/>
      <c r="KFS99" s="107"/>
      <c r="KFT99" s="107"/>
      <c r="KFU99" s="107"/>
      <c r="KFV99" s="107"/>
      <c r="KFW99" s="107"/>
      <c r="KFX99" s="107"/>
      <c r="KFY99" s="107"/>
      <c r="KFZ99" s="107"/>
      <c r="KGA99" s="107"/>
      <c r="KGB99" s="107"/>
      <c r="KGC99" s="107"/>
      <c r="KGD99" s="107"/>
      <c r="KGE99" s="107"/>
      <c r="KGF99" s="107"/>
      <c r="KGG99" s="107"/>
      <c r="KGH99" s="107"/>
      <c r="KGI99" s="107"/>
      <c r="KGJ99" s="107"/>
      <c r="KGK99" s="107"/>
      <c r="KGL99" s="107"/>
      <c r="KGM99" s="107"/>
      <c r="KGN99" s="107"/>
      <c r="KGO99" s="107"/>
      <c r="KGP99" s="107"/>
      <c r="KGQ99" s="107"/>
      <c r="KGR99" s="107"/>
      <c r="KGS99" s="107"/>
      <c r="KGT99" s="107"/>
      <c r="KGU99" s="107"/>
      <c r="KGV99" s="107"/>
      <c r="KGW99" s="107"/>
      <c r="KGX99" s="107"/>
      <c r="KGY99" s="107"/>
      <c r="KGZ99" s="107"/>
      <c r="KHA99" s="107"/>
      <c r="KHB99" s="107"/>
      <c r="KHC99" s="107"/>
      <c r="KHD99" s="107"/>
      <c r="KHE99" s="107"/>
      <c r="KHF99" s="107"/>
      <c r="KHG99" s="107"/>
      <c r="KHH99" s="107"/>
      <c r="KHI99" s="107"/>
      <c r="KHJ99" s="107"/>
      <c r="KHK99" s="107"/>
      <c r="KHL99" s="107"/>
      <c r="KHM99" s="107"/>
      <c r="KHN99" s="107"/>
      <c r="KHO99" s="107"/>
      <c r="KHP99" s="107"/>
      <c r="KHQ99" s="107"/>
      <c r="KHR99" s="107"/>
      <c r="KHS99" s="107"/>
      <c r="KHT99" s="107"/>
      <c r="KHU99" s="107"/>
      <c r="KHV99" s="107"/>
      <c r="KHW99" s="107"/>
      <c r="KHX99" s="107"/>
      <c r="KHY99" s="107"/>
      <c r="KHZ99" s="107"/>
      <c r="KIA99" s="107"/>
      <c r="KIB99" s="107"/>
      <c r="KIC99" s="107"/>
      <c r="KID99" s="107"/>
      <c r="KIE99" s="107"/>
      <c r="KIF99" s="107"/>
      <c r="KIG99" s="107"/>
      <c r="KIH99" s="107"/>
      <c r="KII99" s="107"/>
      <c r="KIJ99" s="107"/>
      <c r="KIK99" s="107"/>
      <c r="KIL99" s="107"/>
      <c r="KIM99" s="107"/>
      <c r="KIN99" s="107"/>
      <c r="KIO99" s="107"/>
      <c r="KIP99" s="107"/>
      <c r="KIQ99" s="107"/>
      <c r="KIR99" s="107"/>
      <c r="KIS99" s="107"/>
      <c r="KIT99" s="107"/>
      <c r="KIU99" s="107"/>
      <c r="KIV99" s="107"/>
      <c r="KIW99" s="107"/>
      <c r="KIX99" s="107"/>
      <c r="KIY99" s="107"/>
      <c r="KIZ99" s="107"/>
      <c r="KJA99" s="107"/>
      <c r="KJB99" s="107"/>
      <c r="KJC99" s="107"/>
      <c r="KJD99" s="107"/>
      <c r="KJE99" s="107"/>
      <c r="KJF99" s="107"/>
      <c r="KJG99" s="107"/>
      <c r="KJH99" s="107"/>
      <c r="KJI99" s="107"/>
      <c r="KJJ99" s="107"/>
      <c r="KJK99" s="107"/>
      <c r="KJL99" s="107"/>
      <c r="KJM99" s="107"/>
      <c r="KJN99" s="107"/>
      <c r="KJO99" s="107"/>
      <c r="KJP99" s="107"/>
      <c r="KJQ99" s="107"/>
      <c r="KJR99" s="107"/>
      <c r="KJS99" s="107"/>
      <c r="KJT99" s="107"/>
      <c r="KJU99" s="107"/>
      <c r="KJV99" s="107"/>
      <c r="KJW99" s="107"/>
      <c r="KJX99" s="107"/>
      <c r="KJY99" s="107"/>
      <c r="KJZ99" s="107"/>
      <c r="KKA99" s="107"/>
      <c r="KKB99" s="107"/>
      <c r="KKC99" s="107"/>
      <c r="KKD99" s="107"/>
      <c r="KKE99" s="107"/>
      <c r="KKF99" s="107"/>
      <c r="KKG99" s="107"/>
      <c r="KKH99" s="107"/>
      <c r="KKI99" s="107"/>
      <c r="KKJ99" s="107"/>
      <c r="KKK99" s="107"/>
      <c r="KKL99" s="107"/>
      <c r="KKM99" s="107"/>
      <c r="KKN99" s="107"/>
      <c r="KKO99" s="107"/>
      <c r="KKP99" s="107"/>
      <c r="KKQ99" s="107"/>
      <c r="KKR99" s="107"/>
      <c r="KKS99" s="107"/>
      <c r="KKT99" s="107"/>
      <c r="KKU99" s="107"/>
      <c r="KKV99" s="107"/>
      <c r="KKW99" s="107"/>
      <c r="KKX99" s="107"/>
      <c r="KKY99" s="107"/>
      <c r="KKZ99" s="107"/>
      <c r="KLA99" s="107"/>
      <c r="KLB99" s="107"/>
      <c r="KLC99" s="107"/>
      <c r="KLD99" s="107"/>
      <c r="KLE99" s="107"/>
      <c r="KLF99" s="107"/>
      <c r="KLG99" s="107"/>
      <c r="KLH99" s="107"/>
      <c r="KLI99" s="107"/>
      <c r="KLJ99" s="107"/>
      <c r="KLK99" s="107"/>
      <c r="KLL99" s="107"/>
      <c r="KLM99" s="107"/>
      <c r="KLN99" s="107"/>
      <c r="KLO99" s="107"/>
      <c r="KLP99" s="107"/>
      <c r="KLQ99" s="107"/>
      <c r="KLR99" s="107"/>
      <c r="KLS99" s="107"/>
      <c r="KLT99" s="107"/>
      <c r="KLU99" s="107"/>
      <c r="KLV99" s="107"/>
      <c r="KLW99" s="107"/>
      <c r="KLX99" s="107"/>
      <c r="KLY99" s="107"/>
      <c r="KLZ99" s="107"/>
      <c r="KMA99" s="107"/>
      <c r="KMB99" s="107"/>
      <c r="KMC99" s="107"/>
      <c r="KMD99" s="107"/>
      <c r="KME99" s="107"/>
      <c r="KMF99" s="107"/>
      <c r="KMG99" s="107"/>
      <c r="KMH99" s="107"/>
      <c r="KMI99" s="107"/>
      <c r="KMJ99" s="107"/>
      <c r="KMK99" s="107"/>
      <c r="KML99" s="107"/>
      <c r="KMM99" s="107"/>
      <c r="KMN99" s="107"/>
      <c r="KMO99" s="107"/>
      <c r="KMP99" s="107"/>
      <c r="KMQ99" s="107"/>
      <c r="KMR99" s="107"/>
      <c r="KMS99" s="107"/>
      <c r="KMT99" s="107"/>
      <c r="KMU99" s="107"/>
      <c r="KMV99" s="107"/>
      <c r="KMW99" s="107"/>
      <c r="KMX99" s="107"/>
      <c r="KMY99" s="107"/>
      <c r="KMZ99" s="107"/>
      <c r="KNA99" s="107"/>
      <c r="KNB99" s="107"/>
      <c r="KNC99" s="107"/>
      <c r="KND99" s="107"/>
      <c r="KNE99" s="107"/>
      <c r="KNF99" s="107"/>
      <c r="KNG99" s="107"/>
      <c r="KNH99" s="107"/>
      <c r="KNI99" s="107"/>
      <c r="KNJ99" s="107"/>
      <c r="KNK99" s="107"/>
      <c r="KNL99" s="107"/>
      <c r="KNM99" s="107"/>
      <c r="KNN99" s="107"/>
      <c r="KNO99" s="107"/>
      <c r="KNP99" s="107"/>
      <c r="KNQ99" s="107"/>
      <c r="KNR99" s="107"/>
      <c r="KNS99" s="107"/>
      <c r="KNT99" s="107"/>
      <c r="KNU99" s="107"/>
      <c r="KNV99" s="107"/>
      <c r="KNW99" s="107"/>
      <c r="KNX99" s="107"/>
      <c r="KNY99" s="107"/>
      <c r="KNZ99" s="107"/>
      <c r="KOA99" s="107"/>
      <c r="KOB99" s="107"/>
      <c r="KOC99" s="107"/>
      <c r="KOD99" s="107"/>
      <c r="KOE99" s="107"/>
      <c r="KOF99" s="107"/>
      <c r="KOG99" s="107"/>
      <c r="KOH99" s="107"/>
      <c r="KOI99" s="107"/>
      <c r="KOJ99" s="107"/>
      <c r="KOK99" s="107"/>
      <c r="KOL99" s="107"/>
      <c r="KOM99" s="107"/>
      <c r="KON99" s="107"/>
      <c r="KOO99" s="107"/>
      <c r="KOP99" s="107"/>
      <c r="KOQ99" s="107"/>
      <c r="KOR99" s="107"/>
      <c r="KOS99" s="107"/>
      <c r="KOT99" s="107"/>
      <c r="KOU99" s="107"/>
      <c r="KOV99" s="107"/>
      <c r="KOW99" s="107"/>
      <c r="KOX99" s="107"/>
      <c r="KOY99" s="107"/>
      <c r="KOZ99" s="107"/>
      <c r="KPA99" s="107"/>
      <c r="KPB99" s="107"/>
      <c r="KPC99" s="107"/>
      <c r="KPD99" s="107"/>
      <c r="KPE99" s="107"/>
      <c r="KPF99" s="107"/>
      <c r="KPG99" s="107"/>
      <c r="KPH99" s="107"/>
      <c r="KPI99" s="107"/>
      <c r="KPJ99" s="107"/>
      <c r="KPK99" s="107"/>
      <c r="KPL99" s="107"/>
      <c r="KPM99" s="107"/>
      <c r="KPN99" s="107"/>
      <c r="KPO99" s="107"/>
      <c r="KPP99" s="107"/>
      <c r="KPQ99" s="107"/>
      <c r="KPR99" s="107"/>
      <c r="KPS99" s="107"/>
      <c r="KPT99" s="107"/>
      <c r="KPU99" s="107"/>
      <c r="KPV99" s="107"/>
      <c r="KPW99" s="107"/>
      <c r="KPX99" s="107"/>
      <c r="KPY99" s="107"/>
      <c r="KPZ99" s="107"/>
      <c r="KQA99" s="107"/>
      <c r="KQB99" s="107"/>
      <c r="KQC99" s="107"/>
      <c r="KQD99" s="107"/>
      <c r="KQE99" s="107"/>
      <c r="KQF99" s="107"/>
      <c r="KQG99" s="107"/>
      <c r="KQH99" s="107"/>
      <c r="KQI99" s="107"/>
      <c r="KQJ99" s="107"/>
      <c r="KQK99" s="107"/>
      <c r="KQL99" s="107"/>
      <c r="KQM99" s="107"/>
      <c r="KQN99" s="107"/>
      <c r="KQO99" s="107"/>
      <c r="KQP99" s="107"/>
      <c r="KQQ99" s="107"/>
      <c r="KQR99" s="107"/>
      <c r="KQS99" s="107"/>
      <c r="KQT99" s="107"/>
      <c r="KQU99" s="107"/>
      <c r="KQV99" s="107"/>
      <c r="KQW99" s="107"/>
      <c r="KQX99" s="107"/>
      <c r="KQY99" s="107"/>
      <c r="KQZ99" s="107"/>
      <c r="KRA99" s="107"/>
      <c r="KRB99" s="107"/>
      <c r="KRC99" s="107"/>
      <c r="KRD99" s="107"/>
      <c r="KRE99" s="107"/>
      <c r="KRF99" s="107"/>
      <c r="KRG99" s="107"/>
      <c r="KRH99" s="107"/>
      <c r="KRI99" s="107"/>
      <c r="KRJ99" s="107"/>
      <c r="KRK99" s="107"/>
      <c r="KRL99" s="107"/>
      <c r="KRM99" s="107"/>
      <c r="KRN99" s="107"/>
      <c r="KRO99" s="107"/>
      <c r="KRP99" s="107"/>
      <c r="KRQ99" s="107"/>
      <c r="KRR99" s="107"/>
      <c r="KRS99" s="107"/>
      <c r="KRT99" s="107"/>
      <c r="KRU99" s="107"/>
      <c r="KRV99" s="107"/>
      <c r="KRW99" s="107"/>
      <c r="KRX99" s="107"/>
      <c r="KRY99" s="107"/>
      <c r="KRZ99" s="107"/>
      <c r="KSA99" s="107"/>
      <c r="KSB99" s="107"/>
      <c r="KSC99" s="107"/>
      <c r="KSD99" s="107"/>
      <c r="KSE99" s="107"/>
      <c r="KSF99" s="107"/>
      <c r="KSG99" s="107"/>
      <c r="KSH99" s="107"/>
      <c r="KSI99" s="107"/>
      <c r="KSJ99" s="107"/>
      <c r="KSK99" s="107"/>
      <c r="KSL99" s="107"/>
      <c r="KSM99" s="107"/>
      <c r="KSN99" s="107"/>
      <c r="KSO99" s="107"/>
      <c r="KSP99" s="107"/>
      <c r="KSQ99" s="107"/>
      <c r="KSR99" s="107"/>
      <c r="KSS99" s="107"/>
      <c r="KST99" s="107"/>
      <c r="KSU99" s="107"/>
      <c r="KSV99" s="107"/>
      <c r="KSW99" s="107"/>
      <c r="KSX99" s="107"/>
      <c r="KSY99" s="107"/>
      <c r="KSZ99" s="107"/>
      <c r="KTA99" s="107"/>
      <c r="KTB99" s="107"/>
      <c r="KTC99" s="107"/>
      <c r="KTD99" s="107"/>
      <c r="KTE99" s="107"/>
      <c r="KTF99" s="107"/>
      <c r="KTG99" s="107"/>
      <c r="KTH99" s="107"/>
      <c r="KTI99" s="107"/>
      <c r="KTJ99" s="107"/>
      <c r="KTK99" s="107"/>
      <c r="KTL99" s="107"/>
      <c r="KTM99" s="107"/>
      <c r="KTN99" s="107"/>
      <c r="KTO99" s="107"/>
      <c r="KTP99" s="107"/>
      <c r="KTQ99" s="107"/>
      <c r="KTR99" s="107"/>
      <c r="KTS99" s="107"/>
      <c r="KTT99" s="107"/>
      <c r="KTU99" s="107"/>
      <c r="KTV99" s="107"/>
      <c r="KTW99" s="107"/>
      <c r="KTX99" s="107"/>
      <c r="KTY99" s="107"/>
      <c r="KTZ99" s="107"/>
      <c r="KUA99" s="107"/>
      <c r="KUB99" s="107"/>
      <c r="KUC99" s="107"/>
      <c r="KUD99" s="107"/>
      <c r="KUE99" s="107"/>
      <c r="KUF99" s="107"/>
      <c r="KUG99" s="107"/>
      <c r="KUH99" s="107"/>
      <c r="KUI99" s="107"/>
      <c r="KUJ99" s="107"/>
      <c r="KUK99" s="107"/>
      <c r="KUL99" s="107"/>
      <c r="KUM99" s="107"/>
      <c r="KUN99" s="107"/>
      <c r="KUO99" s="107"/>
      <c r="KUP99" s="107"/>
      <c r="KUQ99" s="107"/>
      <c r="KUR99" s="107"/>
      <c r="KUS99" s="107"/>
      <c r="KUT99" s="107"/>
      <c r="KUU99" s="107"/>
      <c r="KUV99" s="107"/>
      <c r="KUW99" s="107"/>
      <c r="KUX99" s="107"/>
      <c r="KUY99" s="107"/>
      <c r="KUZ99" s="107"/>
      <c r="KVA99" s="107"/>
      <c r="KVB99" s="107"/>
      <c r="KVC99" s="107"/>
      <c r="KVD99" s="107"/>
      <c r="KVE99" s="107"/>
      <c r="KVF99" s="107"/>
      <c r="KVG99" s="107"/>
      <c r="KVH99" s="107"/>
      <c r="KVI99" s="107"/>
      <c r="KVJ99" s="107"/>
      <c r="KVK99" s="107"/>
      <c r="KVL99" s="107"/>
      <c r="KVM99" s="107"/>
      <c r="KVN99" s="107"/>
      <c r="KVO99" s="107"/>
      <c r="KVP99" s="107"/>
      <c r="KVQ99" s="107"/>
      <c r="KVR99" s="107"/>
      <c r="KVS99" s="107"/>
      <c r="KVT99" s="107"/>
      <c r="KVU99" s="107"/>
      <c r="KVV99" s="107"/>
      <c r="KVW99" s="107"/>
      <c r="KVX99" s="107"/>
      <c r="KVY99" s="107"/>
      <c r="KVZ99" s="107"/>
      <c r="KWA99" s="107"/>
      <c r="KWB99" s="107"/>
      <c r="KWC99" s="107"/>
      <c r="KWD99" s="107"/>
      <c r="KWE99" s="107"/>
      <c r="KWF99" s="107"/>
      <c r="KWG99" s="107"/>
      <c r="KWH99" s="107"/>
      <c r="KWI99" s="107"/>
      <c r="KWJ99" s="107"/>
      <c r="KWK99" s="107"/>
      <c r="KWL99" s="107"/>
      <c r="KWM99" s="107"/>
      <c r="KWN99" s="107"/>
      <c r="KWO99" s="107"/>
      <c r="KWP99" s="107"/>
      <c r="KWQ99" s="107"/>
      <c r="KWR99" s="107"/>
      <c r="KWS99" s="107"/>
      <c r="KWT99" s="107"/>
      <c r="KWU99" s="107"/>
      <c r="KWV99" s="107"/>
      <c r="KWW99" s="107"/>
      <c r="KWX99" s="107"/>
      <c r="KWY99" s="107"/>
      <c r="KWZ99" s="107"/>
      <c r="KXA99" s="107"/>
      <c r="KXB99" s="107"/>
      <c r="KXC99" s="107"/>
      <c r="KXD99" s="107"/>
      <c r="KXE99" s="107"/>
      <c r="KXF99" s="107"/>
      <c r="KXG99" s="107"/>
      <c r="KXH99" s="107"/>
      <c r="KXI99" s="107"/>
      <c r="KXJ99" s="107"/>
      <c r="KXK99" s="107"/>
      <c r="KXL99" s="107"/>
      <c r="KXM99" s="107"/>
      <c r="KXN99" s="107"/>
      <c r="KXO99" s="107"/>
      <c r="KXP99" s="107"/>
      <c r="KXQ99" s="107"/>
      <c r="KXR99" s="107"/>
      <c r="KXS99" s="107"/>
      <c r="KXT99" s="107"/>
      <c r="KXU99" s="107"/>
      <c r="KXV99" s="107"/>
      <c r="KXW99" s="107"/>
      <c r="KXX99" s="107"/>
      <c r="KXY99" s="107"/>
      <c r="KXZ99" s="107"/>
      <c r="KYA99" s="107"/>
      <c r="KYB99" s="107"/>
      <c r="KYC99" s="107"/>
      <c r="KYD99" s="107"/>
      <c r="KYE99" s="107"/>
      <c r="KYF99" s="107"/>
      <c r="KYG99" s="107"/>
      <c r="KYH99" s="107"/>
      <c r="KYI99" s="107"/>
      <c r="KYJ99" s="107"/>
      <c r="KYK99" s="107"/>
      <c r="KYL99" s="107"/>
      <c r="KYM99" s="107"/>
      <c r="KYN99" s="107"/>
      <c r="KYO99" s="107"/>
      <c r="KYP99" s="107"/>
      <c r="KYQ99" s="107"/>
      <c r="KYR99" s="107"/>
      <c r="KYS99" s="107"/>
      <c r="KYT99" s="107"/>
      <c r="KYU99" s="107"/>
      <c r="KYV99" s="107"/>
      <c r="KYW99" s="107"/>
      <c r="KYX99" s="107"/>
      <c r="KYY99" s="107"/>
      <c r="KYZ99" s="107"/>
      <c r="KZA99" s="107"/>
      <c r="KZB99" s="107"/>
      <c r="KZC99" s="107"/>
      <c r="KZD99" s="107"/>
      <c r="KZE99" s="107"/>
      <c r="KZF99" s="107"/>
      <c r="KZG99" s="107"/>
      <c r="KZH99" s="107"/>
      <c r="KZI99" s="107"/>
      <c r="KZJ99" s="107"/>
      <c r="KZK99" s="107"/>
      <c r="KZL99" s="107"/>
      <c r="KZM99" s="107"/>
      <c r="KZN99" s="107"/>
      <c r="KZO99" s="107"/>
      <c r="KZP99" s="107"/>
      <c r="KZQ99" s="107"/>
      <c r="KZR99" s="107"/>
      <c r="KZS99" s="107"/>
      <c r="KZT99" s="107"/>
      <c r="KZU99" s="107"/>
      <c r="KZV99" s="107"/>
      <c r="KZW99" s="107"/>
      <c r="KZX99" s="107"/>
      <c r="KZY99" s="107"/>
      <c r="KZZ99" s="107"/>
      <c r="LAA99" s="107"/>
      <c r="LAB99" s="107"/>
      <c r="LAC99" s="107"/>
      <c r="LAD99" s="107"/>
      <c r="LAE99" s="107"/>
      <c r="LAF99" s="107"/>
      <c r="LAG99" s="107"/>
      <c r="LAH99" s="107"/>
      <c r="LAI99" s="107"/>
      <c r="LAJ99" s="107"/>
      <c r="LAK99" s="107"/>
      <c r="LAL99" s="107"/>
      <c r="LAM99" s="107"/>
      <c r="LAN99" s="107"/>
      <c r="LAO99" s="107"/>
      <c r="LAP99" s="107"/>
      <c r="LAQ99" s="107"/>
      <c r="LAR99" s="107"/>
      <c r="LAS99" s="107"/>
      <c r="LAT99" s="107"/>
      <c r="LAU99" s="107"/>
      <c r="LAV99" s="107"/>
      <c r="LAW99" s="107"/>
      <c r="LAX99" s="107"/>
      <c r="LAY99" s="107"/>
      <c r="LAZ99" s="107"/>
      <c r="LBA99" s="107"/>
      <c r="LBB99" s="107"/>
      <c r="LBC99" s="107"/>
      <c r="LBD99" s="107"/>
      <c r="LBE99" s="107"/>
      <c r="LBF99" s="107"/>
      <c r="LBG99" s="107"/>
      <c r="LBH99" s="107"/>
      <c r="LBI99" s="107"/>
      <c r="LBJ99" s="107"/>
      <c r="LBK99" s="107"/>
      <c r="LBL99" s="107"/>
      <c r="LBM99" s="107"/>
      <c r="LBN99" s="107"/>
      <c r="LBO99" s="107"/>
      <c r="LBP99" s="107"/>
      <c r="LBQ99" s="107"/>
      <c r="LBR99" s="107"/>
      <c r="LBS99" s="107"/>
      <c r="LBT99" s="107"/>
      <c r="LBU99" s="107"/>
      <c r="LBV99" s="107"/>
      <c r="LBW99" s="107"/>
      <c r="LBX99" s="107"/>
      <c r="LBY99" s="107"/>
      <c r="LBZ99" s="107"/>
      <c r="LCA99" s="107"/>
      <c r="LCB99" s="107"/>
      <c r="LCC99" s="107"/>
      <c r="LCD99" s="107"/>
      <c r="LCE99" s="107"/>
      <c r="LCF99" s="107"/>
      <c r="LCG99" s="107"/>
      <c r="LCH99" s="107"/>
      <c r="LCI99" s="107"/>
      <c r="LCJ99" s="107"/>
      <c r="LCK99" s="107"/>
      <c r="LCL99" s="107"/>
      <c r="LCM99" s="107"/>
      <c r="LCN99" s="107"/>
      <c r="LCO99" s="107"/>
      <c r="LCP99" s="107"/>
      <c r="LCQ99" s="107"/>
      <c r="LCR99" s="107"/>
      <c r="LCS99" s="107"/>
      <c r="LCT99" s="107"/>
      <c r="LCU99" s="107"/>
      <c r="LCV99" s="107"/>
      <c r="LCW99" s="107"/>
      <c r="LCX99" s="107"/>
      <c r="LCY99" s="107"/>
      <c r="LCZ99" s="107"/>
      <c r="LDA99" s="107"/>
      <c r="LDB99" s="107"/>
      <c r="LDC99" s="107"/>
      <c r="LDD99" s="107"/>
      <c r="LDE99" s="107"/>
      <c r="LDF99" s="107"/>
      <c r="LDG99" s="107"/>
      <c r="LDH99" s="107"/>
      <c r="LDI99" s="107"/>
      <c r="LDJ99" s="107"/>
      <c r="LDK99" s="107"/>
      <c r="LDL99" s="107"/>
      <c r="LDM99" s="107"/>
      <c r="LDN99" s="107"/>
      <c r="LDO99" s="107"/>
      <c r="LDP99" s="107"/>
      <c r="LDQ99" s="107"/>
      <c r="LDR99" s="107"/>
      <c r="LDS99" s="107"/>
      <c r="LDT99" s="107"/>
      <c r="LDU99" s="107"/>
      <c r="LDV99" s="107"/>
      <c r="LDW99" s="107"/>
      <c r="LDX99" s="107"/>
      <c r="LDY99" s="107"/>
      <c r="LDZ99" s="107"/>
      <c r="LEA99" s="107"/>
      <c r="LEB99" s="107"/>
      <c r="LEC99" s="107"/>
      <c r="LED99" s="107"/>
      <c r="LEE99" s="107"/>
      <c r="LEF99" s="107"/>
      <c r="LEG99" s="107"/>
      <c r="LEH99" s="107"/>
      <c r="LEI99" s="107"/>
      <c r="LEJ99" s="107"/>
      <c r="LEK99" s="107"/>
      <c r="LEL99" s="107"/>
      <c r="LEM99" s="107"/>
      <c r="LEN99" s="107"/>
      <c r="LEO99" s="107"/>
      <c r="LEP99" s="107"/>
      <c r="LEQ99" s="107"/>
      <c r="LER99" s="107"/>
      <c r="LES99" s="107"/>
      <c r="LET99" s="107"/>
      <c r="LEU99" s="107"/>
      <c r="LEV99" s="107"/>
      <c r="LEW99" s="107"/>
      <c r="LEX99" s="107"/>
      <c r="LEY99" s="107"/>
      <c r="LEZ99" s="107"/>
      <c r="LFA99" s="107"/>
      <c r="LFB99" s="107"/>
      <c r="LFC99" s="107"/>
      <c r="LFD99" s="107"/>
      <c r="LFE99" s="107"/>
      <c r="LFF99" s="107"/>
      <c r="LFG99" s="107"/>
      <c r="LFH99" s="107"/>
      <c r="LFI99" s="107"/>
      <c r="LFJ99" s="107"/>
      <c r="LFK99" s="107"/>
      <c r="LFL99" s="107"/>
      <c r="LFM99" s="107"/>
      <c r="LFN99" s="107"/>
      <c r="LFO99" s="107"/>
      <c r="LFP99" s="107"/>
      <c r="LFQ99" s="107"/>
      <c r="LFR99" s="107"/>
      <c r="LFS99" s="107"/>
      <c r="LFT99" s="107"/>
      <c r="LFU99" s="107"/>
      <c r="LFV99" s="107"/>
      <c r="LFW99" s="107"/>
      <c r="LFX99" s="107"/>
      <c r="LFY99" s="107"/>
      <c r="LFZ99" s="107"/>
      <c r="LGA99" s="107"/>
      <c r="LGB99" s="107"/>
      <c r="LGC99" s="107"/>
      <c r="LGD99" s="107"/>
      <c r="LGE99" s="107"/>
      <c r="LGF99" s="107"/>
      <c r="LGG99" s="107"/>
      <c r="LGH99" s="107"/>
      <c r="LGI99" s="107"/>
      <c r="LGJ99" s="107"/>
      <c r="LGK99" s="107"/>
      <c r="LGL99" s="107"/>
      <c r="LGM99" s="107"/>
      <c r="LGN99" s="107"/>
      <c r="LGO99" s="107"/>
      <c r="LGP99" s="107"/>
      <c r="LGQ99" s="107"/>
      <c r="LGR99" s="107"/>
      <c r="LGS99" s="107"/>
      <c r="LGT99" s="107"/>
      <c r="LGU99" s="107"/>
      <c r="LGV99" s="107"/>
      <c r="LGW99" s="107"/>
      <c r="LGX99" s="107"/>
      <c r="LGY99" s="107"/>
      <c r="LGZ99" s="107"/>
      <c r="LHA99" s="107"/>
      <c r="LHB99" s="107"/>
      <c r="LHC99" s="107"/>
      <c r="LHD99" s="107"/>
      <c r="LHE99" s="107"/>
      <c r="LHF99" s="107"/>
      <c r="LHG99" s="107"/>
      <c r="LHH99" s="107"/>
      <c r="LHI99" s="107"/>
      <c r="LHJ99" s="107"/>
      <c r="LHK99" s="107"/>
      <c r="LHL99" s="107"/>
      <c r="LHM99" s="107"/>
      <c r="LHN99" s="107"/>
      <c r="LHO99" s="107"/>
      <c r="LHP99" s="107"/>
      <c r="LHQ99" s="107"/>
      <c r="LHR99" s="107"/>
      <c r="LHS99" s="107"/>
      <c r="LHT99" s="107"/>
      <c r="LHU99" s="107"/>
      <c r="LHV99" s="107"/>
      <c r="LHW99" s="107"/>
      <c r="LHX99" s="107"/>
      <c r="LHY99" s="107"/>
      <c r="LHZ99" s="107"/>
      <c r="LIA99" s="107"/>
      <c r="LIB99" s="107"/>
      <c r="LIC99" s="107"/>
      <c r="LID99" s="107"/>
      <c r="LIE99" s="107"/>
      <c r="LIF99" s="107"/>
      <c r="LIG99" s="107"/>
      <c r="LIH99" s="107"/>
      <c r="LII99" s="107"/>
      <c r="LIJ99" s="107"/>
      <c r="LIK99" s="107"/>
      <c r="LIL99" s="107"/>
      <c r="LIM99" s="107"/>
      <c r="LIN99" s="107"/>
      <c r="LIO99" s="107"/>
      <c r="LIP99" s="107"/>
      <c r="LIQ99" s="107"/>
      <c r="LIR99" s="107"/>
      <c r="LIS99" s="107"/>
      <c r="LIT99" s="107"/>
      <c r="LIU99" s="107"/>
      <c r="LIV99" s="107"/>
      <c r="LIW99" s="107"/>
      <c r="LIX99" s="107"/>
      <c r="LIY99" s="107"/>
      <c r="LIZ99" s="107"/>
      <c r="LJA99" s="107"/>
      <c r="LJB99" s="107"/>
      <c r="LJC99" s="107"/>
      <c r="LJD99" s="107"/>
      <c r="LJE99" s="107"/>
      <c r="LJF99" s="107"/>
      <c r="LJG99" s="107"/>
      <c r="LJH99" s="107"/>
      <c r="LJI99" s="107"/>
      <c r="LJJ99" s="107"/>
      <c r="LJK99" s="107"/>
      <c r="LJL99" s="107"/>
      <c r="LJM99" s="107"/>
      <c r="LJN99" s="107"/>
      <c r="LJO99" s="107"/>
      <c r="LJP99" s="107"/>
      <c r="LJQ99" s="107"/>
      <c r="LJR99" s="107"/>
      <c r="LJS99" s="107"/>
      <c r="LJT99" s="107"/>
      <c r="LJU99" s="107"/>
      <c r="LJV99" s="107"/>
      <c r="LJW99" s="107"/>
      <c r="LJX99" s="107"/>
      <c r="LJY99" s="107"/>
      <c r="LJZ99" s="107"/>
      <c r="LKA99" s="107"/>
      <c r="LKB99" s="107"/>
      <c r="LKC99" s="107"/>
      <c r="LKD99" s="107"/>
      <c r="LKE99" s="107"/>
      <c r="LKF99" s="107"/>
      <c r="LKG99" s="107"/>
      <c r="LKH99" s="107"/>
      <c r="LKI99" s="107"/>
      <c r="LKJ99" s="107"/>
      <c r="LKK99" s="107"/>
      <c r="LKL99" s="107"/>
      <c r="LKM99" s="107"/>
      <c r="LKN99" s="107"/>
      <c r="LKO99" s="107"/>
      <c r="LKP99" s="107"/>
      <c r="LKQ99" s="107"/>
      <c r="LKR99" s="107"/>
      <c r="LKS99" s="107"/>
      <c r="LKT99" s="107"/>
      <c r="LKU99" s="107"/>
      <c r="LKV99" s="107"/>
      <c r="LKW99" s="107"/>
      <c r="LKX99" s="107"/>
      <c r="LKY99" s="107"/>
      <c r="LKZ99" s="107"/>
      <c r="LLA99" s="107"/>
      <c r="LLB99" s="107"/>
      <c r="LLC99" s="107"/>
      <c r="LLD99" s="107"/>
      <c r="LLE99" s="107"/>
      <c r="LLF99" s="107"/>
      <c r="LLG99" s="107"/>
      <c r="LLH99" s="107"/>
      <c r="LLI99" s="107"/>
      <c r="LLJ99" s="107"/>
      <c r="LLK99" s="107"/>
      <c r="LLL99" s="107"/>
      <c r="LLM99" s="107"/>
      <c r="LLN99" s="107"/>
      <c r="LLO99" s="107"/>
      <c r="LLP99" s="107"/>
      <c r="LLQ99" s="107"/>
      <c r="LLR99" s="107"/>
      <c r="LLS99" s="107"/>
      <c r="LLT99" s="107"/>
      <c r="LLU99" s="107"/>
      <c r="LLV99" s="107"/>
      <c r="LLW99" s="107"/>
      <c r="LLX99" s="107"/>
      <c r="LLY99" s="107"/>
      <c r="LLZ99" s="107"/>
      <c r="LMA99" s="107"/>
      <c r="LMB99" s="107"/>
      <c r="LMC99" s="107"/>
      <c r="LMD99" s="107"/>
      <c r="LME99" s="107"/>
      <c r="LMF99" s="107"/>
      <c r="LMG99" s="107"/>
      <c r="LMH99" s="107"/>
      <c r="LMI99" s="107"/>
      <c r="LMJ99" s="107"/>
      <c r="LMK99" s="107"/>
      <c r="LML99" s="107"/>
      <c r="LMM99" s="107"/>
      <c r="LMN99" s="107"/>
      <c r="LMO99" s="107"/>
      <c r="LMP99" s="107"/>
      <c r="LMQ99" s="107"/>
      <c r="LMR99" s="107"/>
      <c r="LMS99" s="107"/>
      <c r="LMT99" s="107"/>
      <c r="LMU99" s="107"/>
      <c r="LMV99" s="107"/>
      <c r="LMW99" s="107"/>
      <c r="LMX99" s="107"/>
      <c r="LMY99" s="107"/>
      <c r="LMZ99" s="107"/>
      <c r="LNA99" s="107"/>
      <c r="LNB99" s="107"/>
      <c r="LNC99" s="107"/>
      <c r="LND99" s="107"/>
      <c r="LNE99" s="107"/>
      <c r="LNF99" s="107"/>
      <c r="LNG99" s="107"/>
      <c r="LNH99" s="107"/>
      <c r="LNI99" s="107"/>
      <c r="LNJ99" s="107"/>
      <c r="LNK99" s="107"/>
      <c r="LNL99" s="107"/>
      <c r="LNM99" s="107"/>
      <c r="LNN99" s="107"/>
      <c r="LNO99" s="107"/>
      <c r="LNP99" s="107"/>
      <c r="LNQ99" s="107"/>
      <c r="LNR99" s="107"/>
      <c r="LNS99" s="107"/>
      <c r="LNT99" s="107"/>
      <c r="LNU99" s="107"/>
      <c r="LNV99" s="107"/>
      <c r="LNW99" s="107"/>
      <c r="LNX99" s="107"/>
      <c r="LNY99" s="107"/>
      <c r="LNZ99" s="107"/>
      <c r="LOA99" s="107"/>
      <c r="LOB99" s="107"/>
      <c r="LOC99" s="107"/>
      <c r="LOD99" s="107"/>
      <c r="LOE99" s="107"/>
      <c r="LOF99" s="107"/>
      <c r="LOG99" s="107"/>
      <c r="LOH99" s="107"/>
      <c r="LOI99" s="107"/>
      <c r="LOJ99" s="107"/>
      <c r="LOK99" s="107"/>
      <c r="LOL99" s="107"/>
      <c r="LOM99" s="107"/>
      <c r="LON99" s="107"/>
      <c r="LOO99" s="107"/>
      <c r="LOP99" s="107"/>
      <c r="LOQ99" s="107"/>
      <c r="LOR99" s="107"/>
      <c r="LOS99" s="107"/>
      <c r="LOT99" s="107"/>
      <c r="LOU99" s="107"/>
      <c r="LOV99" s="107"/>
      <c r="LOW99" s="107"/>
      <c r="LOX99" s="107"/>
      <c r="LOY99" s="107"/>
      <c r="LOZ99" s="107"/>
      <c r="LPA99" s="107"/>
      <c r="LPB99" s="107"/>
      <c r="LPC99" s="107"/>
      <c r="LPD99" s="107"/>
      <c r="LPE99" s="107"/>
      <c r="LPF99" s="107"/>
      <c r="LPG99" s="107"/>
      <c r="LPH99" s="107"/>
      <c r="LPI99" s="107"/>
      <c r="LPJ99" s="107"/>
      <c r="LPK99" s="107"/>
      <c r="LPL99" s="107"/>
      <c r="LPM99" s="107"/>
      <c r="LPN99" s="107"/>
      <c r="LPO99" s="107"/>
      <c r="LPP99" s="107"/>
      <c r="LPQ99" s="107"/>
      <c r="LPR99" s="107"/>
      <c r="LPS99" s="107"/>
      <c r="LPT99" s="107"/>
      <c r="LPU99" s="107"/>
      <c r="LPV99" s="107"/>
      <c r="LPW99" s="107"/>
      <c r="LPX99" s="107"/>
      <c r="LPY99" s="107"/>
      <c r="LPZ99" s="107"/>
      <c r="LQA99" s="107"/>
      <c r="LQB99" s="107"/>
      <c r="LQC99" s="107"/>
      <c r="LQD99" s="107"/>
      <c r="LQE99" s="107"/>
      <c r="LQF99" s="107"/>
      <c r="LQG99" s="107"/>
      <c r="LQH99" s="107"/>
      <c r="LQI99" s="107"/>
      <c r="LQJ99" s="107"/>
      <c r="LQK99" s="107"/>
      <c r="LQL99" s="107"/>
      <c r="LQM99" s="107"/>
      <c r="LQN99" s="107"/>
      <c r="LQO99" s="107"/>
      <c r="LQP99" s="107"/>
      <c r="LQQ99" s="107"/>
      <c r="LQR99" s="107"/>
      <c r="LQS99" s="107"/>
      <c r="LQT99" s="107"/>
      <c r="LQU99" s="107"/>
      <c r="LQV99" s="107"/>
      <c r="LQW99" s="107"/>
      <c r="LQX99" s="107"/>
      <c r="LQY99" s="107"/>
      <c r="LQZ99" s="107"/>
      <c r="LRA99" s="107"/>
      <c r="LRB99" s="107"/>
      <c r="LRC99" s="107"/>
      <c r="LRD99" s="107"/>
      <c r="LRE99" s="107"/>
      <c r="LRF99" s="107"/>
      <c r="LRG99" s="107"/>
      <c r="LRH99" s="107"/>
      <c r="LRI99" s="107"/>
      <c r="LRJ99" s="107"/>
      <c r="LRK99" s="107"/>
      <c r="LRL99" s="107"/>
      <c r="LRM99" s="107"/>
      <c r="LRN99" s="107"/>
      <c r="LRO99" s="107"/>
      <c r="LRP99" s="107"/>
      <c r="LRQ99" s="107"/>
      <c r="LRR99" s="107"/>
      <c r="LRS99" s="107"/>
      <c r="LRT99" s="107"/>
      <c r="LRU99" s="107"/>
      <c r="LRV99" s="107"/>
      <c r="LRW99" s="107"/>
      <c r="LRX99" s="107"/>
      <c r="LRY99" s="107"/>
      <c r="LRZ99" s="107"/>
      <c r="LSA99" s="107"/>
      <c r="LSB99" s="107"/>
      <c r="LSC99" s="107"/>
      <c r="LSD99" s="107"/>
      <c r="LSE99" s="107"/>
      <c r="LSF99" s="107"/>
      <c r="LSG99" s="107"/>
      <c r="LSH99" s="107"/>
      <c r="LSI99" s="107"/>
      <c r="LSJ99" s="107"/>
      <c r="LSK99" s="107"/>
      <c r="LSL99" s="107"/>
      <c r="LSM99" s="107"/>
      <c r="LSN99" s="107"/>
      <c r="LSO99" s="107"/>
      <c r="LSP99" s="107"/>
      <c r="LSQ99" s="107"/>
      <c r="LSR99" s="107"/>
      <c r="LSS99" s="107"/>
      <c r="LST99" s="107"/>
      <c r="LSU99" s="107"/>
      <c r="LSV99" s="107"/>
      <c r="LSW99" s="107"/>
      <c r="LSX99" s="107"/>
      <c r="LSY99" s="107"/>
      <c r="LSZ99" s="107"/>
      <c r="LTA99" s="107"/>
      <c r="LTB99" s="107"/>
      <c r="LTC99" s="107"/>
      <c r="LTD99" s="107"/>
      <c r="LTE99" s="107"/>
      <c r="LTF99" s="107"/>
      <c r="LTG99" s="107"/>
      <c r="LTH99" s="107"/>
      <c r="LTI99" s="107"/>
      <c r="LTJ99" s="107"/>
      <c r="LTK99" s="107"/>
      <c r="LTL99" s="107"/>
      <c r="LTM99" s="107"/>
      <c r="LTN99" s="107"/>
      <c r="LTO99" s="107"/>
      <c r="LTP99" s="107"/>
      <c r="LTQ99" s="107"/>
      <c r="LTR99" s="107"/>
      <c r="LTS99" s="107"/>
      <c r="LTT99" s="107"/>
      <c r="LTU99" s="107"/>
      <c r="LTV99" s="107"/>
      <c r="LTW99" s="107"/>
      <c r="LTX99" s="107"/>
      <c r="LTY99" s="107"/>
      <c r="LTZ99" s="107"/>
      <c r="LUA99" s="107"/>
      <c r="LUB99" s="107"/>
      <c r="LUC99" s="107"/>
      <c r="LUD99" s="107"/>
      <c r="LUE99" s="107"/>
      <c r="LUF99" s="107"/>
      <c r="LUG99" s="107"/>
      <c r="LUH99" s="107"/>
      <c r="LUI99" s="107"/>
      <c r="LUJ99" s="107"/>
      <c r="LUK99" s="107"/>
      <c r="LUL99" s="107"/>
      <c r="LUM99" s="107"/>
      <c r="LUN99" s="107"/>
      <c r="LUO99" s="107"/>
      <c r="LUP99" s="107"/>
      <c r="LUQ99" s="107"/>
      <c r="LUR99" s="107"/>
      <c r="LUS99" s="107"/>
      <c r="LUT99" s="107"/>
      <c r="LUU99" s="107"/>
      <c r="LUV99" s="107"/>
      <c r="LUW99" s="107"/>
      <c r="LUX99" s="107"/>
      <c r="LUY99" s="107"/>
      <c r="LUZ99" s="107"/>
      <c r="LVA99" s="107"/>
      <c r="LVB99" s="107"/>
      <c r="LVC99" s="107"/>
      <c r="LVD99" s="107"/>
      <c r="LVE99" s="107"/>
      <c r="LVF99" s="107"/>
      <c r="LVG99" s="107"/>
      <c r="LVH99" s="107"/>
      <c r="LVI99" s="107"/>
      <c r="LVJ99" s="107"/>
      <c r="LVK99" s="107"/>
      <c r="LVL99" s="107"/>
      <c r="LVM99" s="107"/>
      <c r="LVN99" s="107"/>
      <c r="LVO99" s="107"/>
      <c r="LVP99" s="107"/>
      <c r="LVQ99" s="107"/>
      <c r="LVR99" s="107"/>
      <c r="LVS99" s="107"/>
      <c r="LVT99" s="107"/>
      <c r="LVU99" s="107"/>
      <c r="LVV99" s="107"/>
      <c r="LVW99" s="107"/>
      <c r="LVX99" s="107"/>
      <c r="LVY99" s="107"/>
      <c r="LVZ99" s="107"/>
      <c r="LWA99" s="107"/>
      <c r="LWB99" s="107"/>
      <c r="LWC99" s="107"/>
      <c r="LWD99" s="107"/>
      <c r="LWE99" s="107"/>
      <c r="LWF99" s="107"/>
      <c r="LWG99" s="107"/>
      <c r="LWH99" s="107"/>
      <c r="LWI99" s="107"/>
      <c r="LWJ99" s="107"/>
      <c r="LWK99" s="107"/>
      <c r="LWL99" s="107"/>
      <c r="LWM99" s="107"/>
      <c r="LWN99" s="107"/>
      <c r="LWO99" s="107"/>
      <c r="LWP99" s="107"/>
      <c r="LWQ99" s="107"/>
      <c r="LWR99" s="107"/>
      <c r="LWS99" s="107"/>
      <c r="LWT99" s="107"/>
      <c r="LWU99" s="107"/>
      <c r="LWV99" s="107"/>
      <c r="LWW99" s="107"/>
      <c r="LWX99" s="107"/>
      <c r="LWY99" s="107"/>
      <c r="LWZ99" s="107"/>
      <c r="LXA99" s="107"/>
      <c r="LXB99" s="107"/>
      <c r="LXC99" s="107"/>
      <c r="LXD99" s="107"/>
      <c r="LXE99" s="107"/>
      <c r="LXF99" s="107"/>
      <c r="LXG99" s="107"/>
      <c r="LXH99" s="107"/>
      <c r="LXI99" s="107"/>
      <c r="LXJ99" s="107"/>
      <c r="LXK99" s="107"/>
      <c r="LXL99" s="107"/>
      <c r="LXM99" s="107"/>
      <c r="LXN99" s="107"/>
      <c r="LXO99" s="107"/>
      <c r="LXP99" s="107"/>
      <c r="LXQ99" s="107"/>
      <c r="LXR99" s="107"/>
      <c r="LXS99" s="107"/>
      <c r="LXT99" s="107"/>
      <c r="LXU99" s="107"/>
      <c r="LXV99" s="107"/>
      <c r="LXW99" s="107"/>
      <c r="LXX99" s="107"/>
      <c r="LXY99" s="107"/>
      <c r="LXZ99" s="107"/>
      <c r="LYA99" s="107"/>
      <c r="LYB99" s="107"/>
      <c r="LYC99" s="107"/>
      <c r="LYD99" s="107"/>
      <c r="LYE99" s="107"/>
      <c r="LYF99" s="107"/>
      <c r="LYG99" s="107"/>
      <c r="LYH99" s="107"/>
      <c r="LYI99" s="107"/>
      <c r="LYJ99" s="107"/>
      <c r="LYK99" s="107"/>
      <c r="LYL99" s="107"/>
      <c r="LYM99" s="107"/>
      <c r="LYN99" s="107"/>
      <c r="LYO99" s="107"/>
      <c r="LYP99" s="107"/>
      <c r="LYQ99" s="107"/>
      <c r="LYR99" s="107"/>
      <c r="LYS99" s="107"/>
      <c r="LYT99" s="107"/>
      <c r="LYU99" s="107"/>
      <c r="LYV99" s="107"/>
      <c r="LYW99" s="107"/>
      <c r="LYX99" s="107"/>
      <c r="LYY99" s="107"/>
      <c r="LYZ99" s="107"/>
      <c r="LZA99" s="107"/>
      <c r="LZB99" s="107"/>
      <c r="LZC99" s="107"/>
      <c r="LZD99" s="107"/>
      <c r="LZE99" s="107"/>
      <c r="LZF99" s="107"/>
      <c r="LZG99" s="107"/>
      <c r="LZH99" s="107"/>
      <c r="LZI99" s="107"/>
      <c r="LZJ99" s="107"/>
      <c r="LZK99" s="107"/>
      <c r="LZL99" s="107"/>
      <c r="LZM99" s="107"/>
      <c r="LZN99" s="107"/>
      <c r="LZO99" s="107"/>
      <c r="LZP99" s="107"/>
      <c r="LZQ99" s="107"/>
      <c r="LZR99" s="107"/>
      <c r="LZS99" s="107"/>
      <c r="LZT99" s="107"/>
      <c r="LZU99" s="107"/>
      <c r="LZV99" s="107"/>
      <c r="LZW99" s="107"/>
      <c r="LZX99" s="107"/>
      <c r="LZY99" s="107"/>
      <c r="LZZ99" s="107"/>
      <c r="MAA99" s="107"/>
      <c r="MAB99" s="107"/>
      <c r="MAC99" s="107"/>
      <c r="MAD99" s="107"/>
      <c r="MAE99" s="107"/>
      <c r="MAF99" s="107"/>
      <c r="MAG99" s="107"/>
      <c r="MAH99" s="107"/>
      <c r="MAI99" s="107"/>
      <c r="MAJ99" s="107"/>
      <c r="MAK99" s="107"/>
      <c r="MAL99" s="107"/>
      <c r="MAM99" s="107"/>
      <c r="MAN99" s="107"/>
      <c r="MAO99" s="107"/>
      <c r="MAP99" s="107"/>
      <c r="MAQ99" s="107"/>
      <c r="MAR99" s="107"/>
      <c r="MAS99" s="107"/>
      <c r="MAT99" s="107"/>
      <c r="MAU99" s="107"/>
      <c r="MAV99" s="107"/>
      <c r="MAW99" s="107"/>
      <c r="MAX99" s="107"/>
      <c r="MAY99" s="107"/>
      <c r="MAZ99" s="107"/>
      <c r="MBA99" s="107"/>
      <c r="MBB99" s="107"/>
      <c r="MBC99" s="107"/>
      <c r="MBD99" s="107"/>
      <c r="MBE99" s="107"/>
      <c r="MBF99" s="107"/>
      <c r="MBG99" s="107"/>
      <c r="MBH99" s="107"/>
      <c r="MBI99" s="107"/>
      <c r="MBJ99" s="107"/>
      <c r="MBK99" s="107"/>
      <c r="MBL99" s="107"/>
      <c r="MBM99" s="107"/>
      <c r="MBN99" s="107"/>
      <c r="MBO99" s="107"/>
      <c r="MBP99" s="107"/>
      <c r="MBQ99" s="107"/>
      <c r="MBR99" s="107"/>
      <c r="MBS99" s="107"/>
      <c r="MBT99" s="107"/>
      <c r="MBU99" s="107"/>
      <c r="MBV99" s="107"/>
      <c r="MBW99" s="107"/>
      <c r="MBX99" s="107"/>
      <c r="MBY99" s="107"/>
      <c r="MBZ99" s="107"/>
      <c r="MCA99" s="107"/>
      <c r="MCB99" s="107"/>
      <c r="MCC99" s="107"/>
      <c r="MCD99" s="107"/>
      <c r="MCE99" s="107"/>
      <c r="MCF99" s="107"/>
      <c r="MCG99" s="107"/>
      <c r="MCH99" s="107"/>
      <c r="MCI99" s="107"/>
      <c r="MCJ99" s="107"/>
      <c r="MCK99" s="107"/>
      <c r="MCL99" s="107"/>
      <c r="MCM99" s="107"/>
      <c r="MCN99" s="107"/>
      <c r="MCO99" s="107"/>
      <c r="MCP99" s="107"/>
      <c r="MCQ99" s="107"/>
      <c r="MCR99" s="107"/>
      <c r="MCS99" s="107"/>
      <c r="MCT99" s="107"/>
      <c r="MCU99" s="107"/>
      <c r="MCV99" s="107"/>
      <c r="MCW99" s="107"/>
      <c r="MCX99" s="107"/>
      <c r="MCY99" s="107"/>
      <c r="MCZ99" s="107"/>
      <c r="MDA99" s="107"/>
      <c r="MDB99" s="107"/>
      <c r="MDC99" s="107"/>
      <c r="MDD99" s="107"/>
      <c r="MDE99" s="107"/>
      <c r="MDF99" s="107"/>
      <c r="MDG99" s="107"/>
      <c r="MDH99" s="107"/>
      <c r="MDI99" s="107"/>
      <c r="MDJ99" s="107"/>
      <c r="MDK99" s="107"/>
      <c r="MDL99" s="107"/>
      <c r="MDM99" s="107"/>
      <c r="MDN99" s="107"/>
      <c r="MDO99" s="107"/>
      <c r="MDP99" s="107"/>
      <c r="MDQ99" s="107"/>
      <c r="MDR99" s="107"/>
      <c r="MDS99" s="107"/>
      <c r="MDT99" s="107"/>
      <c r="MDU99" s="107"/>
      <c r="MDV99" s="107"/>
      <c r="MDW99" s="107"/>
      <c r="MDX99" s="107"/>
      <c r="MDY99" s="107"/>
      <c r="MDZ99" s="107"/>
      <c r="MEA99" s="107"/>
      <c r="MEB99" s="107"/>
      <c r="MEC99" s="107"/>
      <c r="MED99" s="107"/>
      <c r="MEE99" s="107"/>
      <c r="MEF99" s="107"/>
      <c r="MEG99" s="107"/>
      <c r="MEH99" s="107"/>
      <c r="MEI99" s="107"/>
      <c r="MEJ99" s="107"/>
      <c r="MEK99" s="107"/>
      <c r="MEL99" s="107"/>
      <c r="MEM99" s="107"/>
      <c r="MEN99" s="107"/>
      <c r="MEO99" s="107"/>
      <c r="MEP99" s="107"/>
      <c r="MEQ99" s="107"/>
      <c r="MER99" s="107"/>
      <c r="MES99" s="107"/>
      <c r="MET99" s="107"/>
      <c r="MEU99" s="107"/>
      <c r="MEV99" s="107"/>
      <c r="MEW99" s="107"/>
      <c r="MEX99" s="107"/>
      <c r="MEY99" s="107"/>
      <c r="MEZ99" s="107"/>
      <c r="MFA99" s="107"/>
      <c r="MFB99" s="107"/>
      <c r="MFC99" s="107"/>
      <c r="MFD99" s="107"/>
      <c r="MFE99" s="107"/>
      <c r="MFF99" s="107"/>
      <c r="MFG99" s="107"/>
      <c r="MFH99" s="107"/>
      <c r="MFI99" s="107"/>
      <c r="MFJ99" s="107"/>
      <c r="MFK99" s="107"/>
      <c r="MFL99" s="107"/>
      <c r="MFM99" s="107"/>
      <c r="MFN99" s="107"/>
      <c r="MFO99" s="107"/>
      <c r="MFP99" s="107"/>
      <c r="MFQ99" s="107"/>
      <c r="MFR99" s="107"/>
      <c r="MFS99" s="107"/>
      <c r="MFT99" s="107"/>
      <c r="MFU99" s="107"/>
      <c r="MFV99" s="107"/>
      <c r="MFW99" s="107"/>
      <c r="MFX99" s="107"/>
      <c r="MFY99" s="107"/>
      <c r="MFZ99" s="107"/>
      <c r="MGA99" s="107"/>
      <c r="MGB99" s="107"/>
      <c r="MGC99" s="107"/>
      <c r="MGD99" s="107"/>
      <c r="MGE99" s="107"/>
      <c r="MGF99" s="107"/>
      <c r="MGG99" s="107"/>
      <c r="MGH99" s="107"/>
      <c r="MGI99" s="107"/>
      <c r="MGJ99" s="107"/>
      <c r="MGK99" s="107"/>
      <c r="MGL99" s="107"/>
      <c r="MGM99" s="107"/>
      <c r="MGN99" s="107"/>
      <c r="MGO99" s="107"/>
      <c r="MGP99" s="107"/>
      <c r="MGQ99" s="107"/>
      <c r="MGR99" s="107"/>
      <c r="MGS99" s="107"/>
      <c r="MGT99" s="107"/>
      <c r="MGU99" s="107"/>
      <c r="MGV99" s="107"/>
      <c r="MGW99" s="107"/>
      <c r="MGX99" s="107"/>
      <c r="MGY99" s="107"/>
      <c r="MGZ99" s="107"/>
      <c r="MHA99" s="107"/>
      <c r="MHB99" s="107"/>
      <c r="MHC99" s="107"/>
      <c r="MHD99" s="107"/>
      <c r="MHE99" s="107"/>
      <c r="MHF99" s="107"/>
      <c r="MHG99" s="107"/>
      <c r="MHH99" s="107"/>
      <c r="MHI99" s="107"/>
      <c r="MHJ99" s="107"/>
      <c r="MHK99" s="107"/>
      <c r="MHL99" s="107"/>
      <c r="MHM99" s="107"/>
      <c r="MHN99" s="107"/>
      <c r="MHO99" s="107"/>
      <c r="MHP99" s="107"/>
      <c r="MHQ99" s="107"/>
      <c r="MHR99" s="107"/>
      <c r="MHS99" s="107"/>
      <c r="MHT99" s="107"/>
      <c r="MHU99" s="107"/>
      <c r="MHV99" s="107"/>
      <c r="MHW99" s="107"/>
      <c r="MHX99" s="107"/>
      <c r="MHY99" s="107"/>
      <c r="MHZ99" s="107"/>
      <c r="MIA99" s="107"/>
      <c r="MIB99" s="107"/>
      <c r="MIC99" s="107"/>
      <c r="MID99" s="107"/>
      <c r="MIE99" s="107"/>
      <c r="MIF99" s="107"/>
      <c r="MIG99" s="107"/>
      <c r="MIH99" s="107"/>
      <c r="MII99" s="107"/>
      <c r="MIJ99" s="107"/>
      <c r="MIK99" s="107"/>
      <c r="MIL99" s="107"/>
      <c r="MIM99" s="107"/>
      <c r="MIN99" s="107"/>
      <c r="MIO99" s="107"/>
      <c r="MIP99" s="107"/>
      <c r="MIQ99" s="107"/>
      <c r="MIR99" s="107"/>
      <c r="MIS99" s="107"/>
      <c r="MIT99" s="107"/>
      <c r="MIU99" s="107"/>
      <c r="MIV99" s="107"/>
      <c r="MIW99" s="107"/>
      <c r="MIX99" s="107"/>
      <c r="MIY99" s="107"/>
      <c r="MIZ99" s="107"/>
      <c r="MJA99" s="107"/>
      <c r="MJB99" s="107"/>
      <c r="MJC99" s="107"/>
      <c r="MJD99" s="107"/>
      <c r="MJE99" s="107"/>
      <c r="MJF99" s="107"/>
      <c r="MJG99" s="107"/>
      <c r="MJH99" s="107"/>
      <c r="MJI99" s="107"/>
      <c r="MJJ99" s="107"/>
      <c r="MJK99" s="107"/>
      <c r="MJL99" s="107"/>
      <c r="MJM99" s="107"/>
      <c r="MJN99" s="107"/>
      <c r="MJO99" s="107"/>
      <c r="MJP99" s="107"/>
      <c r="MJQ99" s="107"/>
      <c r="MJR99" s="107"/>
      <c r="MJS99" s="107"/>
      <c r="MJT99" s="107"/>
      <c r="MJU99" s="107"/>
      <c r="MJV99" s="107"/>
      <c r="MJW99" s="107"/>
      <c r="MJX99" s="107"/>
      <c r="MJY99" s="107"/>
      <c r="MJZ99" s="107"/>
      <c r="MKA99" s="107"/>
      <c r="MKB99" s="107"/>
      <c r="MKC99" s="107"/>
      <c r="MKD99" s="107"/>
      <c r="MKE99" s="107"/>
      <c r="MKF99" s="107"/>
      <c r="MKG99" s="107"/>
      <c r="MKH99" s="107"/>
      <c r="MKI99" s="107"/>
      <c r="MKJ99" s="107"/>
      <c r="MKK99" s="107"/>
      <c r="MKL99" s="107"/>
      <c r="MKM99" s="107"/>
      <c r="MKN99" s="107"/>
      <c r="MKO99" s="107"/>
      <c r="MKP99" s="107"/>
      <c r="MKQ99" s="107"/>
      <c r="MKR99" s="107"/>
      <c r="MKS99" s="107"/>
      <c r="MKT99" s="107"/>
      <c r="MKU99" s="107"/>
      <c r="MKV99" s="107"/>
      <c r="MKW99" s="107"/>
      <c r="MKX99" s="107"/>
      <c r="MKY99" s="107"/>
      <c r="MKZ99" s="107"/>
      <c r="MLA99" s="107"/>
      <c r="MLB99" s="107"/>
      <c r="MLC99" s="107"/>
      <c r="MLD99" s="107"/>
      <c r="MLE99" s="107"/>
      <c r="MLF99" s="107"/>
      <c r="MLG99" s="107"/>
      <c r="MLH99" s="107"/>
      <c r="MLI99" s="107"/>
      <c r="MLJ99" s="107"/>
      <c r="MLK99" s="107"/>
      <c r="MLL99" s="107"/>
      <c r="MLM99" s="107"/>
      <c r="MLN99" s="107"/>
      <c r="MLO99" s="107"/>
      <c r="MLP99" s="107"/>
      <c r="MLQ99" s="107"/>
      <c r="MLR99" s="107"/>
      <c r="MLS99" s="107"/>
      <c r="MLT99" s="107"/>
      <c r="MLU99" s="107"/>
      <c r="MLV99" s="107"/>
      <c r="MLW99" s="107"/>
      <c r="MLX99" s="107"/>
      <c r="MLY99" s="107"/>
      <c r="MLZ99" s="107"/>
      <c r="MMA99" s="107"/>
      <c r="MMB99" s="107"/>
      <c r="MMC99" s="107"/>
      <c r="MMD99" s="107"/>
      <c r="MME99" s="107"/>
      <c r="MMF99" s="107"/>
      <c r="MMG99" s="107"/>
      <c r="MMH99" s="107"/>
      <c r="MMI99" s="107"/>
      <c r="MMJ99" s="107"/>
      <c r="MMK99" s="107"/>
      <c r="MML99" s="107"/>
      <c r="MMM99" s="107"/>
      <c r="MMN99" s="107"/>
      <c r="MMO99" s="107"/>
      <c r="MMP99" s="107"/>
      <c r="MMQ99" s="107"/>
      <c r="MMR99" s="107"/>
      <c r="MMS99" s="107"/>
      <c r="MMT99" s="107"/>
      <c r="MMU99" s="107"/>
      <c r="MMV99" s="107"/>
      <c r="MMW99" s="107"/>
      <c r="MMX99" s="107"/>
      <c r="MMY99" s="107"/>
      <c r="MMZ99" s="107"/>
      <c r="MNA99" s="107"/>
      <c r="MNB99" s="107"/>
      <c r="MNC99" s="107"/>
      <c r="MND99" s="107"/>
      <c r="MNE99" s="107"/>
      <c r="MNF99" s="107"/>
      <c r="MNG99" s="107"/>
      <c r="MNH99" s="107"/>
      <c r="MNI99" s="107"/>
      <c r="MNJ99" s="107"/>
      <c r="MNK99" s="107"/>
      <c r="MNL99" s="107"/>
      <c r="MNM99" s="107"/>
      <c r="MNN99" s="107"/>
      <c r="MNO99" s="107"/>
      <c r="MNP99" s="107"/>
      <c r="MNQ99" s="107"/>
      <c r="MNR99" s="107"/>
      <c r="MNS99" s="107"/>
      <c r="MNT99" s="107"/>
      <c r="MNU99" s="107"/>
      <c r="MNV99" s="107"/>
      <c r="MNW99" s="107"/>
      <c r="MNX99" s="107"/>
      <c r="MNY99" s="107"/>
      <c r="MNZ99" s="107"/>
      <c r="MOA99" s="107"/>
      <c r="MOB99" s="107"/>
      <c r="MOC99" s="107"/>
      <c r="MOD99" s="107"/>
      <c r="MOE99" s="107"/>
      <c r="MOF99" s="107"/>
      <c r="MOG99" s="107"/>
      <c r="MOH99" s="107"/>
      <c r="MOI99" s="107"/>
      <c r="MOJ99" s="107"/>
      <c r="MOK99" s="107"/>
      <c r="MOL99" s="107"/>
      <c r="MOM99" s="107"/>
      <c r="MON99" s="107"/>
      <c r="MOO99" s="107"/>
      <c r="MOP99" s="107"/>
      <c r="MOQ99" s="107"/>
      <c r="MOR99" s="107"/>
      <c r="MOS99" s="107"/>
      <c r="MOT99" s="107"/>
      <c r="MOU99" s="107"/>
      <c r="MOV99" s="107"/>
      <c r="MOW99" s="107"/>
      <c r="MOX99" s="107"/>
      <c r="MOY99" s="107"/>
      <c r="MOZ99" s="107"/>
      <c r="MPA99" s="107"/>
      <c r="MPB99" s="107"/>
      <c r="MPC99" s="107"/>
      <c r="MPD99" s="107"/>
      <c r="MPE99" s="107"/>
      <c r="MPF99" s="107"/>
      <c r="MPG99" s="107"/>
      <c r="MPH99" s="107"/>
      <c r="MPI99" s="107"/>
      <c r="MPJ99" s="107"/>
      <c r="MPK99" s="107"/>
      <c r="MPL99" s="107"/>
      <c r="MPM99" s="107"/>
      <c r="MPN99" s="107"/>
      <c r="MPO99" s="107"/>
      <c r="MPP99" s="107"/>
      <c r="MPQ99" s="107"/>
      <c r="MPR99" s="107"/>
      <c r="MPS99" s="107"/>
      <c r="MPT99" s="107"/>
      <c r="MPU99" s="107"/>
      <c r="MPV99" s="107"/>
      <c r="MPW99" s="107"/>
      <c r="MPX99" s="107"/>
      <c r="MPY99" s="107"/>
      <c r="MPZ99" s="107"/>
      <c r="MQA99" s="107"/>
      <c r="MQB99" s="107"/>
      <c r="MQC99" s="107"/>
      <c r="MQD99" s="107"/>
      <c r="MQE99" s="107"/>
      <c r="MQF99" s="107"/>
      <c r="MQG99" s="107"/>
      <c r="MQH99" s="107"/>
      <c r="MQI99" s="107"/>
      <c r="MQJ99" s="107"/>
      <c r="MQK99" s="107"/>
      <c r="MQL99" s="107"/>
      <c r="MQM99" s="107"/>
      <c r="MQN99" s="107"/>
      <c r="MQO99" s="107"/>
      <c r="MQP99" s="107"/>
      <c r="MQQ99" s="107"/>
      <c r="MQR99" s="107"/>
      <c r="MQS99" s="107"/>
      <c r="MQT99" s="107"/>
      <c r="MQU99" s="107"/>
      <c r="MQV99" s="107"/>
      <c r="MQW99" s="107"/>
      <c r="MQX99" s="107"/>
      <c r="MQY99" s="107"/>
      <c r="MQZ99" s="107"/>
      <c r="MRA99" s="107"/>
      <c r="MRB99" s="107"/>
      <c r="MRC99" s="107"/>
      <c r="MRD99" s="107"/>
      <c r="MRE99" s="107"/>
      <c r="MRF99" s="107"/>
      <c r="MRG99" s="107"/>
      <c r="MRH99" s="107"/>
      <c r="MRI99" s="107"/>
      <c r="MRJ99" s="107"/>
      <c r="MRK99" s="107"/>
      <c r="MRL99" s="107"/>
      <c r="MRM99" s="107"/>
      <c r="MRN99" s="107"/>
      <c r="MRO99" s="107"/>
      <c r="MRP99" s="107"/>
      <c r="MRQ99" s="107"/>
      <c r="MRR99" s="107"/>
      <c r="MRS99" s="107"/>
      <c r="MRT99" s="107"/>
      <c r="MRU99" s="107"/>
      <c r="MRV99" s="107"/>
      <c r="MRW99" s="107"/>
      <c r="MRX99" s="107"/>
      <c r="MRY99" s="107"/>
      <c r="MRZ99" s="107"/>
      <c r="MSA99" s="107"/>
      <c r="MSB99" s="107"/>
      <c r="MSC99" s="107"/>
      <c r="MSD99" s="107"/>
      <c r="MSE99" s="107"/>
      <c r="MSF99" s="107"/>
      <c r="MSG99" s="107"/>
      <c r="MSH99" s="107"/>
      <c r="MSI99" s="107"/>
      <c r="MSJ99" s="107"/>
      <c r="MSK99" s="107"/>
      <c r="MSL99" s="107"/>
      <c r="MSM99" s="107"/>
      <c r="MSN99" s="107"/>
      <c r="MSO99" s="107"/>
      <c r="MSP99" s="107"/>
      <c r="MSQ99" s="107"/>
      <c r="MSR99" s="107"/>
      <c r="MSS99" s="107"/>
      <c r="MST99" s="107"/>
      <c r="MSU99" s="107"/>
      <c r="MSV99" s="107"/>
      <c r="MSW99" s="107"/>
      <c r="MSX99" s="107"/>
      <c r="MSY99" s="107"/>
      <c r="MSZ99" s="107"/>
      <c r="MTA99" s="107"/>
      <c r="MTB99" s="107"/>
      <c r="MTC99" s="107"/>
      <c r="MTD99" s="107"/>
      <c r="MTE99" s="107"/>
      <c r="MTF99" s="107"/>
      <c r="MTG99" s="107"/>
      <c r="MTH99" s="107"/>
      <c r="MTI99" s="107"/>
      <c r="MTJ99" s="107"/>
      <c r="MTK99" s="107"/>
      <c r="MTL99" s="107"/>
      <c r="MTM99" s="107"/>
      <c r="MTN99" s="107"/>
      <c r="MTO99" s="107"/>
      <c r="MTP99" s="107"/>
      <c r="MTQ99" s="107"/>
      <c r="MTR99" s="107"/>
      <c r="MTS99" s="107"/>
      <c r="MTT99" s="107"/>
      <c r="MTU99" s="107"/>
      <c r="MTV99" s="107"/>
      <c r="MTW99" s="107"/>
      <c r="MTX99" s="107"/>
      <c r="MTY99" s="107"/>
      <c r="MTZ99" s="107"/>
      <c r="MUA99" s="107"/>
      <c r="MUB99" s="107"/>
      <c r="MUC99" s="107"/>
      <c r="MUD99" s="107"/>
      <c r="MUE99" s="107"/>
      <c r="MUF99" s="107"/>
      <c r="MUG99" s="107"/>
      <c r="MUH99" s="107"/>
      <c r="MUI99" s="107"/>
      <c r="MUJ99" s="107"/>
      <c r="MUK99" s="107"/>
      <c r="MUL99" s="107"/>
      <c r="MUM99" s="107"/>
      <c r="MUN99" s="107"/>
      <c r="MUO99" s="107"/>
      <c r="MUP99" s="107"/>
      <c r="MUQ99" s="107"/>
      <c r="MUR99" s="107"/>
      <c r="MUS99" s="107"/>
      <c r="MUT99" s="107"/>
      <c r="MUU99" s="107"/>
      <c r="MUV99" s="107"/>
      <c r="MUW99" s="107"/>
      <c r="MUX99" s="107"/>
      <c r="MUY99" s="107"/>
      <c r="MUZ99" s="107"/>
      <c r="MVA99" s="107"/>
      <c r="MVB99" s="107"/>
      <c r="MVC99" s="107"/>
      <c r="MVD99" s="107"/>
      <c r="MVE99" s="107"/>
      <c r="MVF99" s="107"/>
      <c r="MVG99" s="107"/>
      <c r="MVH99" s="107"/>
      <c r="MVI99" s="107"/>
      <c r="MVJ99" s="107"/>
      <c r="MVK99" s="107"/>
      <c r="MVL99" s="107"/>
      <c r="MVM99" s="107"/>
      <c r="MVN99" s="107"/>
      <c r="MVO99" s="107"/>
      <c r="MVP99" s="107"/>
      <c r="MVQ99" s="107"/>
      <c r="MVR99" s="107"/>
      <c r="MVS99" s="107"/>
      <c r="MVT99" s="107"/>
      <c r="MVU99" s="107"/>
      <c r="MVV99" s="107"/>
      <c r="MVW99" s="107"/>
      <c r="MVX99" s="107"/>
      <c r="MVY99" s="107"/>
      <c r="MVZ99" s="107"/>
      <c r="MWA99" s="107"/>
      <c r="MWB99" s="107"/>
      <c r="MWC99" s="107"/>
      <c r="MWD99" s="107"/>
      <c r="MWE99" s="107"/>
      <c r="MWF99" s="107"/>
      <c r="MWG99" s="107"/>
      <c r="MWH99" s="107"/>
      <c r="MWI99" s="107"/>
      <c r="MWJ99" s="107"/>
      <c r="MWK99" s="107"/>
      <c r="MWL99" s="107"/>
      <c r="MWM99" s="107"/>
      <c r="MWN99" s="107"/>
      <c r="MWO99" s="107"/>
      <c r="MWP99" s="107"/>
      <c r="MWQ99" s="107"/>
      <c r="MWR99" s="107"/>
      <c r="MWS99" s="107"/>
      <c r="MWT99" s="107"/>
      <c r="MWU99" s="107"/>
      <c r="MWV99" s="107"/>
      <c r="MWW99" s="107"/>
      <c r="MWX99" s="107"/>
      <c r="MWY99" s="107"/>
      <c r="MWZ99" s="107"/>
      <c r="MXA99" s="107"/>
      <c r="MXB99" s="107"/>
      <c r="MXC99" s="107"/>
      <c r="MXD99" s="107"/>
      <c r="MXE99" s="107"/>
      <c r="MXF99" s="107"/>
      <c r="MXG99" s="107"/>
      <c r="MXH99" s="107"/>
      <c r="MXI99" s="107"/>
      <c r="MXJ99" s="107"/>
      <c r="MXK99" s="107"/>
      <c r="MXL99" s="107"/>
      <c r="MXM99" s="107"/>
      <c r="MXN99" s="107"/>
      <c r="MXO99" s="107"/>
      <c r="MXP99" s="107"/>
      <c r="MXQ99" s="107"/>
      <c r="MXR99" s="107"/>
      <c r="MXS99" s="107"/>
      <c r="MXT99" s="107"/>
      <c r="MXU99" s="107"/>
      <c r="MXV99" s="107"/>
      <c r="MXW99" s="107"/>
      <c r="MXX99" s="107"/>
      <c r="MXY99" s="107"/>
      <c r="MXZ99" s="107"/>
      <c r="MYA99" s="107"/>
      <c r="MYB99" s="107"/>
      <c r="MYC99" s="107"/>
      <c r="MYD99" s="107"/>
      <c r="MYE99" s="107"/>
      <c r="MYF99" s="107"/>
      <c r="MYG99" s="107"/>
      <c r="MYH99" s="107"/>
      <c r="MYI99" s="107"/>
      <c r="MYJ99" s="107"/>
      <c r="MYK99" s="107"/>
      <c r="MYL99" s="107"/>
      <c r="MYM99" s="107"/>
      <c r="MYN99" s="107"/>
      <c r="MYO99" s="107"/>
      <c r="MYP99" s="107"/>
      <c r="MYQ99" s="107"/>
      <c r="MYR99" s="107"/>
      <c r="MYS99" s="107"/>
      <c r="MYT99" s="107"/>
      <c r="MYU99" s="107"/>
      <c r="MYV99" s="107"/>
      <c r="MYW99" s="107"/>
      <c r="MYX99" s="107"/>
      <c r="MYY99" s="107"/>
      <c r="MYZ99" s="107"/>
      <c r="MZA99" s="107"/>
      <c r="MZB99" s="107"/>
      <c r="MZC99" s="107"/>
      <c r="MZD99" s="107"/>
      <c r="MZE99" s="107"/>
      <c r="MZF99" s="107"/>
      <c r="MZG99" s="107"/>
      <c r="MZH99" s="107"/>
      <c r="MZI99" s="107"/>
      <c r="MZJ99" s="107"/>
      <c r="MZK99" s="107"/>
      <c r="MZL99" s="107"/>
      <c r="MZM99" s="107"/>
      <c r="MZN99" s="107"/>
      <c r="MZO99" s="107"/>
      <c r="MZP99" s="107"/>
      <c r="MZQ99" s="107"/>
      <c r="MZR99" s="107"/>
      <c r="MZS99" s="107"/>
      <c r="MZT99" s="107"/>
      <c r="MZU99" s="107"/>
      <c r="MZV99" s="107"/>
      <c r="MZW99" s="107"/>
      <c r="MZX99" s="107"/>
      <c r="MZY99" s="107"/>
      <c r="MZZ99" s="107"/>
      <c r="NAA99" s="107"/>
      <c r="NAB99" s="107"/>
      <c r="NAC99" s="107"/>
      <c r="NAD99" s="107"/>
      <c r="NAE99" s="107"/>
      <c r="NAF99" s="107"/>
      <c r="NAG99" s="107"/>
      <c r="NAH99" s="107"/>
      <c r="NAI99" s="107"/>
      <c r="NAJ99" s="107"/>
      <c r="NAK99" s="107"/>
      <c r="NAL99" s="107"/>
      <c r="NAM99" s="107"/>
      <c r="NAN99" s="107"/>
      <c r="NAO99" s="107"/>
      <c r="NAP99" s="107"/>
      <c r="NAQ99" s="107"/>
      <c r="NAR99" s="107"/>
      <c r="NAS99" s="107"/>
      <c r="NAT99" s="107"/>
      <c r="NAU99" s="107"/>
      <c r="NAV99" s="107"/>
      <c r="NAW99" s="107"/>
      <c r="NAX99" s="107"/>
      <c r="NAY99" s="107"/>
      <c r="NAZ99" s="107"/>
      <c r="NBA99" s="107"/>
      <c r="NBB99" s="107"/>
      <c r="NBC99" s="107"/>
      <c r="NBD99" s="107"/>
      <c r="NBE99" s="107"/>
      <c r="NBF99" s="107"/>
      <c r="NBG99" s="107"/>
      <c r="NBH99" s="107"/>
      <c r="NBI99" s="107"/>
      <c r="NBJ99" s="107"/>
      <c r="NBK99" s="107"/>
      <c r="NBL99" s="107"/>
      <c r="NBM99" s="107"/>
      <c r="NBN99" s="107"/>
      <c r="NBO99" s="107"/>
      <c r="NBP99" s="107"/>
      <c r="NBQ99" s="107"/>
      <c r="NBR99" s="107"/>
      <c r="NBS99" s="107"/>
      <c r="NBT99" s="107"/>
      <c r="NBU99" s="107"/>
      <c r="NBV99" s="107"/>
      <c r="NBW99" s="107"/>
      <c r="NBX99" s="107"/>
      <c r="NBY99" s="107"/>
      <c r="NBZ99" s="107"/>
      <c r="NCA99" s="107"/>
      <c r="NCB99" s="107"/>
      <c r="NCC99" s="107"/>
      <c r="NCD99" s="107"/>
      <c r="NCE99" s="107"/>
      <c r="NCF99" s="107"/>
      <c r="NCG99" s="107"/>
      <c r="NCH99" s="107"/>
      <c r="NCI99" s="107"/>
      <c r="NCJ99" s="107"/>
      <c r="NCK99" s="107"/>
      <c r="NCL99" s="107"/>
      <c r="NCM99" s="107"/>
      <c r="NCN99" s="107"/>
      <c r="NCO99" s="107"/>
      <c r="NCP99" s="107"/>
      <c r="NCQ99" s="107"/>
      <c r="NCR99" s="107"/>
      <c r="NCS99" s="107"/>
      <c r="NCT99" s="107"/>
      <c r="NCU99" s="107"/>
      <c r="NCV99" s="107"/>
      <c r="NCW99" s="107"/>
      <c r="NCX99" s="107"/>
      <c r="NCY99" s="107"/>
      <c r="NCZ99" s="107"/>
      <c r="NDA99" s="107"/>
      <c r="NDB99" s="107"/>
      <c r="NDC99" s="107"/>
      <c r="NDD99" s="107"/>
      <c r="NDE99" s="107"/>
      <c r="NDF99" s="107"/>
      <c r="NDG99" s="107"/>
      <c r="NDH99" s="107"/>
      <c r="NDI99" s="107"/>
      <c r="NDJ99" s="107"/>
      <c r="NDK99" s="107"/>
      <c r="NDL99" s="107"/>
      <c r="NDM99" s="107"/>
      <c r="NDN99" s="107"/>
      <c r="NDO99" s="107"/>
      <c r="NDP99" s="107"/>
      <c r="NDQ99" s="107"/>
      <c r="NDR99" s="107"/>
      <c r="NDS99" s="107"/>
      <c r="NDT99" s="107"/>
      <c r="NDU99" s="107"/>
      <c r="NDV99" s="107"/>
      <c r="NDW99" s="107"/>
      <c r="NDX99" s="107"/>
      <c r="NDY99" s="107"/>
      <c r="NDZ99" s="107"/>
      <c r="NEA99" s="107"/>
      <c r="NEB99" s="107"/>
      <c r="NEC99" s="107"/>
      <c r="NED99" s="107"/>
      <c r="NEE99" s="107"/>
      <c r="NEF99" s="107"/>
      <c r="NEG99" s="107"/>
      <c r="NEH99" s="107"/>
      <c r="NEI99" s="107"/>
      <c r="NEJ99" s="107"/>
      <c r="NEK99" s="107"/>
      <c r="NEL99" s="107"/>
      <c r="NEM99" s="107"/>
      <c r="NEN99" s="107"/>
      <c r="NEO99" s="107"/>
      <c r="NEP99" s="107"/>
      <c r="NEQ99" s="107"/>
      <c r="NER99" s="107"/>
      <c r="NES99" s="107"/>
      <c r="NET99" s="107"/>
      <c r="NEU99" s="107"/>
      <c r="NEV99" s="107"/>
      <c r="NEW99" s="107"/>
      <c r="NEX99" s="107"/>
      <c r="NEY99" s="107"/>
      <c r="NEZ99" s="107"/>
      <c r="NFA99" s="107"/>
      <c r="NFB99" s="107"/>
      <c r="NFC99" s="107"/>
      <c r="NFD99" s="107"/>
      <c r="NFE99" s="107"/>
      <c r="NFF99" s="107"/>
      <c r="NFG99" s="107"/>
      <c r="NFH99" s="107"/>
      <c r="NFI99" s="107"/>
      <c r="NFJ99" s="107"/>
      <c r="NFK99" s="107"/>
      <c r="NFL99" s="107"/>
      <c r="NFM99" s="107"/>
      <c r="NFN99" s="107"/>
      <c r="NFO99" s="107"/>
      <c r="NFP99" s="107"/>
      <c r="NFQ99" s="107"/>
      <c r="NFR99" s="107"/>
      <c r="NFS99" s="107"/>
      <c r="NFT99" s="107"/>
      <c r="NFU99" s="107"/>
      <c r="NFV99" s="107"/>
      <c r="NFW99" s="107"/>
      <c r="NFX99" s="107"/>
      <c r="NFY99" s="107"/>
      <c r="NFZ99" s="107"/>
      <c r="NGA99" s="107"/>
      <c r="NGB99" s="107"/>
      <c r="NGC99" s="107"/>
      <c r="NGD99" s="107"/>
      <c r="NGE99" s="107"/>
      <c r="NGF99" s="107"/>
      <c r="NGG99" s="107"/>
      <c r="NGH99" s="107"/>
      <c r="NGI99" s="107"/>
      <c r="NGJ99" s="107"/>
      <c r="NGK99" s="107"/>
      <c r="NGL99" s="107"/>
      <c r="NGM99" s="107"/>
      <c r="NGN99" s="107"/>
      <c r="NGO99" s="107"/>
      <c r="NGP99" s="107"/>
      <c r="NGQ99" s="107"/>
      <c r="NGR99" s="107"/>
      <c r="NGS99" s="107"/>
      <c r="NGT99" s="107"/>
      <c r="NGU99" s="107"/>
      <c r="NGV99" s="107"/>
      <c r="NGW99" s="107"/>
      <c r="NGX99" s="107"/>
      <c r="NGY99" s="107"/>
      <c r="NGZ99" s="107"/>
      <c r="NHA99" s="107"/>
      <c r="NHB99" s="107"/>
      <c r="NHC99" s="107"/>
      <c r="NHD99" s="107"/>
      <c r="NHE99" s="107"/>
      <c r="NHF99" s="107"/>
      <c r="NHG99" s="107"/>
      <c r="NHH99" s="107"/>
      <c r="NHI99" s="107"/>
      <c r="NHJ99" s="107"/>
      <c r="NHK99" s="107"/>
      <c r="NHL99" s="107"/>
      <c r="NHM99" s="107"/>
      <c r="NHN99" s="107"/>
      <c r="NHO99" s="107"/>
      <c r="NHP99" s="107"/>
      <c r="NHQ99" s="107"/>
      <c r="NHR99" s="107"/>
      <c r="NHS99" s="107"/>
      <c r="NHT99" s="107"/>
      <c r="NHU99" s="107"/>
      <c r="NHV99" s="107"/>
      <c r="NHW99" s="107"/>
      <c r="NHX99" s="107"/>
      <c r="NHY99" s="107"/>
      <c r="NHZ99" s="107"/>
      <c r="NIA99" s="107"/>
      <c r="NIB99" s="107"/>
      <c r="NIC99" s="107"/>
      <c r="NID99" s="107"/>
      <c r="NIE99" s="107"/>
      <c r="NIF99" s="107"/>
      <c r="NIG99" s="107"/>
      <c r="NIH99" s="107"/>
      <c r="NII99" s="107"/>
      <c r="NIJ99" s="107"/>
      <c r="NIK99" s="107"/>
      <c r="NIL99" s="107"/>
      <c r="NIM99" s="107"/>
      <c r="NIN99" s="107"/>
      <c r="NIO99" s="107"/>
      <c r="NIP99" s="107"/>
      <c r="NIQ99" s="107"/>
      <c r="NIR99" s="107"/>
      <c r="NIS99" s="107"/>
      <c r="NIT99" s="107"/>
      <c r="NIU99" s="107"/>
      <c r="NIV99" s="107"/>
      <c r="NIW99" s="107"/>
      <c r="NIX99" s="107"/>
      <c r="NIY99" s="107"/>
      <c r="NIZ99" s="107"/>
      <c r="NJA99" s="107"/>
      <c r="NJB99" s="107"/>
      <c r="NJC99" s="107"/>
      <c r="NJD99" s="107"/>
      <c r="NJE99" s="107"/>
      <c r="NJF99" s="107"/>
      <c r="NJG99" s="107"/>
      <c r="NJH99" s="107"/>
      <c r="NJI99" s="107"/>
      <c r="NJJ99" s="107"/>
      <c r="NJK99" s="107"/>
      <c r="NJL99" s="107"/>
      <c r="NJM99" s="107"/>
      <c r="NJN99" s="107"/>
      <c r="NJO99" s="107"/>
      <c r="NJP99" s="107"/>
      <c r="NJQ99" s="107"/>
      <c r="NJR99" s="107"/>
      <c r="NJS99" s="107"/>
      <c r="NJT99" s="107"/>
      <c r="NJU99" s="107"/>
      <c r="NJV99" s="107"/>
      <c r="NJW99" s="107"/>
      <c r="NJX99" s="107"/>
      <c r="NJY99" s="107"/>
      <c r="NJZ99" s="107"/>
      <c r="NKA99" s="107"/>
      <c r="NKB99" s="107"/>
      <c r="NKC99" s="107"/>
      <c r="NKD99" s="107"/>
      <c r="NKE99" s="107"/>
      <c r="NKF99" s="107"/>
      <c r="NKG99" s="107"/>
      <c r="NKH99" s="107"/>
      <c r="NKI99" s="107"/>
      <c r="NKJ99" s="107"/>
      <c r="NKK99" s="107"/>
      <c r="NKL99" s="107"/>
      <c r="NKM99" s="107"/>
      <c r="NKN99" s="107"/>
      <c r="NKO99" s="107"/>
      <c r="NKP99" s="107"/>
      <c r="NKQ99" s="107"/>
      <c r="NKR99" s="107"/>
      <c r="NKS99" s="107"/>
      <c r="NKT99" s="107"/>
      <c r="NKU99" s="107"/>
      <c r="NKV99" s="107"/>
      <c r="NKW99" s="107"/>
      <c r="NKX99" s="107"/>
      <c r="NKY99" s="107"/>
      <c r="NKZ99" s="107"/>
      <c r="NLA99" s="107"/>
      <c r="NLB99" s="107"/>
      <c r="NLC99" s="107"/>
      <c r="NLD99" s="107"/>
      <c r="NLE99" s="107"/>
      <c r="NLF99" s="107"/>
      <c r="NLG99" s="107"/>
      <c r="NLH99" s="107"/>
      <c r="NLI99" s="107"/>
      <c r="NLJ99" s="107"/>
      <c r="NLK99" s="107"/>
      <c r="NLL99" s="107"/>
      <c r="NLM99" s="107"/>
      <c r="NLN99" s="107"/>
      <c r="NLO99" s="107"/>
      <c r="NLP99" s="107"/>
      <c r="NLQ99" s="107"/>
      <c r="NLR99" s="107"/>
      <c r="NLS99" s="107"/>
      <c r="NLT99" s="107"/>
      <c r="NLU99" s="107"/>
      <c r="NLV99" s="107"/>
      <c r="NLW99" s="107"/>
      <c r="NLX99" s="107"/>
      <c r="NLY99" s="107"/>
      <c r="NLZ99" s="107"/>
      <c r="NMA99" s="107"/>
      <c r="NMB99" s="107"/>
      <c r="NMC99" s="107"/>
      <c r="NMD99" s="107"/>
      <c r="NME99" s="107"/>
      <c r="NMF99" s="107"/>
      <c r="NMG99" s="107"/>
      <c r="NMH99" s="107"/>
      <c r="NMI99" s="107"/>
      <c r="NMJ99" s="107"/>
      <c r="NMK99" s="107"/>
      <c r="NML99" s="107"/>
      <c r="NMM99" s="107"/>
      <c r="NMN99" s="107"/>
      <c r="NMO99" s="107"/>
      <c r="NMP99" s="107"/>
      <c r="NMQ99" s="107"/>
      <c r="NMR99" s="107"/>
      <c r="NMS99" s="107"/>
      <c r="NMT99" s="107"/>
      <c r="NMU99" s="107"/>
      <c r="NMV99" s="107"/>
      <c r="NMW99" s="107"/>
      <c r="NMX99" s="107"/>
      <c r="NMY99" s="107"/>
      <c r="NMZ99" s="107"/>
      <c r="NNA99" s="107"/>
      <c r="NNB99" s="107"/>
      <c r="NNC99" s="107"/>
      <c r="NND99" s="107"/>
      <c r="NNE99" s="107"/>
      <c r="NNF99" s="107"/>
      <c r="NNG99" s="107"/>
      <c r="NNH99" s="107"/>
      <c r="NNI99" s="107"/>
      <c r="NNJ99" s="107"/>
      <c r="NNK99" s="107"/>
      <c r="NNL99" s="107"/>
      <c r="NNM99" s="107"/>
      <c r="NNN99" s="107"/>
      <c r="NNO99" s="107"/>
      <c r="NNP99" s="107"/>
      <c r="NNQ99" s="107"/>
      <c r="NNR99" s="107"/>
      <c r="NNS99" s="107"/>
      <c r="NNT99" s="107"/>
      <c r="NNU99" s="107"/>
      <c r="NNV99" s="107"/>
      <c r="NNW99" s="107"/>
      <c r="NNX99" s="107"/>
      <c r="NNY99" s="107"/>
      <c r="NNZ99" s="107"/>
      <c r="NOA99" s="107"/>
      <c r="NOB99" s="107"/>
      <c r="NOC99" s="107"/>
      <c r="NOD99" s="107"/>
      <c r="NOE99" s="107"/>
      <c r="NOF99" s="107"/>
      <c r="NOG99" s="107"/>
      <c r="NOH99" s="107"/>
      <c r="NOI99" s="107"/>
      <c r="NOJ99" s="107"/>
      <c r="NOK99" s="107"/>
      <c r="NOL99" s="107"/>
      <c r="NOM99" s="107"/>
      <c r="NON99" s="107"/>
      <c r="NOO99" s="107"/>
      <c r="NOP99" s="107"/>
      <c r="NOQ99" s="107"/>
      <c r="NOR99" s="107"/>
      <c r="NOS99" s="107"/>
      <c r="NOT99" s="107"/>
      <c r="NOU99" s="107"/>
      <c r="NOV99" s="107"/>
      <c r="NOW99" s="107"/>
      <c r="NOX99" s="107"/>
      <c r="NOY99" s="107"/>
      <c r="NOZ99" s="107"/>
      <c r="NPA99" s="107"/>
      <c r="NPB99" s="107"/>
      <c r="NPC99" s="107"/>
      <c r="NPD99" s="107"/>
      <c r="NPE99" s="107"/>
      <c r="NPF99" s="107"/>
      <c r="NPG99" s="107"/>
      <c r="NPH99" s="107"/>
      <c r="NPI99" s="107"/>
      <c r="NPJ99" s="107"/>
      <c r="NPK99" s="107"/>
      <c r="NPL99" s="107"/>
      <c r="NPM99" s="107"/>
      <c r="NPN99" s="107"/>
      <c r="NPO99" s="107"/>
      <c r="NPP99" s="107"/>
      <c r="NPQ99" s="107"/>
      <c r="NPR99" s="107"/>
      <c r="NPS99" s="107"/>
      <c r="NPT99" s="107"/>
      <c r="NPU99" s="107"/>
      <c r="NPV99" s="107"/>
      <c r="NPW99" s="107"/>
      <c r="NPX99" s="107"/>
      <c r="NPY99" s="107"/>
      <c r="NPZ99" s="107"/>
      <c r="NQA99" s="107"/>
      <c r="NQB99" s="107"/>
      <c r="NQC99" s="107"/>
      <c r="NQD99" s="107"/>
      <c r="NQE99" s="107"/>
      <c r="NQF99" s="107"/>
      <c r="NQG99" s="107"/>
      <c r="NQH99" s="107"/>
      <c r="NQI99" s="107"/>
      <c r="NQJ99" s="107"/>
      <c r="NQK99" s="107"/>
      <c r="NQL99" s="107"/>
      <c r="NQM99" s="107"/>
      <c r="NQN99" s="107"/>
      <c r="NQO99" s="107"/>
      <c r="NQP99" s="107"/>
      <c r="NQQ99" s="107"/>
      <c r="NQR99" s="107"/>
      <c r="NQS99" s="107"/>
      <c r="NQT99" s="107"/>
      <c r="NQU99" s="107"/>
      <c r="NQV99" s="107"/>
      <c r="NQW99" s="107"/>
      <c r="NQX99" s="107"/>
      <c r="NQY99" s="107"/>
      <c r="NQZ99" s="107"/>
      <c r="NRA99" s="107"/>
      <c r="NRB99" s="107"/>
      <c r="NRC99" s="107"/>
      <c r="NRD99" s="107"/>
      <c r="NRE99" s="107"/>
      <c r="NRF99" s="107"/>
      <c r="NRG99" s="107"/>
      <c r="NRH99" s="107"/>
      <c r="NRI99" s="107"/>
      <c r="NRJ99" s="107"/>
      <c r="NRK99" s="107"/>
      <c r="NRL99" s="107"/>
      <c r="NRM99" s="107"/>
      <c r="NRN99" s="107"/>
      <c r="NRO99" s="107"/>
      <c r="NRP99" s="107"/>
      <c r="NRQ99" s="107"/>
      <c r="NRR99" s="107"/>
      <c r="NRS99" s="107"/>
      <c r="NRT99" s="107"/>
      <c r="NRU99" s="107"/>
      <c r="NRV99" s="107"/>
      <c r="NRW99" s="107"/>
      <c r="NRX99" s="107"/>
      <c r="NRY99" s="107"/>
      <c r="NRZ99" s="107"/>
      <c r="NSA99" s="107"/>
      <c r="NSB99" s="107"/>
      <c r="NSC99" s="107"/>
      <c r="NSD99" s="107"/>
      <c r="NSE99" s="107"/>
      <c r="NSF99" s="107"/>
      <c r="NSG99" s="107"/>
      <c r="NSH99" s="107"/>
      <c r="NSI99" s="107"/>
      <c r="NSJ99" s="107"/>
      <c r="NSK99" s="107"/>
      <c r="NSL99" s="107"/>
      <c r="NSM99" s="107"/>
      <c r="NSN99" s="107"/>
      <c r="NSO99" s="107"/>
      <c r="NSP99" s="107"/>
      <c r="NSQ99" s="107"/>
      <c r="NSR99" s="107"/>
      <c r="NSS99" s="107"/>
      <c r="NST99" s="107"/>
      <c r="NSU99" s="107"/>
      <c r="NSV99" s="107"/>
      <c r="NSW99" s="107"/>
      <c r="NSX99" s="107"/>
      <c r="NSY99" s="107"/>
      <c r="NSZ99" s="107"/>
      <c r="NTA99" s="107"/>
      <c r="NTB99" s="107"/>
      <c r="NTC99" s="107"/>
      <c r="NTD99" s="107"/>
      <c r="NTE99" s="107"/>
      <c r="NTF99" s="107"/>
      <c r="NTG99" s="107"/>
      <c r="NTH99" s="107"/>
      <c r="NTI99" s="107"/>
      <c r="NTJ99" s="107"/>
      <c r="NTK99" s="107"/>
      <c r="NTL99" s="107"/>
      <c r="NTM99" s="107"/>
      <c r="NTN99" s="107"/>
      <c r="NTO99" s="107"/>
      <c r="NTP99" s="107"/>
      <c r="NTQ99" s="107"/>
      <c r="NTR99" s="107"/>
      <c r="NTS99" s="107"/>
      <c r="NTT99" s="107"/>
      <c r="NTU99" s="107"/>
      <c r="NTV99" s="107"/>
      <c r="NTW99" s="107"/>
      <c r="NTX99" s="107"/>
      <c r="NTY99" s="107"/>
      <c r="NTZ99" s="107"/>
      <c r="NUA99" s="107"/>
      <c r="NUB99" s="107"/>
      <c r="NUC99" s="107"/>
      <c r="NUD99" s="107"/>
      <c r="NUE99" s="107"/>
      <c r="NUF99" s="107"/>
      <c r="NUG99" s="107"/>
      <c r="NUH99" s="107"/>
      <c r="NUI99" s="107"/>
      <c r="NUJ99" s="107"/>
      <c r="NUK99" s="107"/>
      <c r="NUL99" s="107"/>
      <c r="NUM99" s="107"/>
      <c r="NUN99" s="107"/>
      <c r="NUO99" s="107"/>
      <c r="NUP99" s="107"/>
      <c r="NUQ99" s="107"/>
      <c r="NUR99" s="107"/>
      <c r="NUS99" s="107"/>
      <c r="NUT99" s="107"/>
      <c r="NUU99" s="107"/>
      <c r="NUV99" s="107"/>
      <c r="NUW99" s="107"/>
      <c r="NUX99" s="107"/>
      <c r="NUY99" s="107"/>
      <c r="NUZ99" s="107"/>
      <c r="NVA99" s="107"/>
      <c r="NVB99" s="107"/>
      <c r="NVC99" s="107"/>
      <c r="NVD99" s="107"/>
      <c r="NVE99" s="107"/>
      <c r="NVF99" s="107"/>
      <c r="NVG99" s="107"/>
      <c r="NVH99" s="107"/>
      <c r="NVI99" s="107"/>
      <c r="NVJ99" s="107"/>
      <c r="NVK99" s="107"/>
      <c r="NVL99" s="107"/>
      <c r="NVM99" s="107"/>
      <c r="NVN99" s="107"/>
      <c r="NVO99" s="107"/>
      <c r="NVP99" s="107"/>
      <c r="NVQ99" s="107"/>
      <c r="NVR99" s="107"/>
      <c r="NVS99" s="107"/>
      <c r="NVT99" s="107"/>
      <c r="NVU99" s="107"/>
      <c r="NVV99" s="107"/>
      <c r="NVW99" s="107"/>
      <c r="NVX99" s="107"/>
      <c r="NVY99" s="107"/>
      <c r="NVZ99" s="107"/>
      <c r="NWA99" s="107"/>
      <c r="NWB99" s="107"/>
      <c r="NWC99" s="107"/>
      <c r="NWD99" s="107"/>
      <c r="NWE99" s="107"/>
      <c r="NWF99" s="107"/>
      <c r="NWG99" s="107"/>
      <c r="NWH99" s="107"/>
      <c r="NWI99" s="107"/>
      <c r="NWJ99" s="107"/>
      <c r="NWK99" s="107"/>
      <c r="NWL99" s="107"/>
      <c r="NWM99" s="107"/>
      <c r="NWN99" s="107"/>
      <c r="NWO99" s="107"/>
      <c r="NWP99" s="107"/>
      <c r="NWQ99" s="107"/>
      <c r="NWR99" s="107"/>
      <c r="NWS99" s="107"/>
      <c r="NWT99" s="107"/>
      <c r="NWU99" s="107"/>
      <c r="NWV99" s="107"/>
      <c r="NWW99" s="107"/>
      <c r="NWX99" s="107"/>
      <c r="NWY99" s="107"/>
      <c r="NWZ99" s="107"/>
      <c r="NXA99" s="107"/>
      <c r="NXB99" s="107"/>
      <c r="NXC99" s="107"/>
      <c r="NXD99" s="107"/>
      <c r="NXE99" s="107"/>
      <c r="NXF99" s="107"/>
      <c r="NXG99" s="107"/>
      <c r="NXH99" s="107"/>
      <c r="NXI99" s="107"/>
      <c r="NXJ99" s="107"/>
      <c r="NXK99" s="107"/>
      <c r="NXL99" s="107"/>
      <c r="NXM99" s="107"/>
      <c r="NXN99" s="107"/>
      <c r="NXO99" s="107"/>
      <c r="NXP99" s="107"/>
      <c r="NXQ99" s="107"/>
      <c r="NXR99" s="107"/>
      <c r="NXS99" s="107"/>
      <c r="NXT99" s="107"/>
      <c r="NXU99" s="107"/>
      <c r="NXV99" s="107"/>
      <c r="NXW99" s="107"/>
      <c r="NXX99" s="107"/>
      <c r="NXY99" s="107"/>
      <c r="NXZ99" s="107"/>
      <c r="NYA99" s="107"/>
      <c r="NYB99" s="107"/>
      <c r="NYC99" s="107"/>
      <c r="NYD99" s="107"/>
      <c r="NYE99" s="107"/>
      <c r="NYF99" s="107"/>
      <c r="NYG99" s="107"/>
      <c r="NYH99" s="107"/>
      <c r="NYI99" s="107"/>
      <c r="NYJ99" s="107"/>
      <c r="NYK99" s="107"/>
      <c r="NYL99" s="107"/>
      <c r="NYM99" s="107"/>
      <c r="NYN99" s="107"/>
      <c r="NYO99" s="107"/>
      <c r="NYP99" s="107"/>
      <c r="NYQ99" s="107"/>
      <c r="NYR99" s="107"/>
      <c r="NYS99" s="107"/>
      <c r="NYT99" s="107"/>
      <c r="NYU99" s="107"/>
      <c r="NYV99" s="107"/>
      <c r="NYW99" s="107"/>
      <c r="NYX99" s="107"/>
      <c r="NYY99" s="107"/>
      <c r="NYZ99" s="107"/>
      <c r="NZA99" s="107"/>
      <c r="NZB99" s="107"/>
      <c r="NZC99" s="107"/>
      <c r="NZD99" s="107"/>
      <c r="NZE99" s="107"/>
      <c r="NZF99" s="107"/>
      <c r="NZG99" s="107"/>
      <c r="NZH99" s="107"/>
      <c r="NZI99" s="107"/>
      <c r="NZJ99" s="107"/>
      <c r="NZK99" s="107"/>
      <c r="NZL99" s="107"/>
      <c r="NZM99" s="107"/>
      <c r="NZN99" s="107"/>
      <c r="NZO99" s="107"/>
      <c r="NZP99" s="107"/>
      <c r="NZQ99" s="107"/>
      <c r="NZR99" s="107"/>
      <c r="NZS99" s="107"/>
      <c r="NZT99" s="107"/>
      <c r="NZU99" s="107"/>
      <c r="NZV99" s="107"/>
      <c r="NZW99" s="107"/>
      <c r="NZX99" s="107"/>
      <c r="NZY99" s="107"/>
      <c r="NZZ99" s="107"/>
      <c r="OAA99" s="107"/>
      <c r="OAB99" s="107"/>
      <c r="OAC99" s="107"/>
      <c r="OAD99" s="107"/>
      <c r="OAE99" s="107"/>
      <c r="OAF99" s="107"/>
      <c r="OAG99" s="107"/>
      <c r="OAH99" s="107"/>
      <c r="OAI99" s="107"/>
      <c r="OAJ99" s="107"/>
      <c r="OAK99" s="107"/>
      <c r="OAL99" s="107"/>
      <c r="OAM99" s="107"/>
      <c r="OAN99" s="107"/>
      <c r="OAO99" s="107"/>
      <c r="OAP99" s="107"/>
      <c r="OAQ99" s="107"/>
      <c r="OAR99" s="107"/>
      <c r="OAS99" s="107"/>
      <c r="OAT99" s="107"/>
      <c r="OAU99" s="107"/>
      <c r="OAV99" s="107"/>
      <c r="OAW99" s="107"/>
      <c r="OAX99" s="107"/>
      <c r="OAY99" s="107"/>
      <c r="OAZ99" s="107"/>
      <c r="OBA99" s="107"/>
      <c r="OBB99" s="107"/>
      <c r="OBC99" s="107"/>
      <c r="OBD99" s="107"/>
      <c r="OBE99" s="107"/>
      <c r="OBF99" s="107"/>
      <c r="OBG99" s="107"/>
      <c r="OBH99" s="107"/>
      <c r="OBI99" s="107"/>
      <c r="OBJ99" s="107"/>
      <c r="OBK99" s="107"/>
      <c r="OBL99" s="107"/>
      <c r="OBM99" s="107"/>
      <c r="OBN99" s="107"/>
      <c r="OBO99" s="107"/>
      <c r="OBP99" s="107"/>
      <c r="OBQ99" s="107"/>
      <c r="OBR99" s="107"/>
      <c r="OBS99" s="107"/>
      <c r="OBT99" s="107"/>
      <c r="OBU99" s="107"/>
      <c r="OBV99" s="107"/>
      <c r="OBW99" s="107"/>
      <c r="OBX99" s="107"/>
      <c r="OBY99" s="107"/>
      <c r="OBZ99" s="107"/>
      <c r="OCA99" s="107"/>
      <c r="OCB99" s="107"/>
      <c r="OCC99" s="107"/>
      <c r="OCD99" s="107"/>
      <c r="OCE99" s="107"/>
      <c r="OCF99" s="107"/>
      <c r="OCG99" s="107"/>
      <c r="OCH99" s="107"/>
      <c r="OCI99" s="107"/>
      <c r="OCJ99" s="107"/>
      <c r="OCK99" s="107"/>
      <c r="OCL99" s="107"/>
      <c r="OCM99" s="107"/>
      <c r="OCN99" s="107"/>
      <c r="OCO99" s="107"/>
      <c r="OCP99" s="107"/>
      <c r="OCQ99" s="107"/>
      <c r="OCR99" s="107"/>
      <c r="OCS99" s="107"/>
      <c r="OCT99" s="107"/>
      <c r="OCU99" s="107"/>
      <c r="OCV99" s="107"/>
      <c r="OCW99" s="107"/>
      <c r="OCX99" s="107"/>
      <c r="OCY99" s="107"/>
      <c r="OCZ99" s="107"/>
      <c r="ODA99" s="107"/>
      <c r="ODB99" s="107"/>
      <c r="ODC99" s="107"/>
      <c r="ODD99" s="107"/>
      <c r="ODE99" s="107"/>
      <c r="ODF99" s="107"/>
      <c r="ODG99" s="107"/>
      <c r="ODH99" s="107"/>
      <c r="ODI99" s="107"/>
      <c r="ODJ99" s="107"/>
      <c r="ODK99" s="107"/>
      <c r="ODL99" s="107"/>
      <c r="ODM99" s="107"/>
      <c r="ODN99" s="107"/>
      <c r="ODO99" s="107"/>
      <c r="ODP99" s="107"/>
      <c r="ODQ99" s="107"/>
      <c r="ODR99" s="107"/>
      <c r="ODS99" s="107"/>
      <c r="ODT99" s="107"/>
      <c r="ODU99" s="107"/>
      <c r="ODV99" s="107"/>
      <c r="ODW99" s="107"/>
      <c r="ODX99" s="107"/>
      <c r="ODY99" s="107"/>
      <c r="ODZ99" s="107"/>
      <c r="OEA99" s="107"/>
      <c r="OEB99" s="107"/>
      <c r="OEC99" s="107"/>
      <c r="OED99" s="107"/>
      <c r="OEE99" s="107"/>
      <c r="OEF99" s="107"/>
      <c r="OEG99" s="107"/>
      <c r="OEH99" s="107"/>
      <c r="OEI99" s="107"/>
      <c r="OEJ99" s="107"/>
      <c r="OEK99" s="107"/>
      <c r="OEL99" s="107"/>
      <c r="OEM99" s="107"/>
      <c r="OEN99" s="107"/>
      <c r="OEO99" s="107"/>
      <c r="OEP99" s="107"/>
      <c r="OEQ99" s="107"/>
      <c r="OER99" s="107"/>
      <c r="OES99" s="107"/>
      <c r="OET99" s="107"/>
      <c r="OEU99" s="107"/>
      <c r="OEV99" s="107"/>
      <c r="OEW99" s="107"/>
      <c r="OEX99" s="107"/>
      <c r="OEY99" s="107"/>
      <c r="OEZ99" s="107"/>
      <c r="OFA99" s="107"/>
      <c r="OFB99" s="107"/>
      <c r="OFC99" s="107"/>
      <c r="OFD99" s="107"/>
      <c r="OFE99" s="107"/>
      <c r="OFF99" s="107"/>
      <c r="OFG99" s="107"/>
      <c r="OFH99" s="107"/>
      <c r="OFI99" s="107"/>
      <c r="OFJ99" s="107"/>
      <c r="OFK99" s="107"/>
      <c r="OFL99" s="107"/>
      <c r="OFM99" s="107"/>
      <c r="OFN99" s="107"/>
      <c r="OFO99" s="107"/>
      <c r="OFP99" s="107"/>
      <c r="OFQ99" s="107"/>
      <c r="OFR99" s="107"/>
      <c r="OFS99" s="107"/>
      <c r="OFT99" s="107"/>
      <c r="OFU99" s="107"/>
      <c r="OFV99" s="107"/>
      <c r="OFW99" s="107"/>
      <c r="OFX99" s="107"/>
      <c r="OFY99" s="107"/>
      <c r="OFZ99" s="107"/>
      <c r="OGA99" s="107"/>
      <c r="OGB99" s="107"/>
      <c r="OGC99" s="107"/>
      <c r="OGD99" s="107"/>
      <c r="OGE99" s="107"/>
      <c r="OGF99" s="107"/>
      <c r="OGG99" s="107"/>
      <c r="OGH99" s="107"/>
      <c r="OGI99" s="107"/>
      <c r="OGJ99" s="107"/>
      <c r="OGK99" s="107"/>
      <c r="OGL99" s="107"/>
      <c r="OGM99" s="107"/>
      <c r="OGN99" s="107"/>
      <c r="OGO99" s="107"/>
      <c r="OGP99" s="107"/>
      <c r="OGQ99" s="107"/>
      <c r="OGR99" s="107"/>
      <c r="OGS99" s="107"/>
      <c r="OGT99" s="107"/>
      <c r="OGU99" s="107"/>
      <c r="OGV99" s="107"/>
      <c r="OGW99" s="107"/>
      <c r="OGX99" s="107"/>
      <c r="OGY99" s="107"/>
      <c r="OGZ99" s="107"/>
      <c r="OHA99" s="107"/>
      <c r="OHB99" s="107"/>
      <c r="OHC99" s="107"/>
      <c r="OHD99" s="107"/>
      <c r="OHE99" s="107"/>
      <c r="OHF99" s="107"/>
      <c r="OHG99" s="107"/>
      <c r="OHH99" s="107"/>
      <c r="OHI99" s="107"/>
      <c r="OHJ99" s="107"/>
      <c r="OHK99" s="107"/>
      <c r="OHL99" s="107"/>
      <c r="OHM99" s="107"/>
      <c r="OHN99" s="107"/>
      <c r="OHO99" s="107"/>
      <c r="OHP99" s="107"/>
      <c r="OHQ99" s="107"/>
      <c r="OHR99" s="107"/>
      <c r="OHS99" s="107"/>
      <c r="OHT99" s="107"/>
      <c r="OHU99" s="107"/>
      <c r="OHV99" s="107"/>
      <c r="OHW99" s="107"/>
      <c r="OHX99" s="107"/>
      <c r="OHY99" s="107"/>
      <c r="OHZ99" s="107"/>
      <c r="OIA99" s="107"/>
      <c r="OIB99" s="107"/>
      <c r="OIC99" s="107"/>
      <c r="OID99" s="107"/>
      <c r="OIE99" s="107"/>
      <c r="OIF99" s="107"/>
      <c r="OIG99" s="107"/>
      <c r="OIH99" s="107"/>
      <c r="OII99" s="107"/>
      <c r="OIJ99" s="107"/>
      <c r="OIK99" s="107"/>
      <c r="OIL99" s="107"/>
      <c r="OIM99" s="107"/>
      <c r="OIN99" s="107"/>
      <c r="OIO99" s="107"/>
      <c r="OIP99" s="107"/>
      <c r="OIQ99" s="107"/>
      <c r="OIR99" s="107"/>
      <c r="OIS99" s="107"/>
      <c r="OIT99" s="107"/>
      <c r="OIU99" s="107"/>
      <c r="OIV99" s="107"/>
      <c r="OIW99" s="107"/>
      <c r="OIX99" s="107"/>
      <c r="OIY99" s="107"/>
      <c r="OIZ99" s="107"/>
      <c r="OJA99" s="107"/>
      <c r="OJB99" s="107"/>
      <c r="OJC99" s="107"/>
      <c r="OJD99" s="107"/>
      <c r="OJE99" s="107"/>
      <c r="OJF99" s="107"/>
      <c r="OJG99" s="107"/>
      <c r="OJH99" s="107"/>
      <c r="OJI99" s="107"/>
      <c r="OJJ99" s="107"/>
      <c r="OJK99" s="107"/>
      <c r="OJL99" s="107"/>
      <c r="OJM99" s="107"/>
      <c r="OJN99" s="107"/>
      <c r="OJO99" s="107"/>
      <c r="OJP99" s="107"/>
      <c r="OJQ99" s="107"/>
      <c r="OJR99" s="107"/>
      <c r="OJS99" s="107"/>
      <c r="OJT99" s="107"/>
      <c r="OJU99" s="107"/>
      <c r="OJV99" s="107"/>
      <c r="OJW99" s="107"/>
      <c r="OJX99" s="107"/>
      <c r="OJY99" s="107"/>
      <c r="OJZ99" s="107"/>
      <c r="OKA99" s="107"/>
      <c r="OKB99" s="107"/>
      <c r="OKC99" s="107"/>
      <c r="OKD99" s="107"/>
      <c r="OKE99" s="107"/>
      <c r="OKF99" s="107"/>
      <c r="OKG99" s="107"/>
      <c r="OKH99" s="107"/>
      <c r="OKI99" s="107"/>
      <c r="OKJ99" s="107"/>
      <c r="OKK99" s="107"/>
      <c r="OKL99" s="107"/>
      <c r="OKM99" s="107"/>
      <c r="OKN99" s="107"/>
      <c r="OKO99" s="107"/>
      <c r="OKP99" s="107"/>
      <c r="OKQ99" s="107"/>
      <c r="OKR99" s="107"/>
      <c r="OKS99" s="107"/>
      <c r="OKT99" s="107"/>
      <c r="OKU99" s="107"/>
      <c r="OKV99" s="107"/>
      <c r="OKW99" s="107"/>
      <c r="OKX99" s="107"/>
      <c r="OKY99" s="107"/>
      <c r="OKZ99" s="107"/>
      <c r="OLA99" s="107"/>
      <c r="OLB99" s="107"/>
      <c r="OLC99" s="107"/>
      <c r="OLD99" s="107"/>
      <c r="OLE99" s="107"/>
      <c r="OLF99" s="107"/>
      <c r="OLG99" s="107"/>
      <c r="OLH99" s="107"/>
      <c r="OLI99" s="107"/>
      <c r="OLJ99" s="107"/>
      <c r="OLK99" s="107"/>
      <c r="OLL99" s="107"/>
      <c r="OLM99" s="107"/>
      <c r="OLN99" s="107"/>
      <c r="OLO99" s="107"/>
      <c r="OLP99" s="107"/>
      <c r="OLQ99" s="107"/>
      <c r="OLR99" s="107"/>
      <c r="OLS99" s="107"/>
      <c r="OLT99" s="107"/>
      <c r="OLU99" s="107"/>
      <c r="OLV99" s="107"/>
      <c r="OLW99" s="107"/>
      <c r="OLX99" s="107"/>
      <c r="OLY99" s="107"/>
      <c r="OLZ99" s="107"/>
      <c r="OMA99" s="107"/>
      <c r="OMB99" s="107"/>
      <c r="OMC99" s="107"/>
      <c r="OMD99" s="107"/>
      <c r="OME99" s="107"/>
      <c r="OMF99" s="107"/>
      <c r="OMG99" s="107"/>
      <c r="OMH99" s="107"/>
      <c r="OMI99" s="107"/>
      <c r="OMJ99" s="107"/>
      <c r="OMK99" s="107"/>
      <c r="OML99" s="107"/>
      <c r="OMM99" s="107"/>
      <c r="OMN99" s="107"/>
      <c r="OMO99" s="107"/>
      <c r="OMP99" s="107"/>
      <c r="OMQ99" s="107"/>
      <c r="OMR99" s="107"/>
      <c r="OMS99" s="107"/>
      <c r="OMT99" s="107"/>
      <c r="OMU99" s="107"/>
      <c r="OMV99" s="107"/>
      <c r="OMW99" s="107"/>
      <c r="OMX99" s="107"/>
      <c r="OMY99" s="107"/>
      <c r="OMZ99" s="107"/>
      <c r="ONA99" s="107"/>
      <c r="ONB99" s="107"/>
      <c r="ONC99" s="107"/>
      <c r="OND99" s="107"/>
      <c r="ONE99" s="107"/>
      <c r="ONF99" s="107"/>
      <c r="ONG99" s="107"/>
      <c r="ONH99" s="107"/>
      <c r="ONI99" s="107"/>
      <c r="ONJ99" s="107"/>
      <c r="ONK99" s="107"/>
      <c r="ONL99" s="107"/>
      <c r="ONM99" s="107"/>
      <c r="ONN99" s="107"/>
      <c r="ONO99" s="107"/>
      <c r="ONP99" s="107"/>
      <c r="ONQ99" s="107"/>
      <c r="ONR99" s="107"/>
      <c r="ONS99" s="107"/>
      <c r="ONT99" s="107"/>
      <c r="ONU99" s="107"/>
      <c r="ONV99" s="107"/>
      <c r="ONW99" s="107"/>
      <c r="ONX99" s="107"/>
      <c r="ONY99" s="107"/>
      <c r="ONZ99" s="107"/>
      <c r="OOA99" s="107"/>
      <c r="OOB99" s="107"/>
      <c r="OOC99" s="107"/>
      <c r="OOD99" s="107"/>
      <c r="OOE99" s="107"/>
      <c r="OOF99" s="107"/>
      <c r="OOG99" s="107"/>
      <c r="OOH99" s="107"/>
      <c r="OOI99" s="107"/>
      <c r="OOJ99" s="107"/>
      <c r="OOK99" s="107"/>
      <c r="OOL99" s="107"/>
      <c r="OOM99" s="107"/>
      <c r="OON99" s="107"/>
      <c r="OOO99" s="107"/>
      <c r="OOP99" s="107"/>
      <c r="OOQ99" s="107"/>
      <c r="OOR99" s="107"/>
      <c r="OOS99" s="107"/>
      <c r="OOT99" s="107"/>
      <c r="OOU99" s="107"/>
      <c r="OOV99" s="107"/>
      <c r="OOW99" s="107"/>
      <c r="OOX99" s="107"/>
      <c r="OOY99" s="107"/>
      <c r="OOZ99" s="107"/>
      <c r="OPA99" s="107"/>
      <c r="OPB99" s="107"/>
      <c r="OPC99" s="107"/>
      <c r="OPD99" s="107"/>
      <c r="OPE99" s="107"/>
      <c r="OPF99" s="107"/>
      <c r="OPG99" s="107"/>
      <c r="OPH99" s="107"/>
      <c r="OPI99" s="107"/>
      <c r="OPJ99" s="107"/>
      <c r="OPK99" s="107"/>
      <c r="OPL99" s="107"/>
      <c r="OPM99" s="107"/>
      <c r="OPN99" s="107"/>
      <c r="OPO99" s="107"/>
      <c r="OPP99" s="107"/>
      <c r="OPQ99" s="107"/>
      <c r="OPR99" s="107"/>
      <c r="OPS99" s="107"/>
      <c r="OPT99" s="107"/>
      <c r="OPU99" s="107"/>
      <c r="OPV99" s="107"/>
      <c r="OPW99" s="107"/>
      <c r="OPX99" s="107"/>
      <c r="OPY99" s="107"/>
      <c r="OPZ99" s="107"/>
      <c r="OQA99" s="107"/>
      <c r="OQB99" s="107"/>
      <c r="OQC99" s="107"/>
      <c r="OQD99" s="107"/>
      <c r="OQE99" s="107"/>
      <c r="OQF99" s="107"/>
      <c r="OQG99" s="107"/>
      <c r="OQH99" s="107"/>
      <c r="OQI99" s="107"/>
      <c r="OQJ99" s="107"/>
      <c r="OQK99" s="107"/>
      <c r="OQL99" s="107"/>
      <c r="OQM99" s="107"/>
      <c r="OQN99" s="107"/>
      <c r="OQO99" s="107"/>
      <c r="OQP99" s="107"/>
      <c r="OQQ99" s="107"/>
      <c r="OQR99" s="107"/>
      <c r="OQS99" s="107"/>
      <c r="OQT99" s="107"/>
      <c r="OQU99" s="107"/>
      <c r="OQV99" s="107"/>
      <c r="OQW99" s="107"/>
      <c r="OQX99" s="107"/>
      <c r="OQY99" s="107"/>
      <c r="OQZ99" s="107"/>
      <c r="ORA99" s="107"/>
      <c r="ORB99" s="107"/>
      <c r="ORC99" s="107"/>
      <c r="ORD99" s="107"/>
      <c r="ORE99" s="107"/>
      <c r="ORF99" s="107"/>
      <c r="ORG99" s="107"/>
      <c r="ORH99" s="107"/>
      <c r="ORI99" s="107"/>
      <c r="ORJ99" s="107"/>
      <c r="ORK99" s="107"/>
      <c r="ORL99" s="107"/>
      <c r="ORM99" s="107"/>
      <c r="ORN99" s="107"/>
      <c r="ORO99" s="107"/>
      <c r="ORP99" s="107"/>
      <c r="ORQ99" s="107"/>
      <c r="ORR99" s="107"/>
      <c r="ORS99" s="107"/>
      <c r="ORT99" s="107"/>
      <c r="ORU99" s="107"/>
      <c r="ORV99" s="107"/>
      <c r="ORW99" s="107"/>
      <c r="ORX99" s="107"/>
      <c r="ORY99" s="107"/>
      <c r="ORZ99" s="107"/>
      <c r="OSA99" s="107"/>
      <c r="OSB99" s="107"/>
      <c r="OSC99" s="107"/>
      <c r="OSD99" s="107"/>
      <c r="OSE99" s="107"/>
      <c r="OSF99" s="107"/>
      <c r="OSG99" s="107"/>
      <c r="OSH99" s="107"/>
      <c r="OSI99" s="107"/>
      <c r="OSJ99" s="107"/>
      <c r="OSK99" s="107"/>
      <c r="OSL99" s="107"/>
      <c r="OSM99" s="107"/>
      <c r="OSN99" s="107"/>
      <c r="OSO99" s="107"/>
      <c r="OSP99" s="107"/>
      <c r="OSQ99" s="107"/>
      <c r="OSR99" s="107"/>
      <c r="OSS99" s="107"/>
      <c r="OST99" s="107"/>
      <c r="OSU99" s="107"/>
      <c r="OSV99" s="107"/>
      <c r="OSW99" s="107"/>
      <c r="OSX99" s="107"/>
      <c r="OSY99" s="107"/>
      <c r="OSZ99" s="107"/>
      <c r="OTA99" s="107"/>
      <c r="OTB99" s="107"/>
      <c r="OTC99" s="107"/>
      <c r="OTD99" s="107"/>
      <c r="OTE99" s="107"/>
      <c r="OTF99" s="107"/>
      <c r="OTG99" s="107"/>
      <c r="OTH99" s="107"/>
      <c r="OTI99" s="107"/>
      <c r="OTJ99" s="107"/>
      <c r="OTK99" s="107"/>
      <c r="OTL99" s="107"/>
      <c r="OTM99" s="107"/>
      <c r="OTN99" s="107"/>
      <c r="OTO99" s="107"/>
      <c r="OTP99" s="107"/>
      <c r="OTQ99" s="107"/>
      <c r="OTR99" s="107"/>
      <c r="OTS99" s="107"/>
      <c r="OTT99" s="107"/>
      <c r="OTU99" s="107"/>
      <c r="OTV99" s="107"/>
      <c r="OTW99" s="107"/>
      <c r="OTX99" s="107"/>
      <c r="OTY99" s="107"/>
      <c r="OTZ99" s="107"/>
      <c r="OUA99" s="107"/>
      <c r="OUB99" s="107"/>
      <c r="OUC99" s="107"/>
      <c r="OUD99" s="107"/>
      <c r="OUE99" s="107"/>
      <c r="OUF99" s="107"/>
      <c r="OUG99" s="107"/>
      <c r="OUH99" s="107"/>
      <c r="OUI99" s="107"/>
      <c r="OUJ99" s="107"/>
      <c r="OUK99" s="107"/>
      <c r="OUL99" s="107"/>
      <c r="OUM99" s="107"/>
      <c r="OUN99" s="107"/>
      <c r="OUO99" s="107"/>
      <c r="OUP99" s="107"/>
      <c r="OUQ99" s="107"/>
      <c r="OUR99" s="107"/>
      <c r="OUS99" s="107"/>
      <c r="OUT99" s="107"/>
      <c r="OUU99" s="107"/>
      <c r="OUV99" s="107"/>
      <c r="OUW99" s="107"/>
      <c r="OUX99" s="107"/>
      <c r="OUY99" s="107"/>
      <c r="OUZ99" s="107"/>
      <c r="OVA99" s="107"/>
      <c r="OVB99" s="107"/>
      <c r="OVC99" s="107"/>
      <c r="OVD99" s="107"/>
      <c r="OVE99" s="107"/>
      <c r="OVF99" s="107"/>
      <c r="OVG99" s="107"/>
      <c r="OVH99" s="107"/>
      <c r="OVI99" s="107"/>
      <c r="OVJ99" s="107"/>
      <c r="OVK99" s="107"/>
      <c r="OVL99" s="107"/>
      <c r="OVM99" s="107"/>
      <c r="OVN99" s="107"/>
      <c r="OVO99" s="107"/>
      <c r="OVP99" s="107"/>
      <c r="OVQ99" s="107"/>
      <c r="OVR99" s="107"/>
      <c r="OVS99" s="107"/>
      <c r="OVT99" s="107"/>
      <c r="OVU99" s="107"/>
      <c r="OVV99" s="107"/>
      <c r="OVW99" s="107"/>
      <c r="OVX99" s="107"/>
      <c r="OVY99" s="107"/>
      <c r="OVZ99" s="107"/>
      <c r="OWA99" s="107"/>
      <c r="OWB99" s="107"/>
      <c r="OWC99" s="107"/>
      <c r="OWD99" s="107"/>
      <c r="OWE99" s="107"/>
      <c r="OWF99" s="107"/>
      <c r="OWG99" s="107"/>
      <c r="OWH99" s="107"/>
      <c r="OWI99" s="107"/>
      <c r="OWJ99" s="107"/>
      <c r="OWK99" s="107"/>
      <c r="OWL99" s="107"/>
      <c r="OWM99" s="107"/>
      <c r="OWN99" s="107"/>
      <c r="OWO99" s="107"/>
      <c r="OWP99" s="107"/>
      <c r="OWQ99" s="107"/>
      <c r="OWR99" s="107"/>
      <c r="OWS99" s="107"/>
      <c r="OWT99" s="107"/>
      <c r="OWU99" s="107"/>
      <c r="OWV99" s="107"/>
      <c r="OWW99" s="107"/>
      <c r="OWX99" s="107"/>
      <c r="OWY99" s="107"/>
      <c r="OWZ99" s="107"/>
      <c r="OXA99" s="107"/>
      <c r="OXB99" s="107"/>
      <c r="OXC99" s="107"/>
      <c r="OXD99" s="107"/>
      <c r="OXE99" s="107"/>
      <c r="OXF99" s="107"/>
      <c r="OXG99" s="107"/>
      <c r="OXH99" s="107"/>
      <c r="OXI99" s="107"/>
      <c r="OXJ99" s="107"/>
      <c r="OXK99" s="107"/>
      <c r="OXL99" s="107"/>
      <c r="OXM99" s="107"/>
      <c r="OXN99" s="107"/>
      <c r="OXO99" s="107"/>
      <c r="OXP99" s="107"/>
      <c r="OXQ99" s="107"/>
      <c r="OXR99" s="107"/>
      <c r="OXS99" s="107"/>
      <c r="OXT99" s="107"/>
      <c r="OXU99" s="107"/>
      <c r="OXV99" s="107"/>
      <c r="OXW99" s="107"/>
      <c r="OXX99" s="107"/>
      <c r="OXY99" s="107"/>
      <c r="OXZ99" s="107"/>
      <c r="OYA99" s="107"/>
      <c r="OYB99" s="107"/>
      <c r="OYC99" s="107"/>
      <c r="OYD99" s="107"/>
      <c r="OYE99" s="107"/>
      <c r="OYF99" s="107"/>
      <c r="OYG99" s="107"/>
      <c r="OYH99" s="107"/>
      <c r="OYI99" s="107"/>
      <c r="OYJ99" s="107"/>
      <c r="OYK99" s="107"/>
      <c r="OYL99" s="107"/>
      <c r="OYM99" s="107"/>
      <c r="OYN99" s="107"/>
      <c r="OYO99" s="107"/>
      <c r="OYP99" s="107"/>
      <c r="OYQ99" s="107"/>
      <c r="OYR99" s="107"/>
      <c r="OYS99" s="107"/>
      <c r="OYT99" s="107"/>
      <c r="OYU99" s="107"/>
      <c r="OYV99" s="107"/>
      <c r="OYW99" s="107"/>
      <c r="OYX99" s="107"/>
      <c r="OYY99" s="107"/>
      <c r="OYZ99" s="107"/>
      <c r="OZA99" s="107"/>
      <c r="OZB99" s="107"/>
      <c r="OZC99" s="107"/>
      <c r="OZD99" s="107"/>
      <c r="OZE99" s="107"/>
      <c r="OZF99" s="107"/>
      <c r="OZG99" s="107"/>
      <c r="OZH99" s="107"/>
      <c r="OZI99" s="107"/>
      <c r="OZJ99" s="107"/>
      <c r="OZK99" s="107"/>
      <c r="OZL99" s="107"/>
      <c r="OZM99" s="107"/>
      <c r="OZN99" s="107"/>
      <c r="OZO99" s="107"/>
      <c r="OZP99" s="107"/>
      <c r="OZQ99" s="107"/>
      <c r="OZR99" s="107"/>
      <c r="OZS99" s="107"/>
      <c r="OZT99" s="107"/>
      <c r="OZU99" s="107"/>
      <c r="OZV99" s="107"/>
      <c r="OZW99" s="107"/>
      <c r="OZX99" s="107"/>
      <c r="OZY99" s="107"/>
      <c r="OZZ99" s="107"/>
      <c r="PAA99" s="107"/>
      <c r="PAB99" s="107"/>
      <c r="PAC99" s="107"/>
      <c r="PAD99" s="107"/>
      <c r="PAE99" s="107"/>
      <c r="PAF99" s="107"/>
      <c r="PAG99" s="107"/>
      <c r="PAH99" s="107"/>
      <c r="PAI99" s="107"/>
      <c r="PAJ99" s="107"/>
      <c r="PAK99" s="107"/>
      <c r="PAL99" s="107"/>
      <c r="PAM99" s="107"/>
      <c r="PAN99" s="107"/>
      <c r="PAO99" s="107"/>
      <c r="PAP99" s="107"/>
      <c r="PAQ99" s="107"/>
      <c r="PAR99" s="107"/>
      <c r="PAS99" s="107"/>
      <c r="PAT99" s="107"/>
      <c r="PAU99" s="107"/>
      <c r="PAV99" s="107"/>
      <c r="PAW99" s="107"/>
      <c r="PAX99" s="107"/>
      <c r="PAY99" s="107"/>
      <c r="PAZ99" s="107"/>
      <c r="PBA99" s="107"/>
      <c r="PBB99" s="107"/>
      <c r="PBC99" s="107"/>
      <c r="PBD99" s="107"/>
      <c r="PBE99" s="107"/>
      <c r="PBF99" s="107"/>
      <c r="PBG99" s="107"/>
      <c r="PBH99" s="107"/>
      <c r="PBI99" s="107"/>
      <c r="PBJ99" s="107"/>
      <c r="PBK99" s="107"/>
      <c r="PBL99" s="107"/>
      <c r="PBM99" s="107"/>
      <c r="PBN99" s="107"/>
      <c r="PBO99" s="107"/>
      <c r="PBP99" s="107"/>
      <c r="PBQ99" s="107"/>
      <c r="PBR99" s="107"/>
      <c r="PBS99" s="107"/>
      <c r="PBT99" s="107"/>
      <c r="PBU99" s="107"/>
      <c r="PBV99" s="107"/>
      <c r="PBW99" s="107"/>
      <c r="PBX99" s="107"/>
      <c r="PBY99" s="107"/>
      <c r="PBZ99" s="107"/>
      <c r="PCA99" s="107"/>
      <c r="PCB99" s="107"/>
      <c r="PCC99" s="107"/>
      <c r="PCD99" s="107"/>
      <c r="PCE99" s="107"/>
      <c r="PCF99" s="107"/>
      <c r="PCG99" s="107"/>
      <c r="PCH99" s="107"/>
      <c r="PCI99" s="107"/>
      <c r="PCJ99" s="107"/>
      <c r="PCK99" s="107"/>
      <c r="PCL99" s="107"/>
      <c r="PCM99" s="107"/>
      <c r="PCN99" s="107"/>
      <c r="PCO99" s="107"/>
      <c r="PCP99" s="107"/>
      <c r="PCQ99" s="107"/>
      <c r="PCR99" s="107"/>
      <c r="PCS99" s="107"/>
      <c r="PCT99" s="107"/>
      <c r="PCU99" s="107"/>
      <c r="PCV99" s="107"/>
      <c r="PCW99" s="107"/>
      <c r="PCX99" s="107"/>
      <c r="PCY99" s="107"/>
      <c r="PCZ99" s="107"/>
      <c r="PDA99" s="107"/>
      <c r="PDB99" s="107"/>
      <c r="PDC99" s="107"/>
      <c r="PDD99" s="107"/>
      <c r="PDE99" s="107"/>
      <c r="PDF99" s="107"/>
      <c r="PDG99" s="107"/>
      <c r="PDH99" s="107"/>
      <c r="PDI99" s="107"/>
      <c r="PDJ99" s="107"/>
      <c r="PDK99" s="107"/>
      <c r="PDL99" s="107"/>
      <c r="PDM99" s="107"/>
      <c r="PDN99" s="107"/>
      <c r="PDO99" s="107"/>
      <c r="PDP99" s="107"/>
      <c r="PDQ99" s="107"/>
      <c r="PDR99" s="107"/>
      <c r="PDS99" s="107"/>
      <c r="PDT99" s="107"/>
      <c r="PDU99" s="107"/>
      <c r="PDV99" s="107"/>
      <c r="PDW99" s="107"/>
      <c r="PDX99" s="107"/>
      <c r="PDY99" s="107"/>
      <c r="PDZ99" s="107"/>
      <c r="PEA99" s="107"/>
      <c r="PEB99" s="107"/>
      <c r="PEC99" s="107"/>
      <c r="PED99" s="107"/>
      <c r="PEE99" s="107"/>
      <c r="PEF99" s="107"/>
      <c r="PEG99" s="107"/>
      <c r="PEH99" s="107"/>
      <c r="PEI99" s="107"/>
      <c r="PEJ99" s="107"/>
      <c r="PEK99" s="107"/>
      <c r="PEL99" s="107"/>
      <c r="PEM99" s="107"/>
      <c r="PEN99" s="107"/>
      <c r="PEO99" s="107"/>
      <c r="PEP99" s="107"/>
      <c r="PEQ99" s="107"/>
      <c r="PER99" s="107"/>
      <c r="PES99" s="107"/>
      <c r="PET99" s="107"/>
      <c r="PEU99" s="107"/>
      <c r="PEV99" s="107"/>
      <c r="PEW99" s="107"/>
      <c r="PEX99" s="107"/>
      <c r="PEY99" s="107"/>
      <c r="PEZ99" s="107"/>
      <c r="PFA99" s="107"/>
      <c r="PFB99" s="107"/>
      <c r="PFC99" s="107"/>
      <c r="PFD99" s="107"/>
      <c r="PFE99" s="107"/>
      <c r="PFF99" s="107"/>
      <c r="PFG99" s="107"/>
      <c r="PFH99" s="107"/>
      <c r="PFI99" s="107"/>
      <c r="PFJ99" s="107"/>
      <c r="PFK99" s="107"/>
      <c r="PFL99" s="107"/>
      <c r="PFM99" s="107"/>
      <c r="PFN99" s="107"/>
      <c r="PFO99" s="107"/>
      <c r="PFP99" s="107"/>
      <c r="PFQ99" s="107"/>
      <c r="PFR99" s="107"/>
      <c r="PFS99" s="107"/>
      <c r="PFT99" s="107"/>
      <c r="PFU99" s="107"/>
      <c r="PFV99" s="107"/>
      <c r="PFW99" s="107"/>
      <c r="PFX99" s="107"/>
      <c r="PFY99" s="107"/>
      <c r="PFZ99" s="107"/>
      <c r="PGA99" s="107"/>
      <c r="PGB99" s="107"/>
      <c r="PGC99" s="107"/>
      <c r="PGD99" s="107"/>
      <c r="PGE99" s="107"/>
      <c r="PGF99" s="107"/>
      <c r="PGG99" s="107"/>
      <c r="PGH99" s="107"/>
      <c r="PGI99" s="107"/>
      <c r="PGJ99" s="107"/>
      <c r="PGK99" s="107"/>
      <c r="PGL99" s="107"/>
      <c r="PGM99" s="107"/>
      <c r="PGN99" s="107"/>
      <c r="PGO99" s="107"/>
      <c r="PGP99" s="107"/>
      <c r="PGQ99" s="107"/>
      <c r="PGR99" s="107"/>
      <c r="PGS99" s="107"/>
      <c r="PGT99" s="107"/>
      <c r="PGU99" s="107"/>
      <c r="PGV99" s="107"/>
      <c r="PGW99" s="107"/>
      <c r="PGX99" s="107"/>
      <c r="PGY99" s="107"/>
      <c r="PGZ99" s="107"/>
      <c r="PHA99" s="107"/>
      <c r="PHB99" s="107"/>
      <c r="PHC99" s="107"/>
      <c r="PHD99" s="107"/>
      <c r="PHE99" s="107"/>
      <c r="PHF99" s="107"/>
      <c r="PHG99" s="107"/>
      <c r="PHH99" s="107"/>
      <c r="PHI99" s="107"/>
      <c r="PHJ99" s="107"/>
      <c r="PHK99" s="107"/>
      <c r="PHL99" s="107"/>
      <c r="PHM99" s="107"/>
      <c r="PHN99" s="107"/>
      <c r="PHO99" s="107"/>
      <c r="PHP99" s="107"/>
      <c r="PHQ99" s="107"/>
      <c r="PHR99" s="107"/>
      <c r="PHS99" s="107"/>
      <c r="PHT99" s="107"/>
      <c r="PHU99" s="107"/>
      <c r="PHV99" s="107"/>
      <c r="PHW99" s="107"/>
      <c r="PHX99" s="107"/>
      <c r="PHY99" s="107"/>
      <c r="PHZ99" s="107"/>
      <c r="PIA99" s="107"/>
      <c r="PIB99" s="107"/>
      <c r="PIC99" s="107"/>
      <c r="PID99" s="107"/>
      <c r="PIE99" s="107"/>
      <c r="PIF99" s="107"/>
      <c r="PIG99" s="107"/>
      <c r="PIH99" s="107"/>
      <c r="PII99" s="107"/>
      <c r="PIJ99" s="107"/>
      <c r="PIK99" s="107"/>
      <c r="PIL99" s="107"/>
      <c r="PIM99" s="107"/>
      <c r="PIN99" s="107"/>
      <c r="PIO99" s="107"/>
      <c r="PIP99" s="107"/>
      <c r="PIQ99" s="107"/>
      <c r="PIR99" s="107"/>
      <c r="PIS99" s="107"/>
      <c r="PIT99" s="107"/>
      <c r="PIU99" s="107"/>
      <c r="PIV99" s="107"/>
      <c r="PIW99" s="107"/>
      <c r="PIX99" s="107"/>
      <c r="PIY99" s="107"/>
      <c r="PIZ99" s="107"/>
      <c r="PJA99" s="107"/>
      <c r="PJB99" s="107"/>
      <c r="PJC99" s="107"/>
      <c r="PJD99" s="107"/>
      <c r="PJE99" s="107"/>
      <c r="PJF99" s="107"/>
      <c r="PJG99" s="107"/>
      <c r="PJH99" s="107"/>
      <c r="PJI99" s="107"/>
      <c r="PJJ99" s="107"/>
      <c r="PJK99" s="107"/>
      <c r="PJL99" s="107"/>
      <c r="PJM99" s="107"/>
      <c r="PJN99" s="107"/>
      <c r="PJO99" s="107"/>
      <c r="PJP99" s="107"/>
      <c r="PJQ99" s="107"/>
      <c r="PJR99" s="107"/>
      <c r="PJS99" s="107"/>
      <c r="PJT99" s="107"/>
      <c r="PJU99" s="107"/>
      <c r="PJV99" s="107"/>
      <c r="PJW99" s="107"/>
      <c r="PJX99" s="107"/>
      <c r="PJY99" s="107"/>
      <c r="PJZ99" s="107"/>
      <c r="PKA99" s="107"/>
      <c r="PKB99" s="107"/>
      <c r="PKC99" s="107"/>
      <c r="PKD99" s="107"/>
      <c r="PKE99" s="107"/>
      <c r="PKF99" s="107"/>
      <c r="PKG99" s="107"/>
      <c r="PKH99" s="107"/>
      <c r="PKI99" s="107"/>
      <c r="PKJ99" s="107"/>
      <c r="PKK99" s="107"/>
      <c r="PKL99" s="107"/>
      <c r="PKM99" s="107"/>
      <c r="PKN99" s="107"/>
      <c r="PKO99" s="107"/>
      <c r="PKP99" s="107"/>
      <c r="PKQ99" s="107"/>
      <c r="PKR99" s="107"/>
      <c r="PKS99" s="107"/>
      <c r="PKT99" s="107"/>
      <c r="PKU99" s="107"/>
      <c r="PKV99" s="107"/>
      <c r="PKW99" s="107"/>
      <c r="PKX99" s="107"/>
      <c r="PKY99" s="107"/>
      <c r="PKZ99" s="107"/>
      <c r="PLA99" s="107"/>
      <c r="PLB99" s="107"/>
      <c r="PLC99" s="107"/>
      <c r="PLD99" s="107"/>
      <c r="PLE99" s="107"/>
      <c r="PLF99" s="107"/>
      <c r="PLG99" s="107"/>
      <c r="PLH99" s="107"/>
      <c r="PLI99" s="107"/>
      <c r="PLJ99" s="107"/>
      <c r="PLK99" s="107"/>
      <c r="PLL99" s="107"/>
      <c r="PLM99" s="107"/>
      <c r="PLN99" s="107"/>
      <c r="PLO99" s="107"/>
      <c r="PLP99" s="107"/>
      <c r="PLQ99" s="107"/>
      <c r="PLR99" s="107"/>
      <c r="PLS99" s="107"/>
      <c r="PLT99" s="107"/>
      <c r="PLU99" s="107"/>
      <c r="PLV99" s="107"/>
      <c r="PLW99" s="107"/>
      <c r="PLX99" s="107"/>
      <c r="PLY99" s="107"/>
      <c r="PLZ99" s="107"/>
      <c r="PMA99" s="107"/>
      <c r="PMB99" s="107"/>
      <c r="PMC99" s="107"/>
      <c r="PMD99" s="107"/>
      <c r="PME99" s="107"/>
      <c r="PMF99" s="107"/>
      <c r="PMG99" s="107"/>
      <c r="PMH99" s="107"/>
      <c r="PMI99" s="107"/>
      <c r="PMJ99" s="107"/>
      <c r="PMK99" s="107"/>
      <c r="PML99" s="107"/>
      <c r="PMM99" s="107"/>
      <c r="PMN99" s="107"/>
      <c r="PMO99" s="107"/>
      <c r="PMP99" s="107"/>
      <c r="PMQ99" s="107"/>
      <c r="PMR99" s="107"/>
      <c r="PMS99" s="107"/>
      <c r="PMT99" s="107"/>
      <c r="PMU99" s="107"/>
      <c r="PMV99" s="107"/>
      <c r="PMW99" s="107"/>
      <c r="PMX99" s="107"/>
      <c r="PMY99" s="107"/>
      <c r="PMZ99" s="107"/>
      <c r="PNA99" s="107"/>
      <c r="PNB99" s="107"/>
      <c r="PNC99" s="107"/>
      <c r="PND99" s="107"/>
      <c r="PNE99" s="107"/>
      <c r="PNF99" s="107"/>
      <c r="PNG99" s="107"/>
      <c r="PNH99" s="107"/>
      <c r="PNI99" s="107"/>
      <c r="PNJ99" s="107"/>
      <c r="PNK99" s="107"/>
      <c r="PNL99" s="107"/>
      <c r="PNM99" s="107"/>
      <c r="PNN99" s="107"/>
      <c r="PNO99" s="107"/>
      <c r="PNP99" s="107"/>
      <c r="PNQ99" s="107"/>
      <c r="PNR99" s="107"/>
      <c r="PNS99" s="107"/>
      <c r="PNT99" s="107"/>
      <c r="PNU99" s="107"/>
      <c r="PNV99" s="107"/>
      <c r="PNW99" s="107"/>
      <c r="PNX99" s="107"/>
      <c r="PNY99" s="107"/>
      <c r="PNZ99" s="107"/>
      <c r="POA99" s="107"/>
      <c r="POB99" s="107"/>
      <c r="POC99" s="107"/>
      <c r="POD99" s="107"/>
      <c r="POE99" s="107"/>
      <c r="POF99" s="107"/>
      <c r="POG99" s="107"/>
      <c r="POH99" s="107"/>
      <c r="POI99" s="107"/>
      <c r="POJ99" s="107"/>
      <c r="POK99" s="107"/>
      <c r="POL99" s="107"/>
      <c r="POM99" s="107"/>
      <c r="PON99" s="107"/>
      <c r="POO99" s="107"/>
      <c r="POP99" s="107"/>
      <c r="POQ99" s="107"/>
      <c r="POR99" s="107"/>
      <c r="POS99" s="107"/>
      <c r="POT99" s="107"/>
      <c r="POU99" s="107"/>
      <c r="POV99" s="107"/>
      <c r="POW99" s="107"/>
      <c r="POX99" s="107"/>
      <c r="POY99" s="107"/>
      <c r="POZ99" s="107"/>
      <c r="PPA99" s="107"/>
      <c r="PPB99" s="107"/>
      <c r="PPC99" s="107"/>
      <c r="PPD99" s="107"/>
      <c r="PPE99" s="107"/>
      <c r="PPF99" s="107"/>
      <c r="PPG99" s="107"/>
      <c r="PPH99" s="107"/>
      <c r="PPI99" s="107"/>
      <c r="PPJ99" s="107"/>
      <c r="PPK99" s="107"/>
      <c r="PPL99" s="107"/>
      <c r="PPM99" s="107"/>
      <c r="PPN99" s="107"/>
      <c r="PPO99" s="107"/>
      <c r="PPP99" s="107"/>
      <c r="PPQ99" s="107"/>
      <c r="PPR99" s="107"/>
      <c r="PPS99" s="107"/>
      <c r="PPT99" s="107"/>
      <c r="PPU99" s="107"/>
      <c r="PPV99" s="107"/>
      <c r="PPW99" s="107"/>
      <c r="PPX99" s="107"/>
      <c r="PPY99" s="107"/>
      <c r="PPZ99" s="107"/>
      <c r="PQA99" s="107"/>
      <c r="PQB99" s="107"/>
      <c r="PQC99" s="107"/>
      <c r="PQD99" s="107"/>
      <c r="PQE99" s="107"/>
      <c r="PQF99" s="107"/>
      <c r="PQG99" s="107"/>
      <c r="PQH99" s="107"/>
      <c r="PQI99" s="107"/>
      <c r="PQJ99" s="107"/>
      <c r="PQK99" s="107"/>
      <c r="PQL99" s="107"/>
      <c r="PQM99" s="107"/>
      <c r="PQN99" s="107"/>
      <c r="PQO99" s="107"/>
      <c r="PQP99" s="107"/>
      <c r="PQQ99" s="107"/>
      <c r="PQR99" s="107"/>
      <c r="PQS99" s="107"/>
      <c r="PQT99" s="107"/>
      <c r="PQU99" s="107"/>
      <c r="PQV99" s="107"/>
      <c r="PQW99" s="107"/>
      <c r="PQX99" s="107"/>
      <c r="PQY99" s="107"/>
      <c r="PQZ99" s="107"/>
      <c r="PRA99" s="107"/>
      <c r="PRB99" s="107"/>
      <c r="PRC99" s="107"/>
      <c r="PRD99" s="107"/>
      <c r="PRE99" s="107"/>
      <c r="PRF99" s="107"/>
      <c r="PRG99" s="107"/>
      <c r="PRH99" s="107"/>
      <c r="PRI99" s="107"/>
      <c r="PRJ99" s="107"/>
      <c r="PRK99" s="107"/>
      <c r="PRL99" s="107"/>
      <c r="PRM99" s="107"/>
      <c r="PRN99" s="107"/>
      <c r="PRO99" s="107"/>
      <c r="PRP99" s="107"/>
      <c r="PRQ99" s="107"/>
      <c r="PRR99" s="107"/>
      <c r="PRS99" s="107"/>
      <c r="PRT99" s="107"/>
      <c r="PRU99" s="107"/>
      <c r="PRV99" s="107"/>
      <c r="PRW99" s="107"/>
      <c r="PRX99" s="107"/>
      <c r="PRY99" s="107"/>
      <c r="PRZ99" s="107"/>
      <c r="PSA99" s="107"/>
      <c r="PSB99" s="107"/>
      <c r="PSC99" s="107"/>
      <c r="PSD99" s="107"/>
      <c r="PSE99" s="107"/>
      <c r="PSF99" s="107"/>
      <c r="PSG99" s="107"/>
      <c r="PSH99" s="107"/>
      <c r="PSI99" s="107"/>
      <c r="PSJ99" s="107"/>
      <c r="PSK99" s="107"/>
      <c r="PSL99" s="107"/>
      <c r="PSM99" s="107"/>
      <c r="PSN99" s="107"/>
      <c r="PSO99" s="107"/>
      <c r="PSP99" s="107"/>
      <c r="PSQ99" s="107"/>
      <c r="PSR99" s="107"/>
      <c r="PSS99" s="107"/>
      <c r="PST99" s="107"/>
      <c r="PSU99" s="107"/>
      <c r="PSV99" s="107"/>
      <c r="PSW99" s="107"/>
      <c r="PSX99" s="107"/>
      <c r="PSY99" s="107"/>
      <c r="PSZ99" s="107"/>
      <c r="PTA99" s="107"/>
      <c r="PTB99" s="107"/>
      <c r="PTC99" s="107"/>
      <c r="PTD99" s="107"/>
      <c r="PTE99" s="107"/>
      <c r="PTF99" s="107"/>
      <c r="PTG99" s="107"/>
      <c r="PTH99" s="107"/>
      <c r="PTI99" s="107"/>
      <c r="PTJ99" s="107"/>
      <c r="PTK99" s="107"/>
      <c r="PTL99" s="107"/>
      <c r="PTM99" s="107"/>
      <c r="PTN99" s="107"/>
      <c r="PTO99" s="107"/>
      <c r="PTP99" s="107"/>
      <c r="PTQ99" s="107"/>
      <c r="PTR99" s="107"/>
      <c r="PTS99" s="107"/>
      <c r="PTT99" s="107"/>
      <c r="PTU99" s="107"/>
      <c r="PTV99" s="107"/>
      <c r="PTW99" s="107"/>
      <c r="PTX99" s="107"/>
      <c r="PTY99" s="107"/>
      <c r="PTZ99" s="107"/>
      <c r="PUA99" s="107"/>
      <c r="PUB99" s="107"/>
      <c r="PUC99" s="107"/>
      <c r="PUD99" s="107"/>
      <c r="PUE99" s="107"/>
      <c r="PUF99" s="107"/>
      <c r="PUG99" s="107"/>
      <c r="PUH99" s="107"/>
      <c r="PUI99" s="107"/>
      <c r="PUJ99" s="107"/>
      <c r="PUK99" s="107"/>
      <c r="PUL99" s="107"/>
      <c r="PUM99" s="107"/>
      <c r="PUN99" s="107"/>
      <c r="PUO99" s="107"/>
      <c r="PUP99" s="107"/>
      <c r="PUQ99" s="107"/>
      <c r="PUR99" s="107"/>
      <c r="PUS99" s="107"/>
      <c r="PUT99" s="107"/>
      <c r="PUU99" s="107"/>
      <c r="PUV99" s="107"/>
      <c r="PUW99" s="107"/>
      <c r="PUX99" s="107"/>
      <c r="PUY99" s="107"/>
      <c r="PUZ99" s="107"/>
      <c r="PVA99" s="107"/>
      <c r="PVB99" s="107"/>
      <c r="PVC99" s="107"/>
      <c r="PVD99" s="107"/>
      <c r="PVE99" s="107"/>
      <c r="PVF99" s="107"/>
      <c r="PVG99" s="107"/>
      <c r="PVH99" s="107"/>
      <c r="PVI99" s="107"/>
      <c r="PVJ99" s="107"/>
      <c r="PVK99" s="107"/>
      <c r="PVL99" s="107"/>
      <c r="PVM99" s="107"/>
      <c r="PVN99" s="107"/>
      <c r="PVO99" s="107"/>
      <c r="PVP99" s="107"/>
      <c r="PVQ99" s="107"/>
      <c r="PVR99" s="107"/>
      <c r="PVS99" s="107"/>
      <c r="PVT99" s="107"/>
      <c r="PVU99" s="107"/>
      <c r="PVV99" s="107"/>
      <c r="PVW99" s="107"/>
      <c r="PVX99" s="107"/>
      <c r="PVY99" s="107"/>
      <c r="PVZ99" s="107"/>
      <c r="PWA99" s="107"/>
      <c r="PWB99" s="107"/>
      <c r="PWC99" s="107"/>
      <c r="PWD99" s="107"/>
      <c r="PWE99" s="107"/>
      <c r="PWF99" s="107"/>
      <c r="PWG99" s="107"/>
      <c r="PWH99" s="107"/>
      <c r="PWI99" s="107"/>
      <c r="PWJ99" s="107"/>
      <c r="PWK99" s="107"/>
      <c r="PWL99" s="107"/>
      <c r="PWM99" s="107"/>
      <c r="PWN99" s="107"/>
      <c r="PWO99" s="107"/>
      <c r="PWP99" s="107"/>
      <c r="PWQ99" s="107"/>
      <c r="PWR99" s="107"/>
      <c r="PWS99" s="107"/>
      <c r="PWT99" s="107"/>
      <c r="PWU99" s="107"/>
      <c r="PWV99" s="107"/>
      <c r="PWW99" s="107"/>
      <c r="PWX99" s="107"/>
      <c r="PWY99" s="107"/>
      <c r="PWZ99" s="107"/>
      <c r="PXA99" s="107"/>
      <c r="PXB99" s="107"/>
      <c r="PXC99" s="107"/>
      <c r="PXD99" s="107"/>
      <c r="PXE99" s="107"/>
      <c r="PXF99" s="107"/>
      <c r="PXG99" s="107"/>
      <c r="PXH99" s="107"/>
      <c r="PXI99" s="107"/>
      <c r="PXJ99" s="107"/>
      <c r="PXK99" s="107"/>
      <c r="PXL99" s="107"/>
      <c r="PXM99" s="107"/>
      <c r="PXN99" s="107"/>
      <c r="PXO99" s="107"/>
      <c r="PXP99" s="107"/>
      <c r="PXQ99" s="107"/>
      <c r="PXR99" s="107"/>
      <c r="PXS99" s="107"/>
      <c r="PXT99" s="107"/>
      <c r="PXU99" s="107"/>
      <c r="PXV99" s="107"/>
      <c r="PXW99" s="107"/>
      <c r="PXX99" s="107"/>
      <c r="PXY99" s="107"/>
      <c r="PXZ99" s="107"/>
      <c r="PYA99" s="107"/>
      <c r="PYB99" s="107"/>
      <c r="PYC99" s="107"/>
      <c r="PYD99" s="107"/>
      <c r="PYE99" s="107"/>
      <c r="PYF99" s="107"/>
      <c r="PYG99" s="107"/>
      <c r="PYH99" s="107"/>
      <c r="PYI99" s="107"/>
      <c r="PYJ99" s="107"/>
      <c r="PYK99" s="107"/>
      <c r="PYL99" s="107"/>
      <c r="PYM99" s="107"/>
      <c r="PYN99" s="107"/>
      <c r="PYO99" s="107"/>
      <c r="PYP99" s="107"/>
      <c r="PYQ99" s="107"/>
      <c r="PYR99" s="107"/>
      <c r="PYS99" s="107"/>
      <c r="PYT99" s="107"/>
      <c r="PYU99" s="107"/>
      <c r="PYV99" s="107"/>
      <c r="PYW99" s="107"/>
      <c r="PYX99" s="107"/>
      <c r="PYY99" s="107"/>
      <c r="PYZ99" s="107"/>
      <c r="PZA99" s="107"/>
      <c r="PZB99" s="107"/>
      <c r="PZC99" s="107"/>
      <c r="PZD99" s="107"/>
      <c r="PZE99" s="107"/>
      <c r="PZF99" s="107"/>
      <c r="PZG99" s="107"/>
      <c r="PZH99" s="107"/>
      <c r="PZI99" s="107"/>
      <c r="PZJ99" s="107"/>
      <c r="PZK99" s="107"/>
      <c r="PZL99" s="107"/>
      <c r="PZM99" s="107"/>
      <c r="PZN99" s="107"/>
      <c r="PZO99" s="107"/>
      <c r="PZP99" s="107"/>
      <c r="PZQ99" s="107"/>
      <c r="PZR99" s="107"/>
      <c r="PZS99" s="107"/>
      <c r="PZT99" s="107"/>
      <c r="PZU99" s="107"/>
      <c r="PZV99" s="107"/>
      <c r="PZW99" s="107"/>
      <c r="PZX99" s="107"/>
      <c r="PZY99" s="107"/>
      <c r="PZZ99" s="107"/>
      <c r="QAA99" s="107"/>
      <c r="QAB99" s="107"/>
      <c r="QAC99" s="107"/>
      <c r="QAD99" s="107"/>
      <c r="QAE99" s="107"/>
      <c r="QAF99" s="107"/>
      <c r="QAG99" s="107"/>
      <c r="QAH99" s="107"/>
      <c r="QAI99" s="107"/>
      <c r="QAJ99" s="107"/>
      <c r="QAK99" s="107"/>
      <c r="QAL99" s="107"/>
      <c r="QAM99" s="107"/>
      <c r="QAN99" s="107"/>
      <c r="QAO99" s="107"/>
      <c r="QAP99" s="107"/>
      <c r="QAQ99" s="107"/>
      <c r="QAR99" s="107"/>
      <c r="QAS99" s="107"/>
      <c r="QAT99" s="107"/>
      <c r="QAU99" s="107"/>
      <c r="QAV99" s="107"/>
      <c r="QAW99" s="107"/>
      <c r="QAX99" s="107"/>
      <c r="QAY99" s="107"/>
      <c r="QAZ99" s="107"/>
      <c r="QBA99" s="107"/>
      <c r="QBB99" s="107"/>
      <c r="QBC99" s="107"/>
      <c r="QBD99" s="107"/>
      <c r="QBE99" s="107"/>
      <c r="QBF99" s="107"/>
      <c r="QBG99" s="107"/>
      <c r="QBH99" s="107"/>
      <c r="QBI99" s="107"/>
      <c r="QBJ99" s="107"/>
      <c r="QBK99" s="107"/>
      <c r="QBL99" s="107"/>
      <c r="QBM99" s="107"/>
      <c r="QBN99" s="107"/>
      <c r="QBO99" s="107"/>
      <c r="QBP99" s="107"/>
      <c r="QBQ99" s="107"/>
      <c r="QBR99" s="107"/>
      <c r="QBS99" s="107"/>
      <c r="QBT99" s="107"/>
      <c r="QBU99" s="107"/>
      <c r="QBV99" s="107"/>
      <c r="QBW99" s="107"/>
      <c r="QBX99" s="107"/>
      <c r="QBY99" s="107"/>
      <c r="QBZ99" s="107"/>
      <c r="QCA99" s="107"/>
      <c r="QCB99" s="107"/>
      <c r="QCC99" s="107"/>
      <c r="QCD99" s="107"/>
      <c r="QCE99" s="107"/>
      <c r="QCF99" s="107"/>
      <c r="QCG99" s="107"/>
      <c r="QCH99" s="107"/>
      <c r="QCI99" s="107"/>
      <c r="QCJ99" s="107"/>
      <c r="QCK99" s="107"/>
      <c r="QCL99" s="107"/>
      <c r="QCM99" s="107"/>
      <c r="QCN99" s="107"/>
      <c r="QCO99" s="107"/>
      <c r="QCP99" s="107"/>
      <c r="QCQ99" s="107"/>
      <c r="QCR99" s="107"/>
      <c r="QCS99" s="107"/>
      <c r="QCT99" s="107"/>
      <c r="QCU99" s="107"/>
      <c r="QCV99" s="107"/>
      <c r="QCW99" s="107"/>
      <c r="QCX99" s="107"/>
      <c r="QCY99" s="107"/>
      <c r="QCZ99" s="107"/>
      <c r="QDA99" s="107"/>
      <c r="QDB99" s="107"/>
      <c r="QDC99" s="107"/>
      <c r="QDD99" s="107"/>
      <c r="QDE99" s="107"/>
      <c r="QDF99" s="107"/>
      <c r="QDG99" s="107"/>
      <c r="QDH99" s="107"/>
      <c r="QDI99" s="107"/>
      <c r="QDJ99" s="107"/>
      <c r="QDK99" s="107"/>
      <c r="QDL99" s="107"/>
      <c r="QDM99" s="107"/>
      <c r="QDN99" s="107"/>
      <c r="QDO99" s="107"/>
      <c r="QDP99" s="107"/>
      <c r="QDQ99" s="107"/>
      <c r="QDR99" s="107"/>
      <c r="QDS99" s="107"/>
      <c r="QDT99" s="107"/>
      <c r="QDU99" s="107"/>
      <c r="QDV99" s="107"/>
      <c r="QDW99" s="107"/>
      <c r="QDX99" s="107"/>
      <c r="QDY99" s="107"/>
      <c r="QDZ99" s="107"/>
      <c r="QEA99" s="107"/>
      <c r="QEB99" s="107"/>
      <c r="QEC99" s="107"/>
      <c r="QED99" s="107"/>
      <c r="QEE99" s="107"/>
      <c r="QEF99" s="107"/>
      <c r="QEG99" s="107"/>
      <c r="QEH99" s="107"/>
      <c r="QEI99" s="107"/>
      <c r="QEJ99" s="107"/>
      <c r="QEK99" s="107"/>
      <c r="QEL99" s="107"/>
      <c r="QEM99" s="107"/>
      <c r="QEN99" s="107"/>
      <c r="QEO99" s="107"/>
      <c r="QEP99" s="107"/>
      <c r="QEQ99" s="107"/>
      <c r="QER99" s="107"/>
      <c r="QES99" s="107"/>
      <c r="QET99" s="107"/>
      <c r="QEU99" s="107"/>
      <c r="QEV99" s="107"/>
      <c r="QEW99" s="107"/>
      <c r="QEX99" s="107"/>
      <c r="QEY99" s="107"/>
      <c r="QEZ99" s="107"/>
      <c r="QFA99" s="107"/>
      <c r="QFB99" s="107"/>
      <c r="QFC99" s="107"/>
      <c r="QFD99" s="107"/>
      <c r="QFE99" s="107"/>
      <c r="QFF99" s="107"/>
      <c r="QFG99" s="107"/>
      <c r="QFH99" s="107"/>
      <c r="QFI99" s="107"/>
      <c r="QFJ99" s="107"/>
      <c r="QFK99" s="107"/>
      <c r="QFL99" s="107"/>
      <c r="QFM99" s="107"/>
      <c r="QFN99" s="107"/>
      <c r="QFO99" s="107"/>
      <c r="QFP99" s="107"/>
      <c r="QFQ99" s="107"/>
      <c r="QFR99" s="107"/>
      <c r="QFS99" s="107"/>
      <c r="QFT99" s="107"/>
      <c r="QFU99" s="107"/>
      <c r="QFV99" s="107"/>
      <c r="QFW99" s="107"/>
      <c r="QFX99" s="107"/>
      <c r="QFY99" s="107"/>
      <c r="QFZ99" s="107"/>
      <c r="QGA99" s="107"/>
      <c r="QGB99" s="107"/>
      <c r="QGC99" s="107"/>
      <c r="QGD99" s="107"/>
      <c r="QGE99" s="107"/>
      <c r="QGF99" s="107"/>
      <c r="QGG99" s="107"/>
      <c r="QGH99" s="107"/>
      <c r="QGI99" s="107"/>
      <c r="QGJ99" s="107"/>
      <c r="QGK99" s="107"/>
      <c r="QGL99" s="107"/>
      <c r="QGM99" s="107"/>
      <c r="QGN99" s="107"/>
      <c r="QGO99" s="107"/>
      <c r="QGP99" s="107"/>
      <c r="QGQ99" s="107"/>
      <c r="QGR99" s="107"/>
      <c r="QGS99" s="107"/>
      <c r="QGT99" s="107"/>
      <c r="QGU99" s="107"/>
      <c r="QGV99" s="107"/>
      <c r="QGW99" s="107"/>
      <c r="QGX99" s="107"/>
      <c r="QGY99" s="107"/>
      <c r="QGZ99" s="107"/>
      <c r="QHA99" s="107"/>
      <c r="QHB99" s="107"/>
      <c r="QHC99" s="107"/>
      <c r="QHD99" s="107"/>
      <c r="QHE99" s="107"/>
      <c r="QHF99" s="107"/>
      <c r="QHG99" s="107"/>
      <c r="QHH99" s="107"/>
      <c r="QHI99" s="107"/>
      <c r="QHJ99" s="107"/>
      <c r="QHK99" s="107"/>
      <c r="QHL99" s="107"/>
      <c r="QHM99" s="107"/>
      <c r="QHN99" s="107"/>
      <c r="QHO99" s="107"/>
      <c r="QHP99" s="107"/>
      <c r="QHQ99" s="107"/>
      <c r="QHR99" s="107"/>
      <c r="QHS99" s="107"/>
      <c r="QHT99" s="107"/>
      <c r="QHU99" s="107"/>
      <c r="QHV99" s="107"/>
      <c r="QHW99" s="107"/>
      <c r="QHX99" s="107"/>
      <c r="QHY99" s="107"/>
      <c r="QHZ99" s="107"/>
      <c r="QIA99" s="107"/>
      <c r="QIB99" s="107"/>
      <c r="QIC99" s="107"/>
      <c r="QID99" s="107"/>
      <c r="QIE99" s="107"/>
      <c r="QIF99" s="107"/>
      <c r="QIG99" s="107"/>
      <c r="QIH99" s="107"/>
      <c r="QII99" s="107"/>
      <c r="QIJ99" s="107"/>
      <c r="QIK99" s="107"/>
      <c r="QIL99" s="107"/>
      <c r="QIM99" s="107"/>
      <c r="QIN99" s="107"/>
      <c r="QIO99" s="107"/>
      <c r="QIP99" s="107"/>
      <c r="QIQ99" s="107"/>
      <c r="QIR99" s="107"/>
      <c r="QIS99" s="107"/>
      <c r="QIT99" s="107"/>
      <c r="QIU99" s="107"/>
      <c r="QIV99" s="107"/>
      <c r="QIW99" s="107"/>
      <c r="QIX99" s="107"/>
      <c r="QIY99" s="107"/>
      <c r="QIZ99" s="107"/>
      <c r="QJA99" s="107"/>
      <c r="QJB99" s="107"/>
      <c r="QJC99" s="107"/>
      <c r="QJD99" s="107"/>
      <c r="QJE99" s="107"/>
      <c r="QJF99" s="107"/>
      <c r="QJG99" s="107"/>
      <c r="QJH99" s="107"/>
      <c r="QJI99" s="107"/>
      <c r="QJJ99" s="107"/>
      <c r="QJK99" s="107"/>
      <c r="QJL99" s="107"/>
      <c r="QJM99" s="107"/>
      <c r="QJN99" s="107"/>
      <c r="QJO99" s="107"/>
      <c r="QJP99" s="107"/>
      <c r="QJQ99" s="107"/>
      <c r="QJR99" s="107"/>
      <c r="QJS99" s="107"/>
      <c r="QJT99" s="107"/>
      <c r="QJU99" s="107"/>
      <c r="QJV99" s="107"/>
      <c r="QJW99" s="107"/>
      <c r="QJX99" s="107"/>
      <c r="QJY99" s="107"/>
      <c r="QJZ99" s="107"/>
      <c r="QKA99" s="107"/>
      <c r="QKB99" s="107"/>
      <c r="QKC99" s="107"/>
      <c r="QKD99" s="107"/>
      <c r="QKE99" s="107"/>
      <c r="QKF99" s="107"/>
      <c r="QKG99" s="107"/>
      <c r="QKH99" s="107"/>
      <c r="QKI99" s="107"/>
      <c r="QKJ99" s="107"/>
      <c r="QKK99" s="107"/>
      <c r="QKL99" s="107"/>
      <c r="QKM99" s="107"/>
      <c r="QKN99" s="107"/>
      <c r="QKO99" s="107"/>
      <c r="QKP99" s="107"/>
      <c r="QKQ99" s="107"/>
      <c r="QKR99" s="107"/>
      <c r="QKS99" s="107"/>
      <c r="QKT99" s="107"/>
      <c r="QKU99" s="107"/>
      <c r="QKV99" s="107"/>
      <c r="QKW99" s="107"/>
      <c r="QKX99" s="107"/>
      <c r="QKY99" s="107"/>
      <c r="QKZ99" s="107"/>
      <c r="QLA99" s="107"/>
      <c r="QLB99" s="107"/>
      <c r="QLC99" s="107"/>
      <c r="QLD99" s="107"/>
      <c r="QLE99" s="107"/>
      <c r="QLF99" s="107"/>
      <c r="QLG99" s="107"/>
      <c r="QLH99" s="107"/>
      <c r="QLI99" s="107"/>
      <c r="QLJ99" s="107"/>
      <c r="QLK99" s="107"/>
      <c r="QLL99" s="107"/>
      <c r="QLM99" s="107"/>
      <c r="QLN99" s="107"/>
      <c r="QLO99" s="107"/>
      <c r="QLP99" s="107"/>
      <c r="QLQ99" s="107"/>
      <c r="QLR99" s="107"/>
      <c r="QLS99" s="107"/>
      <c r="QLT99" s="107"/>
      <c r="QLU99" s="107"/>
      <c r="QLV99" s="107"/>
      <c r="QLW99" s="107"/>
      <c r="QLX99" s="107"/>
      <c r="QLY99" s="107"/>
      <c r="QLZ99" s="107"/>
      <c r="QMA99" s="107"/>
      <c r="QMB99" s="107"/>
      <c r="QMC99" s="107"/>
      <c r="QMD99" s="107"/>
      <c r="QME99" s="107"/>
      <c r="QMF99" s="107"/>
      <c r="QMG99" s="107"/>
      <c r="QMH99" s="107"/>
      <c r="QMI99" s="107"/>
      <c r="QMJ99" s="107"/>
      <c r="QMK99" s="107"/>
      <c r="QML99" s="107"/>
      <c r="QMM99" s="107"/>
      <c r="QMN99" s="107"/>
      <c r="QMO99" s="107"/>
      <c r="QMP99" s="107"/>
      <c r="QMQ99" s="107"/>
      <c r="QMR99" s="107"/>
      <c r="QMS99" s="107"/>
      <c r="QMT99" s="107"/>
      <c r="QMU99" s="107"/>
      <c r="QMV99" s="107"/>
      <c r="QMW99" s="107"/>
      <c r="QMX99" s="107"/>
      <c r="QMY99" s="107"/>
      <c r="QMZ99" s="107"/>
      <c r="QNA99" s="107"/>
      <c r="QNB99" s="107"/>
      <c r="QNC99" s="107"/>
      <c r="QND99" s="107"/>
      <c r="QNE99" s="107"/>
      <c r="QNF99" s="107"/>
      <c r="QNG99" s="107"/>
      <c r="QNH99" s="107"/>
      <c r="QNI99" s="107"/>
      <c r="QNJ99" s="107"/>
      <c r="QNK99" s="107"/>
      <c r="QNL99" s="107"/>
      <c r="QNM99" s="107"/>
      <c r="QNN99" s="107"/>
      <c r="QNO99" s="107"/>
      <c r="QNP99" s="107"/>
      <c r="QNQ99" s="107"/>
      <c r="QNR99" s="107"/>
      <c r="QNS99" s="107"/>
      <c r="QNT99" s="107"/>
      <c r="QNU99" s="107"/>
      <c r="QNV99" s="107"/>
      <c r="QNW99" s="107"/>
      <c r="QNX99" s="107"/>
      <c r="QNY99" s="107"/>
      <c r="QNZ99" s="107"/>
      <c r="QOA99" s="107"/>
      <c r="QOB99" s="107"/>
      <c r="QOC99" s="107"/>
      <c r="QOD99" s="107"/>
      <c r="QOE99" s="107"/>
      <c r="QOF99" s="107"/>
      <c r="QOG99" s="107"/>
      <c r="QOH99" s="107"/>
      <c r="QOI99" s="107"/>
      <c r="QOJ99" s="107"/>
      <c r="QOK99" s="107"/>
      <c r="QOL99" s="107"/>
      <c r="QOM99" s="107"/>
      <c r="QON99" s="107"/>
      <c r="QOO99" s="107"/>
      <c r="QOP99" s="107"/>
      <c r="QOQ99" s="107"/>
      <c r="QOR99" s="107"/>
      <c r="QOS99" s="107"/>
      <c r="QOT99" s="107"/>
      <c r="QOU99" s="107"/>
      <c r="QOV99" s="107"/>
      <c r="QOW99" s="107"/>
      <c r="QOX99" s="107"/>
      <c r="QOY99" s="107"/>
      <c r="QOZ99" s="107"/>
      <c r="QPA99" s="107"/>
      <c r="QPB99" s="107"/>
      <c r="QPC99" s="107"/>
      <c r="QPD99" s="107"/>
      <c r="QPE99" s="107"/>
      <c r="QPF99" s="107"/>
      <c r="QPG99" s="107"/>
      <c r="QPH99" s="107"/>
      <c r="QPI99" s="107"/>
      <c r="QPJ99" s="107"/>
      <c r="QPK99" s="107"/>
      <c r="QPL99" s="107"/>
      <c r="QPM99" s="107"/>
      <c r="QPN99" s="107"/>
      <c r="QPO99" s="107"/>
      <c r="QPP99" s="107"/>
      <c r="QPQ99" s="107"/>
      <c r="QPR99" s="107"/>
      <c r="QPS99" s="107"/>
      <c r="QPT99" s="107"/>
      <c r="QPU99" s="107"/>
      <c r="QPV99" s="107"/>
      <c r="QPW99" s="107"/>
      <c r="QPX99" s="107"/>
      <c r="QPY99" s="107"/>
      <c r="QPZ99" s="107"/>
      <c r="QQA99" s="107"/>
      <c r="QQB99" s="107"/>
      <c r="QQC99" s="107"/>
      <c r="QQD99" s="107"/>
      <c r="QQE99" s="107"/>
      <c r="QQF99" s="107"/>
      <c r="QQG99" s="107"/>
      <c r="QQH99" s="107"/>
      <c r="QQI99" s="107"/>
      <c r="QQJ99" s="107"/>
      <c r="QQK99" s="107"/>
      <c r="QQL99" s="107"/>
      <c r="QQM99" s="107"/>
      <c r="QQN99" s="107"/>
      <c r="QQO99" s="107"/>
      <c r="QQP99" s="107"/>
      <c r="QQQ99" s="107"/>
      <c r="QQR99" s="107"/>
      <c r="QQS99" s="107"/>
      <c r="QQT99" s="107"/>
      <c r="QQU99" s="107"/>
      <c r="QQV99" s="107"/>
      <c r="QQW99" s="107"/>
      <c r="QQX99" s="107"/>
      <c r="QQY99" s="107"/>
      <c r="QQZ99" s="107"/>
      <c r="QRA99" s="107"/>
      <c r="QRB99" s="107"/>
      <c r="QRC99" s="107"/>
      <c r="QRD99" s="107"/>
      <c r="QRE99" s="107"/>
      <c r="QRF99" s="107"/>
      <c r="QRG99" s="107"/>
      <c r="QRH99" s="107"/>
      <c r="QRI99" s="107"/>
      <c r="QRJ99" s="107"/>
      <c r="QRK99" s="107"/>
      <c r="QRL99" s="107"/>
      <c r="QRM99" s="107"/>
      <c r="QRN99" s="107"/>
      <c r="QRO99" s="107"/>
      <c r="QRP99" s="107"/>
      <c r="QRQ99" s="107"/>
      <c r="QRR99" s="107"/>
      <c r="QRS99" s="107"/>
      <c r="QRT99" s="107"/>
      <c r="QRU99" s="107"/>
      <c r="QRV99" s="107"/>
      <c r="QRW99" s="107"/>
      <c r="QRX99" s="107"/>
      <c r="QRY99" s="107"/>
      <c r="QRZ99" s="107"/>
      <c r="QSA99" s="107"/>
      <c r="QSB99" s="107"/>
      <c r="QSC99" s="107"/>
      <c r="QSD99" s="107"/>
      <c r="QSE99" s="107"/>
      <c r="QSF99" s="107"/>
      <c r="QSG99" s="107"/>
      <c r="QSH99" s="107"/>
      <c r="QSI99" s="107"/>
      <c r="QSJ99" s="107"/>
      <c r="QSK99" s="107"/>
      <c r="QSL99" s="107"/>
      <c r="QSM99" s="107"/>
      <c r="QSN99" s="107"/>
      <c r="QSO99" s="107"/>
      <c r="QSP99" s="107"/>
      <c r="QSQ99" s="107"/>
      <c r="QSR99" s="107"/>
      <c r="QSS99" s="107"/>
      <c r="QST99" s="107"/>
      <c r="QSU99" s="107"/>
      <c r="QSV99" s="107"/>
      <c r="QSW99" s="107"/>
      <c r="QSX99" s="107"/>
      <c r="QSY99" s="107"/>
      <c r="QSZ99" s="107"/>
      <c r="QTA99" s="107"/>
      <c r="QTB99" s="107"/>
      <c r="QTC99" s="107"/>
      <c r="QTD99" s="107"/>
      <c r="QTE99" s="107"/>
      <c r="QTF99" s="107"/>
      <c r="QTG99" s="107"/>
      <c r="QTH99" s="107"/>
      <c r="QTI99" s="107"/>
      <c r="QTJ99" s="107"/>
      <c r="QTK99" s="107"/>
      <c r="QTL99" s="107"/>
      <c r="QTM99" s="107"/>
      <c r="QTN99" s="107"/>
      <c r="QTO99" s="107"/>
      <c r="QTP99" s="107"/>
      <c r="QTQ99" s="107"/>
      <c r="QTR99" s="107"/>
      <c r="QTS99" s="107"/>
      <c r="QTT99" s="107"/>
      <c r="QTU99" s="107"/>
      <c r="QTV99" s="107"/>
      <c r="QTW99" s="107"/>
      <c r="QTX99" s="107"/>
      <c r="QTY99" s="107"/>
      <c r="QTZ99" s="107"/>
      <c r="QUA99" s="107"/>
      <c r="QUB99" s="107"/>
      <c r="QUC99" s="107"/>
      <c r="QUD99" s="107"/>
      <c r="QUE99" s="107"/>
      <c r="QUF99" s="107"/>
      <c r="QUG99" s="107"/>
      <c r="QUH99" s="107"/>
      <c r="QUI99" s="107"/>
      <c r="QUJ99" s="107"/>
      <c r="QUK99" s="107"/>
      <c r="QUL99" s="107"/>
      <c r="QUM99" s="107"/>
      <c r="QUN99" s="107"/>
      <c r="QUO99" s="107"/>
      <c r="QUP99" s="107"/>
      <c r="QUQ99" s="107"/>
      <c r="QUR99" s="107"/>
      <c r="QUS99" s="107"/>
      <c r="QUT99" s="107"/>
      <c r="QUU99" s="107"/>
      <c r="QUV99" s="107"/>
      <c r="QUW99" s="107"/>
      <c r="QUX99" s="107"/>
      <c r="QUY99" s="107"/>
      <c r="QUZ99" s="107"/>
      <c r="QVA99" s="107"/>
      <c r="QVB99" s="107"/>
      <c r="QVC99" s="107"/>
      <c r="QVD99" s="107"/>
      <c r="QVE99" s="107"/>
      <c r="QVF99" s="107"/>
      <c r="QVG99" s="107"/>
      <c r="QVH99" s="107"/>
      <c r="QVI99" s="107"/>
      <c r="QVJ99" s="107"/>
      <c r="QVK99" s="107"/>
      <c r="QVL99" s="107"/>
      <c r="QVM99" s="107"/>
      <c r="QVN99" s="107"/>
      <c r="QVO99" s="107"/>
      <c r="QVP99" s="107"/>
      <c r="QVQ99" s="107"/>
      <c r="QVR99" s="107"/>
      <c r="QVS99" s="107"/>
      <c r="QVT99" s="107"/>
      <c r="QVU99" s="107"/>
      <c r="QVV99" s="107"/>
      <c r="QVW99" s="107"/>
      <c r="QVX99" s="107"/>
      <c r="QVY99" s="107"/>
      <c r="QVZ99" s="107"/>
      <c r="QWA99" s="107"/>
      <c r="QWB99" s="107"/>
      <c r="QWC99" s="107"/>
      <c r="QWD99" s="107"/>
      <c r="QWE99" s="107"/>
      <c r="QWF99" s="107"/>
      <c r="QWG99" s="107"/>
      <c r="QWH99" s="107"/>
      <c r="QWI99" s="107"/>
      <c r="QWJ99" s="107"/>
      <c r="QWK99" s="107"/>
      <c r="QWL99" s="107"/>
      <c r="QWM99" s="107"/>
      <c r="QWN99" s="107"/>
      <c r="QWO99" s="107"/>
      <c r="QWP99" s="107"/>
      <c r="QWQ99" s="107"/>
      <c r="QWR99" s="107"/>
      <c r="QWS99" s="107"/>
      <c r="QWT99" s="107"/>
      <c r="QWU99" s="107"/>
      <c r="QWV99" s="107"/>
      <c r="QWW99" s="107"/>
      <c r="QWX99" s="107"/>
      <c r="QWY99" s="107"/>
      <c r="QWZ99" s="107"/>
      <c r="QXA99" s="107"/>
      <c r="QXB99" s="107"/>
      <c r="QXC99" s="107"/>
      <c r="QXD99" s="107"/>
      <c r="QXE99" s="107"/>
      <c r="QXF99" s="107"/>
      <c r="QXG99" s="107"/>
      <c r="QXH99" s="107"/>
      <c r="QXI99" s="107"/>
      <c r="QXJ99" s="107"/>
      <c r="QXK99" s="107"/>
      <c r="QXL99" s="107"/>
      <c r="QXM99" s="107"/>
      <c r="QXN99" s="107"/>
      <c r="QXO99" s="107"/>
      <c r="QXP99" s="107"/>
      <c r="QXQ99" s="107"/>
      <c r="QXR99" s="107"/>
      <c r="QXS99" s="107"/>
      <c r="QXT99" s="107"/>
      <c r="QXU99" s="107"/>
      <c r="QXV99" s="107"/>
      <c r="QXW99" s="107"/>
      <c r="QXX99" s="107"/>
      <c r="QXY99" s="107"/>
      <c r="QXZ99" s="107"/>
      <c r="QYA99" s="107"/>
      <c r="QYB99" s="107"/>
      <c r="QYC99" s="107"/>
      <c r="QYD99" s="107"/>
      <c r="QYE99" s="107"/>
      <c r="QYF99" s="107"/>
      <c r="QYG99" s="107"/>
      <c r="QYH99" s="107"/>
      <c r="QYI99" s="107"/>
      <c r="QYJ99" s="107"/>
      <c r="QYK99" s="107"/>
      <c r="QYL99" s="107"/>
      <c r="QYM99" s="107"/>
      <c r="QYN99" s="107"/>
      <c r="QYO99" s="107"/>
      <c r="QYP99" s="107"/>
      <c r="QYQ99" s="107"/>
      <c r="QYR99" s="107"/>
      <c r="QYS99" s="107"/>
      <c r="QYT99" s="107"/>
      <c r="QYU99" s="107"/>
      <c r="QYV99" s="107"/>
      <c r="QYW99" s="107"/>
      <c r="QYX99" s="107"/>
      <c r="QYY99" s="107"/>
      <c r="QYZ99" s="107"/>
      <c r="QZA99" s="107"/>
      <c r="QZB99" s="107"/>
      <c r="QZC99" s="107"/>
      <c r="QZD99" s="107"/>
      <c r="QZE99" s="107"/>
      <c r="QZF99" s="107"/>
      <c r="QZG99" s="107"/>
      <c r="QZH99" s="107"/>
      <c r="QZI99" s="107"/>
      <c r="QZJ99" s="107"/>
      <c r="QZK99" s="107"/>
      <c r="QZL99" s="107"/>
      <c r="QZM99" s="107"/>
      <c r="QZN99" s="107"/>
      <c r="QZO99" s="107"/>
      <c r="QZP99" s="107"/>
      <c r="QZQ99" s="107"/>
      <c r="QZR99" s="107"/>
      <c r="QZS99" s="107"/>
      <c r="QZT99" s="107"/>
      <c r="QZU99" s="107"/>
      <c r="QZV99" s="107"/>
      <c r="QZW99" s="107"/>
      <c r="QZX99" s="107"/>
      <c r="QZY99" s="107"/>
      <c r="QZZ99" s="107"/>
      <c r="RAA99" s="107"/>
      <c r="RAB99" s="107"/>
      <c r="RAC99" s="107"/>
      <c r="RAD99" s="107"/>
      <c r="RAE99" s="107"/>
      <c r="RAF99" s="107"/>
      <c r="RAG99" s="107"/>
      <c r="RAH99" s="107"/>
      <c r="RAI99" s="107"/>
      <c r="RAJ99" s="107"/>
      <c r="RAK99" s="107"/>
      <c r="RAL99" s="107"/>
      <c r="RAM99" s="107"/>
      <c r="RAN99" s="107"/>
      <c r="RAO99" s="107"/>
      <c r="RAP99" s="107"/>
      <c r="RAQ99" s="107"/>
      <c r="RAR99" s="107"/>
      <c r="RAS99" s="107"/>
      <c r="RAT99" s="107"/>
      <c r="RAU99" s="107"/>
      <c r="RAV99" s="107"/>
      <c r="RAW99" s="107"/>
      <c r="RAX99" s="107"/>
      <c r="RAY99" s="107"/>
      <c r="RAZ99" s="107"/>
      <c r="RBA99" s="107"/>
      <c r="RBB99" s="107"/>
      <c r="RBC99" s="107"/>
      <c r="RBD99" s="107"/>
      <c r="RBE99" s="107"/>
      <c r="RBF99" s="107"/>
      <c r="RBG99" s="107"/>
      <c r="RBH99" s="107"/>
      <c r="RBI99" s="107"/>
      <c r="RBJ99" s="107"/>
      <c r="RBK99" s="107"/>
      <c r="RBL99" s="107"/>
      <c r="RBM99" s="107"/>
      <c r="RBN99" s="107"/>
      <c r="RBO99" s="107"/>
      <c r="RBP99" s="107"/>
      <c r="RBQ99" s="107"/>
      <c r="RBR99" s="107"/>
      <c r="RBS99" s="107"/>
      <c r="RBT99" s="107"/>
      <c r="RBU99" s="107"/>
      <c r="RBV99" s="107"/>
      <c r="RBW99" s="107"/>
      <c r="RBX99" s="107"/>
      <c r="RBY99" s="107"/>
      <c r="RBZ99" s="107"/>
      <c r="RCA99" s="107"/>
      <c r="RCB99" s="107"/>
      <c r="RCC99" s="107"/>
      <c r="RCD99" s="107"/>
      <c r="RCE99" s="107"/>
      <c r="RCF99" s="107"/>
      <c r="RCG99" s="107"/>
      <c r="RCH99" s="107"/>
      <c r="RCI99" s="107"/>
      <c r="RCJ99" s="107"/>
      <c r="RCK99" s="107"/>
      <c r="RCL99" s="107"/>
      <c r="RCM99" s="107"/>
      <c r="RCN99" s="107"/>
      <c r="RCO99" s="107"/>
      <c r="RCP99" s="107"/>
      <c r="RCQ99" s="107"/>
      <c r="RCR99" s="107"/>
      <c r="RCS99" s="107"/>
      <c r="RCT99" s="107"/>
      <c r="RCU99" s="107"/>
      <c r="RCV99" s="107"/>
      <c r="RCW99" s="107"/>
      <c r="RCX99" s="107"/>
      <c r="RCY99" s="107"/>
      <c r="RCZ99" s="107"/>
      <c r="RDA99" s="107"/>
      <c r="RDB99" s="107"/>
      <c r="RDC99" s="107"/>
      <c r="RDD99" s="107"/>
      <c r="RDE99" s="107"/>
      <c r="RDF99" s="107"/>
      <c r="RDG99" s="107"/>
      <c r="RDH99" s="107"/>
      <c r="RDI99" s="107"/>
      <c r="RDJ99" s="107"/>
      <c r="RDK99" s="107"/>
      <c r="RDL99" s="107"/>
      <c r="RDM99" s="107"/>
      <c r="RDN99" s="107"/>
      <c r="RDO99" s="107"/>
      <c r="RDP99" s="107"/>
      <c r="RDQ99" s="107"/>
      <c r="RDR99" s="107"/>
      <c r="RDS99" s="107"/>
      <c r="RDT99" s="107"/>
      <c r="RDU99" s="107"/>
      <c r="RDV99" s="107"/>
      <c r="RDW99" s="107"/>
      <c r="RDX99" s="107"/>
      <c r="RDY99" s="107"/>
      <c r="RDZ99" s="107"/>
      <c r="REA99" s="107"/>
      <c r="REB99" s="107"/>
      <c r="REC99" s="107"/>
      <c r="RED99" s="107"/>
      <c r="REE99" s="107"/>
      <c r="REF99" s="107"/>
      <c r="REG99" s="107"/>
      <c r="REH99" s="107"/>
      <c r="REI99" s="107"/>
      <c r="REJ99" s="107"/>
      <c r="REK99" s="107"/>
      <c r="REL99" s="107"/>
      <c r="REM99" s="107"/>
      <c r="REN99" s="107"/>
      <c r="REO99" s="107"/>
      <c r="REP99" s="107"/>
      <c r="REQ99" s="107"/>
      <c r="RER99" s="107"/>
      <c r="RES99" s="107"/>
      <c r="RET99" s="107"/>
      <c r="REU99" s="107"/>
      <c r="REV99" s="107"/>
      <c r="REW99" s="107"/>
      <c r="REX99" s="107"/>
      <c r="REY99" s="107"/>
      <c r="REZ99" s="107"/>
      <c r="RFA99" s="107"/>
      <c r="RFB99" s="107"/>
      <c r="RFC99" s="107"/>
      <c r="RFD99" s="107"/>
      <c r="RFE99" s="107"/>
      <c r="RFF99" s="107"/>
      <c r="RFG99" s="107"/>
      <c r="RFH99" s="107"/>
      <c r="RFI99" s="107"/>
      <c r="RFJ99" s="107"/>
      <c r="RFK99" s="107"/>
      <c r="RFL99" s="107"/>
      <c r="RFM99" s="107"/>
      <c r="RFN99" s="107"/>
      <c r="RFO99" s="107"/>
      <c r="RFP99" s="107"/>
      <c r="RFQ99" s="107"/>
      <c r="RFR99" s="107"/>
      <c r="RFS99" s="107"/>
      <c r="RFT99" s="107"/>
      <c r="RFU99" s="107"/>
      <c r="RFV99" s="107"/>
      <c r="RFW99" s="107"/>
      <c r="RFX99" s="107"/>
      <c r="RFY99" s="107"/>
      <c r="RFZ99" s="107"/>
      <c r="RGA99" s="107"/>
      <c r="RGB99" s="107"/>
      <c r="RGC99" s="107"/>
      <c r="RGD99" s="107"/>
      <c r="RGE99" s="107"/>
      <c r="RGF99" s="107"/>
      <c r="RGG99" s="107"/>
      <c r="RGH99" s="107"/>
      <c r="RGI99" s="107"/>
      <c r="RGJ99" s="107"/>
      <c r="RGK99" s="107"/>
      <c r="RGL99" s="107"/>
      <c r="RGM99" s="107"/>
      <c r="RGN99" s="107"/>
      <c r="RGO99" s="107"/>
      <c r="RGP99" s="107"/>
      <c r="RGQ99" s="107"/>
      <c r="RGR99" s="107"/>
      <c r="RGS99" s="107"/>
      <c r="RGT99" s="107"/>
      <c r="RGU99" s="107"/>
      <c r="RGV99" s="107"/>
      <c r="RGW99" s="107"/>
      <c r="RGX99" s="107"/>
      <c r="RGY99" s="107"/>
      <c r="RGZ99" s="107"/>
      <c r="RHA99" s="107"/>
      <c r="RHB99" s="107"/>
      <c r="RHC99" s="107"/>
      <c r="RHD99" s="107"/>
      <c r="RHE99" s="107"/>
      <c r="RHF99" s="107"/>
      <c r="RHG99" s="107"/>
      <c r="RHH99" s="107"/>
      <c r="RHI99" s="107"/>
      <c r="RHJ99" s="107"/>
      <c r="RHK99" s="107"/>
      <c r="RHL99" s="107"/>
      <c r="RHM99" s="107"/>
      <c r="RHN99" s="107"/>
      <c r="RHO99" s="107"/>
      <c r="RHP99" s="107"/>
      <c r="RHQ99" s="107"/>
      <c r="RHR99" s="107"/>
      <c r="RHS99" s="107"/>
      <c r="RHT99" s="107"/>
      <c r="RHU99" s="107"/>
      <c r="RHV99" s="107"/>
      <c r="RHW99" s="107"/>
      <c r="RHX99" s="107"/>
      <c r="RHY99" s="107"/>
      <c r="RHZ99" s="107"/>
      <c r="RIA99" s="107"/>
      <c r="RIB99" s="107"/>
      <c r="RIC99" s="107"/>
      <c r="RID99" s="107"/>
      <c r="RIE99" s="107"/>
      <c r="RIF99" s="107"/>
      <c r="RIG99" s="107"/>
      <c r="RIH99" s="107"/>
      <c r="RII99" s="107"/>
      <c r="RIJ99" s="107"/>
      <c r="RIK99" s="107"/>
      <c r="RIL99" s="107"/>
      <c r="RIM99" s="107"/>
      <c r="RIN99" s="107"/>
      <c r="RIO99" s="107"/>
      <c r="RIP99" s="107"/>
      <c r="RIQ99" s="107"/>
      <c r="RIR99" s="107"/>
      <c r="RIS99" s="107"/>
      <c r="RIT99" s="107"/>
      <c r="RIU99" s="107"/>
      <c r="RIV99" s="107"/>
      <c r="RIW99" s="107"/>
      <c r="RIX99" s="107"/>
      <c r="RIY99" s="107"/>
      <c r="RIZ99" s="107"/>
      <c r="RJA99" s="107"/>
      <c r="RJB99" s="107"/>
      <c r="RJC99" s="107"/>
      <c r="RJD99" s="107"/>
      <c r="RJE99" s="107"/>
      <c r="RJF99" s="107"/>
      <c r="RJG99" s="107"/>
      <c r="RJH99" s="107"/>
      <c r="RJI99" s="107"/>
      <c r="RJJ99" s="107"/>
      <c r="RJK99" s="107"/>
      <c r="RJL99" s="107"/>
      <c r="RJM99" s="107"/>
      <c r="RJN99" s="107"/>
      <c r="RJO99" s="107"/>
      <c r="RJP99" s="107"/>
      <c r="RJQ99" s="107"/>
      <c r="RJR99" s="107"/>
      <c r="RJS99" s="107"/>
      <c r="RJT99" s="107"/>
      <c r="RJU99" s="107"/>
      <c r="RJV99" s="107"/>
      <c r="RJW99" s="107"/>
      <c r="RJX99" s="107"/>
      <c r="RJY99" s="107"/>
      <c r="RJZ99" s="107"/>
      <c r="RKA99" s="107"/>
      <c r="RKB99" s="107"/>
      <c r="RKC99" s="107"/>
      <c r="RKD99" s="107"/>
      <c r="RKE99" s="107"/>
      <c r="RKF99" s="107"/>
      <c r="RKG99" s="107"/>
      <c r="RKH99" s="107"/>
      <c r="RKI99" s="107"/>
      <c r="RKJ99" s="107"/>
      <c r="RKK99" s="107"/>
      <c r="RKL99" s="107"/>
      <c r="RKM99" s="107"/>
      <c r="RKN99" s="107"/>
      <c r="RKO99" s="107"/>
      <c r="RKP99" s="107"/>
      <c r="RKQ99" s="107"/>
      <c r="RKR99" s="107"/>
      <c r="RKS99" s="107"/>
      <c r="RKT99" s="107"/>
      <c r="RKU99" s="107"/>
      <c r="RKV99" s="107"/>
      <c r="RKW99" s="107"/>
      <c r="RKX99" s="107"/>
      <c r="RKY99" s="107"/>
      <c r="RKZ99" s="107"/>
      <c r="RLA99" s="107"/>
      <c r="RLB99" s="107"/>
      <c r="RLC99" s="107"/>
      <c r="RLD99" s="107"/>
      <c r="RLE99" s="107"/>
      <c r="RLF99" s="107"/>
      <c r="RLG99" s="107"/>
      <c r="RLH99" s="107"/>
      <c r="RLI99" s="107"/>
      <c r="RLJ99" s="107"/>
      <c r="RLK99" s="107"/>
      <c r="RLL99" s="107"/>
      <c r="RLM99" s="107"/>
      <c r="RLN99" s="107"/>
      <c r="RLO99" s="107"/>
      <c r="RLP99" s="107"/>
      <c r="RLQ99" s="107"/>
      <c r="RLR99" s="107"/>
      <c r="RLS99" s="107"/>
      <c r="RLT99" s="107"/>
      <c r="RLU99" s="107"/>
      <c r="RLV99" s="107"/>
      <c r="RLW99" s="107"/>
      <c r="RLX99" s="107"/>
      <c r="RLY99" s="107"/>
      <c r="RLZ99" s="107"/>
      <c r="RMA99" s="107"/>
      <c r="RMB99" s="107"/>
      <c r="RMC99" s="107"/>
      <c r="RMD99" s="107"/>
      <c r="RME99" s="107"/>
      <c r="RMF99" s="107"/>
      <c r="RMG99" s="107"/>
      <c r="RMH99" s="107"/>
      <c r="RMI99" s="107"/>
      <c r="RMJ99" s="107"/>
      <c r="RMK99" s="107"/>
      <c r="RML99" s="107"/>
      <c r="RMM99" s="107"/>
      <c r="RMN99" s="107"/>
      <c r="RMO99" s="107"/>
      <c r="RMP99" s="107"/>
      <c r="RMQ99" s="107"/>
      <c r="RMR99" s="107"/>
      <c r="RMS99" s="107"/>
      <c r="RMT99" s="107"/>
      <c r="RMU99" s="107"/>
      <c r="RMV99" s="107"/>
      <c r="RMW99" s="107"/>
      <c r="RMX99" s="107"/>
      <c r="RMY99" s="107"/>
      <c r="RMZ99" s="107"/>
      <c r="RNA99" s="107"/>
      <c r="RNB99" s="107"/>
      <c r="RNC99" s="107"/>
      <c r="RND99" s="107"/>
      <c r="RNE99" s="107"/>
      <c r="RNF99" s="107"/>
      <c r="RNG99" s="107"/>
      <c r="RNH99" s="107"/>
      <c r="RNI99" s="107"/>
      <c r="RNJ99" s="107"/>
      <c r="RNK99" s="107"/>
      <c r="RNL99" s="107"/>
      <c r="RNM99" s="107"/>
      <c r="RNN99" s="107"/>
      <c r="RNO99" s="107"/>
      <c r="RNP99" s="107"/>
      <c r="RNQ99" s="107"/>
      <c r="RNR99" s="107"/>
      <c r="RNS99" s="107"/>
      <c r="RNT99" s="107"/>
      <c r="RNU99" s="107"/>
      <c r="RNV99" s="107"/>
      <c r="RNW99" s="107"/>
      <c r="RNX99" s="107"/>
      <c r="RNY99" s="107"/>
      <c r="RNZ99" s="107"/>
      <c r="ROA99" s="107"/>
      <c r="ROB99" s="107"/>
      <c r="ROC99" s="107"/>
      <c r="ROD99" s="107"/>
      <c r="ROE99" s="107"/>
      <c r="ROF99" s="107"/>
      <c r="ROG99" s="107"/>
      <c r="ROH99" s="107"/>
      <c r="ROI99" s="107"/>
      <c r="ROJ99" s="107"/>
      <c r="ROK99" s="107"/>
      <c r="ROL99" s="107"/>
      <c r="ROM99" s="107"/>
      <c r="RON99" s="107"/>
      <c r="ROO99" s="107"/>
      <c r="ROP99" s="107"/>
      <c r="ROQ99" s="107"/>
      <c r="ROR99" s="107"/>
      <c r="ROS99" s="107"/>
      <c r="ROT99" s="107"/>
      <c r="ROU99" s="107"/>
      <c r="ROV99" s="107"/>
      <c r="ROW99" s="107"/>
      <c r="ROX99" s="107"/>
      <c r="ROY99" s="107"/>
      <c r="ROZ99" s="107"/>
      <c r="RPA99" s="107"/>
      <c r="RPB99" s="107"/>
      <c r="RPC99" s="107"/>
      <c r="RPD99" s="107"/>
      <c r="RPE99" s="107"/>
      <c r="RPF99" s="107"/>
      <c r="RPG99" s="107"/>
      <c r="RPH99" s="107"/>
      <c r="RPI99" s="107"/>
      <c r="RPJ99" s="107"/>
      <c r="RPK99" s="107"/>
      <c r="RPL99" s="107"/>
      <c r="RPM99" s="107"/>
      <c r="RPN99" s="107"/>
      <c r="RPO99" s="107"/>
      <c r="RPP99" s="107"/>
      <c r="RPQ99" s="107"/>
      <c r="RPR99" s="107"/>
      <c r="RPS99" s="107"/>
      <c r="RPT99" s="107"/>
      <c r="RPU99" s="107"/>
      <c r="RPV99" s="107"/>
      <c r="RPW99" s="107"/>
      <c r="RPX99" s="107"/>
      <c r="RPY99" s="107"/>
      <c r="RPZ99" s="107"/>
      <c r="RQA99" s="107"/>
      <c r="RQB99" s="107"/>
      <c r="RQC99" s="107"/>
      <c r="RQD99" s="107"/>
      <c r="RQE99" s="107"/>
      <c r="RQF99" s="107"/>
      <c r="RQG99" s="107"/>
      <c r="RQH99" s="107"/>
      <c r="RQI99" s="107"/>
      <c r="RQJ99" s="107"/>
      <c r="RQK99" s="107"/>
      <c r="RQL99" s="107"/>
      <c r="RQM99" s="107"/>
      <c r="RQN99" s="107"/>
      <c r="RQO99" s="107"/>
      <c r="RQP99" s="107"/>
      <c r="RQQ99" s="107"/>
      <c r="RQR99" s="107"/>
      <c r="RQS99" s="107"/>
      <c r="RQT99" s="107"/>
      <c r="RQU99" s="107"/>
      <c r="RQV99" s="107"/>
      <c r="RQW99" s="107"/>
      <c r="RQX99" s="107"/>
      <c r="RQY99" s="107"/>
      <c r="RQZ99" s="107"/>
      <c r="RRA99" s="107"/>
      <c r="RRB99" s="107"/>
      <c r="RRC99" s="107"/>
      <c r="RRD99" s="107"/>
      <c r="RRE99" s="107"/>
      <c r="RRF99" s="107"/>
      <c r="RRG99" s="107"/>
      <c r="RRH99" s="107"/>
      <c r="RRI99" s="107"/>
      <c r="RRJ99" s="107"/>
      <c r="RRK99" s="107"/>
      <c r="RRL99" s="107"/>
      <c r="RRM99" s="107"/>
      <c r="RRN99" s="107"/>
      <c r="RRO99" s="107"/>
      <c r="RRP99" s="107"/>
      <c r="RRQ99" s="107"/>
      <c r="RRR99" s="107"/>
      <c r="RRS99" s="107"/>
      <c r="RRT99" s="107"/>
      <c r="RRU99" s="107"/>
      <c r="RRV99" s="107"/>
      <c r="RRW99" s="107"/>
      <c r="RRX99" s="107"/>
      <c r="RRY99" s="107"/>
      <c r="RRZ99" s="107"/>
      <c r="RSA99" s="107"/>
      <c r="RSB99" s="107"/>
      <c r="RSC99" s="107"/>
      <c r="RSD99" s="107"/>
      <c r="RSE99" s="107"/>
      <c r="RSF99" s="107"/>
      <c r="RSG99" s="107"/>
      <c r="RSH99" s="107"/>
      <c r="RSI99" s="107"/>
      <c r="RSJ99" s="107"/>
      <c r="RSK99" s="107"/>
      <c r="RSL99" s="107"/>
      <c r="RSM99" s="107"/>
      <c r="RSN99" s="107"/>
      <c r="RSO99" s="107"/>
      <c r="RSP99" s="107"/>
      <c r="RSQ99" s="107"/>
      <c r="RSR99" s="107"/>
      <c r="RSS99" s="107"/>
      <c r="RST99" s="107"/>
      <c r="RSU99" s="107"/>
      <c r="RSV99" s="107"/>
      <c r="RSW99" s="107"/>
      <c r="RSX99" s="107"/>
      <c r="RSY99" s="107"/>
      <c r="RSZ99" s="107"/>
      <c r="RTA99" s="107"/>
      <c r="RTB99" s="107"/>
      <c r="RTC99" s="107"/>
      <c r="RTD99" s="107"/>
      <c r="RTE99" s="107"/>
      <c r="RTF99" s="107"/>
      <c r="RTG99" s="107"/>
      <c r="RTH99" s="107"/>
      <c r="RTI99" s="107"/>
      <c r="RTJ99" s="107"/>
      <c r="RTK99" s="107"/>
      <c r="RTL99" s="107"/>
      <c r="RTM99" s="107"/>
      <c r="RTN99" s="107"/>
      <c r="RTO99" s="107"/>
      <c r="RTP99" s="107"/>
      <c r="RTQ99" s="107"/>
      <c r="RTR99" s="107"/>
      <c r="RTS99" s="107"/>
      <c r="RTT99" s="107"/>
      <c r="RTU99" s="107"/>
      <c r="RTV99" s="107"/>
      <c r="RTW99" s="107"/>
      <c r="RTX99" s="107"/>
      <c r="RTY99" s="107"/>
      <c r="RTZ99" s="107"/>
      <c r="RUA99" s="107"/>
      <c r="RUB99" s="107"/>
      <c r="RUC99" s="107"/>
      <c r="RUD99" s="107"/>
      <c r="RUE99" s="107"/>
      <c r="RUF99" s="107"/>
      <c r="RUG99" s="107"/>
      <c r="RUH99" s="107"/>
      <c r="RUI99" s="107"/>
      <c r="RUJ99" s="107"/>
      <c r="RUK99" s="107"/>
      <c r="RUL99" s="107"/>
      <c r="RUM99" s="107"/>
      <c r="RUN99" s="107"/>
      <c r="RUO99" s="107"/>
      <c r="RUP99" s="107"/>
      <c r="RUQ99" s="107"/>
      <c r="RUR99" s="107"/>
      <c r="RUS99" s="107"/>
      <c r="RUT99" s="107"/>
      <c r="RUU99" s="107"/>
      <c r="RUV99" s="107"/>
      <c r="RUW99" s="107"/>
      <c r="RUX99" s="107"/>
      <c r="RUY99" s="107"/>
      <c r="RUZ99" s="107"/>
      <c r="RVA99" s="107"/>
      <c r="RVB99" s="107"/>
      <c r="RVC99" s="107"/>
      <c r="RVD99" s="107"/>
      <c r="RVE99" s="107"/>
      <c r="RVF99" s="107"/>
      <c r="RVG99" s="107"/>
      <c r="RVH99" s="107"/>
      <c r="RVI99" s="107"/>
      <c r="RVJ99" s="107"/>
      <c r="RVK99" s="107"/>
      <c r="RVL99" s="107"/>
      <c r="RVM99" s="107"/>
      <c r="RVN99" s="107"/>
      <c r="RVO99" s="107"/>
      <c r="RVP99" s="107"/>
      <c r="RVQ99" s="107"/>
      <c r="RVR99" s="107"/>
      <c r="RVS99" s="107"/>
      <c r="RVT99" s="107"/>
      <c r="RVU99" s="107"/>
      <c r="RVV99" s="107"/>
      <c r="RVW99" s="107"/>
      <c r="RVX99" s="107"/>
      <c r="RVY99" s="107"/>
      <c r="RVZ99" s="107"/>
      <c r="RWA99" s="107"/>
      <c r="RWB99" s="107"/>
      <c r="RWC99" s="107"/>
      <c r="RWD99" s="107"/>
      <c r="RWE99" s="107"/>
      <c r="RWF99" s="107"/>
      <c r="RWG99" s="107"/>
      <c r="RWH99" s="107"/>
      <c r="RWI99" s="107"/>
      <c r="RWJ99" s="107"/>
      <c r="RWK99" s="107"/>
      <c r="RWL99" s="107"/>
      <c r="RWM99" s="107"/>
      <c r="RWN99" s="107"/>
      <c r="RWO99" s="107"/>
      <c r="RWP99" s="107"/>
      <c r="RWQ99" s="107"/>
      <c r="RWR99" s="107"/>
      <c r="RWS99" s="107"/>
      <c r="RWT99" s="107"/>
      <c r="RWU99" s="107"/>
      <c r="RWV99" s="107"/>
      <c r="RWW99" s="107"/>
      <c r="RWX99" s="107"/>
      <c r="RWY99" s="107"/>
      <c r="RWZ99" s="107"/>
      <c r="RXA99" s="107"/>
      <c r="RXB99" s="107"/>
      <c r="RXC99" s="107"/>
      <c r="RXD99" s="107"/>
      <c r="RXE99" s="107"/>
      <c r="RXF99" s="107"/>
      <c r="RXG99" s="107"/>
      <c r="RXH99" s="107"/>
      <c r="RXI99" s="107"/>
      <c r="RXJ99" s="107"/>
      <c r="RXK99" s="107"/>
      <c r="RXL99" s="107"/>
      <c r="RXM99" s="107"/>
      <c r="RXN99" s="107"/>
      <c r="RXO99" s="107"/>
      <c r="RXP99" s="107"/>
      <c r="RXQ99" s="107"/>
      <c r="RXR99" s="107"/>
      <c r="RXS99" s="107"/>
      <c r="RXT99" s="107"/>
      <c r="RXU99" s="107"/>
      <c r="RXV99" s="107"/>
      <c r="RXW99" s="107"/>
      <c r="RXX99" s="107"/>
      <c r="RXY99" s="107"/>
      <c r="RXZ99" s="107"/>
      <c r="RYA99" s="107"/>
      <c r="RYB99" s="107"/>
      <c r="RYC99" s="107"/>
      <c r="RYD99" s="107"/>
      <c r="RYE99" s="107"/>
      <c r="RYF99" s="107"/>
      <c r="RYG99" s="107"/>
      <c r="RYH99" s="107"/>
      <c r="RYI99" s="107"/>
      <c r="RYJ99" s="107"/>
      <c r="RYK99" s="107"/>
      <c r="RYL99" s="107"/>
      <c r="RYM99" s="107"/>
      <c r="RYN99" s="107"/>
      <c r="RYO99" s="107"/>
      <c r="RYP99" s="107"/>
      <c r="RYQ99" s="107"/>
      <c r="RYR99" s="107"/>
      <c r="RYS99" s="107"/>
      <c r="RYT99" s="107"/>
      <c r="RYU99" s="107"/>
      <c r="RYV99" s="107"/>
      <c r="RYW99" s="107"/>
      <c r="RYX99" s="107"/>
      <c r="RYY99" s="107"/>
      <c r="RYZ99" s="107"/>
      <c r="RZA99" s="107"/>
      <c r="RZB99" s="107"/>
      <c r="RZC99" s="107"/>
      <c r="RZD99" s="107"/>
      <c r="RZE99" s="107"/>
      <c r="RZF99" s="107"/>
      <c r="RZG99" s="107"/>
      <c r="RZH99" s="107"/>
      <c r="RZI99" s="107"/>
      <c r="RZJ99" s="107"/>
      <c r="RZK99" s="107"/>
      <c r="RZL99" s="107"/>
      <c r="RZM99" s="107"/>
      <c r="RZN99" s="107"/>
      <c r="RZO99" s="107"/>
      <c r="RZP99" s="107"/>
      <c r="RZQ99" s="107"/>
      <c r="RZR99" s="107"/>
      <c r="RZS99" s="107"/>
      <c r="RZT99" s="107"/>
      <c r="RZU99" s="107"/>
      <c r="RZV99" s="107"/>
      <c r="RZW99" s="107"/>
      <c r="RZX99" s="107"/>
      <c r="RZY99" s="107"/>
      <c r="RZZ99" s="107"/>
      <c r="SAA99" s="107"/>
      <c r="SAB99" s="107"/>
      <c r="SAC99" s="107"/>
      <c r="SAD99" s="107"/>
      <c r="SAE99" s="107"/>
      <c r="SAF99" s="107"/>
      <c r="SAG99" s="107"/>
      <c r="SAH99" s="107"/>
      <c r="SAI99" s="107"/>
      <c r="SAJ99" s="107"/>
      <c r="SAK99" s="107"/>
      <c r="SAL99" s="107"/>
      <c r="SAM99" s="107"/>
      <c r="SAN99" s="107"/>
      <c r="SAO99" s="107"/>
      <c r="SAP99" s="107"/>
      <c r="SAQ99" s="107"/>
      <c r="SAR99" s="107"/>
      <c r="SAS99" s="107"/>
      <c r="SAT99" s="107"/>
      <c r="SAU99" s="107"/>
      <c r="SAV99" s="107"/>
      <c r="SAW99" s="107"/>
      <c r="SAX99" s="107"/>
      <c r="SAY99" s="107"/>
      <c r="SAZ99" s="107"/>
      <c r="SBA99" s="107"/>
      <c r="SBB99" s="107"/>
      <c r="SBC99" s="107"/>
      <c r="SBD99" s="107"/>
      <c r="SBE99" s="107"/>
      <c r="SBF99" s="107"/>
      <c r="SBG99" s="107"/>
      <c r="SBH99" s="107"/>
      <c r="SBI99" s="107"/>
      <c r="SBJ99" s="107"/>
      <c r="SBK99" s="107"/>
      <c r="SBL99" s="107"/>
      <c r="SBM99" s="107"/>
      <c r="SBN99" s="107"/>
      <c r="SBO99" s="107"/>
      <c r="SBP99" s="107"/>
      <c r="SBQ99" s="107"/>
      <c r="SBR99" s="107"/>
      <c r="SBS99" s="107"/>
      <c r="SBT99" s="107"/>
      <c r="SBU99" s="107"/>
      <c r="SBV99" s="107"/>
      <c r="SBW99" s="107"/>
      <c r="SBX99" s="107"/>
      <c r="SBY99" s="107"/>
      <c r="SBZ99" s="107"/>
      <c r="SCA99" s="107"/>
      <c r="SCB99" s="107"/>
      <c r="SCC99" s="107"/>
      <c r="SCD99" s="107"/>
      <c r="SCE99" s="107"/>
      <c r="SCF99" s="107"/>
      <c r="SCG99" s="107"/>
      <c r="SCH99" s="107"/>
      <c r="SCI99" s="107"/>
      <c r="SCJ99" s="107"/>
      <c r="SCK99" s="107"/>
      <c r="SCL99" s="107"/>
      <c r="SCM99" s="107"/>
      <c r="SCN99" s="107"/>
      <c r="SCO99" s="107"/>
      <c r="SCP99" s="107"/>
      <c r="SCQ99" s="107"/>
      <c r="SCR99" s="107"/>
      <c r="SCS99" s="107"/>
      <c r="SCT99" s="107"/>
      <c r="SCU99" s="107"/>
      <c r="SCV99" s="107"/>
      <c r="SCW99" s="107"/>
      <c r="SCX99" s="107"/>
      <c r="SCY99" s="107"/>
      <c r="SCZ99" s="107"/>
      <c r="SDA99" s="107"/>
      <c r="SDB99" s="107"/>
      <c r="SDC99" s="107"/>
      <c r="SDD99" s="107"/>
      <c r="SDE99" s="107"/>
      <c r="SDF99" s="107"/>
      <c r="SDG99" s="107"/>
      <c r="SDH99" s="107"/>
      <c r="SDI99" s="107"/>
      <c r="SDJ99" s="107"/>
      <c r="SDK99" s="107"/>
      <c r="SDL99" s="107"/>
      <c r="SDM99" s="107"/>
      <c r="SDN99" s="107"/>
      <c r="SDO99" s="107"/>
      <c r="SDP99" s="107"/>
      <c r="SDQ99" s="107"/>
      <c r="SDR99" s="107"/>
      <c r="SDS99" s="107"/>
      <c r="SDT99" s="107"/>
      <c r="SDU99" s="107"/>
      <c r="SDV99" s="107"/>
      <c r="SDW99" s="107"/>
      <c r="SDX99" s="107"/>
      <c r="SDY99" s="107"/>
      <c r="SDZ99" s="107"/>
      <c r="SEA99" s="107"/>
      <c r="SEB99" s="107"/>
      <c r="SEC99" s="107"/>
      <c r="SED99" s="107"/>
      <c r="SEE99" s="107"/>
      <c r="SEF99" s="107"/>
      <c r="SEG99" s="107"/>
      <c r="SEH99" s="107"/>
      <c r="SEI99" s="107"/>
      <c r="SEJ99" s="107"/>
      <c r="SEK99" s="107"/>
      <c r="SEL99" s="107"/>
      <c r="SEM99" s="107"/>
      <c r="SEN99" s="107"/>
      <c r="SEO99" s="107"/>
      <c r="SEP99" s="107"/>
      <c r="SEQ99" s="107"/>
      <c r="SER99" s="107"/>
      <c r="SES99" s="107"/>
      <c r="SET99" s="107"/>
      <c r="SEU99" s="107"/>
      <c r="SEV99" s="107"/>
      <c r="SEW99" s="107"/>
      <c r="SEX99" s="107"/>
      <c r="SEY99" s="107"/>
      <c r="SEZ99" s="107"/>
      <c r="SFA99" s="107"/>
      <c r="SFB99" s="107"/>
      <c r="SFC99" s="107"/>
      <c r="SFD99" s="107"/>
      <c r="SFE99" s="107"/>
      <c r="SFF99" s="107"/>
      <c r="SFG99" s="107"/>
      <c r="SFH99" s="107"/>
      <c r="SFI99" s="107"/>
      <c r="SFJ99" s="107"/>
      <c r="SFK99" s="107"/>
      <c r="SFL99" s="107"/>
      <c r="SFM99" s="107"/>
      <c r="SFN99" s="107"/>
      <c r="SFO99" s="107"/>
      <c r="SFP99" s="107"/>
      <c r="SFQ99" s="107"/>
      <c r="SFR99" s="107"/>
      <c r="SFS99" s="107"/>
      <c r="SFT99" s="107"/>
      <c r="SFU99" s="107"/>
      <c r="SFV99" s="107"/>
      <c r="SFW99" s="107"/>
      <c r="SFX99" s="107"/>
      <c r="SFY99" s="107"/>
      <c r="SFZ99" s="107"/>
      <c r="SGA99" s="107"/>
      <c r="SGB99" s="107"/>
      <c r="SGC99" s="107"/>
      <c r="SGD99" s="107"/>
      <c r="SGE99" s="107"/>
      <c r="SGF99" s="107"/>
      <c r="SGG99" s="107"/>
      <c r="SGH99" s="107"/>
      <c r="SGI99" s="107"/>
      <c r="SGJ99" s="107"/>
      <c r="SGK99" s="107"/>
      <c r="SGL99" s="107"/>
      <c r="SGM99" s="107"/>
      <c r="SGN99" s="107"/>
      <c r="SGO99" s="107"/>
      <c r="SGP99" s="107"/>
      <c r="SGQ99" s="107"/>
      <c r="SGR99" s="107"/>
      <c r="SGS99" s="107"/>
      <c r="SGT99" s="107"/>
      <c r="SGU99" s="107"/>
      <c r="SGV99" s="107"/>
      <c r="SGW99" s="107"/>
      <c r="SGX99" s="107"/>
      <c r="SGY99" s="107"/>
      <c r="SGZ99" s="107"/>
      <c r="SHA99" s="107"/>
      <c r="SHB99" s="107"/>
      <c r="SHC99" s="107"/>
      <c r="SHD99" s="107"/>
      <c r="SHE99" s="107"/>
      <c r="SHF99" s="107"/>
      <c r="SHG99" s="107"/>
      <c r="SHH99" s="107"/>
      <c r="SHI99" s="107"/>
      <c r="SHJ99" s="107"/>
      <c r="SHK99" s="107"/>
      <c r="SHL99" s="107"/>
      <c r="SHM99" s="107"/>
      <c r="SHN99" s="107"/>
      <c r="SHO99" s="107"/>
      <c r="SHP99" s="107"/>
      <c r="SHQ99" s="107"/>
      <c r="SHR99" s="107"/>
      <c r="SHS99" s="107"/>
      <c r="SHT99" s="107"/>
      <c r="SHU99" s="107"/>
      <c r="SHV99" s="107"/>
      <c r="SHW99" s="107"/>
      <c r="SHX99" s="107"/>
      <c r="SHY99" s="107"/>
      <c r="SHZ99" s="107"/>
      <c r="SIA99" s="107"/>
      <c r="SIB99" s="107"/>
      <c r="SIC99" s="107"/>
      <c r="SID99" s="107"/>
      <c r="SIE99" s="107"/>
      <c r="SIF99" s="107"/>
      <c r="SIG99" s="107"/>
      <c r="SIH99" s="107"/>
      <c r="SII99" s="107"/>
      <c r="SIJ99" s="107"/>
      <c r="SIK99" s="107"/>
      <c r="SIL99" s="107"/>
      <c r="SIM99" s="107"/>
      <c r="SIN99" s="107"/>
      <c r="SIO99" s="107"/>
      <c r="SIP99" s="107"/>
      <c r="SIQ99" s="107"/>
      <c r="SIR99" s="107"/>
      <c r="SIS99" s="107"/>
      <c r="SIT99" s="107"/>
      <c r="SIU99" s="107"/>
      <c r="SIV99" s="107"/>
      <c r="SIW99" s="107"/>
      <c r="SIX99" s="107"/>
      <c r="SIY99" s="107"/>
      <c r="SIZ99" s="107"/>
      <c r="SJA99" s="107"/>
      <c r="SJB99" s="107"/>
      <c r="SJC99" s="107"/>
      <c r="SJD99" s="107"/>
      <c r="SJE99" s="107"/>
      <c r="SJF99" s="107"/>
      <c r="SJG99" s="107"/>
      <c r="SJH99" s="107"/>
      <c r="SJI99" s="107"/>
      <c r="SJJ99" s="107"/>
      <c r="SJK99" s="107"/>
      <c r="SJL99" s="107"/>
      <c r="SJM99" s="107"/>
      <c r="SJN99" s="107"/>
      <c r="SJO99" s="107"/>
      <c r="SJP99" s="107"/>
      <c r="SJQ99" s="107"/>
      <c r="SJR99" s="107"/>
      <c r="SJS99" s="107"/>
      <c r="SJT99" s="107"/>
      <c r="SJU99" s="107"/>
      <c r="SJV99" s="107"/>
      <c r="SJW99" s="107"/>
      <c r="SJX99" s="107"/>
      <c r="SJY99" s="107"/>
      <c r="SJZ99" s="107"/>
      <c r="SKA99" s="107"/>
      <c r="SKB99" s="107"/>
      <c r="SKC99" s="107"/>
      <c r="SKD99" s="107"/>
      <c r="SKE99" s="107"/>
      <c r="SKF99" s="107"/>
      <c r="SKG99" s="107"/>
      <c r="SKH99" s="107"/>
      <c r="SKI99" s="107"/>
      <c r="SKJ99" s="107"/>
      <c r="SKK99" s="107"/>
      <c r="SKL99" s="107"/>
      <c r="SKM99" s="107"/>
      <c r="SKN99" s="107"/>
      <c r="SKO99" s="107"/>
      <c r="SKP99" s="107"/>
      <c r="SKQ99" s="107"/>
      <c r="SKR99" s="107"/>
      <c r="SKS99" s="107"/>
      <c r="SKT99" s="107"/>
      <c r="SKU99" s="107"/>
      <c r="SKV99" s="107"/>
      <c r="SKW99" s="107"/>
      <c r="SKX99" s="107"/>
      <c r="SKY99" s="107"/>
      <c r="SKZ99" s="107"/>
      <c r="SLA99" s="107"/>
      <c r="SLB99" s="107"/>
      <c r="SLC99" s="107"/>
      <c r="SLD99" s="107"/>
      <c r="SLE99" s="107"/>
      <c r="SLF99" s="107"/>
      <c r="SLG99" s="107"/>
      <c r="SLH99" s="107"/>
      <c r="SLI99" s="107"/>
      <c r="SLJ99" s="107"/>
      <c r="SLK99" s="107"/>
      <c r="SLL99" s="107"/>
      <c r="SLM99" s="107"/>
      <c r="SLN99" s="107"/>
      <c r="SLO99" s="107"/>
      <c r="SLP99" s="107"/>
      <c r="SLQ99" s="107"/>
      <c r="SLR99" s="107"/>
      <c r="SLS99" s="107"/>
      <c r="SLT99" s="107"/>
      <c r="SLU99" s="107"/>
      <c r="SLV99" s="107"/>
      <c r="SLW99" s="107"/>
      <c r="SLX99" s="107"/>
      <c r="SLY99" s="107"/>
      <c r="SLZ99" s="107"/>
      <c r="SMA99" s="107"/>
      <c r="SMB99" s="107"/>
      <c r="SMC99" s="107"/>
      <c r="SMD99" s="107"/>
      <c r="SME99" s="107"/>
      <c r="SMF99" s="107"/>
      <c r="SMG99" s="107"/>
      <c r="SMH99" s="107"/>
      <c r="SMI99" s="107"/>
      <c r="SMJ99" s="107"/>
      <c r="SMK99" s="107"/>
      <c r="SML99" s="107"/>
      <c r="SMM99" s="107"/>
      <c r="SMN99" s="107"/>
      <c r="SMO99" s="107"/>
      <c r="SMP99" s="107"/>
      <c r="SMQ99" s="107"/>
      <c r="SMR99" s="107"/>
      <c r="SMS99" s="107"/>
      <c r="SMT99" s="107"/>
      <c r="SMU99" s="107"/>
      <c r="SMV99" s="107"/>
      <c r="SMW99" s="107"/>
      <c r="SMX99" s="107"/>
      <c r="SMY99" s="107"/>
      <c r="SMZ99" s="107"/>
      <c r="SNA99" s="107"/>
      <c r="SNB99" s="107"/>
      <c r="SNC99" s="107"/>
      <c r="SND99" s="107"/>
      <c r="SNE99" s="107"/>
      <c r="SNF99" s="107"/>
      <c r="SNG99" s="107"/>
      <c r="SNH99" s="107"/>
      <c r="SNI99" s="107"/>
      <c r="SNJ99" s="107"/>
      <c r="SNK99" s="107"/>
      <c r="SNL99" s="107"/>
      <c r="SNM99" s="107"/>
      <c r="SNN99" s="107"/>
      <c r="SNO99" s="107"/>
      <c r="SNP99" s="107"/>
      <c r="SNQ99" s="107"/>
      <c r="SNR99" s="107"/>
      <c r="SNS99" s="107"/>
      <c r="SNT99" s="107"/>
      <c r="SNU99" s="107"/>
      <c r="SNV99" s="107"/>
      <c r="SNW99" s="107"/>
      <c r="SNX99" s="107"/>
      <c r="SNY99" s="107"/>
      <c r="SNZ99" s="107"/>
      <c r="SOA99" s="107"/>
      <c r="SOB99" s="107"/>
      <c r="SOC99" s="107"/>
      <c r="SOD99" s="107"/>
      <c r="SOE99" s="107"/>
      <c r="SOF99" s="107"/>
      <c r="SOG99" s="107"/>
      <c r="SOH99" s="107"/>
      <c r="SOI99" s="107"/>
      <c r="SOJ99" s="107"/>
      <c r="SOK99" s="107"/>
      <c r="SOL99" s="107"/>
      <c r="SOM99" s="107"/>
      <c r="SON99" s="107"/>
      <c r="SOO99" s="107"/>
      <c r="SOP99" s="107"/>
      <c r="SOQ99" s="107"/>
      <c r="SOR99" s="107"/>
      <c r="SOS99" s="107"/>
      <c r="SOT99" s="107"/>
      <c r="SOU99" s="107"/>
      <c r="SOV99" s="107"/>
      <c r="SOW99" s="107"/>
      <c r="SOX99" s="107"/>
      <c r="SOY99" s="107"/>
      <c r="SOZ99" s="107"/>
      <c r="SPA99" s="107"/>
      <c r="SPB99" s="107"/>
      <c r="SPC99" s="107"/>
      <c r="SPD99" s="107"/>
      <c r="SPE99" s="107"/>
      <c r="SPF99" s="107"/>
      <c r="SPG99" s="107"/>
      <c r="SPH99" s="107"/>
      <c r="SPI99" s="107"/>
      <c r="SPJ99" s="107"/>
      <c r="SPK99" s="107"/>
      <c r="SPL99" s="107"/>
      <c r="SPM99" s="107"/>
      <c r="SPN99" s="107"/>
      <c r="SPO99" s="107"/>
      <c r="SPP99" s="107"/>
      <c r="SPQ99" s="107"/>
      <c r="SPR99" s="107"/>
      <c r="SPS99" s="107"/>
      <c r="SPT99" s="107"/>
      <c r="SPU99" s="107"/>
      <c r="SPV99" s="107"/>
      <c r="SPW99" s="107"/>
      <c r="SPX99" s="107"/>
      <c r="SPY99" s="107"/>
      <c r="SPZ99" s="107"/>
      <c r="SQA99" s="107"/>
      <c r="SQB99" s="107"/>
      <c r="SQC99" s="107"/>
      <c r="SQD99" s="107"/>
      <c r="SQE99" s="107"/>
      <c r="SQF99" s="107"/>
      <c r="SQG99" s="107"/>
      <c r="SQH99" s="107"/>
      <c r="SQI99" s="107"/>
      <c r="SQJ99" s="107"/>
      <c r="SQK99" s="107"/>
      <c r="SQL99" s="107"/>
      <c r="SQM99" s="107"/>
      <c r="SQN99" s="107"/>
      <c r="SQO99" s="107"/>
      <c r="SQP99" s="107"/>
      <c r="SQQ99" s="107"/>
      <c r="SQR99" s="107"/>
      <c r="SQS99" s="107"/>
      <c r="SQT99" s="107"/>
      <c r="SQU99" s="107"/>
      <c r="SQV99" s="107"/>
      <c r="SQW99" s="107"/>
      <c r="SQX99" s="107"/>
      <c r="SQY99" s="107"/>
      <c r="SQZ99" s="107"/>
      <c r="SRA99" s="107"/>
      <c r="SRB99" s="107"/>
      <c r="SRC99" s="107"/>
      <c r="SRD99" s="107"/>
      <c r="SRE99" s="107"/>
      <c r="SRF99" s="107"/>
      <c r="SRG99" s="107"/>
      <c r="SRH99" s="107"/>
      <c r="SRI99" s="107"/>
      <c r="SRJ99" s="107"/>
      <c r="SRK99" s="107"/>
      <c r="SRL99" s="107"/>
      <c r="SRM99" s="107"/>
      <c r="SRN99" s="107"/>
      <c r="SRO99" s="107"/>
      <c r="SRP99" s="107"/>
      <c r="SRQ99" s="107"/>
      <c r="SRR99" s="107"/>
      <c r="SRS99" s="107"/>
      <c r="SRT99" s="107"/>
      <c r="SRU99" s="107"/>
      <c r="SRV99" s="107"/>
      <c r="SRW99" s="107"/>
      <c r="SRX99" s="107"/>
      <c r="SRY99" s="107"/>
      <c r="SRZ99" s="107"/>
      <c r="SSA99" s="107"/>
      <c r="SSB99" s="107"/>
      <c r="SSC99" s="107"/>
      <c r="SSD99" s="107"/>
      <c r="SSE99" s="107"/>
      <c r="SSF99" s="107"/>
      <c r="SSG99" s="107"/>
      <c r="SSH99" s="107"/>
      <c r="SSI99" s="107"/>
      <c r="SSJ99" s="107"/>
      <c r="SSK99" s="107"/>
      <c r="SSL99" s="107"/>
      <c r="SSM99" s="107"/>
      <c r="SSN99" s="107"/>
      <c r="SSO99" s="107"/>
      <c r="SSP99" s="107"/>
      <c r="SSQ99" s="107"/>
      <c r="SSR99" s="107"/>
      <c r="SSS99" s="107"/>
      <c r="SST99" s="107"/>
      <c r="SSU99" s="107"/>
      <c r="SSV99" s="107"/>
      <c r="SSW99" s="107"/>
      <c r="SSX99" s="107"/>
      <c r="SSY99" s="107"/>
      <c r="SSZ99" s="107"/>
      <c r="STA99" s="107"/>
      <c r="STB99" s="107"/>
      <c r="STC99" s="107"/>
      <c r="STD99" s="107"/>
      <c r="STE99" s="107"/>
      <c r="STF99" s="107"/>
      <c r="STG99" s="107"/>
      <c r="STH99" s="107"/>
      <c r="STI99" s="107"/>
      <c r="STJ99" s="107"/>
      <c r="STK99" s="107"/>
      <c r="STL99" s="107"/>
      <c r="STM99" s="107"/>
      <c r="STN99" s="107"/>
      <c r="STO99" s="107"/>
      <c r="STP99" s="107"/>
      <c r="STQ99" s="107"/>
      <c r="STR99" s="107"/>
      <c r="STS99" s="107"/>
      <c r="STT99" s="107"/>
      <c r="STU99" s="107"/>
      <c r="STV99" s="107"/>
      <c r="STW99" s="107"/>
      <c r="STX99" s="107"/>
      <c r="STY99" s="107"/>
      <c r="STZ99" s="107"/>
      <c r="SUA99" s="107"/>
      <c r="SUB99" s="107"/>
      <c r="SUC99" s="107"/>
      <c r="SUD99" s="107"/>
      <c r="SUE99" s="107"/>
      <c r="SUF99" s="107"/>
      <c r="SUG99" s="107"/>
      <c r="SUH99" s="107"/>
      <c r="SUI99" s="107"/>
      <c r="SUJ99" s="107"/>
      <c r="SUK99" s="107"/>
      <c r="SUL99" s="107"/>
      <c r="SUM99" s="107"/>
      <c r="SUN99" s="107"/>
      <c r="SUO99" s="107"/>
      <c r="SUP99" s="107"/>
      <c r="SUQ99" s="107"/>
      <c r="SUR99" s="107"/>
      <c r="SUS99" s="107"/>
      <c r="SUT99" s="107"/>
      <c r="SUU99" s="107"/>
      <c r="SUV99" s="107"/>
      <c r="SUW99" s="107"/>
      <c r="SUX99" s="107"/>
      <c r="SUY99" s="107"/>
      <c r="SUZ99" s="107"/>
      <c r="SVA99" s="107"/>
      <c r="SVB99" s="107"/>
      <c r="SVC99" s="107"/>
      <c r="SVD99" s="107"/>
      <c r="SVE99" s="107"/>
      <c r="SVF99" s="107"/>
      <c r="SVG99" s="107"/>
      <c r="SVH99" s="107"/>
      <c r="SVI99" s="107"/>
      <c r="SVJ99" s="107"/>
      <c r="SVK99" s="107"/>
      <c r="SVL99" s="107"/>
      <c r="SVM99" s="107"/>
      <c r="SVN99" s="107"/>
      <c r="SVO99" s="107"/>
      <c r="SVP99" s="107"/>
      <c r="SVQ99" s="107"/>
      <c r="SVR99" s="107"/>
      <c r="SVS99" s="107"/>
      <c r="SVT99" s="107"/>
      <c r="SVU99" s="107"/>
      <c r="SVV99" s="107"/>
      <c r="SVW99" s="107"/>
      <c r="SVX99" s="107"/>
      <c r="SVY99" s="107"/>
      <c r="SVZ99" s="107"/>
      <c r="SWA99" s="107"/>
      <c r="SWB99" s="107"/>
      <c r="SWC99" s="107"/>
      <c r="SWD99" s="107"/>
      <c r="SWE99" s="107"/>
      <c r="SWF99" s="107"/>
      <c r="SWG99" s="107"/>
      <c r="SWH99" s="107"/>
      <c r="SWI99" s="107"/>
      <c r="SWJ99" s="107"/>
      <c r="SWK99" s="107"/>
      <c r="SWL99" s="107"/>
      <c r="SWM99" s="107"/>
      <c r="SWN99" s="107"/>
      <c r="SWO99" s="107"/>
      <c r="SWP99" s="107"/>
      <c r="SWQ99" s="107"/>
      <c r="SWR99" s="107"/>
      <c r="SWS99" s="107"/>
      <c r="SWT99" s="107"/>
      <c r="SWU99" s="107"/>
      <c r="SWV99" s="107"/>
      <c r="SWW99" s="107"/>
      <c r="SWX99" s="107"/>
      <c r="SWY99" s="107"/>
      <c r="SWZ99" s="107"/>
      <c r="SXA99" s="107"/>
      <c r="SXB99" s="107"/>
      <c r="SXC99" s="107"/>
      <c r="SXD99" s="107"/>
      <c r="SXE99" s="107"/>
      <c r="SXF99" s="107"/>
      <c r="SXG99" s="107"/>
      <c r="SXH99" s="107"/>
      <c r="SXI99" s="107"/>
      <c r="SXJ99" s="107"/>
      <c r="SXK99" s="107"/>
      <c r="SXL99" s="107"/>
      <c r="SXM99" s="107"/>
      <c r="SXN99" s="107"/>
      <c r="SXO99" s="107"/>
      <c r="SXP99" s="107"/>
      <c r="SXQ99" s="107"/>
      <c r="SXR99" s="107"/>
      <c r="SXS99" s="107"/>
      <c r="SXT99" s="107"/>
      <c r="SXU99" s="107"/>
      <c r="SXV99" s="107"/>
      <c r="SXW99" s="107"/>
      <c r="SXX99" s="107"/>
      <c r="SXY99" s="107"/>
      <c r="SXZ99" s="107"/>
      <c r="SYA99" s="107"/>
      <c r="SYB99" s="107"/>
      <c r="SYC99" s="107"/>
      <c r="SYD99" s="107"/>
      <c r="SYE99" s="107"/>
      <c r="SYF99" s="107"/>
      <c r="SYG99" s="107"/>
      <c r="SYH99" s="107"/>
      <c r="SYI99" s="107"/>
      <c r="SYJ99" s="107"/>
      <c r="SYK99" s="107"/>
      <c r="SYL99" s="107"/>
      <c r="SYM99" s="107"/>
      <c r="SYN99" s="107"/>
      <c r="SYO99" s="107"/>
      <c r="SYP99" s="107"/>
      <c r="SYQ99" s="107"/>
      <c r="SYR99" s="107"/>
      <c r="SYS99" s="107"/>
      <c r="SYT99" s="107"/>
      <c r="SYU99" s="107"/>
      <c r="SYV99" s="107"/>
      <c r="SYW99" s="107"/>
      <c r="SYX99" s="107"/>
      <c r="SYY99" s="107"/>
      <c r="SYZ99" s="107"/>
      <c r="SZA99" s="107"/>
      <c r="SZB99" s="107"/>
      <c r="SZC99" s="107"/>
      <c r="SZD99" s="107"/>
      <c r="SZE99" s="107"/>
      <c r="SZF99" s="107"/>
      <c r="SZG99" s="107"/>
      <c r="SZH99" s="107"/>
      <c r="SZI99" s="107"/>
      <c r="SZJ99" s="107"/>
      <c r="SZK99" s="107"/>
      <c r="SZL99" s="107"/>
      <c r="SZM99" s="107"/>
      <c r="SZN99" s="107"/>
      <c r="SZO99" s="107"/>
      <c r="SZP99" s="107"/>
      <c r="SZQ99" s="107"/>
      <c r="SZR99" s="107"/>
      <c r="SZS99" s="107"/>
      <c r="SZT99" s="107"/>
      <c r="SZU99" s="107"/>
      <c r="SZV99" s="107"/>
      <c r="SZW99" s="107"/>
      <c r="SZX99" s="107"/>
      <c r="SZY99" s="107"/>
      <c r="SZZ99" s="107"/>
      <c r="TAA99" s="107"/>
      <c r="TAB99" s="107"/>
      <c r="TAC99" s="107"/>
      <c r="TAD99" s="107"/>
      <c r="TAE99" s="107"/>
      <c r="TAF99" s="107"/>
      <c r="TAG99" s="107"/>
      <c r="TAH99" s="107"/>
      <c r="TAI99" s="107"/>
      <c r="TAJ99" s="107"/>
      <c r="TAK99" s="107"/>
      <c r="TAL99" s="107"/>
      <c r="TAM99" s="107"/>
      <c r="TAN99" s="107"/>
      <c r="TAO99" s="107"/>
      <c r="TAP99" s="107"/>
      <c r="TAQ99" s="107"/>
      <c r="TAR99" s="107"/>
      <c r="TAS99" s="107"/>
      <c r="TAT99" s="107"/>
      <c r="TAU99" s="107"/>
      <c r="TAV99" s="107"/>
      <c r="TAW99" s="107"/>
      <c r="TAX99" s="107"/>
      <c r="TAY99" s="107"/>
      <c r="TAZ99" s="107"/>
      <c r="TBA99" s="107"/>
      <c r="TBB99" s="107"/>
      <c r="TBC99" s="107"/>
      <c r="TBD99" s="107"/>
      <c r="TBE99" s="107"/>
      <c r="TBF99" s="107"/>
      <c r="TBG99" s="107"/>
      <c r="TBH99" s="107"/>
      <c r="TBI99" s="107"/>
      <c r="TBJ99" s="107"/>
      <c r="TBK99" s="107"/>
      <c r="TBL99" s="107"/>
      <c r="TBM99" s="107"/>
      <c r="TBN99" s="107"/>
      <c r="TBO99" s="107"/>
      <c r="TBP99" s="107"/>
      <c r="TBQ99" s="107"/>
      <c r="TBR99" s="107"/>
      <c r="TBS99" s="107"/>
      <c r="TBT99" s="107"/>
      <c r="TBU99" s="107"/>
      <c r="TBV99" s="107"/>
      <c r="TBW99" s="107"/>
      <c r="TBX99" s="107"/>
      <c r="TBY99" s="107"/>
      <c r="TBZ99" s="107"/>
      <c r="TCA99" s="107"/>
      <c r="TCB99" s="107"/>
      <c r="TCC99" s="107"/>
      <c r="TCD99" s="107"/>
      <c r="TCE99" s="107"/>
      <c r="TCF99" s="107"/>
      <c r="TCG99" s="107"/>
      <c r="TCH99" s="107"/>
      <c r="TCI99" s="107"/>
      <c r="TCJ99" s="107"/>
      <c r="TCK99" s="107"/>
      <c r="TCL99" s="107"/>
      <c r="TCM99" s="107"/>
      <c r="TCN99" s="107"/>
      <c r="TCO99" s="107"/>
      <c r="TCP99" s="107"/>
      <c r="TCQ99" s="107"/>
      <c r="TCR99" s="107"/>
      <c r="TCS99" s="107"/>
      <c r="TCT99" s="107"/>
      <c r="TCU99" s="107"/>
      <c r="TCV99" s="107"/>
      <c r="TCW99" s="107"/>
      <c r="TCX99" s="107"/>
      <c r="TCY99" s="107"/>
      <c r="TCZ99" s="107"/>
      <c r="TDA99" s="107"/>
      <c r="TDB99" s="107"/>
      <c r="TDC99" s="107"/>
      <c r="TDD99" s="107"/>
      <c r="TDE99" s="107"/>
      <c r="TDF99" s="107"/>
      <c r="TDG99" s="107"/>
      <c r="TDH99" s="107"/>
      <c r="TDI99" s="107"/>
      <c r="TDJ99" s="107"/>
      <c r="TDK99" s="107"/>
      <c r="TDL99" s="107"/>
      <c r="TDM99" s="107"/>
      <c r="TDN99" s="107"/>
      <c r="TDO99" s="107"/>
      <c r="TDP99" s="107"/>
      <c r="TDQ99" s="107"/>
      <c r="TDR99" s="107"/>
      <c r="TDS99" s="107"/>
      <c r="TDT99" s="107"/>
      <c r="TDU99" s="107"/>
      <c r="TDV99" s="107"/>
      <c r="TDW99" s="107"/>
      <c r="TDX99" s="107"/>
      <c r="TDY99" s="107"/>
      <c r="TDZ99" s="107"/>
      <c r="TEA99" s="107"/>
      <c r="TEB99" s="107"/>
      <c r="TEC99" s="107"/>
      <c r="TED99" s="107"/>
      <c r="TEE99" s="107"/>
      <c r="TEF99" s="107"/>
      <c r="TEG99" s="107"/>
      <c r="TEH99" s="107"/>
      <c r="TEI99" s="107"/>
      <c r="TEJ99" s="107"/>
      <c r="TEK99" s="107"/>
      <c r="TEL99" s="107"/>
      <c r="TEM99" s="107"/>
      <c r="TEN99" s="107"/>
      <c r="TEO99" s="107"/>
      <c r="TEP99" s="107"/>
      <c r="TEQ99" s="107"/>
      <c r="TER99" s="107"/>
      <c r="TES99" s="107"/>
      <c r="TET99" s="107"/>
      <c r="TEU99" s="107"/>
      <c r="TEV99" s="107"/>
      <c r="TEW99" s="107"/>
      <c r="TEX99" s="107"/>
      <c r="TEY99" s="107"/>
      <c r="TEZ99" s="107"/>
      <c r="TFA99" s="107"/>
      <c r="TFB99" s="107"/>
      <c r="TFC99" s="107"/>
      <c r="TFD99" s="107"/>
      <c r="TFE99" s="107"/>
      <c r="TFF99" s="107"/>
      <c r="TFG99" s="107"/>
      <c r="TFH99" s="107"/>
      <c r="TFI99" s="107"/>
      <c r="TFJ99" s="107"/>
      <c r="TFK99" s="107"/>
      <c r="TFL99" s="107"/>
      <c r="TFM99" s="107"/>
      <c r="TFN99" s="107"/>
      <c r="TFO99" s="107"/>
      <c r="TFP99" s="107"/>
      <c r="TFQ99" s="107"/>
      <c r="TFR99" s="107"/>
      <c r="TFS99" s="107"/>
      <c r="TFT99" s="107"/>
      <c r="TFU99" s="107"/>
      <c r="TFV99" s="107"/>
      <c r="TFW99" s="107"/>
      <c r="TFX99" s="107"/>
      <c r="TFY99" s="107"/>
      <c r="TFZ99" s="107"/>
      <c r="TGA99" s="107"/>
      <c r="TGB99" s="107"/>
      <c r="TGC99" s="107"/>
      <c r="TGD99" s="107"/>
      <c r="TGE99" s="107"/>
      <c r="TGF99" s="107"/>
      <c r="TGG99" s="107"/>
      <c r="TGH99" s="107"/>
      <c r="TGI99" s="107"/>
      <c r="TGJ99" s="107"/>
      <c r="TGK99" s="107"/>
      <c r="TGL99" s="107"/>
      <c r="TGM99" s="107"/>
      <c r="TGN99" s="107"/>
      <c r="TGO99" s="107"/>
      <c r="TGP99" s="107"/>
      <c r="TGQ99" s="107"/>
      <c r="TGR99" s="107"/>
      <c r="TGS99" s="107"/>
      <c r="TGT99" s="107"/>
      <c r="TGU99" s="107"/>
      <c r="TGV99" s="107"/>
      <c r="TGW99" s="107"/>
      <c r="TGX99" s="107"/>
      <c r="TGY99" s="107"/>
      <c r="TGZ99" s="107"/>
      <c r="THA99" s="107"/>
      <c r="THB99" s="107"/>
      <c r="THC99" s="107"/>
      <c r="THD99" s="107"/>
      <c r="THE99" s="107"/>
      <c r="THF99" s="107"/>
      <c r="THG99" s="107"/>
      <c r="THH99" s="107"/>
      <c r="THI99" s="107"/>
      <c r="THJ99" s="107"/>
      <c r="THK99" s="107"/>
      <c r="THL99" s="107"/>
      <c r="THM99" s="107"/>
      <c r="THN99" s="107"/>
      <c r="THO99" s="107"/>
      <c r="THP99" s="107"/>
      <c r="THQ99" s="107"/>
      <c r="THR99" s="107"/>
      <c r="THS99" s="107"/>
      <c r="THT99" s="107"/>
      <c r="THU99" s="107"/>
      <c r="THV99" s="107"/>
      <c r="THW99" s="107"/>
      <c r="THX99" s="107"/>
      <c r="THY99" s="107"/>
      <c r="THZ99" s="107"/>
      <c r="TIA99" s="107"/>
      <c r="TIB99" s="107"/>
      <c r="TIC99" s="107"/>
      <c r="TID99" s="107"/>
      <c r="TIE99" s="107"/>
      <c r="TIF99" s="107"/>
      <c r="TIG99" s="107"/>
      <c r="TIH99" s="107"/>
      <c r="TII99" s="107"/>
      <c r="TIJ99" s="107"/>
      <c r="TIK99" s="107"/>
      <c r="TIL99" s="107"/>
      <c r="TIM99" s="107"/>
      <c r="TIN99" s="107"/>
      <c r="TIO99" s="107"/>
      <c r="TIP99" s="107"/>
      <c r="TIQ99" s="107"/>
      <c r="TIR99" s="107"/>
      <c r="TIS99" s="107"/>
      <c r="TIT99" s="107"/>
      <c r="TIU99" s="107"/>
      <c r="TIV99" s="107"/>
      <c r="TIW99" s="107"/>
      <c r="TIX99" s="107"/>
      <c r="TIY99" s="107"/>
      <c r="TIZ99" s="107"/>
      <c r="TJA99" s="107"/>
      <c r="TJB99" s="107"/>
      <c r="TJC99" s="107"/>
      <c r="TJD99" s="107"/>
      <c r="TJE99" s="107"/>
      <c r="TJF99" s="107"/>
      <c r="TJG99" s="107"/>
      <c r="TJH99" s="107"/>
      <c r="TJI99" s="107"/>
      <c r="TJJ99" s="107"/>
      <c r="TJK99" s="107"/>
      <c r="TJL99" s="107"/>
      <c r="TJM99" s="107"/>
      <c r="TJN99" s="107"/>
      <c r="TJO99" s="107"/>
      <c r="TJP99" s="107"/>
      <c r="TJQ99" s="107"/>
      <c r="TJR99" s="107"/>
      <c r="TJS99" s="107"/>
      <c r="TJT99" s="107"/>
      <c r="TJU99" s="107"/>
      <c r="TJV99" s="107"/>
      <c r="TJW99" s="107"/>
      <c r="TJX99" s="107"/>
      <c r="TJY99" s="107"/>
      <c r="TJZ99" s="107"/>
      <c r="TKA99" s="107"/>
      <c r="TKB99" s="107"/>
      <c r="TKC99" s="107"/>
      <c r="TKD99" s="107"/>
      <c r="TKE99" s="107"/>
      <c r="TKF99" s="107"/>
      <c r="TKG99" s="107"/>
      <c r="TKH99" s="107"/>
      <c r="TKI99" s="107"/>
      <c r="TKJ99" s="107"/>
      <c r="TKK99" s="107"/>
      <c r="TKL99" s="107"/>
      <c r="TKM99" s="107"/>
      <c r="TKN99" s="107"/>
      <c r="TKO99" s="107"/>
      <c r="TKP99" s="107"/>
      <c r="TKQ99" s="107"/>
      <c r="TKR99" s="107"/>
      <c r="TKS99" s="107"/>
      <c r="TKT99" s="107"/>
      <c r="TKU99" s="107"/>
      <c r="TKV99" s="107"/>
      <c r="TKW99" s="107"/>
      <c r="TKX99" s="107"/>
      <c r="TKY99" s="107"/>
      <c r="TKZ99" s="107"/>
      <c r="TLA99" s="107"/>
      <c r="TLB99" s="107"/>
      <c r="TLC99" s="107"/>
      <c r="TLD99" s="107"/>
      <c r="TLE99" s="107"/>
      <c r="TLF99" s="107"/>
      <c r="TLG99" s="107"/>
      <c r="TLH99" s="107"/>
      <c r="TLI99" s="107"/>
      <c r="TLJ99" s="107"/>
      <c r="TLK99" s="107"/>
      <c r="TLL99" s="107"/>
      <c r="TLM99" s="107"/>
      <c r="TLN99" s="107"/>
      <c r="TLO99" s="107"/>
      <c r="TLP99" s="107"/>
      <c r="TLQ99" s="107"/>
      <c r="TLR99" s="107"/>
      <c r="TLS99" s="107"/>
      <c r="TLT99" s="107"/>
      <c r="TLU99" s="107"/>
      <c r="TLV99" s="107"/>
      <c r="TLW99" s="107"/>
      <c r="TLX99" s="107"/>
      <c r="TLY99" s="107"/>
      <c r="TLZ99" s="107"/>
      <c r="TMA99" s="107"/>
      <c r="TMB99" s="107"/>
      <c r="TMC99" s="107"/>
      <c r="TMD99" s="107"/>
      <c r="TME99" s="107"/>
      <c r="TMF99" s="107"/>
      <c r="TMG99" s="107"/>
      <c r="TMH99" s="107"/>
      <c r="TMI99" s="107"/>
      <c r="TMJ99" s="107"/>
      <c r="TMK99" s="107"/>
      <c r="TML99" s="107"/>
      <c r="TMM99" s="107"/>
      <c r="TMN99" s="107"/>
      <c r="TMO99" s="107"/>
      <c r="TMP99" s="107"/>
      <c r="TMQ99" s="107"/>
      <c r="TMR99" s="107"/>
      <c r="TMS99" s="107"/>
      <c r="TMT99" s="107"/>
      <c r="TMU99" s="107"/>
      <c r="TMV99" s="107"/>
      <c r="TMW99" s="107"/>
      <c r="TMX99" s="107"/>
      <c r="TMY99" s="107"/>
      <c r="TMZ99" s="107"/>
      <c r="TNA99" s="107"/>
      <c r="TNB99" s="107"/>
      <c r="TNC99" s="107"/>
      <c r="TND99" s="107"/>
      <c r="TNE99" s="107"/>
      <c r="TNF99" s="107"/>
      <c r="TNG99" s="107"/>
      <c r="TNH99" s="107"/>
      <c r="TNI99" s="107"/>
      <c r="TNJ99" s="107"/>
      <c r="TNK99" s="107"/>
      <c r="TNL99" s="107"/>
      <c r="TNM99" s="107"/>
      <c r="TNN99" s="107"/>
      <c r="TNO99" s="107"/>
      <c r="TNP99" s="107"/>
      <c r="TNQ99" s="107"/>
      <c r="TNR99" s="107"/>
      <c r="TNS99" s="107"/>
      <c r="TNT99" s="107"/>
      <c r="TNU99" s="107"/>
      <c r="TNV99" s="107"/>
      <c r="TNW99" s="107"/>
      <c r="TNX99" s="107"/>
      <c r="TNY99" s="107"/>
      <c r="TNZ99" s="107"/>
      <c r="TOA99" s="107"/>
      <c r="TOB99" s="107"/>
      <c r="TOC99" s="107"/>
      <c r="TOD99" s="107"/>
      <c r="TOE99" s="107"/>
      <c r="TOF99" s="107"/>
      <c r="TOG99" s="107"/>
      <c r="TOH99" s="107"/>
      <c r="TOI99" s="107"/>
      <c r="TOJ99" s="107"/>
      <c r="TOK99" s="107"/>
      <c r="TOL99" s="107"/>
      <c r="TOM99" s="107"/>
      <c r="TON99" s="107"/>
      <c r="TOO99" s="107"/>
      <c r="TOP99" s="107"/>
      <c r="TOQ99" s="107"/>
      <c r="TOR99" s="107"/>
      <c r="TOS99" s="107"/>
      <c r="TOT99" s="107"/>
      <c r="TOU99" s="107"/>
      <c r="TOV99" s="107"/>
      <c r="TOW99" s="107"/>
      <c r="TOX99" s="107"/>
      <c r="TOY99" s="107"/>
      <c r="TOZ99" s="107"/>
      <c r="TPA99" s="107"/>
      <c r="TPB99" s="107"/>
      <c r="TPC99" s="107"/>
      <c r="TPD99" s="107"/>
      <c r="TPE99" s="107"/>
      <c r="TPF99" s="107"/>
      <c r="TPG99" s="107"/>
      <c r="TPH99" s="107"/>
      <c r="TPI99" s="107"/>
      <c r="TPJ99" s="107"/>
      <c r="TPK99" s="107"/>
      <c r="TPL99" s="107"/>
      <c r="TPM99" s="107"/>
      <c r="TPN99" s="107"/>
      <c r="TPO99" s="107"/>
      <c r="TPP99" s="107"/>
      <c r="TPQ99" s="107"/>
      <c r="TPR99" s="107"/>
      <c r="TPS99" s="107"/>
      <c r="TPT99" s="107"/>
      <c r="TPU99" s="107"/>
      <c r="TPV99" s="107"/>
      <c r="TPW99" s="107"/>
      <c r="TPX99" s="107"/>
      <c r="TPY99" s="107"/>
      <c r="TPZ99" s="107"/>
      <c r="TQA99" s="107"/>
      <c r="TQB99" s="107"/>
      <c r="TQC99" s="107"/>
      <c r="TQD99" s="107"/>
      <c r="TQE99" s="107"/>
      <c r="TQF99" s="107"/>
      <c r="TQG99" s="107"/>
      <c r="TQH99" s="107"/>
      <c r="TQI99" s="107"/>
      <c r="TQJ99" s="107"/>
      <c r="TQK99" s="107"/>
      <c r="TQL99" s="107"/>
      <c r="TQM99" s="107"/>
      <c r="TQN99" s="107"/>
      <c r="TQO99" s="107"/>
      <c r="TQP99" s="107"/>
      <c r="TQQ99" s="107"/>
      <c r="TQR99" s="107"/>
      <c r="TQS99" s="107"/>
      <c r="TQT99" s="107"/>
      <c r="TQU99" s="107"/>
      <c r="TQV99" s="107"/>
      <c r="TQW99" s="107"/>
      <c r="TQX99" s="107"/>
      <c r="TQY99" s="107"/>
      <c r="TQZ99" s="107"/>
      <c r="TRA99" s="107"/>
      <c r="TRB99" s="107"/>
      <c r="TRC99" s="107"/>
      <c r="TRD99" s="107"/>
      <c r="TRE99" s="107"/>
      <c r="TRF99" s="107"/>
      <c r="TRG99" s="107"/>
      <c r="TRH99" s="107"/>
      <c r="TRI99" s="107"/>
      <c r="TRJ99" s="107"/>
      <c r="TRK99" s="107"/>
      <c r="TRL99" s="107"/>
      <c r="TRM99" s="107"/>
      <c r="TRN99" s="107"/>
      <c r="TRO99" s="107"/>
      <c r="TRP99" s="107"/>
      <c r="TRQ99" s="107"/>
      <c r="TRR99" s="107"/>
      <c r="TRS99" s="107"/>
      <c r="TRT99" s="107"/>
      <c r="TRU99" s="107"/>
      <c r="TRV99" s="107"/>
      <c r="TRW99" s="107"/>
      <c r="TRX99" s="107"/>
      <c r="TRY99" s="107"/>
      <c r="TRZ99" s="107"/>
      <c r="TSA99" s="107"/>
      <c r="TSB99" s="107"/>
      <c r="TSC99" s="107"/>
      <c r="TSD99" s="107"/>
      <c r="TSE99" s="107"/>
      <c r="TSF99" s="107"/>
      <c r="TSG99" s="107"/>
      <c r="TSH99" s="107"/>
      <c r="TSI99" s="107"/>
      <c r="TSJ99" s="107"/>
      <c r="TSK99" s="107"/>
      <c r="TSL99" s="107"/>
      <c r="TSM99" s="107"/>
      <c r="TSN99" s="107"/>
      <c r="TSO99" s="107"/>
      <c r="TSP99" s="107"/>
      <c r="TSQ99" s="107"/>
      <c r="TSR99" s="107"/>
      <c r="TSS99" s="107"/>
      <c r="TST99" s="107"/>
      <c r="TSU99" s="107"/>
      <c r="TSV99" s="107"/>
      <c r="TSW99" s="107"/>
      <c r="TSX99" s="107"/>
      <c r="TSY99" s="107"/>
      <c r="TSZ99" s="107"/>
      <c r="TTA99" s="107"/>
      <c r="TTB99" s="107"/>
      <c r="TTC99" s="107"/>
      <c r="TTD99" s="107"/>
      <c r="TTE99" s="107"/>
      <c r="TTF99" s="107"/>
      <c r="TTG99" s="107"/>
      <c r="TTH99" s="107"/>
      <c r="TTI99" s="107"/>
      <c r="TTJ99" s="107"/>
      <c r="TTK99" s="107"/>
      <c r="TTL99" s="107"/>
      <c r="TTM99" s="107"/>
      <c r="TTN99" s="107"/>
      <c r="TTO99" s="107"/>
      <c r="TTP99" s="107"/>
      <c r="TTQ99" s="107"/>
      <c r="TTR99" s="107"/>
      <c r="TTS99" s="107"/>
      <c r="TTT99" s="107"/>
      <c r="TTU99" s="107"/>
      <c r="TTV99" s="107"/>
      <c r="TTW99" s="107"/>
      <c r="TTX99" s="107"/>
      <c r="TTY99" s="107"/>
      <c r="TTZ99" s="107"/>
      <c r="TUA99" s="107"/>
      <c r="TUB99" s="107"/>
      <c r="TUC99" s="107"/>
      <c r="TUD99" s="107"/>
      <c r="TUE99" s="107"/>
      <c r="TUF99" s="107"/>
      <c r="TUG99" s="107"/>
      <c r="TUH99" s="107"/>
      <c r="TUI99" s="107"/>
      <c r="TUJ99" s="107"/>
      <c r="TUK99" s="107"/>
      <c r="TUL99" s="107"/>
      <c r="TUM99" s="107"/>
      <c r="TUN99" s="107"/>
      <c r="TUO99" s="107"/>
      <c r="TUP99" s="107"/>
      <c r="TUQ99" s="107"/>
      <c r="TUR99" s="107"/>
      <c r="TUS99" s="107"/>
      <c r="TUT99" s="107"/>
      <c r="TUU99" s="107"/>
      <c r="TUV99" s="107"/>
      <c r="TUW99" s="107"/>
      <c r="TUX99" s="107"/>
      <c r="TUY99" s="107"/>
      <c r="TUZ99" s="107"/>
      <c r="TVA99" s="107"/>
      <c r="TVB99" s="107"/>
      <c r="TVC99" s="107"/>
      <c r="TVD99" s="107"/>
      <c r="TVE99" s="107"/>
      <c r="TVF99" s="107"/>
      <c r="TVG99" s="107"/>
      <c r="TVH99" s="107"/>
      <c r="TVI99" s="107"/>
      <c r="TVJ99" s="107"/>
      <c r="TVK99" s="107"/>
      <c r="TVL99" s="107"/>
      <c r="TVM99" s="107"/>
      <c r="TVN99" s="107"/>
      <c r="TVO99" s="107"/>
      <c r="TVP99" s="107"/>
      <c r="TVQ99" s="107"/>
      <c r="TVR99" s="107"/>
      <c r="TVS99" s="107"/>
      <c r="TVT99" s="107"/>
      <c r="TVU99" s="107"/>
      <c r="TVV99" s="107"/>
      <c r="TVW99" s="107"/>
      <c r="TVX99" s="107"/>
      <c r="TVY99" s="107"/>
      <c r="TVZ99" s="107"/>
      <c r="TWA99" s="107"/>
      <c r="TWB99" s="107"/>
      <c r="TWC99" s="107"/>
      <c r="TWD99" s="107"/>
      <c r="TWE99" s="107"/>
      <c r="TWF99" s="107"/>
      <c r="TWG99" s="107"/>
      <c r="TWH99" s="107"/>
      <c r="TWI99" s="107"/>
      <c r="TWJ99" s="107"/>
      <c r="TWK99" s="107"/>
      <c r="TWL99" s="107"/>
      <c r="TWM99" s="107"/>
      <c r="TWN99" s="107"/>
      <c r="TWO99" s="107"/>
      <c r="TWP99" s="107"/>
      <c r="TWQ99" s="107"/>
      <c r="TWR99" s="107"/>
      <c r="TWS99" s="107"/>
      <c r="TWT99" s="107"/>
      <c r="TWU99" s="107"/>
      <c r="TWV99" s="107"/>
      <c r="TWW99" s="107"/>
      <c r="TWX99" s="107"/>
      <c r="TWY99" s="107"/>
      <c r="TWZ99" s="107"/>
      <c r="TXA99" s="107"/>
      <c r="TXB99" s="107"/>
      <c r="TXC99" s="107"/>
      <c r="TXD99" s="107"/>
      <c r="TXE99" s="107"/>
      <c r="TXF99" s="107"/>
      <c r="TXG99" s="107"/>
      <c r="TXH99" s="107"/>
      <c r="TXI99" s="107"/>
      <c r="TXJ99" s="107"/>
      <c r="TXK99" s="107"/>
      <c r="TXL99" s="107"/>
      <c r="TXM99" s="107"/>
      <c r="TXN99" s="107"/>
      <c r="TXO99" s="107"/>
      <c r="TXP99" s="107"/>
      <c r="TXQ99" s="107"/>
      <c r="TXR99" s="107"/>
      <c r="TXS99" s="107"/>
      <c r="TXT99" s="107"/>
      <c r="TXU99" s="107"/>
      <c r="TXV99" s="107"/>
      <c r="TXW99" s="107"/>
      <c r="TXX99" s="107"/>
      <c r="TXY99" s="107"/>
      <c r="TXZ99" s="107"/>
      <c r="TYA99" s="107"/>
      <c r="TYB99" s="107"/>
      <c r="TYC99" s="107"/>
      <c r="TYD99" s="107"/>
      <c r="TYE99" s="107"/>
      <c r="TYF99" s="107"/>
      <c r="TYG99" s="107"/>
      <c r="TYH99" s="107"/>
      <c r="TYI99" s="107"/>
      <c r="TYJ99" s="107"/>
      <c r="TYK99" s="107"/>
      <c r="TYL99" s="107"/>
      <c r="TYM99" s="107"/>
      <c r="TYN99" s="107"/>
      <c r="TYO99" s="107"/>
      <c r="TYP99" s="107"/>
      <c r="TYQ99" s="107"/>
      <c r="TYR99" s="107"/>
      <c r="TYS99" s="107"/>
      <c r="TYT99" s="107"/>
      <c r="TYU99" s="107"/>
      <c r="TYV99" s="107"/>
      <c r="TYW99" s="107"/>
      <c r="TYX99" s="107"/>
      <c r="TYY99" s="107"/>
      <c r="TYZ99" s="107"/>
      <c r="TZA99" s="107"/>
      <c r="TZB99" s="107"/>
      <c r="TZC99" s="107"/>
      <c r="TZD99" s="107"/>
      <c r="TZE99" s="107"/>
      <c r="TZF99" s="107"/>
      <c r="TZG99" s="107"/>
      <c r="TZH99" s="107"/>
      <c r="TZI99" s="107"/>
      <c r="TZJ99" s="107"/>
      <c r="TZK99" s="107"/>
      <c r="TZL99" s="107"/>
      <c r="TZM99" s="107"/>
      <c r="TZN99" s="107"/>
      <c r="TZO99" s="107"/>
      <c r="TZP99" s="107"/>
      <c r="TZQ99" s="107"/>
      <c r="TZR99" s="107"/>
      <c r="TZS99" s="107"/>
      <c r="TZT99" s="107"/>
      <c r="TZU99" s="107"/>
      <c r="TZV99" s="107"/>
      <c r="TZW99" s="107"/>
      <c r="TZX99" s="107"/>
      <c r="TZY99" s="107"/>
      <c r="TZZ99" s="107"/>
      <c r="UAA99" s="107"/>
      <c r="UAB99" s="107"/>
      <c r="UAC99" s="107"/>
      <c r="UAD99" s="107"/>
      <c r="UAE99" s="107"/>
      <c r="UAF99" s="107"/>
      <c r="UAG99" s="107"/>
      <c r="UAH99" s="107"/>
      <c r="UAI99" s="107"/>
      <c r="UAJ99" s="107"/>
      <c r="UAK99" s="107"/>
      <c r="UAL99" s="107"/>
      <c r="UAM99" s="107"/>
      <c r="UAN99" s="107"/>
      <c r="UAO99" s="107"/>
      <c r="UAP99" s="107"/>
      <c r="UAQ99" s="107"/>
      <c r="UAR99" s="107"/>
      <c r="UAS99" s="107"/>
      <c r="UAT99" s="107"/>
      <c r="UAU99" s="107"/>
      <c r="UAV99" s="107"/>
      <c r="UAW99" s="107"/>
      <c r="UAX99" s="107"/>
      <c r="UAY99" s="107"/>
      <c r="UAZ99" s="107"/>
      <c r="UBA99" s="107"/>
      <c r="UBB99" s="107"/>
      <c r="UBC99" s="107"/>
      <c r="UBD99" s="107"/>
      <c r="UBE99" s="107"/>
      <c r="UBF99" s="107"/>
      <c r="UBG99" s="107"/>
      <c r="UBH99" s="107"/>
      <c r="UBI99" s="107"/>
      <c r="UBJ99" s="107"/>
      <c r="UBK99" s="107"/>
      <c r="UBL99" s="107"/>
      <c r="UBM99" s="107"/>
      <c r="UBN99" s="107"/>
      <c r="UBO99" s="107"/>
      <c r="UBP99" s="107"/>
      <c r="UBQ99" s="107"/>
      <c r="UBR99" s="107"/>
      <c r="UBS99" s="107"/>
      <c r="UBT99" s="107"/>
      <c r="UBU99" s="107"/>
      <c r="UBV99" s="107"/>
      <c r="UBW99" s="107"/>
      <c r="UBX99" s="107"/>
      <c r="UBY99" s="107"/>
      <c r="UBZ99" s="107"/>
      <c r="UCA99" s="107"/>
      <c r="UCB99" s="107"/>
      <c r="UCC99" s="107"/>
      <c r="UCD99" s="107"/>
      <c r="UCE99" s="107"/>
      <c r="UCF99" s="107"/>
      <c r="UCG99" s="107"/>
      <c r="UCH99" s="107"/>
      <c r="UCI99" s="107"/>
      <c r="UCJ99" s="107"/>
      <c r="UCK99" s="107"/>
      <c r="UCL99" s="107"/>
      <c r="UCM99" s="107"/>
      <c r="UCN99" s="107"/>
      <c r="UCO99" s="107"/>
      <c r="UCP99" s="107"/>
      <c r="UCQ99" s="107"/>
      <c r="UCR99" s="107"/>
      <c r="UCS99" s="107"/>
      <c r="UCT99" s="107"/>
      <c r="UCU99" s="107"/>
      <c r="UCV99" s="107"/>
      <c r="UCW99" s="107"/>
      <c r="UCX99" s="107"/>
      <c r="UCY99" s="107"/>
      <c r="UCZ99" s="107"/>
      <c r="UDA99" s="107"/>
      <c r="UDB99" s="107"/>
      <c r="UDC99" s="107"/>
      <c r="UDD99" s="107"/>
      <c r="UDE99" s="107"/>
      <c r="UDF99" s="107"/>
      <c r="UDG99" s="107"/>
      <c r="UDH99" s="107"/>
      <c r="UDI99" s="107"/>
      <c r="UDJ99" s="107"/>
      <c r="UDK99" s="107"/>
      <c r="UDL99" s="107"/>
      <c r="UDM99" s="107"/>
      <c r="UDN99" s="107"/>
      <c r="UDO99" s="107"/>
      <c r="UDP99" s="107"/>
      <c r="UDQ99" s="107"/>
      <c r="UDR99" s="107"/>
      <c r="UDS99" s="107"/>
      <c r="UDT99" s="107"/>
      <c r="UDU99" s="107"/>
      <c r="UDV99" s="107"/>
      <c r="UDW99" s="107"/>
      <c r="UDX99" s="107"/>
      <c r="UDY99" s="107"/>
      <c r="UDZ99" s="107"/>
      <c r="UEA99" s="107"/>
      <c r="UEB99" s="107"/>
      <c r="UEC99" s="107"/>
      <c r="UED99" s="107"/>
      <c r="UEE99" s="107"/>
      <c r="UEF99" s="107"/>
      <c r="UEG99" s="107"/>
      <c r="UEH99" s="107"/>
      <c r="UEI99" s="107"/>
      <c r="UEJ99" s="107"/>
      <c r="UEK99" s="107"/>
      <c r="UEL99" s="107"/>
      <c r="UEM99" s="107"/>
      <c r="UEN99" s="107"/>
      <c r="UEO99" s="107"/>
      <c r="UEP99" s="107"/>
      <c r="UEQ99" s="107"/>
      <c r="UER99" s="107"/>
      <c r="UES99" s="107"/>
      <c r="UET99" s="107"/>
      <c r="UEU99" s="107"/>
      <c r="UEV99" s="107"/>
      <c r="UEW99" s="107"/>
      <c r="UEX99" s="107"/>
      <c r="UEY99" s="107"/>
      <c r="UEZ99" s="107"/>
      <c r="UFA99" s="107"/>
      <c r="UFB99" s="107"/>
      <c r="UFC99" s="107"/>
      <c r="UFD99" s="107"/>
      <c r="UFE99" s="107"/>
      <c r="UFF99" s="107"/>
      <c r="UFG99" s="107"/>
      <c r="UFH99" s="107"/>
      <c r="UFI99" s="107"/>
      <c r="UFJ99" s="107"/>
      <c r="UFK99" s="107"/>
      <c r="UFL99" s="107"/>
      <c r="UFM99" s="107"/>
      <c r="UFN99" s="107"/>
      <c r="UFO99" s="107"/>
      <c r="UFP99" s="107"/>
      <c r="UFQ99" s="107"/>
      <c r="UFR99" s="107"/>
      <c r="UFS99" s="107"/>
      <c r="UFT99" s="107"/>
      <c r="UFU99" s="107"/>
      <c r="UFV99" s="107"/>
      <c r="UFW99" s="107"/>
      <c r="UFX99" s="107"/>
      <c r="UFY99" s="107"/>
      <c r="UFZ99" s="107"/>
      <c r="UGA99" s="107"/>
      <c r="UGB99" s="107"/>
      <c r="UGC99" s="107"/>
      <c r="UGD99" s="107"/>
      <c r="UGE99" s="107"/>
      <c r="UGF99" s="107"/>
      <c r="UGG99" s="107"/>
      <c r="UGH99" s="107"/>
      <c r="UGI99" s="107"/>
      <c r="UGJ99" s="107"/>
      <c r="UGK99" s="107"/>
      <c r="UGL99" s="107"/>
      <c r="UGM99" s="107"/>
      <c r="UGN99" s="107"/>
      <c r="UGO99" s="107"/>
      <c r="UGP99" s="107"/>
      <c r="UGQ99" s="107"/>
      <c r="UGR99" s="107"/>
      <c r="UGS99" s="107"/>
      <c r="UGT99" s="107"/>
      <c r="UGU99" s="107"/>
      <c r="UGV99" s="107"/>
      <c r="UGW99" s="107"/>
      <c r="UGX99" s="107"/>
      <c r="UGY99" s="107"/>
      <c r="UGZ99" s="107"/>
      <c r="UHA99" s="107"/>
      <c r="UHB99" s="107"/>
      <c r="UHC99" s="107"/>
      <c r="UHD99" s="107"/>
      <c r="UHE99" s="107"/>
      <c r="UHF99" s="107"/>
      <c r="UHG99" s="107"/>
      <c r="UHH99" s="107"/>
      <c r="UHI99" s="107"/>
      <c r="UHJ99" s="107"/>
      <c r="UHK99" s="107"/>
      <c r="UHL99" s="107"/>
      <c r="UHM99" s="107"/>
      <c r="UHN99" s="107"/>
      <c r="UHO99" s="107"/>
      <c r="UHP99" s="107"/>
      <c r="UHQ99" s="107"/>
      <c r="UHR99" s="107"/>
      <c r="UHS99" s="107"/>
      <c r="UHT99" s="107"/>
      <c r="UHU99" s="107"/>
      <c r="UHV99" s="107"/>
      <c r="UHW99" s="107"/>
      <c r="UHX99" s="107"/>
      <c r="UHY99" s="107"/>
      <c r="UHZ99" s="107"/>
      <c r="UIA99" s="107"/>
      <c r="UIB99" s="107"/>
      <c r="UIC99" s="107"/>
      <c r="UID99" s="107"/>
      <c r="UIE99" s="107"/>
      <c r="UIF99" s="107"/>
      <c r="UIG99" s="107"/>
      <c r="UIH99" s="107"/>
      <c r="UII99" s="107"/>
      <c r="UIJ99" s="107"/>
      <c r="UIK99" s="107"/>
      <c r="UIL99" s="107"/>
      <c r="UIM99" s="107"/>
      <c r="UIN99" s="107"/>
      <c r="UIO99" s="107"/>
      <c r="UIP99" s="107"/>
      <c r="UIQ99" s="107"/>
      <c r="UIR99" s="107"/>
      <c r="UIS99" s="107"/>
      <c r="UIT99" s="107"/>
      <c r="UIU99" s="107"/>
      <c r="UIV99" s="107"/>
      <c r="UIW99" s="107"/>
      <c r="UIX99" s="107"/>
      <c r="UIY99" s="107"/>
      <c r="UIZ99" s="107"/>
      <c r="UJA99" s="107"/>
      <c r="UJB99" s="107"/>
      <c r="UJC99" s="107"/>
      <c r="UJD99" s="107"/>
      <c r="UJE99" s="107"/>
      <c r="UJF99" s="107"/>
      <c r="UJG99" s="107"/>
      <c r="UJH99" s="107"/>
      <c r="UJI99" s="107"/>
      <c r="UJJ99" s="107"/>
      <c r="UJK99" s="107"/>
      <c r="UJL99" s="107"/>
      <c r="UJM99" s="107"/>
      <c r="UJN99" s="107"/>
      <c r="UJO99" s="107"/>
      <c r="UJP99" s="107"/>
      <c r="UJQ99" s="107"/>
      <c r="UJR99" s="107"/>
      <c r="UJS99" s="107"/>
      <c r="UJT99" s="107"/>
      <c r="UJU99" s="107"/>
      <c r="UJV99" s="107"/>
      <c r="UJW99" s="107"/>
      <c r="UJX99" s="107"/>
      <c r="UJY99" s="107"/>
      <c r="UJZ99" s="107"/>
      <c r="UKA99" s="107"/>
      <c r="UKB99" s="107"/>
      <c r="UKC99" s="107"/>
      <c r="UKD99" s="107"/>
      <c r="UKE99" s="107"/>
      <c r="UKF99" s="107"/>
      <c r="UKG99" s="107"/>
      <c r="UKH99" s="107"/>
      <c r="UKI99" s="107"/>
      <c r="UKJ99" s="107"/>
      <c r="UKK99" s="107"/>
      <c r="UKL99" s="107"/>
      <c r="UKM99" s="107"/>
      <c r="UKN99" s="107"/>
      <c r="UKO99" s="107"/>
      <c r="UKP99" s="107"/>
      <c r="UKQ99" s="107"/>
      <c r="UKR99" s="107"/>
      <c r="UKS99" s="107"/>
      <c r="UKT99" s="107"/>
      <c r="UKU99" s="107"/>
      <c r="UKV99" s="107"/>
      <c r="UKW99" s="107"/>
      <c r="UKX99" s="107"/>
      <c r="UKY99" s="107"/>
      <c r="UKZ99" s="107"/>
      <c r="ULA99" s="107"/>
      <c r="ULB99" s="107"/>
      <c r="ULC99" s="107"/>
      <c r="ULD99" s="107"/>
      <c r="ULE99" s="107"/>
      <c r="ULF99" s="107"/>
      <c r="ULG99" s="107"/>
      <c r="ULH99" s="107"/>
      <c r="ULI99" s="107"/>
      <c r="ULJ99" s="107"/>
      <c r="ULK99" s="107"/>
      <c r="ULL99" s="107"/>
      <c r="ULM99" s="107"/>
      <c r="ULN99" s="107"/>
      <c r="ULO99" s="107"/>
      <c r="ULP99" s="107"/>
      <c r="ULQ99" s="107"/>
      <c r="ULR99" s="107"/>
      <c r="ULS99" s="107"/>
      <c r="ULT99" s="107"/>
      <c r="ULU99" s="107"/>
      <c r="ULV99" s="107"/>
      <c r="ULW99" s="107"/>
      <c r="ULX99" s="107"/>
      <c r="ULY99" s="107"/>
      <c r="ULZ99" s="107"/>
      <c r="UMA99" s="107"/>
      <c r="UMB99" s="107"/>
      <c r="UMC99" s="107"/>
      <c r="UMD99" s="107"/>
      <c r="UME99" s="107"/>
      <c r="UMF99" s="107"/>
      <c r="UMG99" s="107"/>
      <c r="UMH99" s="107"/>
      <c r="UMI99" s="107"/>
      <c r="UMJ99" s="107"/>
      <c r="UMK99" s="107"/>
      <c r="UML99" s="107"/>
      <c r="UMM99" s="107"/>
      <c r="UMN99" s="107"/>
      <c r="UMO99" s="107"/>
      <c r="UMP99" s="107"/>
      <c r="UMQ99" s="107"/>
      <c r="UMR99" s="107"/>
      <c r="UMS99" s="107"/>
      <c r="UMT99" s="107"/>
      <c r="UMU99" s="107"/>
      <c r="UMV99" s="107"/>
      <c r="UMW99" s="107"/>
      <c r="UMX99" s="107"/>
      <c r="UMY99" s="107"/>
      <c r="UMZ99" s="107"/>
      <c r="UNA99" s="107"/>
      <c r="UNB99" s="107"/>
      <c r="UNC99" s="107"/>
      <c r="UND99" s="107"/>
      <c r="UNE99" s="107"/>
      <c r="UNF99" s="107"/>
      <c r="UNG99" s="107"/>
      <c r="UNH99" s="107"/>
      <c r="UNI99" s="107"/>
      <c r="UNJ99" s="107"/>
      <c r="UNK99" s="107"/>
      <c r="UNL99" s="107"/>
      <c r="UNM99" s="107"/>
      <c r="UNN99" s="107"/>
      <c r="UNO99" s="107"/>
      <c r="UNP99" s="107"/>
      <c r="UNQ99" s="107"/>
      <c r="UNR99" s="107"/>
      <c r="UNS99" s="107"/>
      <c r="UNT99" s="107"/>
      <c r="UNU99" s="107"/>
      <c r="UNV99" s="107"/>
      <c r="UNW99" s="107"/>
      <c r="UNX99" s="107"/>
      <c r="UNY99" s="107"/>
      <c r="UNZ99" s="107"/>
      <c r="UOA99" s="107"/>
      <c r="UOB99" s="107"/>
      <c r="UOC99" s="107"/>
      <c r="UOD99" s="107"/>
      <c r="UOE99" s="107"/>
      <c r="UOF99" s="107"/>
      <c r="UOG99" s="107"/>
      <c r="UOH99" s="107"/>
      <c r="UOI99" s="107"/>
      <c r="UOJ99" s="107"/>
      <c r="UOK99" s="107"/>
      <c r="UOL99" s="107"/>
      <c r="UOM99" s="107"/>
      <c r="UON99" s="107"/>
      <c r="UOO99" s="107"/>
      <c r="UOP99" s="107"/>
      <c r="UOQ99" s="107"/>
      <c r="UOR99" s="107"/>
      <c r="UOS99" s="107"/>
      <c r="UOT99" s="107"/>
      <c r="UOU99" s="107"/>
      <c r="UOV99" s="107"/>
      <c r="UOW99" s="107"/>
      <c r="UOX99" s="107"/>
      <c r="UOY99" s="107"/>
      <c r="UOZ99" s="107"/>
      <c r="UPA99" s="107"/>
      <c r="UPB99" s="107"/>
      <c r="UPC99" s="107"/>
      <c r="UPD99" s="107"/>
      <c r="UPE99" s="107"/>
      <c r="UPF99" s="107"/>
      <c r="UPG99" s="107"/>
      <c r="UPH99" s="107"/>
      <c r="UPI99" s="107"/>
      <c r="UPJ99" s="107"/>
      <c r="UPK99" s="107"/>
      <c r="UPL99" s="107"/>
      <c r="UPM99" s="107"/>
      <c r="UPN99" s="107"/>
      <c r="UPO99" s="107"/>
      <c r="UPP99" s="107"/>
      <c r="UPQ99" s="107"/>
      <c r="UPR99" s="107"/>
      <c r="UPS99" s="107"/>
      <c r="UPT99" s="107"/>
      <c r="UPU99" s="107"/>
      <c r="UPV99" s="107"/>
      <c r="UPW99" s="107"/>
      <c r="UPX99" s="107"/>
      <c r="UPY99" s="107"/>
      <c r="UPZ99" s="107"/>
      <c r="UQA99" s="107"/>
      <c r="UQB99" s="107"/>
      <c r="UQC99" s="107"/>
      <c r="UQD99" s="107"/>
      <c r="UQE99" s="107"/>
      <c r="UQF99" s="107"/>
      <c r="UQG99" s="107"/>
      <c r="UQH99" s="107"/>
      <c r="UQI99" s="107"/>
      <c r="UQJ99" s="107"/>
      <c r="UQK99" s="107"/>
      <c r="UQL99" s="107"/>
      <c r="UQM99" s="107"/>
      <c r="UQN99" s="107"/>
      <c r="UQO99" s="107"/>
      <c r="UQP99" s="107"/>
      <c r="UQQ99" s="107"/>
      <c r="UQR99" s="107"/>
      <c r="UQS99" s="107"/>
      <c r="UQT99" s="107"/>
      <c r="UQU99" s="107"/>
      <c r="UQV99" s="107"/>
      <c r="UQW99" s="107"/>
      <c r="UQX99" s="107"/>
      <c r="UQY99" s="107"/>
      <c r="UQZ99" s="107"/>
      <c r="URA99" s="107"/>
      <c r="URB99" s="107"/>
      <c r="URC99" s="107"/>
      <c r="URD99" s="107"/>
      <c r="URE99" s="107"/>
      <c r="URF99" s="107"/>
      <c r="URG99" s="107"/>
      <c r="URH99" s="107"/>
      <c r="URI99" s="107"/>
      <c r="URJ99" s="107"/>
      <c r="URK99" s="107"/>
      <c r="URL99" s="107"/>
      <c r="URM99" s="107"/>
      <c r="URN99" s="107"/>
      <c r="URO99" s="107"/>
      <c r="URP99" s="107"/>
      <c r="URQ99" s="107"/>
      <c r="URR99" s="107"/>
      <c r="URS99" s="107"/>
      <c r="URT99" s="107"/>
      <c r="URU99" s="107"/>
      <c r="URV99" s="107"/>
      <c r="URW99" s="107"/>
      <c r="URX99" s="107"/>
      <c r="URY99" s="107"/>
      <c r="URZ99" s="107"/>
      <c r="USA99" s="107"/>
      <c r="USB99" s="107"/>
      <c r="USC99" s="107"/>
      <c r="USD99" s="107"/>
      <c r="USE99" s="107"/>
      <c r="USF99" s="107"/>
      <c r="USG99" s="107"/>
      <c r="USH99" s="107"/>
      <c r="USI99" s="107"/>
      <c r="USJ99" s="107"/>
      <c r="USK99" s="107"/>
      <c r="USL99" s="107"/>
      <c r="USM99" s="107"/>
      <c r="USN99" s="107"/>
      <c r="USO99" s="107"/>
      <c r="USP99" s="107"/>
      <c r="USQ99" s="107"/>
      <c r="USR99" s="107"/>
      <c r="USS99" s="107"/>
      <c r="UST99" s="107"/>
      <c r="USU99" s="107"/>
      <c r="USV99" s="107"/>
      <c r="USW99" s="107"/>
      <c r="USX99" s="107"/>
      <c r="USY99" s="107"/>
      <c r="USZ99" s="107"/>
      <c r="UTA99" s="107"/>
      <c r="UTB99" s="107"/>
      <c r="UTC99" s="107"/>
      <c r="UTD99" s="107"/>
      <c r="UTE99" s="107"/>
      <c r="UTF99" s="107"/>
      <c r="UTG99" s="107"/>
      <c r="UTH99" s="107"/>
      <c r="UTI99" s="107"/>
      <c r="UTJ99" s="107"/>
      <c r="UTK99" s="107"/>
      <c r="UTL99" s="107"/>
      <c r="UTM99" s="107"/>
      <c r="UTN99" s="107"/>
      <c r="UTO99" s="107"/>
      <c r="UTP99" s="107"/>
      <c r="UTQ99" s="107"/>
      <c r="UTR99" s="107"/>
      <c r="UTS99" s="107"/>
      <c r="UTT99" s="107"/>
      <c r="UTU99" s="107"/>
      <c r="UTV99" s="107"/>
      <c r="UTW99" s="107"/>
      <c r="UTX99" s="107"/>
      <c r="UTY99" s="107"/>
      <c r="UTZ99" s="107"/>
      <c r="UUA99" s="107"/>
      <c r="UUB99" s="107"/>
      <c r="UUC99" s="107"/>
      <c r="UUD99" s="107"/>
      <c r="UUE99" s="107"/>
      <c r="UUF99" s="107"/>
      <c r="UUG99" s="107"/>
      <c r="UUH99" s="107"/>
      <c r="UUI99" s="107"/>
      <c r="UUJ99" s="107"/>
      <c r="UUK99" s="107"/>
      <c r="UUL99" s="107"/>
      <c r="UUM99" s="107"/>
      <c r="UUN99" s="107"/>
      <c r="UUO99" s="107"/>
      <c r="UUP99" s="107"/>
      <c r="UUQ99" s="107"/>
      <c r="UUR99" s="107"/>
      <c r="UUS99" s="107"/>
      <c r="UUT99" s="107"/>
      <c r="UUU99" s="107"/>
      <c r="UUV99" s="107"/>
      <c r="UUW99" s="107"/>
      <c r="UUX99" s="107"/>
      <c r="UUY99" s="107"/>
      <c r="UUZ99" s="107"/>
      <c r="UVA99" s="107"/>
      <c r="UVB99" s="107"/>
      <c r="UVC99" s="107"/>
      <c r="UVD99" s="107"/>
      <c r="UVE99" s="107"/>
      <c r="UVF99" s="107"/>
      <c r="UVG99" s="107"/>
      <c r="UVH99" s="107"/>
      <c r="UVI99" s="107"/>
      <c r="UVJ99" s="107"/>
      <c r="UVK99" s="107"/>
      <c r="UVL99" s="107"/>
      <c r="UVM99" s="107"/>
      <c r="UVN99" s="107"/>
      <c r="UVO99" s="107"/>
      <c r="UVP99" s="107"/>
      <c r="UVQ99" s="107"/>
      <c r="UVR99" s="107"/>
      <c r="UVS99" s="107"/>
      <c r="UVT99" s="107"/>
      <c r="UVU99" s="107"/>
      <c r="UVV99" s="107"/>
      <c r="UVW99" s="107"/>
      <c r="UVX99" s="107"/>
      <c r="UVY99" s="107"/>
      <c r="UVZ99" s="107"/>
      <c r="UWA99" s="107"/>
      <c r="UWB99" s="107"/>
      <c r="UWC99" s="107"/>
      <c r="UWD99" s="107"/>
      <c r="UWE99" s="107"/>
      <c r="UWF99" s="107"/>
      <c r="UWG99" s="107"/>
      <c r="UWH99" s="107"/>
      <c r="UWI99" s="107"/>
      <c r="UWJ99" s="107"/>
      <c r="UWK99" s="107"/>
      <c r="UWL99" s="107"/>
      <c r="UWM99" s="107"/>
      <c r="UWN99" s="107"/>
      <c r="UWO99" s="107"/>
      <c r="UWP99" s="107"/>
      <c r="UWQ99" s="107"/>
      <c r="UWR99" s="107"/>
      <c r="UWS99" s="107"/>
      <c r="UWT99" s="107"/>
      <c r="UWU99" s="107"/>
      <c r="UWV99" s="107"/>
      <c r="UWW99" s="107"/>
      <c r="UWX99" s="107"/>
      <c r="UWY99" s="107"/>
      <c r="UWZ99" s="107"/>
      <c r="UXA99" s="107"/>
      <c r="UXB99" s="107"/>
      <c r="UXC99" s="107"/>
      <c r="UXD99" s="107"/>
      <c r="UXE99" s="107"/>
      <c r="UXF99" s="107"/>
      <c r="UXG99" s="107"/>
      <c r="UXH99" s="107"/>
      <c r="UXI99" s="107"/>
      <c r="UXJ99" s="107"/>
      <c r="UXK99" s="107"/>
      <c r="UXL99" s="107"/>
      <c r="UXM99" s="107"/>
      <c r="UXN99" s="107"/>
      <c r="UXO99" s="107"/>
      <c r="UXP99" s="107"/>
      <c r="UXQ99" s="107"/>
      <c r="UXR99" s="107"/>
      <c r="UXS99" s="107"/>
      <c r="UXT99" s="107"/>
      <c r="UXU99" s="107"/>
      <c r="UXV99" s="107"/>
      <c r="UXW99" s="107"/>
      <c r="UXX99" s="107"/>
      <c r="UXY99" s="107"/>
      <c r="UXZ99" s="107"/>
      <c r="UYA99" s="107"/>
      <c r="UYB99" s="107"/>
      <c r="UYC99" s="107"/>
      <c r="UYD99" s="107"/>
      <c r="UYE99" s="107"/>
      <c r="UYF99" s="107"/>
      <c r="UYG99" s="107"/>
      <c r="UYH99" s="107"/>
      <c r="UYI99" s="107"/>
      <c r="UYJ99" s="107"/>
      <c r="UYK99" s="107"/>
      <c r="UYL99" s="107"/>
      <c r="UYM99" s="107"/>
      <c r="UYN99" s="107"/>
      <c r="UYO99" s="107"/>
      <c r="UYP99" s="107"/>
      <c r="UYQ99" s="107"/>
      <c r="UYR99" s="107"/>
      <c r="UYS99" s="107"/>
      <c r="UYT99" s="107"/>
      <c r="UYU99" s="107"/>
      <c r="UYV99" s="107"/>
      <c r="UYW99" s="107"/>
      <c r="UYX99" s="107"/>
      <c r="UYY99" s="107"/>
      <c r="UYZ99" s="107"/>
      <c r="UZA99" s="107"/>
      <c r="UZB99" s="107"/>
      <c r="UZC99" s="107"/>
      <c r="UZD99" s="107"/>
      <c r="UZE99" s="107"/>
      <c r="UZF99" s="107"/>
      <c r="UZG99" s="107"/>
      <c r="UZH99" s="107"/>
      <c r="UZI99" s="107"/>
      <c r="UZJ99" s="107"/>
      <c r="UZK99" s="107"/>
      <c r="UZL99" s="107"/>
      <c r="UZM99" s="107"/>
      <c r="UZN99" s="107"/>
      <c r="UZO99" s="107"/>
      <c r="UZP99" s="107"/>
      <c r="UZQ99" s="107"/>
      <c r="UZR99" s="107"/>
      <c r="UZS99" s="107"/>
      <c r="UZT99" s="107"/>
      <c r="UZU99" s="107"/>
      <c r="UZV99" s="107"/>
      <c r="UZW99" s="107"/>
      <c r="UZX99" s="107"/>
      <c r="UZY99" s="107"/>
      <c r="UZZ99" s="107"/>
      <c r="VAA99" s="107"/>
      <c r="VAB99" s="107"/>
      <c r="VAC99" s="107"/>
      <c r="VAD99" s="107"/>
      <c r="VAE99" s="107"/>
      <c r="VAF99" s="107"/>
      <c r="VAG99" s="107"/>
      <c r="VAH99" s="107"/>
      <c r="VAI99" s="107"/>
      <c r="VAJ99" s="107"/>
      <c r="VAK99" s="107"/>
      <c r="VAL99" s="107"/>
      <c r="VAM99" s="107"/>
      <c r="VAN99" s="107"/>
      <c r="VAO99" s="107"/>
      <c r="VAP99" s="107"/>
      <c r="VAQ99" s="107"/>
      <c r="VAR99" s="107"/>
      <c r="VAS99" s="107"/>
      <c r="VAT99" s="107"/>
      <c r="VAU99" s="107"/>
      <c r="VAV99" s="107"/>
      <c r="VAW99" s="107"/>
      <c r="VAX99" s="107"/>
      <c r="VAY99" s="107"/>
      <c r="VAZ99" s="107"/>
      <c r="VBA99" s="107"/>
      <c r="VBB99" s="107"/>
      <c r="VBC99" s="107"/>
      <c r="VBD99" s="107"/>
      <c r="VBE99" s="107"/>
      <c r="VBF99" s="107"/>
      <c r="VBG99" s="107"/>
      <c r="VBH99" s="107"/>
      <c r="VBI99" s="107"/>
      <c r="VBJ99" s="107"/>
      <c r="VBK99" s="107"/>
      <c r="VBL99" s="107"/>
      <c r="VBM99" s="107"/>
      <c r="VBN99" s="107"/>
      <c r="VBO99" s="107"/>
      <c r="VBP99" s="107"/>
      <c r="VBQ99" s="107"/>
      <c r="VBR99" s="107"/>
      <c r="VBS99" s="107"/>
      <c r="VBT99" s="107"/>
      <c r="VBU99" s="107"/>
      <c r="VBV99" s="107"/>
      <c r="VBW99" s="107"/>
      <c r="VBX99" s="107"/>
      <c r="VBY99" s="107"/>
      <c r="VBZ99" s="107"/>
      <c r="VCA99" s="107"/>
      <c r="VCB99" s="107"/>
      <c r="VCC99" s="107"/>
      <c r="VCD99" s="107"/>
      <c r="VCE99" s="107"/>
      <c r="VCF99" s="107"/>
      <c r="VCG99" s="107"/>
      <c r="VCH99" s="107"/>
      <c r="VCI99" s="107"/>
      <c r="VCJ99" s="107"/>
      <c r="VCK99" s="107"/>
      <c r="VCL99" s="107"/>
      <c r="VCM99" s="107"/>
      <c r="VCN99" s="107"/>
      <c r="VCO99" s="107"/>
      <c r="VCP99" s="107"/>
      <c r="VCQ99" s="107"/>
      <c r="VCR99" s="107"/>
      <c r="VCS99" s="107"/>
      <c r="VCT99" s="107"/>
      <c r="VCU99" s="107"/>
      <c r="VCV99" s="107"/>
      <c r="VCW99" s="107"/>
      <c r="VCX99" s="107"/>
      <c r="VCY99" s="107"/>
      <c r="VCZ99" s="107"/>
      <c r="VDA99" s="107"/>
      <c r="VDB99" s="107"/>
      <c r="VDC99" s="107"/>
      <c r="VDD99" s="107"/>
      <c r="VDE99" s="107"/>
      <c r="VDF99" s="107"/>
      <c r="VDG99" s="107"/>
      <c r="VDH99" s="107"/>
      <c r="VDI99" s="107"/>
      <c r="VDJ99" s="107"/>
      <c r="VDK99" s="107"/>
      <c r="VDL99" s="107"/>
      <c r="VDM99" s="107"/>
      <c r="VDN99" s="107"/>
      <c r="VDO99" s="107"/>
      <c r="VDP99" s="107"/>
      <c r="VDQ99" s="107"/>
      <c r="VDR99" s="107"/>
      <c r="VDS99" s="107"/>
      <c r="VDT99" s="107"/>
      <c r="VDU99" s="107"/>
      <c r="VDV99" s="107"/>
      <c r="VDW99" s="107"/>
      <c r="VDX99" s="107"/>
      <c r="VDY99" s="107"/>
      <c r="VDZ99" s="107"/>
      <c r="VEA99" s="107"/>
      <c r="VEB99" s="107"/>
      <c r="VEC99" s="107"/>
      <c r="VED99" s="107"/>
      <c r="VEE99" s="107"/>
      <c r="VEF99" s="107"/>
      <c r="VEG99" s="107"/>
      <c r="VEH99" s="107"/>
      <c r="VEI99" s="107"/>
      <c r="VEJ99" s="107"/>
      <c r="VEK99" s="107"/>
      <c r="VEL99" s="107"/>
      <c r="VEM99" s="107"/>
      <c r="VEN99" s="107"/>
      <c r="VEO99" s="107"/>
      <c r="VEP99" s="107"/>
      <c r="VEQ99" s="107"/>
      <c r="VER99" s="107"/>
      <c r="VES99" s="107"/>
      <c r="VET99" s="107"/>
      <c r="VEU99" s="107"/>
      <c r="VEV99" s="107"/>
      <c r="VEW99" s="107"/>
      <c r="VEX99" s="107"/>
      <c r="VEY99" s="107"/>
      <c r="VEZ99" s="107"/>
      <c r="VFA99" s="107"/>
      <c r="VFB99" s="107"/>
      <c r="VFC99" s="107"/>
      <c r="VFD99" s="107"/>
      <c r="VFE99" s="107"/>
      <c r="VFF99" s="107"/>
      <c r="VFG99" s="107"/>
      <c r="VFH99" s="107"/>
      <c r="VFI99" s="107"/>
      <c r="VFJ99" s="107"/>
      <c r="VFK99" s="107"/>
      <c r="VFL99" s="107"/>
      <c r="VFM99" s="107"/>
      <c r="VFN99" s="107"/>
      <c r="VFO99" s="107"/>
      <c r="VFP99" s="107"/>
      <c r="VFQ99" s="107"/>
      <c r="VFR99" s="107"/>
      <c r="VFS99" s="107"/>
      <c r="VFT99" s="107"/>
      <c r="VFU99" s="107"/>
      <c r="VFV99" s="107"/>
      <c r="VFW99" s="107"/>
      <c r="VFX99" s="107"/>
      <c r="VFY99" s="107"/>
      <c r="VFZ99" s="107"/>
      <c r="VGA99" s="107"/>
      <c r="VGB99" s="107"/>
      <c r="VGC99" s="107"/>
      <c r="VGD99" s="107"/>
      <c r="VGE99" s="107"/>
      <c r="VGF99" s="107"/>
      <c r="VGG99" s="107"/>
      <c r="VGH99" s="107"/>
      <c r="VGI99" s="107"/>
      <c r="VGJ99" s="107"/>
      <c r="VGK99" s="107"/>
      <c r="VGL99" s="107"/>
      <c r="VGM99" s="107"/>
      <c r="VGN99" s="107"/>
      <c r="VGO99" s="107"/>
      <c r="VGP99" s="107"/>
      <c r="VGQ99" s="107"/>
      <c r="VGR99" s="107"/>
      <c r="VGS99" s="107"/>
      <c r="VGT99" s="107"/>
      <c r="VGU99" s="107"/>
      <c r="VGV99" s="107"/>
      <c r="VGW99" s="107"/>
      <c r="VGX99" s="107"/>
      <c r="VGY99" s="107"/>
      <c r="VGZ99" s="107"/>
      <c r="VHA99" s="107"/>
      <c r="VHB99" s="107"/>
      <c r="VHC99" s="107"/>
      <c r="VHD99" s="107"/>
      <c r="VHE99" s="107"/>
      <c r="VHF99" s="107"/>
      <c r="VHG99" s="107"/>
      <c r="VHH99" s="107"/>
      <c r="VHI99" s="107"/>
      <c r="VHJ99" s="107"/>
      <c r="VHK99" s="107"/>
      <c r="VHL99" s="107"/>
      <c r="VHM99" s="107"/>
      <c r="VHN99" s="107"/>
      <c r="VHO99" s="107"/>
      <c r="VHP99" s="107"/>
      <c r="VHQ99" s="107"/>
      <c r="VHR99" s="107"/>
      <c r="VHS99" s="107"/>
      <c r="VHT99" s="107"/>
      <c r="VHU99" s="107"/>
      <c r="VHV99" s="107"/>
      <c r="VHW99" s="107"/>
      <c r="VHX99" s="107"/>
      <c r="VHY99" s="107"/>
      <c r="VHZ99" s="107"/>
      <c r="VIA99" s="107"/>
      <c r="VIB99" s="107"/>
      <c r="VIC99" s="107"/>
      <c r="VID99" s="107"/>
      <c r="VIE99" s="107"/>
      <c r="VIF99" s="107"/>
      <c r="VIG99" s="107"/>
      <c r="VIH99" s="107"/>
      <c r="VII99" s="107"/>
      <c r="VIJ99" s="107"/>
      <c r="VIK99" s="107"/>
      <c r="VIL99" s="107"/>
      <c r="VIM99" s="107"/>
      <c r="VIN99" s="107"/>
      <c r="VIO99" s="107"/>
      <c r="VIP99" s="107"/>
      <c r="VIQ99" s="107"/>
      <c r="VIR99" s="107"/>
      <c r="VIS99" s="107"/>
      <c r="VIT99" s="107"/>
      <c r="VIU99" s="107"/>
      <c r="VIV99" s="107"/>
      <c r="VIW99" s="107"/>
      <c r="VIX99" s="107"/>
      <c r="VIY99" s="107"/>
      <c r="VIZ99" s="107"/>
      <c r="VJA99" s="107"/>
      <c r="VJB99" s="107"/>
      <c r="VJC99" s="107"/>
      <c r="VJD99" s="107"/>
      <c r="VJE99" s="107"/>
      <c r="VJF99" s="107"/>
      <c r="VJG99" s="107"/>
      <c r="VJH99" s="107"/>
      <c r="VJI99" s="107"/>
      <c r="VJJ99" s="107"/>
      <c r="VJK99" s="107"/>
      <c r="VJL99" s="107"/>
      <c r="VJM99" s="107"/>
      <c r="VJN99" s="107"/>
      <c r="VJO99" s="107"/>
      <c r="VJP99" s="107"/>
      <c r="VJQ99" s="107"/>
      <c r="VJR99" s="107"/>
      <c r="VJS99" s="107"/>
      <c r="VJT99" s="107"/>
      <c r="VJU99" s="107"/>
      <c r="VJV99" s="107"/>
      <c r="VJW99" s="107"/>
      <c r="VJX99" s="107"/>
      <c r="VJY99" s="107"/>
      <c r="VJZ99" s="107"/>
      <c r="VKA99" s="107"/>
      <c r="VKB99" s="107"/>
      <c r="VKC99" s="107"/>
      <c r="VKD99" s="107"/>
      <c r="VKE99" s="107"/>
      <c r="VKF99" s="107"/>
      <c r="VKG99" s="107"/>
      <c r="VKH99" s="107"/>
      <c r="VKI99" s="107"/>
      <c r="VKJ99" s="107"/>
      <c r="VKK99" s="107"/>
      <c r="VKL99" s="107"/>
      <c r="VKM99" s="107"/>
      <c r="VKN99" s="107"/>
      <c r="VKO99" s="107"/>
      <c r="VKP99" s="107"/>
      <c r="VKQ99" s="107"/>
      <c r="VKR99" s="107"/>
      <c r="VKS99" s="107"/>
      <c r="VKT99" s="107"/>
      <c r="VKU99" s="107"/>
      <c r="VKV99" s="107"/>
      <c r="VKW99" s="107"/>
      <c r="VKX99" s="107"/>
      <c r="VKY99" s="107"/>
      <c r="VKZ99" s="107"/>
      <c r="VLA99" s="107"/>
      <c r="VLB99" s="107"/>
      <c r="VLC99" s="107"/>
      <c r="VLD99" s="107"/>
      <c r="VLE99" s="107"/>
      <c r="VLF99" s="107"/>
      <c r="VLG99" s="107"/>
      <c r="VLH99" s="107"/>
      <c r="VLI99" s="107"/>
      <c r="VLJ99" s="107"/>
      <c r="VLK99" s="107"/>
      <c r="VLL99" s="107"/>
      <c r="VLM99" s="107"/>
      <c r="VLN99" s="107"/>
      <c r="VLO99" s="107"/>
      <c r="VLP99" s="107"/>
      <c r="VLQ99" s="107"/>
      <c r="VLR99" s="107"/>
      <c r="VLS99" s="107"/>
      <c r="VLT99" s="107"/>
      <c r="VLU99" s="107"/>
      <c r="VLV99" s="107"/>
      <c r="VLW99" s="107"/>
      <c r="VLX99" s="107"/>
      <c r="VLY99" s="107"/>
      <c r="VLZ99" s="107"/>
      <c r="VMA99" s="107"/>
      <c r="VMB99" s="107"/>
      <c r="VMC99" s="107"/>
      <c r="VMD99" s="107"/>
      <c r="VME99" s="107"/>
      <c r="VMF99" s="107"/>
      <c r="VMG99" s="107"/>
      <c r="VMH99" s="107"/>
      <c r="VMI99" s="107"/>
      <c r="VMJ99" s="107"/>
      <c r="VMK99" s="107"/>
      <c r="VML99" s="107"/>
      <c r="VMM99" s="107"/>
      <c r="VMN99" s="107"/>
      <c r="VMO99" s="107"/>
      <c r="VMP99" s="107"/>
      <c r="VMQ99" s="107"/>
      <c r="VMR99" s="107"/>
      <c r="VMS99" s="107"/>
      <c r="VMT99" s="107"/>
      <c r="VMU99" s="107"/>
      <c r="VMV99" s="107"/>
      <c r="VMW99" s="107"/>
      <c r="VMX99" s="107"/>
      <c r="VMY99" s="107"/>
      <c r="VMZ99" s="107"/>
      <c r="VNA99" s="107"/>
      <c r="VNB99" s="107"/>
      <c r="VNC99" s="107"/>
      <c r="VND99" s="107"/>
      <c r="VNE99" s="107"/>
      <c r="VNF99" s="107"/>
      <c r="VNG99" s="107"/>
      <c r="VNH99" s="107"/>
      <c r="VNI99" s="107"/>
      <c r="VNJ99" s="107"/>
      <c r="VNK99" s="107"/>
      <c r="VNL99" s="107"/>
      <c r="VNM99" s="107"/>
      <c r="VNN99" s="107"/>
      <c r="VNO99" s="107"/>
      <c r="VNP99" s="107"/>
      <c r="VNQ99" s="107"/>
      <c r="VNR99" s="107"/>
      <c r="VNS99" s="107"/>
      <c r="VNT99" s="107"/>
      <c r="VNU99" s="107"/>
      <c r="VNV99" s="107"/>
      <c r="VNW99" s="107"/>
      <c r="VNX99" s="107"/>
      <c r="VNY99" s="107"/>
      <c r="VNZ99" s="107"/>
      <c r="VOA99" s="107"/>
      <c r="VOB99" s="107"/>
      <c r="VOC99" s="107"/>
      <c r="VOD99" s="107"/>
      <c r="VOE99" s="107"/>
      <c r="VOF99" s="107"/>
      <c r="VOG99" s="107"/>
      <c r="VOH99" s="107"/>
      <c r="VOI99" s="107"/>
      <c r="VOJ99" s="107"/>
      <c r="VOK99" s="107"/>
      <c r="VOL99" s="107"/>
      <c r="VOM99" s="107"/>
      <c r="VON99" s="107"/>
      <c r="VOO99" s="107"/>
      <c r="VOP99" s="107"/>
      <c r="VOQ99" s="107"/>
      <c r="VOR99" s="107"/>
      <c r="VOS99" s="107"/>
      <c r="VOT99" s="107"/>
      <c r="VOU99" s="107"/>
      <c r="VOV99" s="107"/>
      <c r="VOW99" s="107"/>
      <c r="VOX99" s="107"/>
      <c r="VOY99" s="107"/>
      <c r="VOZ99" s="107"/>
      <c r="VPA99" s="107"/>
      <c r="VPB99" s="107"/>
      <c r="VPC99" s="107"/>
      <c r="VPD99" s="107"/>
      <c r="VPE99" s="107"/>
      <c r="VPF99" s="107"/>
      <c r="VPG99" s="107"/>
      <c r="VPH99" s="107"/>
      <c r="VPI99" s="107"/>
      <c r="VPJ99" s="107"/>
      <c r="VPK99" s="107"/>
      <c r="VPL99" s="107"/>
      <c r="VPM99" s="107"/>
      <c r="VPN99" s="107"/>
      <c r="VPO99" s="107"/>
      <c r="VPP99" s="107"/>
      <c r="VPQ99" s="107"/>
      <c r="VPR99" s="107"/>
      <c r="VPS99" s="107"/>
      <c r="VPT99" s="107"/>
      <c r="VPU99" s="107"/>
      <c r="VPV99" s="107"/>
      <c r="VPW99" s="107"/>
      <c r="VPX99" s="107"/>
      <c r="VPY99" s="107"/>
      <c r="VPZ99" s="107"/>
      <c r="VQA99" s="107"/>
      <c r="VQB99" s="107"/>
      <c r="VQC99" s="107"/>
      <c r="VQD99" s="107"/>
      <c r="VQE99" s="107"/>
      <c r="VQF99" s="107"/>
      <c r="VQG99" s="107"/>
      <c r="VQH99" s="107"/>
      <c r="VQI99" s="107"/>
      <c r="VQJ99" s="107"/>
      <c r="VQK99" s="107"/>
      <c r="VQL99" s="107"/>
      <c r="VQM99" s="107"/>
      <c r="VQN99" s="107"/>
      <c r="VQO99" s="107"/>
      <c r="VQP99" s="107"/>
      <c r="VQQ99" s="107"/>
      <c r="VQR99" s="107"/>
      <c r="VQS99" s="107"/>
      <c r="VQT99" s="107"/>
      <c r="VQU99" s="107"/>
      <c r="VQV99" s="107"/>
      <c r="VQW99" s="107"/>
      <c r="VQX99" s="107"/>
      <c r="VQY99" s="107"/>
      <c r="VQZ99" s="107"/>
      <c r="VRA99" s="107"/>
      <c r="VRB99" s="107"/>
      <c r="VRC99" s="107"/>
      <c r="VRD99" s="107"/>
      <c r="VRE99" s="107"/>
      <c r="VRF99" s="107"/>
      <c r="VRG99" s="107"/>
      <c r="VRH99" s="107"/>
      <c r="VRI99" s="107"/>
      <c r="VRJ99" s="107"/>
      <c r="VRK99" s="107"/>
      <c r="VRL99" s="107"/>
      <c r="VRM99" s="107"/>
      <c r="VRN99" s="107"/>
      <c r="VRO99" s="107"/>
      <c r="VRP99" s="107"/>
      <c r="VRQ99" s="107"/>
      <c r="VRR99" s="107"/>
      <c r="VRS99" s="107"/>
      <c r="VRT99" s="107"/>
      <c r="VRU99" s="107"/>
      <c r="VRV99" s="107"/>
      <c r="VRW99" s="107"/>
      <c r="VRX99" s="107"/>
      <c r="VRY99" s="107"/>
      <c r="VRZ99" s="107"/>
      <c r="VSA99" s="107"/>
      <c r="VSB99" s="107"/>
      <c r="VSC99" s="107"/>
      <c r="VSD99" s="107"/>
      <c r="VSE99" s="107"/>
      <c r="VSF99" s="107"/>
      <c r="VSG99" s="107"/>
      <c r="VSH99" s="107"/>
      <c r="VSI99" s="107"/>
      <c r="VSJ99" s="107"/>
      <c r="VSK99" s="107"/>
      <c r="VSL99" s="107"/>
      <c r="VSM99" s="107"/>
      <c r="VSN99" s="107"/>
      <c r="VSO99" s="107"/>
      <c r="VSP99" s="107"/>
      <c r="VSQ99" s="107"/>
      <c r="VSR99" s="107"/>
      <c r="VSS99" s="107"/>
      <c r="VST99" s="107"/>
      <c r="VSU99" s="107"/>
      <c r="VSV99" s="107"/>
      <c r="VSW99" s="107"/>
      <c r="VSX99" s="107"/>
      <c r="VSY99" s="107"/>
      <c r="VSZ99" s="107"/>
      <c r="VTA99" s="107"/>
      <c r="VTB99" s="107"/>
      <c r="VTC99" s="107"/>
      <c r="VTD99" s="107"/>
      <c r="VTE99" s="107"/>
      <c r="VTF99" s="107"/>
      <c r="VTG99" s="107"/>
      <c r="VTH99" s="107"/>
      <c r="VTI99" s="107"/>
      <c r="VTJ99" s="107"/>
      <c r="VTK99" s="107"/>
      <c r="VTL99" s="107"/>
      <c r="VTM99" s="107"/>
      <c r="VTN99" s="107"/>
      <c r="VTO99" s="107"/>
      <c r="VTP99" s="107"/>
      <c r="VTQ99" s="107"/>
      <c r="VTR99" s="107"/>
      <c r="VTS99" s="107"/>
      <c r="VTT99" s="107"/>
      <c r="VTU99" s="107"/>
      <c r="VTV99" s="107"/>
      <c r="VTW99" s="107"/>
      <c r="VTX99" s="107"/>
      <c r="VTY99" s="107"/>
      <c r="VTZ99" s="107"/>
      <c r="VUA99" s="107"/>
      <c r="VUB99" s="107"/>
      <c r="VUC99" s="107"/>
      <c r="VUD99" s="107"/>
      <c r="VUE99" s="107"/>
      <c r="VUF99" s="107"/>
      <c r="VUG99" s="107"/>
      <c r="VUH99" s="107"/>
      <c r="VUI99" s="107"/>
      <c r="VUJ99" s="107"/>
      <c r="VUK99" s="107"/>
      <c r="VUL99" s="107"/>
      <c r="VUM99" s="107"/>
      <c r="VUN99" s="107"/>
      <c r="VUO99" s="107"/>
      <c r="VUP99" s="107"/>
      <c r="VUQ99" s="107"/>
      <c r="VUR99" s="107"/>
      <c r="VUS99" s="107"/>
      <c r="VUT99" s="107"/>
      <c r="VUU99" s="107"/>
      <c r="VUV99" s="107"/>
      <c r="VUW99" s="107"/>
      <c r="VUX99" s="107"/>
      <c r="VUY99" s="107"/>
      <c r="VUZ99" s="107"/>
      <c r="VVA99" s="107"/>
      <c r="VVB99" s="107"/>
      <c r="VVC99" s="107"/>
      <c r="VVD99" s="107"/>
      <c r="VVE99" s="107"/>
      <c r="VVF99" s="107"/>
      <c r="VVG99" s="107"/>
      <c r="VVH99" s="107"/>
      <c r="VVI99" s="107"/>
      <c r="VVJ99" s="107"/>
      <c r="VVK99" s="107"/>
      <c r="VVL99" s="107"/>
      <c r="VVM99" s="107"/>
      <c r="VVN99" s="107"/>
      <c r="VVO99" s="107"/>
      <c r="VVP99" s="107"/>
      <c r="VVQ99" s="107"/>
      <c r="VVR99" s="107"/>
      <c r="VVS99" s="107"/>
      <c r="VVT99" s="107"/>
      <c r="VVU99" s="107"/>
      <c r="VVV99" s="107"/>
      <c r="VVW99" s="107"/>
      <c r="VVX99" s="107"/>
      <c r="VVY99" s="107"/>
      <c r="VVZ99" s="107"/>
      <c r="VWA99" s="107"/>
      <c r="VWB99" s="107"/>
      <c r="VWC99" s="107"/>
      <c r="VWD99" s="107"/>
      <c r="VWE99" s="107"/>
      <c r="VWF99" s="107"/>
      <c r="VWG99" s="107"/>
      <c r="VWH99" s="107"/>
      <c r="VWI99" s="107"/>
      <c r="VWJ99" s="107"/>
      <c r="VWK99" s="107"/>
      <c r="VWL99" s="107"/>
      <c r="VWM99" s="107"/>
      <c r="VWN99" s="107"/>
      <c r="VWO99" s="107"/>
      <c r="VWP99" s="107"/>
      <c r="VWQ99" s="107"/>
      <c r="VWR99" s="107"/>
      <c r="VWS99" s="107"/>
      <c r="VWT99" s="107"/>
      <c r="VWU99" s="107"/>
      <c r="VWV99" s="107"/>
      <c r="VWW99" s="107"/>
      <c r="VWX99" s="107"/>
      <c r="VWY99" s="107"/>
      <c r="VWZ99" s="107"/>
      <c r="VXA99" s="107"/>
      <c r="VXB99" s="107"/>
      <c r="VXC99" s="107"/>
      <c r="VXD99" s="107"/>
      <c r="VXE99" s="107"/>
      <c r="VXF99" s="107"/>
      <c r="VXG99" s="107"/>
      <c r="VXH99" s="107"/>
      <c r="VXI99" s="107"/>
      <c r="VXJ99" s="107"/>
      <c r="VXK99" s="107"/>
      <c r="VXL99" s="107"/>
      <c r="VXM99" s="107"/>
      <c r="VXN99" s="107"/>
      <c r="VXO99" s="107"/>
      <c r="VXP99" s="107"/>
      <c r="VXQ99" s="107"/>
      <c r="VXR99" s="107"/>
      <c r="VXS99" s="107"/>
      <c r="VXT99" s="107"/>
      <c r="VXU99" s="107"/>
      <c r="VXV99" s="107"/>
      <c r="VXW99" s="107"/>
      <c r="VXX99" s="107"/>
      <c r="VXY99" s="107"/>
      <c r="VXZ99" s="107"/>
      <c r="VYA99" s="107"/>
      <c r="VYB99" s="107"/>
      <c r="VYC99" s="107"/>
      <c r="VYD99" s="107"/>
      <c r="VYE99" s="107"/>
      <c r="VYF99" s="107"/>
      <c r="VYG99" s="107"/>
      <c r="VYH99" s="107"/>
      <c r="VYI99" s="107"/>
      <c r="VYJ99" s="107"/>
      <c r="VYK99" s="107"/>
      <c r="VYL99" s="107"/>
      <c r="VYM99" s="107"/>
      <c r="VYN99" s="107"/>
      <c r="VYO99" s="107"/>
      <c r="VYP99" s="107"/>
      <c r="VYQ99" s="107"/>
      <c r="VYR99" s="107"/>
      <c r="VYS99" s="107"/>
      <c r="VYT99" s="107"/>
      <c r="VYU99" s="107"/>
      <c r="VYV99" s="107"/>
      <c r="VYW99" s="107"/>
      <c r="VYX99" s="107"/>
      <c r="VYY99" s="107"/>
      <c r="VYZ99" s="107"/>
      <c r="VZA99" s="107"/>
      <c r="VZB99" s="107"/>
      <c r="VZC99" s="107"/>
      <c r="VZD99" s="107"/>
      <c r="VZE99" s="107"/>
      <c r="VZF99" s="107"/>
      <c r="VZG99" s="107"/>
      <c r="VZH99" s="107"/>
      <c r="VZI99" s="107"/>
      <c r="VZJ99" s="107"/>
      <c r="VZK99" s="107"/>
      <c r="VZL99" s="107"/>
      <c r="VZM99" s="107"/>
      <c r="VZN99" s="107"/>
      <c r="VZO99" s="107"/>
      <c r="VZP99" s="107"/>
      <c r="VZQ99" s="107"/>
      <c r="VZR99" s="107"/>
      <c r="VZS99" s="107"/>
      <c r="VZT99" s="107"/>
      <c r="VZU99" s="107"/>
      <c r="VZV99" s="107"/>
      <c r="VZW99" s="107"/>
      <c r="VZX99" s="107"/>
      <c r="VZY99" s="107"/>
      <c r="VZZ99" s="107"/>
      <c r="WAA99" s="107"/>
      <c r="WAB99" s="107"/>
      <c r="WAC99" s="107"/>
      <c r="WAD99" s="107"/>
      <c r="WAE99" s="107"/>
      <c r="WAF99" s="107"/>
      <c r="WAG99" s="107"/>
      <c r="WAH99" s="107"/>
      <c r="WAI99" s="107"/>
      <c r="WAJ99" s="107"/>
      <c r="WAK99" s="107"/>
      <c r="WAL99" s="107"/>
      <c r="WAM99" s="107"/>
      <c r="WAN99" s="107"/>
      <c r="WAO99" s="107"/>
      <c r="WAP99" s="107"/>
      <c r="WAQ99" s="107"/>
      <c r="WAR99" s="107"/>
      <c r="WAS99" s="107"/>
      <c r="WAT99" s="107"/>
      <c r="WAU99" s="107"/>
      <c r="WAV99" s="107"/>
      <c r="WAW99" s="107"/>
      <c r="WAX99" s="107"/>
      <c r="WAY99" s="107"/>
      <c r="WAZ99" s="107"/>
      <c r="WBA99" s="107"/>
      <c r="WBB99" s="107"/>
      <c r="WBC99" s="107"/>
      <c r="WBD99" s="107"/>
      <c r="WBE99" s="107"/>
      <c r="WBF99" s="107"/>
      <c r="WBG99" s="107"/>
      <c r="WBH99" s="107"/>
      <c r="WBI99" s="107"/>
      <c r="WBJ99" s="107"/>
      <c r="WBK99" s="107"/>
      <c r="WBL99" s="107"/>
      <c r="WBM99" s="107"/>
      <c r="WBN99" s="107"/>
      <c r="WBO99" s="107"/>
      <c r="WBP99" s="107"/>
      <c r="WBQ99" s="107"/>
      <c r="WBR99" s="107"/>
      <c r="WBS99" s="107"/>
      <c r="WBT99" s="107"/>
      <c r="WBU99" s="107"/>
      <c r="WBV99" s="107"/>
      <c r="WBW99" s="107"/>
      <c r="WBX99" s="107"/>
      <c r="WBY99" s="107"/>
      <c r="WBZ99" s="107"/>
      <c r="WCA99" s="107"/>
      <c r="WCB99" s="107"/>
      <c r="WCC99" s="107"/>
      <c r="WCD99" s="107"/>
      <c r="WCE99" s="107"/>
      <c r="WCF99" s="107"/>
      <c r="WCG99" s="107"/>
      <c r="WCH99" s="107"/>
      <c r="WCI99" s="107"/>
      <c r="WCJ99" s="107"/>
      <c r="WCK99" s="107"/>
      <c r="WCL99" s="107"/>
      <c r="WCM99" s="107"/>
      <c r="WCN99" s="107"/>
      <c r="WCO99" s="107"/>
      <c r="WCP99" s="107"/>
      <c r="WCQ99" s="107"/>
      <c r="WCR99" s="107"/>
      <c r="WCS99" s="107"/>
      <c r="WCT99" s="107"/>
      <c r="WCU99" s="107"/>
      <c r="WCV99" s="107"/>
      <c r="WCW99" s="107"/>
      <c r="WCX99" s="107"/>
      <c r="WCY99" s="107"/>
      <c r="WCZ99" s="107"/>
      <c r="WDA99" s="107"/>
      <c r="WDB99" s="107"/>
      <c r="WDC99" s="107"/>
      <c r="WDD99" s="107"/>
      <c r="WDE99" s="107"/>
      <c r="WDF99" s="107"/>
      <c r="WDG99" s="107"/>
      <c r="WDH99" s="107"/>
      <c r="WDI99" s="107"/>
      <c r="WDJ99" s="107"/>
      <c r="WDK99" s="107"/>
      <c r="WDL99" s="107"/>
      <c r="WDM99" s="107"/>
      <c r="WDN99" s="107"/>
      <c r="WDO99" s="107"/>
      <c r="WDP99" s="107"/>
      <c r="WDQ99" s="107"/>
      <c r="WDR99" s="107"/>
      <c r="WDS99" s="107"/>
      <c r="WDT99" s="107"/>
      <c r="WDU99" s="107"/>
      <c r="WDV99" s="107"/>
      <c r="WDW99" s="107"/>
      <c r="WDX99" s="107"/>
      <c r="WDY99" s="107"/>
      <c r="WDZ99" s="107"/>
      <c r="WEA99" s="107"/>
      <c r="WEB99" s="107"/>
      <c r="WEC99" s="107"/>
      <c r="WED99" s="107"/>
      <c r="WEE99" s="107"/>
      <c r="WEF99" s="107"/>
      <c r="WEG99" s="107"/>
      <c r="WEH99" s="107"/>
      <c r="WEI99" s="107"/>
      <c r="WEJ99" s="107"/>
      <c r="WEK99" s="107"/>
      <c r="WEL99" s="107"/>
      <c r="WEM99" s="107"/>
      <c r="WEN99" s="107"/>
      <c r="WEO99" s="107"/>
      <c r="WEP99" s="107"/>
      <c r="WEQ99" s="107"/>
      <c r="WER99" s="107"/>
      <c r="WES99" s="107"/>
      <c r="WET99" s="107"/>
      <c r="WEU99" s="107"/>
      <c r="WEV99" s="107"/>
      <c r="WEW99" s="107"/>
      <c r="WEX99" s="107"/>
      <c r="WEY99" s="107"/>
      <c r="WEZ99" s="107"/>
      <c r="WFA99" s="107"/>
      <c r="WFB99" s="107"/>
      <c r="WFC99" s="107"/>
      <c r="WFD99" s="107"/>
      <c r="WFE99" s="107"/>
      <c r="WFF99" s="107"/>
      <c r="WFG99" s="107"/>
      <c r="WFH99" s="107"/>
      <c r="WFI99" s="107"/>
      <c r="WFJ99" s="107"/>
      <c r="WFK99" s="107"/>
      <c r="WFL99" s="107"/>
      <c r="WFM99" s="107"/>
      <c r="WFN99" s="107"/>
      <c r="WFO99" s="107"/>
      <c r="WFP99" s="107"/>
      <c r="WFQ99" s="107"/>
      <c r="WFR99" s="107"/>
      <c r="WFS99" s="107"/>
      <c r="WFT99" s="107"/>
      <c r="WFU99" s="107"/>
      <c r="WFV99" s="107"/>
      <c r="WFW99" s="107"/>
      <c r="WFX99" s="107"/>
      <c r="WFY99" s="107"/>
      <c r="WFZ99" s="107"/>
      <c r="WGA99" s="107"/>
      <c r="WGB99" s="107"/>
      <c r="WGC99" s="107"/>
      <c r="WGD99" s="107"/>
      <c r="WGE99" s="107"/>
      <c r="WGF99" s="107"/>
      <c r="WGG99" s="107"/>
      <c r="WGH99" s="107"/>
      <c r="WGI99" s="107"/>
      <c r="WGJ99" s="107"/>
      <c r="WGK99" s="107"/>
      <c r="WGL99" s="107"/>
      <c r="WGM99" s="107"/>
      <c r="WGN99" s="107"/>
      <c r="WGO99" s="107"/>
      <c r="WGP99" s="107"/>
      <c r="WGQ99" s="107"/>
      <c r="WGR99" s="107"/>
      <c r="WGS99" s="107"/>
      <c r="WGT99" s="107"/>
      <c r="WGU99" s="107"/>
      <c r="WGV99" s="107"/>
      <c r="WGW99" s="107"/>
      <c r="WGX99" s="107"/>
      <c r="WGY99" s="107"/>
      <c r="WGZ99" s="107"/>
      <c r="WHA99" s="107"/>
      <c r="WHB99" s="107"/>
      <c r="WHC99" s="107"/>
      <c r="WHD99" s="107"/>
      <c r="WHE99" s="107"/>
      <c r="WHF99" s="107"/>
      <c r="WHG99" s="107"/>
      <c r="WHH99" s="107"/>
      <c r="WHI99" s="107"/>
      <c r="WHJ99" s="107"/>
      <c r="WHK99" s="107"/>
      <c r="WHL99" s="107"/>
      <c r="WHM99" s="107"/>
      <c r="WHN99" s="107"/>
      <c r="WHO99" s="107"/>
      <c r="WHP99" s="107"/>
      <c r="WHQ99" s="107"/>
      <c r="WHR99" s="107"/>
      <c r="WHS99" s="107"/>
      <c r="WHT99" s="107"/>
      <c r="WHU99" s="107"/>
      <c r="WHV99" s="107"/>
      <c r="WHW99" s="107"/>
      <c r="WHX99" s="107"/>
      <c r="WHY99" s="107"/>
      <c r="WHZ99" s="107"/>
      <c r="WIA99" s="107"/>
      <c r="WIB99" s="107"/>
      <c r="WIC99" s="107"/>
      <c r="WID99" s="107"/>
      <c r="WIE99" s="107"/>
      <c r="WIF99" s="107"/>
      <c r="WIG99" s="107"/>
      <c r="WIH99" s="107"/>
      <c r="WII99" s="107"/>
      <c r="WIJ99" s="107"/>
      <c r="WIK99" s="107"/>
      <c r="WIL99" s="107"/>
      <c r="WIM99" s="107"/>
      <c r="WIN99" s="107"/>
      <c r="WIO99" s="107"/>
      <c r="WIP99" s="107"/>
      <c r="WIQ99" s="107"/>
      <c r="WIR99" s="107"/>
      <c r="WIS99" s="107"/>
      <c r="WIT99" s="107"/>
      <c r="WIU99" s="107"/>
      <c r="WIV99" s="107"/>
      <c r="WIW99" s="107"/>
      <c r="WIX99" s="107"/>
      <c r="WIY99" s="107"/>
      <c r="WIZ99" s="107"/>
      <c r="WJA99" s="107"/>
      <c r="WJB99" s="107"/>
      <c r="WJC99" s="107"/>
      <c r="WJD99" s="107"/>
      <c r="WJE99" s="107"/>
      <c r="WJF99" s="107"/>
      <c r="WJG99" s="107"/>
      <c r="WJH99" s="107"/>
      <c r="WJI99" s="107"/>
      <c r="WJJ99" s="107"/>
      <c r="WJK99" s="107"/>
      <c r="WJL99" s="107"/>
      <c r="WJM99" s="107"/>
      <c r="WJN99" s="107"/>
      <c r="WJO99" s="107"/>
      <c r="WJP99" s="107"/>
      <c r="WJQ99" s="107"/>
      <c r="WJR99" s="107"/>
      <c r="WJS99" s="107"/>
      <c r="WJT99" s="107"/>
      <c r="WJU99" s="107"/>
      <c r="WJV99" s="107"/>
      <c r="WJW99" s="107"/>
      <c r="WJX99" s="107"/>
      <c r="WJY99" s="107"/>
      <c r="WJZ99" s="107"/>
      <c r="WKA99" s="107"/>
      <c r="WKB99" s="107"/>
      <c r="WKC99" s="107"/>
      <c r="WKD99" s="107"/>
      <c r="WKE99" s="107"/>
      <c r="WKF99" s="107"/>
      <c r="WKG99" s="107"/>
      <c r="WKH99" s="107"/>
      <c r="WKI99" s="107"/>
      <c r="WKJ99" s="107"/>
      <c r="WKK99" s="107"/>
      <c r="WKL99" s="107"/>
      <c r="WKM99" s="107"/>
      <c r="WKN99" s="107"/>
      <c r="WKO99" s="107"/>
      <c r="WKP99" s="107"/>
      <c r="WKQ99" s="107"/>
      <c r="WKR99" s="107"/>
      <c r="WKS99" s="107"/>
      <c r="WKT99" s="107"/>
      <c r="WKU99" s="107"/>
      <c r="WKV99" s="107"/>
      <c r="WKW99" s="107"/>
      <c r="WKX99" s="107"/>
      <c r="WKY99" s="107"/>
      <c r="WKZ99" s="107"/>
      <c r="WLA99" s="107"/>
      <c r="WLB99" s="107"/>
      <c r="WLC99" s="107"/>
      <c r="WLD99" s="107"/>
      <c r="WLE99" s="107"/>
      <c r="WLF99" s="107"/>
      <c r="WLG99" s="107"/>
      <c r="WLH99" s="107"/>
      <c r="WLI99" s="107"/>
      <c r="WLJ99" s="107"/>
      <c r="WLK99" s="107"/>
      <c r="WLL99" s="107"/>
      <c r="WLM99" s="107"/>
      <c r="WLN99" s="107"/>
      <c r="WLO99" s="107"/>
      <c r="WLP99" s="107"/>
      <c r="WLQ99" s="107"/>
      <c r="WLR99" s="107"/>
      <c r="WLS99" s="107"/>
      <c r="WLT99" s="107"/>
      <c r="WLU99" s="107"/>
      <c r="WLV99" s="107"/>
      <c r="WLW99" s="107"/>
      <c r="WLX99" s="107"/>
      <c r="WLY99" s="107"/>
      <c r="WLZ99" s="107"/>
      <c r="WMA99" s="107"/>
      <c r="WMB99" s="107"/>
      <c r="WMC99" s="107"/>
      <c r="WMD99" s="107"/>
      <c r="WME99" s="107"/>
      <c r="WMF99" s="107"/>
      <c r="WMG99" s="107"/>
      <c r="WMH99" s="107"/>
      <c r="WMI99" s="107"/>
      <c r="WMJ99" s="107"/>
      <c r="WMK99" s="107"/>
      <c r="WML99" s="107"/>
      <c r="WMM99" s="107"/>
      <c r="WMN99" s="107"/>
      <c r="WMO99" s="107"/>
      <c r="WMP99" s="107"/>
      <c r="WMQ99" s="107"/>
      <c r="WMR99" s="107"/>
      <c r="WMS99" s="107"/>
      <c r="WMT99" s="107"/>
      <c r="WMU99" s="107"/>
      <c r="WMV99" s="107"/>
      <c r="WMW99" s="107"/>
      <c r="WMX99" s="107"/>
      <c r="WMY99" s="107"/>
      <c r="WMZ99" s="107"/>
      <c r="WNA99" s="107"/>
      <c r="WNB99" s="107"/>
      <c r="WNC99" s="107"/>
      <c r="WND99" s="107"/>
      <c r="WNE99" s="107"/>
      <c r="WNF99" s="107"/>
      <c r="WNG99" s="107"/>
      <c r="WNH99" s="107"/>
      <c r="WNI99" s="107"/>
      <c r="WNJ99" s="107"/>
      <c r="WNK99" s="107"/>
      <c r="WNL99" s="107"/>
      <c r="WNM99" s="107"/>
      <c r="WNN99" s="107"/>
      <c r="WNO99" s="107"/>
      <c r="WNP99" s="107"/>
      <c r="WNQ99" s="107"/>
      <c r="WNR99" s="107"/>
      <c r="WNS99" s="107"/>
      <c r="WNT99" s="107"/>
      <c r="WNU99" s="107"/>
      <c r="WNV99" s="107"/>
      <c r="WNW99" s="107"/>
      <c r="WNX99" s="107"/>
      <c r="WNY99" s="107"/>
      <c r="WNZ99" s="107"/>
      <c r="WOA99" s="107"/>
      <c r="WOB99" s="107"/>
      <c r="WOC99" s="107"/>
      <c r="WOD99" s="107"/>
      <c r="WOE99" s="107"/>
      <c r="WOF99" s="107"/>
      <c r="WOG99" s="107"/>
      <c r="WOH99" s="107"/>
      <c r="WOI99" s="107"/>
      <c r="WOJ99" s="107"/>
      <c r="WOK99" s="107"/>
      <c r="WOL99" s="107"/>
      <c r="WOM99" s="107"/>
      <c r="WON99" s="107"/>
      <c r="WOO99" s="107"/>
      <c r="WOP99" s="107"/>
      <c r="WOQ99" s="107"/>
      <c r="WOR99" s="107"/>
      <c r="WOS99" s="107"/>
      <c r="WOT99" s="107"/>
      <c r="WOU99" s="107"/>
      <c r="WOV99" s="107"/>
      <c r="WOW99" s="107"/>
      <c r="WOX99" s="107"/>
      <c r="WOY99" s="107"/>
      <c r="WOZ99" s="107"/>
      <c r="WPA99" s="107"/>
      <c r="WPB99" s="107"/>
      <c r="WPC99" s="107"/>
      <c r="WPD99" s="107"/>
      <c r="WPE99" s="107"/>
      <c r="WPF99" s="107"/>
      <c r="WPG99" s="107"/>
      <c r="WPH99" s="107"/>
      <c r="WPI99" s="107"/>
      <c r="WPJ99" s="107"/>
      <c r="WPK99" s="107"/>
      <c r="WPL99" s="107"/>
      <c r="WPM99" s="107"/>
      <c r="WPN99" s="107"/>
      <c r="WPO99" s="107"/>
      <c r="WPP99" s="107"/>
      <c r="WPQ99" s="107"/>
      <c r="WPR99" s="107"/>
      <c r="WPS99" s="107"/>
      <c r="WPT99" s="107"/>
      <c r="WPU99" s="107"/>
      <c r="WPV99" s="107"/>
      <c r="WPW99" s="107"/>
      <c r="WPX99" s="107"/>
      <c r="WPY99" s="107"/>
      <c r="WPZ99" s="107"/>
      <c r="WQA99" s="107"/>
      <c r="WQB99" s="107"/>
      <c r="WQC99" s="107"/>
      <c r="WQD99" s="107"/>
      <c r="WQE99" s="107"/>
      <c r="WQF99" s="107"/>
      <c r="WQG99" s="107"/>
      <c r="WQH99" s="107"/>
      <c r="WQI99" s="107"/>
      <c r="WQJ99" s="107"/>
      <c r="WQK99" s="107"/>
      <c r="WQL99" s="107"/>
      <c r="WQM99" s="107"/>
      <c r="WQN99" s="107"/>
      <c r="WQO99" s="107"/>
      <c r="WQP99" s="107"/>
      <c r="WQQ99" s="107"/>
      <c r="WQR99" s="107"/>
      <c r="WQS99" s="107"/>
      <c r="WQT99" s="107"/>
      <c r="WQU99" s="107"/>
      <c r="WQV99" s="107"/>
      <c r="WQW99" s="107"/>
      <c r="WQX99" s="107"/>
      <c r="WQY99" s="107"/>
      <c r="WQZ99" s="107"/>
      <c r="WRA99" s="107"/>
      <c r="WRB99" s="107"/>
      <c r="WRC99" s="107"/>
      <c r="WRD99" s="107"/>
      <c r="WRE99" s="107"/>
      <c r="WRF99" s="107"/>
      <c r="WRG99" s="107"/>
      <c r="WRH99" s="107"/>
      <c r="WRI99" s="107"/>
      <c r="WRJ99" s="107"/>
      <c r="WRK99" s="107"/>
      <c r="WRL99" s="107"/>
      <c r="WRM99" s="107"/>
      <c r="WRN99" s="107"/>
      <c r="WRO99" s="107"/>
      <c r="WRP99" s="107"/>
      <c r="WRQ99" s="107"/>
      <c r="WRR99" s="107"/>
      <c r="WRS99" s="107"/>
      <c r="WRT99" s="107"/>
      <c r="WRU99" s="107"/>
      <c r="WRV99" s="107"/>
      <c r="WRW99" s="107"/>
      <c r="WRX99" s="107"/>
      <c r="WRY99" s="107"/>
      <c r="WRZ99" s="107"/>
      <c r="WSA99" s="107"/>
      <c r="WSB99" s="107"/>
      <c r="WSC99" s="107"/>
      <c r="WSD99" s="107"/>
      <c r="WSE99" s="107"/>
      <c r="WSF99" s="107"/>
      <c r="WSG99" s="107"/>
      <c r="WSH99" s="107"/>
      <c r="WSI99" s="107"/>
      <c r="WSJ99" s="107"/>
      <c r="WSK99" s="107"/>
      <c r="WSL99" s="107"/>
      <c r="WSM99" s="107"/>
      <c r="WSN99" s="107"/>
      <c r="WSO99" s="107"/>
      <c r="WSP99" s="107"/>
      <c r="WSQ99" s="107"/>
      <c r="WSR99" s="107"/>
      <c r="WSS99" s="107"/>
      <c r="WST99" s="107"/>
      <c r="WSU99" s="107"/>
      <c r="WSV99" s="107"/>
      <c r="WSW99" s="107"/>
      <c r="WSX99" s="107"/>
      <c r="WSY99" s="107"/>
      <c r="WSZ99" s="107"/>
      <c r="WTA99" s="107"/>
      <c r="WTB99" s="107"/>
      <c r="WTC99" s="107"/>
      <c r="WTD99" s="107"/>
      <c r="WTE99" s="107"/>
      <c r="WTF99" s="107"/>
      <c r="WTG99" s="107"/>
      <c r="WTH99" s="107"/>
      <c r="WTI99" s="107"/>
      <c r="WTJ99" s="107"/>
      <c r="WTK99" s="107"/>
      <c r="WTL99" s="107"/>
      <c r="WTM99" s="107"/>
      <c r="WTN99" s="107"/>
      <c r="WTO99" s="107"/>
      <c r="WTP99" s="107"/>
      <c r="WTQ99" s="107"/>
      <c r="WTR99" s="107"/>
      <c r="WTS99" s="107"/>
      <c r="WTT99" s="107"/>
      <c r="WTU99" s="107"/>
      <c r="WTV99" s="107"/>
      <c r="WTW99" s="107"/>
      <c r="WTX99" s="107"/>
      <c r="WTY99" s="107"/>
      <c r="WTZ99" s="107"/>
      <c r="WUA99" s="107"/>
      <c r="WUB99" s="107"/>
      <c r="WUC99" s="107"/>
      <c r="WUD99" s="107"/>
      <c r="WUE99" s="107"/>
      <c r="WUF99" s="107"/>
      <c r="WUG99" s="107"/>
      <c r="WUH99" s="107"/>
      <c r="WUI99" s="107"/>
      <c r="WUJ99" s="107"/>
      <c r="WUK99" s="107"/>
      <c r="WUL99" s="107"/>
      <c r="WUM99" s="107"/>
      <c r="WUN99" s="107"/>
      <c r="WUO99" s="107"/>
      <c r="WUP99" s="107"/>
      <c r="WUQ99" s="107"/>
      <c r="WUR99" s="107"/>
      <c r="WUS99" s="107"/>
      <c r="WUT99" s="107"/>
      <c r="WUU99" s="107"/>
      <c r="WUV99" s="107"/>
      <c r="WUW99" s="107"/>
      <c r="WUX99" s="107"/>
      <c r="WUY99" s="107"/>
      <c r="WUZ99" s="107"/>
      <c r="WVA99" s="107"/>
      <c r="WVB99" s="107"/>
      <c r="WVC99" s="107"/>
      <c r="WVD99" s="107"/>
      <c r="WVE99" s="107"/>
      <c r="WVF99" s="107"/>
      <c r="WVG99" s="107"/>
      <c r="WVH99" s="107"/>
      <c r="WVI99" s="107"/>
      <c r="WVJ99" s="107"/>
      <c r="WVK99" s="107"/>
      <c r="WVL99" s="107"/>
      <c r="WVM99" s="107"/>
      <c r="WVN99" s="107"/>
      <c r="WVO99" s="107"/>
      <c r="WVP99" s="107"/>
      <c r="WVQ99" s="107"/>
      <c r="WVR99" s="107"/>
      <c r="WVS99" s="107"/>
      <c r="WVT99" s="107"/>
      <c r="WVU99" s="107"/>
      <c r="WVV99" s="107"/>
      <c r="WVW99" s="107"/>
      <c r="WVX99" s="107"/>
      <c r="WVY99" s="107"/>
      <c r="WVZ99" s="107"/>
      <c r="WWA99" s="107"/>
      <c r="WWB99" s="107"/>
      <c r="WWC99" s="107"/>
      <c r="WWD99" s="107"/>
      <c r="WWE99" s="107"/>
      <c r="WWF99" s="107"/>
      <c r="WWG99" s="107"/>
      <c r="WWH99" s="107"/>
      <c r="WWI99" s="107"/>
      <c r="WWJ99" s="107"/>
      <c r="WWK99" s="107"/>
      <c r="WWL99" s="107"/>
      <c r="WWM99" s="107"/>
      <c r="WWN99" s="107"/>
      <c r="WWO99" s="107"/>
      <c r="WWP99" s="107"/>
      <c r="WWQ99" s="107"/>
      <c r="WWR99" s="107"/>
      <c r="WWS99" s="107"/>
      <c r="WWT99" s="107"/>
      <c r="WWU99" s="107"/>
      <c r="WWV99" s="107"/>
      <c r="WWW99" s="107"/>
      <c r="WWX99" s="107"/>
      <c r="WWY99" s="107"/>
      <c r="WWZ99" s="107"/>
      <c r="WXA99" s="107"/>
      <c r="WXB99" s="107"/>
      <c r="WXC99" s="107"/>
      <c r="WXD99" s="107"/>
      <c r="WXE99" s="107"/>
      <c r="WXF99" s="107"/>
      <c r="WXG99" s="107"/>
      <c r="WXH99" s="107"/>
      <c r="WXI99" s="107"/>
      <c r="WXJ99" s="107"/>
      <c r="WXK99" s="107"/>
      <c r="WXL99" s="107"/>
      <c r="WXM99" s="107"/>
      <c r="WXN99" s="107"/>
      <c r="WXO99" s="107"/>
      <c r="WXP99" s="107"/>
      <c r="WXQ99" s="107"/>
      <c r="WXR99" s="107"/>
      <c r="WXS99" s="107"/>
      <c r="WXT99" s="107"/>
      <c r="WXU99" s="107"/>
      <c r="WXV99" s="107"/>
      <c r="WXW99" s="107"/>
      <c r="WXX99" s="107"/>
      <c r="WXY99" s="107"/>
      <c r="WXZ99" s="107"/>
      <c r="WYA99" s="107"/>
      <c r="WYB99" s="107"/>
      <c r="WYC99" s="107"/>
      <c r="WYD99" s="107"/>
      <c r="WYE99" s="107"/>
      <c r="WYF99" s="107"/>
      <c r="WYG99" s="107"/>
      <c r="WYH99" s="107"/>
      <c r="WYI99" s="107"/>
      <c r="WYJ99" s="107"/>
      <c r="WYK99" s="107"/>
      <c r="WYL99" s="107"/>
      <c r="WYM99" s="107"/>
      <c r="WYN99" s="107"/>
      <c r="WYO99" s="107"/>
      <c r="WYP99" s="107"/>
      <c r="WYQ99" s="107"/>
      <c r="WYR99" s="107"/>
      <c r="WYS99" s="107"/>
      <c r="WYT99" s="107"/>
      <c r="WYU99" s="107"/>
      <c r="WYV99" s="107"/>
      <c r="WYW99" s="107"/>
      <c r="WYX99" s="107"/>
      <c r="WYY99" s="107"/>
      <c r="WYZ99" s="107"/>
      <c r="WZA99" s="107"/>
      <c r="WZB99" s="107"/>
      <c r="WZC99" s="107"/>
      <c r="WZD99" s="107"/>
      <c r="WZE99" s="107"/>
      <c r="WZF99" s="107"/>
      <c r="WZG99" s="107"/>
      <c r="WZH99" s="107"/>
      <c r="WZI99" s="107"/>
      <c r="WZJ99" s="107"/>
      <c r="WZK99" s="107"/>
      <c r="WZL99" s="107"/>
      <c r="WZM99" s="107"/>
      <c r="WZN99" s="107"/>
      <c r="WZO99" s="107"/>
      <c r="WZP99" s="107"/>
      <c r="WZQ99" s="107"/>
      <c r="WZR99" s="107"/>
      <c r="WZS99" s="107"/>
      <c r="WZT99" s="107"/>
      <c r="WZU99" s="107"/>
      <c r="WZV99" s="107"/>
      <c r="WZW99" s="107"/>
      <c r="WZX99" s="107"/>
      <c r="WZY99" s="107"/>
      <c r="WZZ99" s="107"/>
      <c r="XAA99" s="107"/>
      <c r="XAB99" s="107"/>
      <c r="XAC99" s="107"/>
      <c r="XAD99" s="107"/>
      <c r="XAE99" s="107"/>
      <c r="XAF99" s="107"/>
      <c r="XAG99" s="107"/>
      <c r="XAH99" s="107"/>
      <c r="XAI99" s="107"/>
      <c r="XAJ99" s="107"/>
      <c r="XAK99" s="107"/>
      <c r="XAL99" s="107"/>
      <c r="XAM99" s="107"/>
      <c r="XAN99" s="107"/>
      <c r="XAO99" s="107"/>
      <c r="XAP99" s="107"/>
      <c r="XAQ99" s="107"/>
      <c r="XAR99" s="107"/>
      <c r="XAS99" s="107"/>
      <c r="XAT99" s="107"/>
      <c r="XAU99" s="107"/>
      <c r="XAV99" s="107"/>
      <c r="XAW99" s="107"/>
      <c r="XAX99" s="107"/>
      <c r="XAY99" s="107"/>
      <c r="XAZ99" s="107"/>
      <c r="XBA99" s="107"/>
      <c r="XBB99" s="107"/>
      <c r="XBC99" s="107"/>
      <c r="XBD99" s="107"/>
      <c r="XBE99" s="107"/>
      <c r="XBF99" s="107"/>
      <c r="XBG99" s="107"/>
      <c r="XBH99" s="107"/>
      <c r="XBI99" s="107"/>
      <c r="XBJ99" s="107"/>
      <c r="XBK99" s="107"/>
      <c r="XBL99" s="107"/>
      <c r="XBM99" s="107"/>
      <c r="XBN99" s="107"/>
      <c r="XBO99" s="107"/>
      <c r="XBP99" s="107"/>
      <c r="XBQ99" s="107"/>
      <c r="XBR99" s="107"/>
      <c r="XBS99" s="107"/>
      <c r="XBT99" s="107"/>
      <c r="XBU99" s="107"/>
      <c r="XBV99" s="107"/>
      <c r="XBW99" s="107"/>
      <c r="XBX99" s="107"/>
      <c r="XBY99" s="107"/>
      <c r="XBZ99" s="107"/>
      <c r="XCA99" s="107"/>
      <c r="XCB99" s="107"/>
      <c r="XCC99" s="107"/>
      <c r="XCD99" s="107"/>
      <c r="XCE99" s="107"/>
      <c r="XCF99" s="107"/>
      <c r="XCG99" s="107"/>
      <c r="XCH99" s="107"/>
      <c r="XCI99" s="107"/>
      <c r="XCJ99" s="107"/>
      <c r="XCK99" s="107"/>
      <c r="XCL99" s="107"/>
      <c r="XCM99" s="107"/>
      <c r="XCN99" s="107"/>
      <c r="XCO99" s="107"/>
      <c r="XCP99" s="107"/>
      <c r="XCQ99" s="107"/>
      <c r="XCR99" s="107"/>
      <c r="XCS99" s="107"/>
      <c r="XCT99" s="107"/>
      <c r="XCU99" s="107"/>
      <c r="XCV99" s="107"/>
      <c r="XCW99" s="107"/>
      <c r="XCX99" s="107"/>
      <c r="XCY99" s="107"/>
      <c r="XCZ99" s="107"/>
      <c r="XDA99" s="107"/>
      <c r="XDB99" s="107"/>
      <c r="XDC99" s="107"/>
      <c r="XDD99" s="107"/>
      <c r="XDE99" s="107"/>
      <c r="XDF99" s="107"/>
      <c r="XDG99" s="107"/>
      <c r="XDH99" s="107"/>
      <c r="XDI99" s="107"/>
      <c r="XDJ99" s="107"/>
      <c r="XDK99" s="107"/>
      <c r="XDL99" s="107"/>
      <c r="XDM99" s="107"/>
      <c r="XDN99" s="107"/>
      <c r="XDO99" s="107"/>
      <c r="XDP99" s="107"/>
      <c r="XDQ99" s="107"/>
      <c r="XDR99" s="107"/>
      <c r="XDS99" s="107"/>
      <c r="XDT99" s="107"/>
      <c r="XDU99" s="107"/>
      <c r="XDV99" s="107"/>
      <c r="XDW99" s="107"/>
      <c r="XDX99" s="107"/>
      <c r="XDY99" s="107"/>
      <c r="XDZ99" s="107"/>
      <c r="XEA99" s="107"/>
      <c r="XEB99" s="107"/>
      <c r="XEC99" s="107"/>
      <c r="XED99" s="107"/>
      <c r="XEE99" s="107"/>
      <c r="XEF99" s="107"/>
      <c r="XEG99" s="107"/>
      <c r="XEH99" s="107"/>
      <c r="XEI99" s="107"/>
      <c r="XEJ99" s="107"/>
      <c r="XEK99" s="107"/>
      <c r="XEL99" s="107"/>
      <c r="XEM99" s="107"/>
      <c r="XEN99" s="107"/>
      <c r="XEO99" s="107"/>
      <c r="XEP99" s="107"/>
      <c r="XEQ99" s="107"/>
      <c r="XER99" s="107"/>
      <c r="XES99" s="107"/>
      <c r="XET99" s="107"/>
      <c r="XEU99" s="107"/>
      <c r="XEV99" s="107"/>
      <c r="XEW99" s="107"/>
      <c r="XEX99" s="107"/>
      <c r="XEY99" s="107"/>
      <c r="XEZ99" s="107"/>
      <c r="XFA99" s="107"/>
      <c r="XFB99" s="107"/>
      <c r="XFC99" s="107"/>
      <c r="XFD99" s="107"/>
    </row>
    <row r="100" spans="1:16384">
      <c r="A100" s="126" t="s">
        <v>696</v>
      </c>
      <c r="B100" s="95" t="s">
        <v>30</v>
      </c>
      <c r="C100" s="7" t="s">
        <v>14</v>
      </c>
      <c r="D100" s="6">
        <v>4000</v>
      </c>
      <c r="E100" s="6">
        <v>74</v>
      </c>
      <c r="F100" s="7">
        <v>75</v>
      </c>
      <c r="G100" s="7">
        <v>76</v>
      </c>
      <c r="H100" s="7">
        <v>77</v>
      </c>
      <c r="I100" s="2">
        <f t="shared" ref="I100:I111" si="169">SUM(F100-E100)*D100</f>
        <v>4000</v>
      </c>
      <c r="J100" s="7">
        <f>SUM(G100-F100)*D100</f>
        <v>4000</v>
      </c>
      <c r="K100" s="7">
        <f t="shared" si="155"/>
        <v>4000</v>
      </c>
      <c r="L100" s="2">
        <f t="shared" ref="L100:L107" si="170">SUM(I100:K100)</f>
        <v>12000</v>
      </c>
    </row>
    <row r="101" spans="1:16384">
      <c r="A101" s="126" t="s">
        <v>696</v>
      </c>
      <c r="B101" s="95" t="s">
        <v>75</v>
      </c>
      <c r="C101" s="7" t="s">
        <v>14</v>
      </c>
      <c r="D101" s="6">
        <v>2000</v>
      </c>
      <c r="E101" s="6">
        <v>234</v>
      </c>
      <c r="F101" s="7">
        <v>236</v>
      </c>
      <c r="G101" s="7">
        <v>238</v>
      </c>
      <c r="H101" s="7">
        <v>0</v>
      </c>
      <c r="I101" s="2">
        <f t="shared" si="169"/>
        <v>4000</v>
      </c>
      <c r="J101" s="7">
        <f>SUM(G101-F101)*D101</f>
        <v>4000</v>
      </c>
      <c r="K101" s="7">
        <v>0</v>
      </c>
      <c r="L101" s="2">
        <f t="shared" si="170"/>
        <v>8000</v>
      </c>
    </row>
    <row r="102" spans="1:16384">
      <c r="A102" s="126" t="s">
        <v>696</v>
      </c>
      <c r="B102" s="95" t="s">
        <v>697</v>
      </c>
      <c r="C102" s="7" t="s">
        <v>14</v>
      </c>
      <c r="D102" s="6">
        <v>2000</v>
      </c>
      <c r="E102" s="6">
        <v>169.25</v>
      </c>
      <c r="F102" s="7">
        <v>171.5</v>
      </c>
      <c r="G102" s="7">
        <v>173</v>
      </c>
      <c r="H102" s="7">
        <v>0</v>
      </c>
      <c r="I102" s="2">
        <f t="shared" si="169"/>
        <v>4500</v>
      </c>
      <c r="J102" s="7">
        <f>SUM(G102-F102)*D102</f>
        <v>3000</v>
      </c>
      <c r="K102" s="7">
        <v>0</v>
      </c>
      <c r="L102" s="2">
        <f t="shared" si="170"/>
        <v>7500</v>
      </c>
    </row>
    <row r="103" spans="1:16384">
      <c r="A103" s="126" t="s">
        <v>696</v>
      </c>
      <c r="B103" s="95" t="s">
        <v>41</v>
      </c>
      <c r="C103" s="7" t="s">
        <v>14</v>
      </c>
      <c r="D103" s="6">
        <v>1000</v>
      </c>
      <c r="E103" s="6">
        <v>395</v>
      </c>
      <c r="F103" s="7">
        <v>398</v>
      </c>
      <c r="G103" s="7">
        <v>0</v>
      </c>
      <c r="H103" s="7">
        <v>0</v>
      </c>
      <c r="I103" s="2">
        <f t="shared" si="169"/>
        <v>3000</v>
      </c>
      <c r="J103" s="7">
        <v>0</v>
      </c>
      <c r="K103" s="7">
        <v>0</v>
      </c>
      <c r="L103" s="2">
        <f t="shared" si="170"/>
        <v>3000</v>
      </c>
    </row>
    <row r="104" spans="1:16384">
      <c r="A104" s="126" t="s">
        <v>696</v>
      </c>
      <c r="B104" s="95" t="s">
        <v>695</v>
      </c>
      <c r="C104" s="7" t="s">
        <v>14</v>
      </c>
      <c r="D104" s="6">
        <v>1000</v>
      </c>
      <c r="E104" s="6">
        <v>358</v>
      </c>
      <c r="F104" s="7">
        <v>361</v>
      </c>
      <c r="G104" s="7">
        <v>0</v>
      </c>
      <c r="H104" s="7">
        <v>0</v>
      </c>
      <c r="I104" s="2">
        <f t="shared" si="169"/>
        <v>3000</v>
      </c>
      <c r="J104" s="7">
        <v>0</v>
      </c>
      <c r="K104" s="7">
        <v>0</v>
      </c>
      <c r="L104" s="2">
        <f t="shared" si="170"/>
        <v>3000</v>
      </c>
    </row>
    <row r="105" spans="1:16384">
      <c r="A105" s="126" t="s">
        <v>696</v>
      </c>
      <c r="B105" s="95" t="s">
        <v>698</v>
      </c>
      <c r="C105" s="7" t="s">
        <v>14</v>
      </c>
      <c r="D105" s="6">
        <v>500</v>
      </c>
      <c r="E105" s="6">
        <v>1173</v>
      </c>
      <c r="F105" s="7">
        <v>1184</v>
      </c>
      <c r="G105" s="7">
        <v>0</v>
      </c>
      <c r="H105" s="7">
        <v>0</v>
      </c>
      <c r="I105" s="2">
        <f t="shared" si="169"/>
        <v>5500</v>
      </c>
      <c r="J105" s="7">
        <v>0</v>
      </c>
      <c r="K105" s="7">
        <v>0</v>
      </c>
      <c r="L105" s="2">
        <f t="shared" si="170"/>
        <v>5500</v>
      </c>
    </row>
    <row r="106" spans="1:16384">
      <c r="A106" s="126" t="s">
        <v>696</v>
      </c>
      <c r="B106" s="95" t="s">
        <v>664</v>
      </c>
      <c r="C106" s="7" t="s">
        <v>14</v>
      </c>
      <c r="D106" s="6">
        <v>2000</v>
      </c>
      <c r="E106" s="6">
        <v>135</v>
      </c>
      <c r="F106" s="7">
        <v>135</v>
      </c>
      <c r="G106" s="7">
        <v>0</v>
      </c>
      <c r="H106" s="7">
        <v>0</v>
      </c>
      <c r="I106" s="2">
        <f t="shared" si="169"/>
        <v>0</v>
      </c>
      <c r="J106" s="7">
        <v>0</v>
      </c>
      <c r="K106" s="7">
        <v>0</v>
      </c>
      <c r="L106" s="2">
        <f t="shared" si="170"/>
        <v>0</v>
      </c>
    </row>
    <row r="107" spans="1:16384">
      <c r="A107" s="109" t="s">
        <v>693</v>
      </c>
      <c r="B107" s="95" t="s">
        <v>665</v>
      </c>
      <c r="C107" s="7" t="s">
        <v>14</v>
      </c>
      <c r="D107" s="6">
        <v>2000</v>
      </c>
      <c r="E107" s="6">
        <v>175.5</v>
      </c>
      <c r="F107" s="7">
        <v>177</v>
      </c>
      <c r="G107" s="7">
        <v>179</v>
      </c>
      <c r="H107" s="7">
        <v>182</v>
      </c>
      <c r="I107" s="2">
        <f t="shared" si="169"/>
        <v>3000</v>
      </c>
      <c r="J107" s="7">
        <f>SUM(G107-F107)*D107</f>
        <v>4000</v>
      </c>
      <c r="K107" s="7">
        <f>SUM(H107-G107)*D107</f>
        <v>6000</v>
      </c>
      <c r="L107" s="2">
        <f t="shared" si="170"/>
        <v>13000</v>
      </c>
    </row>
    <row r="108" spans="1:16384">
      <c r="A108" s="109" t="s">
        <v>693</v>
      </c>
      <c r="B108" s="95" t="s">
        <v>41</v>
      </c>
      <c r="C108" s="7" t="s">
        <v>14</v>
      </c>
      <c r="D108" s="6">
        <v>1000</v>
      </c>
      <c r="E108" s="6">
        <v>377</v>
      </c>
      <c r="F108" s="7">
        <v>380</v>
      </c>
      <c r="G108" s="7">
        <v>383</v>
      </c>
      <c r="H108" s="7">
        <v>0</v>
      </c>
      <c r="I108" s="2">
        <f t="shared" si="169"/>
        <v>3000</v>
      </c>
      <c r="J108" s="7">
        <f>SUM(G108-F108)*D108</f>
        <v>3000</v>
      </c>
      <c r="K108" s="7">
        <v>0</v>
      </c>
      <c r="L108" s="2">
        <f t="shared" ref="L108:L176" si="171">SUM(I108:K108)</f>
        <v>6000</v>
      </c>
    </row>
    <row r="109" spans="1:16384">
      <c r="A109" s="109" t="s">
        <v>693</v>
      </c>
      <c r="B109" s="95" t="s">
        <v>694</v>
      </c>
      <c r="C109" s="7" t="s">
        <v>14</v>
      </c>
      <c r="D109" s="6">
        <v>500</v>
      </c>
      <c r="E109" s="6">
        <v>518</v>
      </c>
      <c r="F109" s="7">
        <v>521</v>
      </c>
      <c r="G109" s="7">
        <v>0</v>
      </c>
      <c r="H109" s="7">
        <v>0</v>
      </c>
      <c r="I109" s="2">
        <f t="shared" si="169"/>
        <v>1500</v>
      </c>
      <c r="J109" s="7">
        <v>0</v>
      </c>
      <c r="K109" s="7">
        <v>0</v>
      </c>
      <c r="L109" s="2">
        <f t="shared" si="171"/>
        <v>1500</v>
      </c>
    </row>
    <row r="110" spans="1:16384">
      <c r="A110" s="109" t="s">
        <v>693</v>
      </c>
      <c r="B110" s="95" t="s">
        <v>695</v>
      </c>
      <c r="C110" s="7" t="s">
        <v>14</v>
      </c>
      <c r="D110" s="6">
        <v>1000</v>
      </c>
      <c r="E110" s="6">
        <v>347</v>
      </c>
      <c r="F110" s="7">
        <v>350</v>
      </c>
      <c r="G110" s="7">
        <v>0</v>
      </c>
      <c r="H110" s="7">
        <v>0</v>
      </c>
      <c r="I110" s="2">
        <f t="shared" si="169"/>
        <v>3000</v>
      </c>
      <c r="J110" s="7">
        <v>0</v>
      </c>
      <c r="K110" s="7">
        <v>0</v>
      </c>
      <c r="L110" s="2">
        <f t="shared" si="171"/>
        <v>3000</v>
      </c>
    </row>
    <row r="111" spans="1:16384">
      <c r="A111" s="109" t="s">
        <v>693</v>
      </c>
      <c r="B111" s="95" t="s">
        <v>671</v>
      </c>
      <c r="C111" s="7" t="s">
        <v>14</v>
      </c>
      <c r="D111" s="6">
        <v>500</v>
      </c>
      <c r="E111" s="6">
        <v>1272</v>
      </c>
      <c r="F111" s="7">
        <v>1258</v>
      </c>
      <c r="G111" s="7">
        <v>0</v>
      </c>
      <c r="H111" s="7">
        <v>0</v>
      </c>
      <c r="I111" s="2">
        <f t="shared" si="169"/>
        <v>-7000</v>
      </c>
      <c r="J111" s="7">
        <v>0</v>
      </c>
      <c r="K111" s="7">
        <v>0</v>
      </c>
      <c r="L111" s="2">
        <f t="shared" si="171"/>
        <v>-7000</v>
      </c>
    </row>
    <row r="112" spans="1:16384">
      <c r="A112" s="109"/>
      <c r="B112" s="95"/>
      <c r="C112" s="7"/>
      <c r="D112" s="6"/>
      <c r="E112" s="6"/>
      <c r="F112" s="7"/>
      <c r="G112" s="7"/>
      <c r="H112" s="7"/>
      <c r="I112" s="2"/>
      <c r="J112" s="7"/>
      <c r="K112" s="7"/>
      <c r="L112" s="2"/>
    </row>
    <row r="113" spans="1:12" ht="15.75">
      <c r="A113" s="122"/>
      <c r="B113" s="115"/>
      <c r="C113" s="115"/>
      <c r="D113" s="115"/>
      <c r="E113" s="115"/>
      <c r="F113" s="115"/>
      <c r="G113" s="125" t="s">
        <v>676</v>
      </c>
      <c r="H113" s="115"/>
      <c r="I113" s="123">
        <f>SUM(I44:I111)</f>
        <v>125450</v>
      </c>
      <c r="J113" s="124"/>
      <c r="K113" s="124"/>
      <c r="L113" s="123">
        <f>SUM(L44:L111)</f>
        <v>282350.00000000012</v>
      </c>
    </row>
    <row r="115" spans="1:12" ht="15.75">
      <c r="A115" s="90"/>
      <c r="B115" s="91"/>
      <c r="C115" s="91"/>
      <c r="D115" s="92"/>
      <c r="E115" s="92"/>
      <c r="F115" s="121">
        <v>43497</v>
      </c>
      <c r="G115" s="91"/>
      <c r="H115" s="91"/>
      <c r="I115" s="94"/>
      <c r="J115" s="94"/>
      <c r="K115" s="94"/>
      <c r="L115" s="94"/>
    </row>
    <row r="116" spans="1:12" ht="15.75">
      <c r="A116" s="109"/>
      <c r="B116" s="95"/>
      <c r="C116" s="7"/>
      <c r="D116" s="6"/>
      <c r="E116" s="6"/>
      <c r="F116" s="7"/>
      <c r="G116" s="7"/>
      <c r="H116" s="7"/>
      <c r="I116" s="2"/>
      <c r="J116" s="127" t="s">
        <v>734</v>
      </c>
      <c r="K116" s="128"/>
      <c r="L116" s="129">
        <v>0.84</v>
      </c>
    </row>
    <row r="117" spans="1:12">
      <c r="A117" s="109" t="s">
        <v>684</v>
      </c>
      <c r="B117" s="95" t="s">
        <v>681</v>
      </c>
      <c r="C117" s="7" t="s">
        <v>14</v>
      </c>
      <c r="D117" s="6">
        <v>4000</v>
      </c>
      <c r="E117" s="6">
        <v>97</v>
      </c>
      <c r="F117" s="7">
        <v>97.6</v>
      </c>
      <c r="G117" s="7">
        <v>0</v>
      </c>
      <c r="H117" s="7">
        <v>0</v>
      </c>
      <c r="I117" s="2">
        <f>SUM(F117-E117)*D117</f>
        <v>2399.9999999999773</v>
      </c>
      <c r="J117" s="7">
        <v>0</v>
      </c>
      <c r="K117" s="7">
        <v>0</v>
      </c>
      <c r="L117" s="2">
        <f t="shared" si="171"/>
        <v>2399.9999999999773</v>
      </c>
    </row>
    <row r="118" spans="1:12">
      <c r="A118" s="109" t="s">
        <v>684</v>
      </c>
      <c r="B118" s="95" t="s">
        <v>682</v>
      </c>
      <c r="C118" s="7" t="s">
        <v>14</v>
      </c>
      <c r="D118" s="6">
        <v>2000</v>
      </c>
      <c r="E118" s="6">
        <v>229</v>
      </c>
      <c r="F118" s="7">
        <v>229</v>
      </c>
      <c r="G118" s="7">
        <v>0</v>
      </c>
      <c r="H118" s="7">
        <v>0</v>
      </c>
      <c r="I118" s="2">
        <f>SUM(F118-E118)*D118</f>
        <v>0</v>
      </c>
      <c r="J118" s="7">
        <v>0</v>
      </c>
      <c r="K118" s="7">
        <v>0</v>
      </c>
      <c r="L118" s="2">
        <f t="shared" si="171"/>
        <v>0</v>
      </c>
    </row>
    <row r="119" spans="1:12">
      <c r="A119" s="109" t="s">
        <v>684</v>
      </c>
      <c r="B119" s="95" t="s">
        <v>63</v>
      </c>
      <c r="C119" s="7" t="s">
        <v>14</v>
      </c>
      <c r="D119" s="6">
        <v>500</v>
      </c>
      <c r="E119" s="6">
        <v>1293.5</v>
      </c>
      <c r="F119" s="7">
        <v>1280</v>
      </c>
      <c r="G119" s="7">
        <v>0</v>
      </c>
      <c r="H119" s="7">
        <v>0</v>
      </c>
      <c r="I119" s="2">
        <f>SUM(F119-E119)*D119</f>
        <v>-6750</v>
      </c>
      <c r="J119" s="7">
        <v>0</v>
      </c>
      <c r="K119" s="7">
        <v>0</v>
      </c>
      <c r="L119" s="2">
        <f t="shared" si="171"/>
        <v>-6750</v>
      </c>
    </row>
    <row r="120" spans="1:12">
      <c r="A120" s="109" t="s">
        <v>686</v>
      </c>
      <c r="B120" s="95" t="s">
        <v>664</v>
      </c>
      <c r="C120" s="7" t="s">
        <v>14</v>
      </c>
      <c r="D120" s="6">
        <v>2000</v>
      </c>
      <c r="E120" s="6">
        <v>135</v>
      </c>
      <c r="F120" s="7">
        <v>136</v>
      </c>
      <c r="G120" s="7">
        <v>0</v>
      </c>
      <c r="H120" s="7">
        <v>0</v>
      </c>
      <c r="I120" s="2">
        <f>SUM(F120-E120)*D120</f>
        <v>2000</v>
      </c>
      <c r="J120" s="7">
        <v>0</v>
      </c>
      <c r="K120" s="7">
        <v>0</v>
      </c>
      <c r="L120" s="2">
        <f t="shared" si="171"/>
        <v>2000</v>
      </c>
    </row>
    <row r="121" spans="1:12">
      <c r="A121" s="109" t="s">
        <v>686</v>
      </c>
      <c r="B121" s="95" t="s">
        <v>91</v>
      </c>
      <c r="C121" s="7" t="s">
        <v>14</v>
      </c>
      <c r="D121" s="6">
        <v>1000</v>
      </c>
      <c r="E121" s="6">
        <v>332</v>
      </c>
      <c r="F121" s="7">
        <v>334.5</v>
      </c>
      <c r="G121" s="7">
        <v>0</v>
      </c>
      <c r="H121" s="7">
        <v>0</v>
      </c>
      <c r="I121" s="2">
        <f t="shared" ref="I121:I184" si="172">SUM(F121-E121)*D121</f>
        <v>2500</v>
      </c>
      <c r="J121" s="7">
        <v>0</v>
      </c>
      <c r="K121" s="7">
        <v>0</v>
      </c>
      <c r="L121" s="2">
        <f t="shared" si="171"/>
        <v>2500</v>
      </c>
    </row>
    <row r="122" spans="1:12">
      <c r="A122" s="109" t="s">
        <v>687</v>
      </c>
      <c r="B122" s="95" t="s">
        <v>83</v>
      </c>
      <c r="C122" s="7" t="s">
        <v>14</v>
      </c>
      <c r="D122" s="6">
        <v>2000</v>
      </c>
      <c r="E122" s="6">
        <v>228</v>
      </c>
      <c r="F122" s="7">
        <v>230</v>
      </c>
      <c r="G122" s="7">
        <v>232</v>
      </c>
      <c r="H122" s="7">
        <v>234</v>
      </c>
      <c r="I122" s="2">
        <f t="shared" si="172"/>
        <v>4000</v>
      </c>
      <c r="J122" s="7">
        <v>4000</v>
      </c>
      <c r="K122" s="7">
        <v>4000</v>
      </c>
      <c r="L122" s="2">
        <f t="shared" si="171"/>
        <v>12000</v>
      </c>
    </row>
    <row r="123" spans="1:12">
      <c r="A123" s="109" t="s">
        <v>687</v>
      </c>
      <c r="B123" s="95" t="s">
        <v>665</v>
      </c>
      <c r="C123" s="7" t="s">
        <v>14</v>
      </c>
      <c r="D123" s="6">
        <v>2000</v>
      </c>
      <c r="E123" s="6">
        <v>168</v>
      </c>
      <c r="F123" s="7">
        <v>169.5</v>
      </c>
      <c r="G123" s="7">
        <v>171</v>
      </c>
      <c r="H123" s="7">
        <v>173</v>
      </c>
      <c r="I123" s="2">
        <f t="shared" si="172"/>
        <v>3000</v>
      </c>
      <c r="J123" s="7">
        <v>3000</v>
      </c>
      <c r="K123" s="7">
        <v>4000</v>
      </c>
      <c r="L123" s="2">
        <f t="shared" si="171"/>
        <v>10000</v>
      </c>
    </row>
    <row r="124" spans="1:12">
      <c r="A124" s="109" t="s">
        <v>687</v>
      </c>
      <c r="B124" s="95" t="s">
        <v>666</v>
      </c>
      <c r="C124" s="7" t="s">
        <v>14</v>
      </c>
      <c r="D124" s="6">
        <v>500</v>
      </c>
      <c r="E124" s="6">
        <v>665</v>
      </c>
      <c r="F124" s="7">
        <v>658</v>
      </c>
      <c r="G124" s="7">
        <v>0</v>
      </c>
      <c r="H124" s="7">
        <v>0</v>
      </c>
      <c r="I124" s="2">
        <f t="shared" si="172"/>
        <v>-3500</v>
      </c>
      <c r="J124" s="7">
        <v>0</v>
      </c>
      <c r="K124" s="7">
        <v>0</v>
      </c>
      <c r="L124" s="2">
        <f t="shared" si="171"/>
        <v>-3500</v>
      </c>
    </row>
    <row r="125" spans="1:12">
      <c r="A125" s="109" t="s">
        <v>687</v>
      </c>
      <c r="B125" s="95" t="s">
        <v>101</v>
      </c>
      <c r="C125" s="7" t="s">
        <v>14</v>
      </c>
      <c r="D125" s="6">
        <v>500</v>
      </c>
      <c r="E125" s="6">
        <v>1490</v>
      </c>
      <c r="F125" s="7">
        <v>1475</v>
      </c>
      <c r="G125" s="7">
        <v>0</v>
      </c>
      <c r="H125" s="7">
        <v>0</v>
      </c>
      <c r="I125" s="2">
        <f t="shared" si="172"/>
        <v>-7500</v>
      </c>
      <c r="J125" s="7">
        <v>0</v>
      </c>
      <c r="K125" s="7">
        <v>0</v>
      </c>
      <c r="L125" s="2">
        <f t="shared" si="171"/>
        <v>-7500</v>
      </c>
    </row>
    <row r="126" spans="1:12">
      <c r="A126" s="109" t="s">
        <v>688</v>
      </c>
      <c r="B126" s="95" t="s">
        <v>667</v>
      </c>
      <c r="C126" s="7" t="s">
        <v>14</v>
      </c>
      <c r="D126" s="6">
        <v>2000</v>
      </c>
      <c r="E126" s="6">
        <v>147.5</v>
      </c>
      <c r="F126" s="7">
        <v>148.5</v>
      </c>
      <c r="G126" s="7">
        <v>149.5</v>
      </c>
      <c r="H126" s="7">
        <v>150.5</v>
      </c>
      <c r="I126" s="2">
        <f t="shared" si="172"/>
        <v>2000</v>
      </c>
      <c r="J126" s="7">
        <v>2000</v>
      </c>
      <c r="K126" s="7">
        <v>2000</v>
      </c>
      <c r="L126" s="2">
        <f t="shared" si="171"/>
        <v>6000</v>
      </c>
    </row>
    <row r="127" spans="1:12">
      <c r="A127" s="109" t="s">
        <v>688</v>
      </c>
      <c r="B127" s="95" t="s">
        <v>23</v>
      </c>
      <c r="C127" s="7" t="s">
        <v>14</v>
      </c>
      <c r="D127" s="6">
        <v>2000</v>
      </c>
      <c r="E127" s="6">
        <v>186</v>
      </c>
      <c r="F127" s="7">
        <v>188</v>
      </c>
      <c r="G127" s="7">
        <v>0</v>
      </c>
      <c r="H127" s="7">
        <v>0</v>
      </c>
      <c r="I127" s="2">
        <f t="shared" si="172"/>
        <v>4000</v>
      </c>
      <c r="J127" s="7">
        <v>0</v>
      </c>
      <c r="K127" s="7">
        <v>0</v>
      </c>
      <c r="L127" s="2">
        <f t="shared" si="171"/>
        <v>4000</v>
      </c>
    </row>
    <row r="128" spans="1:12">
      <c r="A128" s="109" t="s">
        <v>688</v>
      </c>
      <c r="B128" s="95" t="s">
        <v>133</v>
      </c>
      <c r="C128" s="7" t="s">
        <v>14</v>
      </c>
      <c r="D128" s="6">
        <v>500</v>
      </c>
      <c r="E128" s="6">
        <v>1076</v>
      </c>
      <c r="F128" s="7">
        <v>1084</v>
      </c>
      <c r="G128" s="7">
        <v>0</v>
      </c>
      <c r="H128" s="7">
        <v>0</v>
      </c>
      <c r="I128" s="2">
        <f t="shared" si="172"/>
        <v>4000</v>
      </c>
      <c r="J128" s="7">
        <v>0</v>
      </c>
      <c r="K128" s="7">
        <v>0</v>
      </c>
      <c r="L128" s="2">
        <f t="shared" si="171"/>
        <v>4000</v>
      </c>
    </row>
    <row r="129" spans="1:13">
      <c r="A129" s="109" t="s">
        <v>688</v>
      </c>
      <c r="B129" s="95" t="s">
        <v>16</v>
      </c>
      <c r="C129" s="7" t="s">
        <v>14</v>
      </c>
      <c r="D129" s="6">
        <v>2000</v>
      </c>
      <c r="E129" s="6">
        <v>63</v>
      </c>
      <c r="F129" s="7">
        <v>63.95</v>
      </c>
      <c r="G129" s="7">
        <v>0</v>
      </c>
      <c r="H129" s="7">
        <v>0</v>
      </c>
      <c r="I129" s="2">
        <f t="shared" si="172"/>
        <v>1900.0000000000057</v>
      </c>
      <c r="J129" s="7">
        <v>0</v>
      </c>
      <c r="K129" s="7">
        <v>0</v>
      </c>
      <c r="L129" s="2">
        <f t="shared" si="171"/>
        <v>1900.0000000000057</v>
      </c>
    </row>
    <row r="130" spans="1:13">
      <c r="A130" s="109" t="s">
        <v>689</v>
      </c>
      <c r="B130" s="95" t="s">
        <v>665</v>
      </c>
      <c r="C130" s="7" t="s">
        <v>14</v>
      </c>
      <c r="D130" s="6">
        <v>2000</v>
      </c>
      <c r="E130" s="6">
        <v>164</v>
      </c>
      <c r="F130" s="7">
        <v>165</v>
      </c>
      <c r="G130" s="7">
        <v>166</v>
      </c>
      <c r="H130" s="7">
        <v>167</v>
      </c>
      <c r="I130" s="2">
        <f t="shared" si="172"/>
        <v>2000</v>
      </c>
      <c r="J130" s="7">
        <v>2000</v>
      </c>
      <c r="K130" s="7">
        <v>2000</v>
      </c>
      <c r="L130" s="2">
        <f t="shared" si="171"/>
        <v>6000</v>
      </c>
    </row>
    <row r="131" spans="1:13">
      <c r="A131" s="109" t="s">
        <v>689</v>
      </c>
      <c r="B131" s="95" t="s">
        <v>668</v>
      </c>
      <c r="C131" s="7" t="s">
        <v>14</v>
      </c>
      <c r="D131" s="6">
        <v>4000</v>
      </c>
      <c r="E131" s="6">
        <v>45.5</v>
      </c>
      <c r="F131" s="7">
        <v>45.5</v>
      </c>
      <c r="G131" s="7">
        <v>0</v>
      </c>
      <c r="H131" s="7">
        <v>0</v>
      </c>
      <c r="I131" s="2">
        <f t="shared" si="172"/>
        <v>0</v>
      </c>
      <c r="J131" s="7">
        <v>0</v>
      </c>
      <c r="K131" s="7">
        <v>0</v>
      </c>
      <c r="L131" s="2">
        <f t="shared" si="171"/>
        <v>0</v>
      </c>
    </row>
    <row r="132" spans="1:13">
      <c r="A132" s="109" t="s">
        <v>689</v>
      </c>
      <c r="B132" s="95" t="s">
        <v>664</v>
      </c>
      <c r="C132" s="7" t="s">
        <v>14</v>
      </c>
      <c r="D132" s="6">
        <v>2000</v>
      </c>
      <c r="E132" s="6">
        <v>142</v>
      </c>
      <c r="F132" s="7">
        <v>140.5</v>
      </c>
      <c r="G132" s="7">
        <v>0</v>
      </c>
      <c r="H132" s="7">
        <v>0</v>
      </c>
      <c r="I132" s="2">
        <f t="shared" si="172"/>
        <v>-3000</v>
      </c>
      <c r="J132" s="7">
        <v>0</v>
      </c>
      <c r="K132" s="7">
        <v>0</v>
      </c>
      <c r="L132" s="2">
        <f t="shared" si="171"/>
        <v>-3000</v>
      </c>
    </row>
    <row r="133" spans="1:13">
      <c r="A133" s="109" t="s">
        <v>690</v>
      </c>
      <c r="B133" s="95" t="s">
        <v>664</v>
      </c>
      <c r="C133" s="7" t="s">
        <v>14</v>
      </c>
      <c r="D133" s="6">
        <v>2000</v>
      </c>
      <c r="E133" s="6">
        <v>136</v>
      </c>
      <c r="F133" s="7">
        <v>137</v>
      </c>
      <c r="G133" s="7">
        <v>138</v>
      </c>
      <c r="H133" s="7">
        <v>139</v>
      </c>
      <c r="I133" s="2">
        <f t="shared" si="172"/>
        <v>2000</v>
      </c>
      <c r="J133" s="7">
        <v>2000</v>
      </c>
      <c r="K133" s="7">
        <v>2000</v>
      </c>
      <c r="L133" s="2">
        <f t="shared" si="171"/>
        <v>6000</v>
      </c>
    </row>
    <row r="134" spans="1:13">
      <c r="A134" s="109" t="s">
        <v>690</v>
      </c>
      <c r="B134" s="95" t="s">
        <v>669</v>
      </c>
      <c r="C134" s="7" t="s">
        <v>14</v>
      </c>
      <c r="D134" s="6">
        <v>12000</v>
      </c>
      <c r="E134" s="6">
        <v>31</v>
      </c>
      <c r="F134" s="7">
        <v>31.3</v>
      </c>
      <c r="G134" s="7">
        <v>31.6</v>
      </c>
      <c r="H134" s="7">
        <v>32</v>
      </c>
      <c r="I134" s="2">
        <f t="shared" si="172"/>
        <v>3600.0000000000086</v>
      </c>
      <c r="J134" s="7">
        <v>3600.0000000000086</v>
      </c>
      <c r="K134" s="7">
        <v>4799.9999999999827</v>
      </c>
      <c r="L134" s="2">
        <f t="shared" si="171"/>
        <v>12000</v>
      </c>
    </row>
    <row r="135" spans="1:13">
      <c r="A135" s="109" t="s">
        <v>690</v>
      </c>
      <c r="B135" s="95" t="s">
        <v>481</v>
      </c>
      <c r="C135" s="7" t="s">
        <v>14</v>
      </c>
      <c r="D135" s="6">
        <v>1000</v>
      </c>
      <c r="E135" s="6">
        <v>497.2</v>
      </c>
      <c r="F135" s="7">
        <v>501</v>
      </c>
      <c r="G135" s="7">
        <v>0</v>
      </c>
      <c r="H135" s="7">
        <v>0</v>
      </c>
      <c r="I135" s="2">
        <f t="shared" si="172"/>
        <v>3800.0000000000114</v>
      </c>
      <c r="J135" s="7">
        <v>0</v>
      </c>
      <c r="K135" s="7">
        <v>0</v>
      </c>
      <c r="L135" s="2">
        <f t="shared" si="171"/>
        <v>3800.0000000000114</v>
      </c>
      <c r="M135" s="107"/>
    </row>
    <row r="136" spans="1:13">
      <c r="A136" s="109" t="s">
        <v>690</v>
      </c>
      <c r="B136" s="95" t="s">
        <v>670</v>
      </c>
      <c r="C136" s="7" t="s">
        <v>14</v>
      </c>
      <c r="D136" s="6">
        <v>2000</v>
      </c>
      <c r="E136" s="6">
        <v>114</v>
      </c>
      <c r="F136" s="7">
        <v>115</v>
      </c>
      <c r="G136" s="7">
        <v>0</v>
      </c>
      <c r="H136" s="7">
        <v>0</v>
      </c>
      <c r="I136" s="2">
        <f t="shared" si="172"/>
        <v>2000</v>
      </c>
      <c r="J136" s="7">
        <v>0</v>
      </c>
      <c r="K136" s="7">
        <v>0</v>
      </c>
      <c r="L136" s="2">
        <f t="shared" si="171"/>
        <v>2000</v>
      </c>
      <c r="M136" s="108"/>
    </row>
    <row r="137" spans="1:13">
      <c r="A137" s="109" t="s">
        <v>690</v>
      </c>
      <c r="B137" s="95" t="s">
        <v>25</v>
      </c>
      <c r="C137" s="7" t="s">
        <v>14</v>
      </c>
      <c r="D137" s="6">
        <v>2000</v>
      </c>
      <c r="E137" s="6">
        <v>166</v>
      </c>
      <c r="F137" s="7">
        <v>166</v>
      </c>
      <c r="G137" s="7">
        <v>0</v>
      </c>
      <c r="H137" s="7">
        <v>0</v>
      </c>
      <c r="I137" s="2">
        <f t="shared" si="172"/>
        <v>0</v>
      </c>
      <c r="J137" s="7">
        <v>0</v>
      </c>
      <c r="K137" s="7">
        <v>0</v>
      </c>
      <c r="L137" s="2">
        <f t="shared" si="171"/>
        <v>0</v>
      </c>
      <c r="M137" s="108"/>
    </row>
    <row r="138" spans="1:13">
      <c r="A138" s="109" t="s">
        <v>691</v>
      </c>
      <c r="B138" s="95" t="s">
        <v>101</v>
      </c>
      <c r="C138" s="7" t="s">
        <v>14</v>
      </c>
      <c r="D138" s="6">
        <v>500</v>
      </c>
      <c r="E138" s="6">
        <v>1480</v>
      </c>
      <c r="F138" s="7">
        <v>1490</v>
      </c>
      <c r="G138" s="7">
        <v>0</v>
      </c>
      <c r="H138" s="7">
        <v>0</v>
      </c>
      <c r="I138" s="2">
        <f t="shared" si="172"/>
        <v>5000</v>
      </c>
      <c r="J138" s="7">
        <v>0</v>
      </c>
      <c r="K138" s="7">
        <v>0</v>
      </c>
      <c r="L138" s="2">
        <f t="shared" si="171"/>
        <v>5000</v>
      </c>
      <c r="M138" s="108"/>
    </row>
    <row r="139" spans="1:13">
      <c r="A139" s="109" t="s">
        <v>691</v>
      </c>
      <c r="B139" s="95" t="s">
        <v>330</v>
      </c>
      <c r="C139" s="7" t="s">
        <v>14</v>
      </c>
      <c r="D139" s="6">
        <v>4500</v>
      </c>
      <c r="E139" s="6">
        <v>84.7</v>
      </c>
      <c r="F139" s="7">
        <v>85.7</v>
      </c>
      <c r="G139" s="7">
        <v>0</v>
      </c>
      <c r="H139" s="7">
        <v>0</v>
      </c>
      <c r="I139" s="2">
        <f t="shared" si="172"/>
        <v>4500</v>
      </c>
      <c r="J139" s="7">
        <v>0</v>
      </c>
      <c r="K139" s="7">
        <v>0</v>
      </c>
      <c r="L139" s="2">
        <f t="shared" si="171"/>
        <v>4500</v>
      </c>
      <c r="M139" s="108"/>
    </row>
    <row r="140" spans="1:13">
      <c r="A140" s="109" t="s">
        <v>691</v>
      </c>
      <c r="B140" s="95" t="s">
        <v>671</v>
      </c>
      <c r="C140" s="7" t="s">
        <v>14</v>
      </c>
      <c r="D140" s="6">
        <v>500</v>
      </c>
      <c r="E140" s="6">
        <v>1190</v>
      </c>
      <c r="F140" s="7">
        <v>1175</v>
      </c>
      <c r="G140" s="7">
        <v>0</v>
      </c>
      <c r="H140" s="7">
        <v>0</v>
      </c>
      <c r="I140" s="2">
        <f t="shared" si="172"/>
        <v>-7500</v>
      </c>
      <c r="J140" s="7">
        <v>0</v>
      </c>
      <c r="K140" s="7">
        <v>0</v>
      </c>
      <c r="L140" s="2">
        <f t="shared" si="171"/>
        <v>-7500</v>
      </c>
      <c r="M140" s="107"/>
    </row>
    <row r="141" spans="1:13">
      <c r="A141" s="109" t="s">
        <v>691</v>
      </c>
      <c r="B141" s="95" t="s">
        <v>664</v>
      </c>
      <c r="C141" s="7" t="s">
        <v>14</v>
      </c>
      <c r="D141" s="6">
        <v>2000</v>
      </c>
      <c r="E141" s="6">
        <v>131</v>
      </c>
      <c r="F141" s="7">
        <v>131</v>
      </c>
      <c r="G141" s="7">
        <v>0</v>
      </c>
      <c r="H141" s="7">
        <v>0</v>
      </c>
      <c r="I141" s="2">
        <f t="shared" si="172"/>
        <v>0</v>
      </c>
      <c r="J141" s="7">
        <v>0</v>
      </c>
      <c r="K141" s="7">
        <v>0</v>
      </c>
      <c r="L141" s="2">
        <f t="shared" si="171"/>
        <v>0</v>
      </c>
      <c r="M141" s="108"/>
    </row>
    <row r="142" spans="1:13">
      <c r="A142" s="109" t="s">
        <v>692</v>
      </c>
      <c r="B142" s="95" t="s">
        <v>672</v>
      </c>
      <c r="C142" s="7" t="s">
        <v>14</v>
      </c>
      <c r="D142" s="6">
        <v>6000</v>
      </c>
      <c r="E142" s="6">
        <v>122</v>
      </c>
      <c r="F142" s="7">
        <v>123</v>
      </c>
      <c r="G142" s="7">
        <v>124</v>
      </c>
      <c r="H142" s="7">
        <v>125</v>
      </c>
      <c r="I142" s="2">
        <f t="shared" si="172"/>
        <v>6000</v>
      </c>
      <c r="J142" s="7">
        <v>6000</v>
      </c>
      <c r="K142" s="7">
        <v>6000</v>
      </c>
      <c r="L142" s="2">
        <f t="shared" si="171"/>
        <v>18000</v>
      </c>
      <c r="M142" s="108"/>
    </row>
    <row r="143" spans="1:13">
      <c r="A143" s="109" t="s">
        <v>692</v>
      </c>
      <c r="B143" s="95" t="s">
        <v>161</v>
      </c>
      <c r="C143" s="7" t="s">
        <v>14</v>
      </c>
      <c r="D143" s="6">
        <v>2000</v>
      </c>
      <c r="E143" s="6">
        <v>224</v>
      </c>
      <c r="F143" s="7">
        <v>226</v>
      </c>
      <c r="G143" s="7">
        <v>228</v>
      </c>
      <c r="H143" s="7">
        <v>230</v>
      </c>
      <c r="I143" s="2">
        <f t="shared" si="172"/>
        <v>4000</v>
      </c>
      <c r="J143" s="7">
        <v>4000</v>
      </c>
      <c r="K143" s="7">
        <v>4000</v>
      </c>
      <c r="L143" s="2">
        <f t="shared" si="171"/>
        <v>12000</v>
      </c>
      <c r="M143" s="108"/>
    </row>
    <row r="144" spans="1:13">
      <c r="A144" s="109" t="s">
        <v>692</v>
      </c>
      <c r="B144" s="95" t="s">
        <v>62</v>
      </c>
      <c r="C144" s="7" t="s">
        <v>14</v>
      </c>
      <c r="D144" s="6">
        <v>2000</v>
      </c>
      <c r="E144" s="6">
        <v>212</v>
      </c>
      <c r="F144" s="7">
        <v>214</v>
      </c>
      <c r="G144" s="7">
        <v>216</v>
      </c>
      <c r="H144" s="7">
        <v>218</v>
      </c>
      <c r="I144" s="2">
        <f t="shared" si="172"/>
        <v>4000</v>
      </c>
      <c r="J144" s="7">
        <v>4000</v>
      </c>
      <c r="K144" s="7">
        <v>4000</v>
      </c>
      <c r="L144" s="2">
        <f t="shared" si="171"/>
        <v>12000</v>
      </c>
      <c r="M144" s="108"/>
    </row>
    <row r="145" spans="1:13">
      <c r="A145" s="109" t="s">
        <v>692</v>
      </c>
      <c r="B145" s="95" t="s">
        <v>104</v>
      </c>
      <c r="C145" s="7" t="s">
        <v>14</v>
      </c>
      <c r="D145" s="6">
        <v>4000</v>
      </c>
      <c r="E145" s="6">
        <v>102</v>
      </c>
      <c r="F145" s="7">
        <v>103</v>
      </c>
      <c r="G145" s="7">
        <v>104</v>
      </c>
      <c r="H145" s="7">
        <v>0</v>
      </c>
      <c r="I145" s="2">
        <f t="shared" si="172"/>
        <v>4000</v>
      </c>
      <c r="J145" s="7">
        <v>4000</v>
      </c>
      <c r="K145" s="7">
        <v>0</v>
      </c>
      <c r="L145" s="2">
        <f t="shared" si="171"/>
        <v>8000</v>
      </c>
      <c r="M145" s="108"/>
    </row>
    <row r="146" spans="1:13">
      <c r="A146" s="109" t="s">
        <v>685</v>
      </c>
      <c r="B146" s="95" t="s">
        <v>664</v>
      </c>
      <c r="C146" s="7" t="s">
        <v>14</v>
      </c>
      <c r="D146" s="6">
        <v>2000</v>
      </c>
      <c r="E146" s="6">
        <v>132</v>
      </c>
      <c r="F146" s="7">
        <v>133</v>
      </c>
      <c r="G146" s="7">
        <v>134</v>
      </c>
      <c r="H146" s="7">
        <v>135</v>
      </c>
      <c r="I146" s="2">
        <f t="shared" si="172"/>
        <v>2000</v>
      </c>
      <c r="J146" s="7">
        <v>2000</v>
      </c>
      <c r="K146" s="7">
        <v>2000</v>
      </c>
      <c r="L146" s="2">
        <f t="shared" si="171"/>
        <v>6000</v>
      </c>
      <c r="M146" s="108"/>
    </row>
    <row r="147" spans="1:13">
      <c r="A147" s="109" t="s">
        <v>685</v>
      </c>
      <c r="B147" s="95" t="s">
        <v>673</v>
      </c>
      <c r="C147" s="7" t="s">
        <v>14</v>
      </c>
      <c r="D147" s="6">
        <v>1000</v>
      </c>
      <c r="E147" s="6">
        <v>475</v>
      </c>
      <c r="F147" s="7">
        <v>478</v>
      </c>
      <c r="G147" s="7">
        <v>482</v>
      </c>
      <c r="H147" s="7">
        <v>486</v>
      </c>
      <c r="I147" s="2">
        <f t="shared" si="172"/>
        <v>3000</v>
      </c>
      <c r="J147" s="7">
        <v>4000</v>
      </c>
      <c r="K147" s="7">
        <v>4000</v>
      </c>
      <c r="L147" s="2">
        <f t="shared" si="171"/>
        <v>11000</v>
      </c>
      <c r="M147" s="107"/>
    </row>
    <row r="148" spans="1:13">
      <c r="A148" s="109" t="s">
        <v>685</v>
      </c>
      <c r="B148" s="95" t="s">
        <v>83</v>
      </c>
      <c r="C148" s="7" t="s">
        <v>14</v>
      </c>
      <c r="D148" s="6">
        <v>2000</v>
      </c>
      <c r="E148" s="6">
        <v>213</v>
      </c>
      <c r="F148" s="7">
        <v>215</v>
      </c>
      <c r="G148" s="7">
        <v>0</v>
      </c>
      <c r="H148" s="7">
        <v>0</v>
      </c>
      <c r="I148" s="2">
        <f t="shared" si="172"/>
        <v>4000</v>
      </c>
      <c r="J148" s="7">
        <v>0</v>
      </c>
      <c r="K148" s="7">
        <v>0</v>
      </c>
      <c r="L148" s="2">
        <f t="shared" si="171"/>
        <v>4000</v>
      </c>
      <c r="M148" s="108"/>
    </row>
    <row r="149" spans="1:13">
      <c r="A149" s="102">
        <v>43511</v>
      </c>
      <c r="B149" s="103" t="s">
        <v>622</v>
      </c>
      <c r="C149" s="103" t="s">
        <v>14</v>
      </c>
      <c r="D149" s="110">
        <v>2000</v>
      </c>
      <c r="E149" s="103">
        <v>321.3</v>
      </c>
      <c r="F149" s="103">
        <v>323.5</v>
      </c>
      <c r="G149" s="103">
        <v>326.39999999999998</v>
      </c>
      <c r="H149" s="103">
        <v>329.35</v>
      </c>
      <c r="I149" s="2">
        <f t="shared" si="172"/>
        <v>4399.9999999999773</v>
      </c>
      <c r="J149" s="7">
        <f t="shared" ref="J149:J184" si="173">SUM(G149-F149)*D149</f>
        <v>5799.9999999999545</v>
      </c>
      <c r="K149" s="7">
        <f>SUM(H149-G149)*D149</f>
        <v>5900.0000000000909</v>
      </c>
      <c r="L149" s="2">
        <f t="shared" si="171"/>
        <v>16100.000000000022</v>
      </c>
      <c r="M149" s="107"/>
    </row>
    <row r="150" spans="1:13">
      <c r="A150" s="102">
        <v>43511</v>
      </c>
      <c r="B150" s="103" t="s">
        <v>622</v>
      </c>
      <c r="C150" s="103" t="s">
        <v>14</v>
      </c>
      <c r="D150" s="110">
        <v>2000</v>
      </c>
      <c r="E150" s="103">
        <v>148.5</v>
      </c>
      <c r="F150" s="103">
        <v>149.5</v>
      </c>
      <c r="G150" s="7">
        <v>0</v>
      </c>
      <c r="H150" s="7">
        <v>0</v>
      </c>
      <c r="I150" s="2">
        <f t="shared" si="172"/>
        <v>2000</v>
      </c>
      <c r="J150" s="7">
        <v>0</v>
      </c>
      <c r="K150" s="7">
        <v>0</v>
      </c>
      <c r="L150" s="2">
        <f t="shared" si="171"/>
        <v>2000</v>
      </c>
      <c r="M150" s="108"/>
    </row>
    <row r="151" spans="1:13">
      <c r="A151" s="102">
        <v>43511</v>
      </c>
      <c r="B151" s="103" t="s">
        <v>653</v>
      </c>
      <c r="C151" s="103" t="s">
        <v>14</v>
      </c>
      <c r="D151" s="110">
        <v>4000</v>
      </c>
      <c r="E151" s="103">
        <v>81</v>
      </c>
      <c r="F151" s="103">
        <v>80.25</v>
      </c>
      <c r="G151" s="7">
        <v>0</v>
      </c>
      <c r="H151" s="7">
        <v>0</v>
      </c>
      <c r="I151" s="2">
        <f>SUM(E151-F151)*D151</f>
        <v>3000</v>
      </c>
      <c r="J151" s="7">
        <v>0</v>
      </c>
      <c r="K151" s="7">
        <v>0</v>
      </c>
      <c r="L151" s="2">
        <f t="shared" si="171"/>
        <v>3000</v>
      </c>
      <c r="M151" s="108"/>
    </row>
    <row r="152" spans="1:13">
      <c r="A152" s="102">
        <v>43511</v>
      </c>
      <c r="B152" s="103" t="s">
        <v>386</v>
      </c>
      <c r="C152" s="103" t="s">
        <v>18</v>
      </c>
      <c r="D152" s="110">
        <v>4000</v>
      </c>
      <c r="E152" s="103">
        <v>82.75</v>
      </c>
      <c r="F152" s="103">
        <v>82.15</v>
      </c>
      <c r="G152" s="103">
        <v>81.400000000000006</v>
      </c>
      <c r="H152" s="7">
        <v>0</v>
      </c>
      <c r="I152" s="2">
        <f>SUM(E152-F152)*D152</f>
        <v>2399.9999999999773</v>
      </c>
      <c r="J152" s="7">
        <v>0</v>
      </c>
      <c r="K152" s="7">
        <v>0</v>
      </c>
      <c r="L152" s="2">
        <f t="shared" si="171"/>
        <v>2399.9999999999773</v>
      </c>
      <c r="M152" s="107"/>
    </row>
    <row r="153" spans="1:13">
      <c r="A153" s="102">
        <v>43511</v>
      </c>
      <c r="B153" s="103" t="s">
        <v>622</v>
      </c>
      <c r="C153" s="103" t="s">
        <v>18</v>
      </c>
      <c r="D153" s="110">
        <v>2000</v>
      </c>
      <c r="E153" s="103">
        <v>146</v>
      </c>
      <c r="F153" s="103">
        <v>147.30000000000001</v>
      </c>
      <c r="G153" s="7">
        <v>0</v>
      </c>
      <c r="H153" s="7">
        <v>0</v>
      </c>
      <c r="I153" s="2">
        <f t="shared" si="172"/>
        <v>2600.0000000000227</v>
      </c>
      <c r="J153" s="7">
        <v>0</v>
      </c>
      <c r="K153" s="7">
        <v>0</v>
      </c>
      <c r="L153" s="2">
        <f t="shared" si="171"/>
        <v>2600.0000000000227</v>
      </c>
      <c r="M153" s="107"/>
    </row>
    <row r="154" spans="1:13">
      <c r="A154" s="102">
        <v>43511</v>
      </c>
      <c r="B154" s="103" t="s">
        <v>544</v>
      </c>
      <c r="C154" s="103" t="s">
        <v>18</v>
      </c>
      <c r="D154" s="110">
        <v>2000</v>
      </c>
      <c r="E154" s="103">
        <v>273</v>
      </c>
      <c r="F154" s="103">
        <v>271.10000000000002</v>
      </c>
      <c r="G154" s="103">
        <v>268.64999999999998</v>
      </c>
      <c r="H154" s="103">
        <v>266.2</v>
      </c>
      <c r="I154" s="2">
        <f>SUM(E154-F154)*D154</f>
        <v>3799.9999999999545</v>
      </c>
      <c r="J154" s="7">
        <f>SUM(F154-G154)*D154</f>
        <v>4900.0000000000909</v>
      </c>
      <c r="K154" s="7">
        <f>SUM(G154-H154)*D154</f>
        <v>4899.9999999999773</v>
      </c>
      <c r="L154" s="2">
        <f t="shared" si="171"/>
        <v>13600.000000000022</v>
      </c>
      <c r="M154" s="108"/>
    </row>
    <row r="155" spans="1:13">
      <c r="A155" s="102">
        <v>43510</v>
      </c>
      <c r="B155" s="103" t="s">
        <v>663</v>
      </c>
      <c r="C155" s="103" t="s">
        <v>14</v>
      </c>
      <c r="D155" s="110">
        <v>2000</v>
      </c>
      <c r="E155" s="103">
        <v>190</v>
      </c>
      <c r="F155" s="103">
        <v>191.5</v>
      </c>
      <c r="G155" s="103">
        <v>194</v>
      </c>
      <c r="H155" s="7">
        <v>0</v>
      </c>
      <c r="I155" s="2">
        <f t="shared" si="172"/>
        <v>3000</v>
      </c>
      <c r="J155" s="7">
        <f t="shared" si="173"/>
        <v>5000</v>
      </c>
      <c r="K155" s="7">
        <v>0</v>
      </c>
      <c r="L155" s="2">
        <f t="shared" si="171"/>
        <v>8000</v>
      </c>
      <c r="M155" s="108"/>
    </row>
    <row r="156" spans="1:13">
      <c r="A156" s="102">
        <v>43510</v>
      </c>
      <c r="B156" s="103" t="s">
        <v>498</v>
      </c>
      <c r="C156" s="103" t="s">
        <v>14</v>
      </c>
      <c r="D156" s="57"/>
      <c r="E156" s="103">
        <v>765</v>
      </c>
      <c r="F156" s="103">
        <v>769.35</v>
      </c>
      <c r="G156" s="103">
        <v>775</v>
      </c>
      <c r="H156" s="7">
        <v>0</v>
      </c>
      <c r="I156" s="2">
        <f t="shared" si="172"/>
        <v>0</v>
      </c>
      <c r="J156" s="7">
        <f t="shared" si="173"/>
        <v>0</v>
      </c>
      <c r="K156" s="7">
        <v>0</v>
      </c>
      <c r="L156" s="2">
        <f t="shared" si="171"/>
        <v>0</v>
      </c>
      <c r="M156" s="108"/>
    </row>
    <row r="157" spans="1:13">
      <c r="A157" s="102">
        <v>43510</v>
      </c>
      <c r="B157" s="103" t="s">
        <v>587</v>
      </c>
      <c r="C157" s="103" t="s">
        <v>18</v>
      </c>
      <c r="D157" s="110">
        <v>2000</v>
      </c>
      <c r="E157" s="103">
        <v>237.65</v>
      </c>
      <c r="F157" s="103">
        <v>236</v>
      </c>
      <c r="G157" s="103">
        <v>233.85</v>
      </c>
      <c r="H157" s="7">
        <v>0</v>
      </c>
      <c r="I157" s="2">
        <f>SUM(E157-F157)*D157</f>
        <v>3300.0000000000114</v>
      </c>
      <c r="J157" s="7">
        <f>SUM(F157-G157)*D157</f>
        <v>4300.0000000000109</v>
      </c>
      <c r="K157" s="7">
        <v>0</v>
      </c>
      <c r="L157" s="2">
        <f t="shared" si="171"/>
        <v>7600.0000000000218</v>
      </c>
      <c r="M157" s="108"/>
    </row>
    <row r="158" spans="1:13">
      <c r="A158" s="102">
        <v>43509</v>
      </c>
      <c r="B158" s="103" t="s">
        <v>425</v>
      </c>
      <c r="C158" s="103" t="s">
        <v>18</v>
      </c>
      <c r="D158" s="110">
        <v>4000</v>
      </c>
      <c r="E158" s="103">
        <v>79.599999999999994</v>
      </c>
      <c r="F158" s="103">
        <v>79</v>
      </c>
      <c r="G158" s="103">
        <v>78.3</v>
      </c>
      <c r="H158" s="7">
        <v>0</v>
      </c>
      <c r="I158" s="2">
        <f>SUM(E158-F158)*D158</f>
        <v>2399.9999999999773</v>
      </c>
      <c r="J158" s="7">
        <f>SUM(F158-G158)*D158</f>
        <v>2800.0000000000114</v>
      </c>
      <c r="K158" s="7">
        <v>0</v>
      </c>
      <c r="L158" s="2">
        <f t="shared" si="171"/>
        <v>5199.9999999999891</v>
      </c>
      <c r="M158" s="108"/>
    </row>
    <row r="159" spans="1:13">
      <c r="A159" s="102">
        <v>43509</v>
      </c>
      <c r="B159" s="103" t="s">
        <v>439</v>
      </c>
      <c r="C159" s="103" t="s">
        <v>14</v>
      </c>
      <c r="D159" s="110">
        <v>2000</v>
      </c>
      <c r="E159" s="103">
        <v>124</v>
      </c>
      <c r="F159" s="103">
        <v>125</v>
      </c>
      <c r="G159" s="7">
        <v>0</v>
      </c>
      <c r="H159" s="7">
        <v>0</v>
      </c>
      <c r="I159" s="2">
        <f t="shared" si="172"/>
        <v>2000</v>
      </c>
      <c r="J159" s="7">
        <v>0</v>
      </c>
      <c r="K159" s="7">
        <v>0</v>
      </c>
      <c r="L159" s="2">
        <f t="shared" si="171"/>
        <v>2000</v>
      </c>
      <c r="M159" s="108"/>
    </row>
    <row r="160" spans="1:13">
      <c r="A160" s="102">
        <v>43509</v>
      </c>
      <c r="B160" s="103" t="s">
        <v>421</v>
      </c>
      <c r="C160" s="103" t="s">
        <v>14</v>
      </c>
      <c r="D160" s="110">
        <v>2000</v>
      </c>
      <c r="E160" s="103">
        <v>115</v>
      </c>
      <c r="F160" s="103">
        <v>116</v>
      </c>
      <c r="G160" s="7">
        <v>0</v>
      </c>
      <c r="H160" s="103"/>
      <c r="I160" s="2">
        <f t="shared" si="172"/>
        <v>2000</v>
      </c>
      <c r="J160" s="7">
        <v>0</v>
      </c>
      <c r="K160" s="7">
        <v>0</v>
      </c>
      <c r="L160" s="2">
        <f t="shared" si="171"/>
        <v>2000</v>
      </c>
      <c r="M160" s="108"/>
    </row>
    <row r="161" spans="1:16384">
      <c r="A161" s="102">
        <v>43509</v>
      </c>
      <c r="B161" s="103" t="s">
        <v>535</v>
      </c>
      <c r="C161" s="103" t="s">
        <v>18</v>
      </c>
      <c r="D161" s="110">
        <v>2000</v>
      </c>
      <c r="E161" s="103">
        <v>132.69999999999999</v>
      </c>
      <c r="F161" s="103">
        <v>131.75</v>
      </c>
      <c r="G161" s="103">
        <v>130.65</v>
      </c>
      <c r="H161" s="103">
        <v>129.4</v>
      </c>
      <c r="I161" s="2">
        <f>SUM(E161-F161)*D161</f>
        <v>1899.9999999999773</v>
      </c>
      <c r="J161" s="7">
        <f>SUM(F161-G161)*D161</f>
        <v>2199.9999999999886</v>
      </c>
      <c r="K161" s="7">
        <f>SUM(G161-H161)*D161</f>
        <v>2500</v>
      </c>
      <c r="L161" s="2">
        <f t="shared" si="171"/>
        <v>6599.9999999999654</v>
      </c>
      <c r="M161" s="108"/>
    </row>
    <row r="162" spans="1:16384">
      <c r="A162" s="102">
        <v>43508</v>
      </c>
      <c r="B162" s="103" t="s">
        <v>388</v>
      </c>
      <c r="C162" s="103" t="s">
        <v>14</v>
      </c>
      <c r="D162" s="110">
        <v>2000</v>
      </c>
      <c r="E162" s="103">
        <v>176</v>
      </c>
      <c r="F162" s="103">
        <v>174</v>
      </c>
      <c r="G162" s="7">
        <v>0</v>
      </c>
      <c r="H162" s="7">
        <v>0</v>
      </c>
      <c r="I162" s="2">
        <f t="shared" si="172"/>
        <v>-4000</v>
      </c>
      <c r="J162" s="7">
        <v>0</v>
      </c>
      <c r="K162" s="7">
        <v>0</v>
      </c>
      <c r="L162" s="2">
        <f t="shared" si="171"/>
        <v>-4000</v>
      </c>
      <c r="M162" s="107"/>
    </row>
    <row r="163" spans="1:16384">
      <c r="A163" s="102">
        <v>43508</v>
      </c>
      <c r="B163" s="103" t="s">
        <v>586</v>
      </c>
      <c r="C163" s="103" t="s">
        <v>14</v>
      </c>
      <c r="D163" s="110">
        <v>4000</v>
      </c>
      <c r="E163" s="103">
        <v>80</v>
      </c>
      <c r="F163" s="103">
        <v>80.599999999999994</v>
      </c>
      <c r="G163" s="103">
        <v>81.5</v>
      </c>
      <c r="H163" s="103">
        <v>82.25</v>
      </c>
      <c r="I163" s="2">
        <f t="shared" si="172"/>
        <v>2399.9999999999773</v>
      </c>
      <c r="J163" s="7">
        <f t="shared" si="173"/>
        <v>3600.0000000000227</v>
      </c>
      <c r="K163" s="7">
        <f>SUM(H163-G163)*D163</f>
        <v>3000</v>
      </c>
      <c r="L163" s="2">
        <f t="shared" si="171"/>
        <v>9000</v>
      </c>
      <c r="M163" s="108"/>
    </row>
    <row r="164" spans="1:16384">
      <c r="A164" s="102">
        <v>43508</v>
      </c>
      <c r="B164" s="103" t="s">
        <v>472</v>
      </c>
      <c r="C164" s="103" t="s">
        <v>18</v>
      </c>
      <c r="D164" s="110">
        <v>500</v>
      </c>
      <c r="E164" s="103">
        <v>1019</v>
      </c>
      <c r="F164" s="103">
        <v>1011.85</v>
      </c>
      <c r="G164" s="7">
        <v>0</v>
      </c>
      <c r="H164" s="7">
        <v>0</v>
      </c>
      <c r="I164" s="2">
        <f>SUM(E164-F164)*D164</f>
        <v>3574.9999999999886</v>
      </c>
      <c r="J164" s="7">
        <v>0</v>
      </c>
      <c r="K164" s="7">
        <v>0</v>
      </c>
      <c r="L164" s="2">
        <f t="shared" si="171"/>
        <v>3574.9999999999886</v>
      </c>
      <c r="M164" s="108"/>
    </row>
    <row r="165" spans="1:16384">
      <c r="A165" s="102">
        <v>43508</v>
      </c>
      <c r="B165" s="103" t="s">
        <v>533</v>
      </c>
      <c r="C165" s="103" t="s">
        <v>18</v>
      </c>
      <c r="D165" s="110">
        <v>500</v>
      </c>
      <c r="E165" s="103">
        <v>1471.7</v>
      </c>
      <c r="F165" s="103">
        <v>1461.4</v>
      </c>
      <c r="G165" s="103">
        <v>1448.2</v>
      </c>
      <c r="H165" s="103"/>
      <c r="I165" s="2">
        <f>SUM(E165-F165)*D165</f>
        <v>5149.9999999999773</v>
      </c>
      <c r="J165" s="7">
        <f>SUM(F165-G165)*D165</f>
        <v>6600.0000000000227</v>
      </c>
      <c r="K165" s="7">
        <v>0</v>
      </c>
      <c r="L165" s="2">
        <f t="shared" si="171"/>
        <v>11750</v>
      </c>
      <c r="M165" s="108"/>
    </row>
    <row r="166" spans="1:16384">
      <c r="A166" s="102">
        <v>43508</v>
      </c>
      <c r="B166" s="103" t="s">
        <v>494</v>
      </c>
      <c r="C166" s="103" t="s">
        <v>18</v>
      </c>
      <c r="D166" s="110">
        <v>500</v>
      </c>
      <c r="E166" s="103">
        <v>635.4</v>
      </c>
      <c r="F166" s="103">
        <v>630.95000000000005</v>
      </c>
      <c r="G166" s="103">
        <v>625.25</v>
      </c>
      <c r="H166" s="103">
        <v>619.6</v>
      </c>
      <c r="I166" s="2">
        <f>SUM(E166-F166)*D166</f>
        <v>2224.9999999999659</v>
      </c>
      <c r="J166" s="7">
        <f>SUM(F166-G166)*D166</f>
        <v>2850.0000000000227</v>
      </c>
      <c r="K166" s="7">
        <f>SUM(G166-H166)*D166</f>
        <v>2824.9999999999886</v>
      </c>
      <c r="L166" s="2">
        <f t="shared" si="171"/>
        <v>7899.9999999999782</v>
      </c>
      <c r="M166" s="108"/>
    </row>
    <row r="167" spans="1:16384">
      <c r="A167" s="102">
        <v>43507</v>
      </c>
      <c r="B167" s="103" t="s">
        <v>557</v>
      </c>
      <c r="C167" s="103" t="s">
        <v>18</v>
      </c>
      <c r="D167" s="110">
        <v>2000</v>
      </c>
      <c r="E167" s="103">
        <v>118.1</v>
      </c>
      <c r="F167" s="103">
        <v>117.25</v>
      </c>
      <c r="G167" s="103">
        <v>116.2</v>
      </c>
      <c r="H167" s="103">
        <v>115.15</v>
      </c>
      <c r="I167" s="2">
        <f>SUM(E167-F167)*D167</f>
        <v>1699.9999999999886</v>
      </c>
      <c r="J167" s="7">
        <f>SUM(F167-G167)*D167</f>
        <v>2099.9999999999945</v>
      </c>
      <c r="K167" s="7">
        <f>SUM(G167-H167)*D167</f>
        <v>2099.9999999999945</v>
      </c>
      <c r="L167" s="2">
        <f t="shared" si="171"/>
        <v>5899.9999999999782</v>
      </c>
      <c r="M167" s="108"/>
    </row>
    <row r="168" spans="1:16384">
      <c r="A168" s="102">
        <v>43507</v>
      </c>
      <c r="B168" s="103" t="s">
        <v>478</v>
      </c>
      <c r="C168" s="103" t="s">
        <v>18</v>
      </c>
      <c r="D168" s="119">
        <v>100</v>
      </c>
      <c r="E168" s="103">
        <v>2129.75</v>
      </c>
      <c r="F168" s="103">
        <v>2140.9</v>
      </c>
      <c r="G168" s="7">
        <v>0</v>
      </c>
      <c r="H168" s="7">
        <v>0</v>
      </c>
      <c r="I168" s="2">
        <f t="shared" si="172"/>
        <v>1115.0000000000091</v>
      </c>
      <c r="J168" s="7">
        <v>0</v>
      </c>
      <c r="K168" s="7">
        <v>0</v>
      </c>
      <c r="L168" s="2">
        <f t="shared" si="171"/>
        <v>1115.0000000000091</v>
      </c>
      <c r="M168" s="108"/>
    </row>
    <row r="169" spans="1:16384">
      <c r="A169" s="102">
        <v>43507</v>
      </c>
      <c r="B169" s="103" t="s">
        <v>394</v>
      </c>
      <c r="C169" s="103" t="s">
        <v>14</v>
      </c>
      <c r="D169" s="110">
        <v>2000</v>
      </c>
      <c r="E169" s="103">
        <v>129.5</v>
      </c>
      <c r="F169" s="103">
        <v>130.5</v>
      </c>
      <c r="G169" s="7">
        <v>0</v>
      </c>
      <c r="H169" s="7">
        <v>0</v>
      </c>
      <c r="I169" s="2">
        <f t="shared" si="172"/>
        <v>2000</v>
      </c>
      <c r="J169" s="7">
        <v>0</v>
      </c>
      <c r="K169" s="7">
        <v>0</v>
      </c>
      <c r="L169" s="2">
        <f t="shared" si="171"/>
        <v>2000</v>
      </c>
      <c r="M169" s="107"/>
    </row>
    <row r="170" spans="1:16384">
      <c r="A170" s="102">
        <v>43507</v>
      </c>
      <c r="B170" s="103" t="s">
        <v>445</v>
      </c>
      <c r="C170" s="103" t="s">
        <v>18</v>
      </c>
      <c r="D170" s="110">
        <v>2000</v>
      </c>
      <c r="E170" s="103">
        <v>121.5</v>
      </c>
      <c r="F170" s="103">
        <v>123.5</v>
      </c>
      <c r="G170" s="7">
        <v>0</v>
      </c>
      <c r="H170" s="7">
        <v>0</v>
      </c>
      <c r="I170" s="2">
        <f t="shared" si="172"/>
        <v>4000</v>
      </c>
      <c r="J170" s="7">
        <v>0</v>
      </c>
      <c r="K170" s="7">
        <v>0</v>
      </c>
      <c r="L170" s="2">
        <f t="shared" si="171"/>
        <v>4000</v>
      </c>
      <c r="M170" s="107"/>
    </row>
    <row r="171" spans="1:16384" s="116" customFormat="1">
      <c r="A171" s="102">
        <v>43507</v>
      </c>
      <c r="B171" s="103" t="s">
        <v>419</v>
      </c>
      <c r="C171" s="103" t="s">
        <v>14</v>
      </c>
      <c r="D171" s="110">
        <v>500</v>
      </c>
      <c r="E171" s="103">
        <v>1055</v>
      </c>
      <c r="F171" s="103">
        <v>1065</v>
      </c>
      <c r="G171" s="7">
        <v>0</v>
      </c>
      <c r="H171" s="7">
        <v>0</v>
      </c>
      <c r="I171" s="2">
        <f t="shared" si="172"/>
        <v>5000</v>
      </c>
      <c r="J171" s="7">
        <v>0</v>
      </c>
      <c r="K171" s="7">
        <v>0</v>
      </c>
      <c r="L171" s="2">
        <f t="shared" si="171"/>
        <v>5000</v>
      </c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  <c r="CO171" s="107"/>
      <c r="CP171" s="107"/>
      <c r="CQ171" s="107"/>
      <c r="CR171" s="107"/>
      <c r="CS171" s="107"/>
      <c r="CT171" s="107"/>
      <c r="CU171" s="107"/>
      <c r="CV171" s="107"/>
      <c r="CW171" s="107"/>
      <c r="CX171" s="107"/>
      <c r="CY171" s="107"/>
      <c r="CZ171" s="107"/>
      <c r="DA171" s="107"/>
      <c r="DB171" s="107"/>
      <c r="DC171" s="107"/>
      <c r="DD171" s="107"/>
      <c r="DE171" s="107"/>
      <c r="DF171" s="107"/>
      <c r="DG171" s="107"/>
      <c r="DH171" s="107"/>
      <c r="DI171" s="107"/>
      <c r="DJ171" s="107"/>
      <c r="DK171" s="107"/>
      <c r="DL171" s="107"/>
      <c r="DM171" s="107"/>
      <c r="DN171" s="107"/>
      <c r="DO171" s="107"/>
      <c r="DP171" s="107"/>
      <c r="DQ171" s="107"/>
      <c r="DR171" s="107"/>
      <c r="DS171" s="107"/>
      <c r="DT171" s="107"/>
      <c r="DU171" s="107"/>
      <c r="DV171" s="107"/>
      <c r="DW171" s="107"/>
      <c r="DX171" s="107"/>
      <c r="DY171" s="107"/>
      <c r="DZ171" s="107"/>
      <c r="EA171" s="107"/>
      <c r="EB171" s="107"/>
      <c r="EC171" s="107"/>
      <c r="ED171" s="107"/>
      <c r="EE171" s="107"/>
      <c r="EF171" s="107"/>
      <c r="EG171" s="107"/>
      <c r="EH171" s="107"/>
      <c r="EI171" s="107"/>
      <c r="EJ171" s="107"/>
      <c r="EK171" s="107"/>
      <c r="EL171" s="107"/>
      <c r="EM171" s="107"/>
      <c r="EN171" s="107"/>
      <c r="EO171" s="107"/>
      <c r="EP171" s="107"/>
      <c r="EQ171" s="107"/>
      <c r="ER171" s="107"/>
      <c r="ES171" s="107"/>
      <c r="ET171" s="107"/>
      <c r="EU171" s="107"/>
      <c r="EV171" s="107"/>
      <c r="EW171" s="107"/>
      <c r="EX171" s="107"/>
      <c r="EY171" s="107"/>
      <c r="EZ171" s="107"/>
      <c r="FA171" s="107"/>
      <c r="FB171" s="107"/>
      <c r="FC171" s="107"/>
      <c r="FD171" s="107"/>
      <c r="FE171" s="107"/>
      <c r="FF171" s="107"/>
      <c r="FG171" s="107"/>
      <c r="FH171" s="107"/>
      <c r="FI171" s="107"/>
      <c r="FJ171" s="107"/>
      <c r="FK171" s="107"/>
      <c r="FL171" s="107"/>
      <c r="FM171" s="107"/>
      <c r="FN171" s="107"/>
      <c r="FO171" s="107"/>
      <c r="FP171" s="107"/>
      <c r="FQ171" s="107"/>
      <c r="FR171" s="107"/>
      <c r="FS171" s="107"/>
      <c r="FT171" s="107"/>
      <c r="FU171" s="107"/>
      <c r="FV171" s="107"/>
      <c r="FW171" s="107"/>
      <c r="FX171" s="107"/>
      <c r="FY171" s="107"/>
      <c r="FZ171" s="107"/>
      <c r="GA171" s="107"/>
      <c r="GB171" s="107"/>
      <c r="GC171" s="107"/>
      <c r="GD171" s="107"/>
      <c r="GE171" s="107"/>
      <c r="GF171" s="107"/>
      <c r="GG171" s="107"/>
      <c r="GH171" s="107"/>
      <c r="GI171" s="107"/>
      <c r="GJ171" s="107"/>
      <c r="GK171" s="107"/>
      <c r="GL171" s="107"/>
      <c r="GM171" s="107"/>
      <c r="GN171" s="107"/>
      <c r="GO171" s="107"/>
      <c r="GP171" s="107"/>
      <c r="GQ171" s="107"/>
      <c r="GR171" s="107"/>
      <c r="GS171" s="107"/>
      <c r="GT171" s="107"/>
      <c r="GU171" s="107"/>
      <c r="GV171" s="107"/>
      <c r="GW171" s="107"/>
      <c r="GX171" s="107"/>
      <c r="GY171" s="107"/>
      <c r="GZ171" s="107"/>
      <c r="HA171" s="107"/>
      <c r="HB171" s="107"/>
      <c r="HC171" s="107"/>
      <c r="HD171" s="107"/>
      <c r="HE171" s="107"/>
      <c r="HF171" s="107"/>
      <c r="HG171" s="107"/>
      <c r="HH171" s="107"/>
      <c r="HI171" s="107"/>
      <c r="HJ171" s="107"/>
      <c r="HK171" s="107"/>
      <c r="HL171" s="107"/>
      <c r="HM171" s="107"/>
      <c r="HN171" s="107"/>
      <c r="HO171" s="107"/>
      <c r="HP171" s="107"/>
      <c r="HQ171" s="107"/>
      <c r="HR171" s="107"/>
      <c r="HS171" s="107"/>
      <c r="HT171" s="107"/>
      <c r="HU171" s="107"/>
      <c r="HV171" s="107"/>
      <c r="HW171" s="107"/>
      <c r="HX171" s="107"/>
      <c r="HY171" s="107"/>
      <c r="HZ171" s="107"/>
      <c r="IA171" s="107"/>
      <c r="IB171" s="107"/>
      <c r="IC171" s="107"/>
      <c r="ID171" s="107"/>
      <c r="IE171" s="107"/>
      <c r="IF171" s="107"/>
      <c r="IG171" s="107"/>
      <c r="IH171" s="107"/>
      <c r="II171" s="107"/>
      <c r="IJ171" s="107"/>
      <c r="IK171" s="107"/>
      <c r="IL171" s="107"/>
      <c r="IM171" s="107"/>
      <c r="IN171" s="107"/>
      <c r="IO171" s="107"/>
      <c r="IP171" s="107"/>
      <c r="IQ171" s="107"/>
      <c r="IR171" s="107"/>
      <c r="IS171" s="107"/>
      <c r="IT171" s="107"/>
      <c r="IU171" s="107"/>
      <c r="IV171" s="107"/>
      <c r="IW171" s="107"/>
      <c r="IX171" s="107"/>
      <c r="IY171" s="107"/>
      <c r="IZ171" s="107"/>
      <c r="JA171" s="107"/>
      <c r="JB171" s="107"/>
      <c r="JC171" s="107"/>
      <c r="JD171" s="107"/>
      <c r="JE171" s="107"/>
      <c r="JF171" s="107"/>
      <c r="JG171" s="107"/>
      <c r="JH171" s="107"/>
      <c r="JI171" s="107"/>
      <c r="JJ171" s="107"/>
      <c r="JK171" s="107"/>
      <c r="JL171" s="107"/>
      <c r="JM171" s="107"/>
      <c r="JN171" s="107"/>
      <c r="JO171" s="107"/>
      <c r="JP171" s="107"/>
      <c r="JQ171" s="107"/>
      <c r="JR171" s="107"/>
      <c r="JS171" s="107"/>
      <c r="JT171" s="107"/>
      <c r="JU171" s="107"/>
      <c r="JV171" s="107"/>
      <c r="JW171" s="107"/>
      <c r="JX171" s="107"/>
      <c r="JY171" s="107"/>
      <c r="JZ171" s="107"/>
      <c r="KA171" s="107"/>
      <c r="KB171" s="107"/>
      <c r="KC171" s="107"/>
      <c r="KD171" s="107"/>
      <c r="KE171" s="107"/>
      <c r="KF171" s="107"/>
      <c r="KG171" s="107"/>
      <c r="KH171" s="107"/>
      <c r="KI171" s="107"/>
      <c r="KJ171" s="107"/>
      <c r="KK171" s="107"/>
      <c r="KL171" s="107"/>
      <c r="KM171" s="107"/>
      <c r="KN171" s="107"/>
      <c r="KO171" s="107"/>
      <c r="KP171" s="107"/>
      <c r="KQ171" s="107"/>
      <c r="KR171" s="107"/>
      <c r="KS171" s="107"/>
      <c r="KT171" s="107"/>
      <c r="KU171" s="107"/>
      <c r="KV171" s="107"/>
      <c r="KW171" s="107"/>
      <c r="KX171" s="107"/>
      <c r="KY171" s="107"/>
      <c r="KZ171" s="107"/>
      <c r="LA171" s="107"/>
      <c r="LB171" s="107"/>
      <c r="LC171" s="107"/>
      <c r="LD171" s="107"/>
      <c r="LE171" s="107"/>
      <c r="LF171" s="107"/>
      <c r="LG171" s="107"/>
      <c r="LH171" s="107"/>
      <c r="LI171" s="107"/>
      <c r="LJ171" s="107"/>
      <c r="LK171" s="107"/>
      <c r="LL171" s="107"/>
      <c r="LM171" s="107"/>
      <c r="LN171" s="107"/>
      <c r="LO171" s="107"/>
      <c r="LP171" s="107"/>
      <c r="LQ171" s="107"/>
      <c r="LR171" s="107"/>
      <c r="LS171" s="107"/>
      <c r="LT171" s="107"/>
      <c r="LU171" s="107"/>
      <c r="LV171" s="107"/>
      <c r="LW171" s="107"/>
      <c r="LX171" s="107"/>
      <c r="LY171" s="107"/>
      <c r="LZ171" s="107"/>
      <c r="MA171" s="107"/>
      <c r="MB171" s="107"/>
      <c r="MC171" s="107"/>
      <c r="MD171" s="107"/>
      <c r="ME171" s="107"/>
      <c r="MF171" s="107"/>
      <c r="MG171" s="107"/>
      <c r="MH171" s="107"/>
      <c r="MI171" s="107"/>
      <c r="MJ171" s="107"/>
      <c r="MK171" s="107"/>
      <c r="ML171" s="107"/>
      <c r="MM171" s="107"/>
      <c r="MN171" s="107"/>
      <c r="MO171" s="107"/>
      <c r="MP171" s="107"/>
      <c r="MQ171" s="107"/>
      <c r="MR171" s="107"/>
      <c r="MS171" s="107"/>
      <c r="MT171" s="107"/>
      <c r="MU171" s="107"/>
      <c r="MV171" s="107"/>
      <c r="MW171" s="107"/>
      <c r="MX171" s="107"/>
      <c r="MY171" s="107"/>
      <c r="MZ171" s="107"/>
      <c r="NA171" s="107"/>
      <c r="NB171" s="107"/>
      <c r="NC171" s="107"/>
      <c r="ND171" s="107"/>
      <c r="NE171" s="107"/>
      <c r="NF171" s="107"/>
      <c r="NG171" s="107"/>
      <c r="NH171" s="107"/>
      <c r="NI171" s="107"/>
      <c r="NJ171" s="107"/>
      <c r="NK171" s="107"/>
      <c r="NL171" s="107"/>
      <c r="NM171" s="107"/>
      <c r="NN171" s="107"/>
      <c r="NO171" s="107"/>
      <c r="NP171" s="107"/>
      <c r="NQ171" s="107"/>
      <c r="NR171" s="107"/>
      <c r="NS171" s="107"/>
      <c r="NT171" s="107"/>
      <c r="NU171" s="107"/>
      <c r="NV171" s="107"/>
      <c r="NW171" s="107"/>
      <c r="NX171" s="107"/>
      <c r="NY171" s="107"/>
      <c r="NZ171" s="107"/>
      <c r="OA171" s="107"/>
      <c r="OB171" s="107"/>
      <c r="OC171" s="107"/>
      <c r="OD171" s="107"/>
      <c r="OE171" s="107"/>
      <c r="OF171" s="107"/>
      <c r="OG171" s="107"/>
      <c r="OH171" s="107"/>
      <c r="OI171" s="107"/>
      <c r="OJ171" s="107"/>
      <c r="OK171" s="107"/>
      <c r="OL171" s="107"/>
      <c r="OM171" s="107"/>
      <c r="ON171" s="107"/>
      <c r="OO171" s="107"/>
      <c r="OP171" s="107"/>
      <c r="OQ171" s="107"/>
      <c r="OR171" s="107"/>
      <c r="OS171" s="107"/>
      <c r="OT171" s="107"/>
      <c r="OU171" s="107"/>
      <c r="OV171" s="107"/>
      <c r="OW171" s="107"/>
      <c r="OX171" s="107"/>
      <c r="OY171" s="107"/>
      <c r="OZ171" s="107"/>
      <c r="PA171" s="107"/>
      <c r="PB171" s="107"/>
      <c r="PC171" s="107"/>
      <c r="PD171" s="107"/>
      <c r="PE171" s="107"/>
      <c r="PF171" s="107"/>
      <c r="PG171" s="107"/>
      <c r="PH171" s="107"/>
      <c r="PI171" s="107"/>
      <c r="PJ171" s="107"/>
      <c r="PK171" s="107"/>
      <c r="PL171" s="107"/>
      <c r="PM171" s="107"/>
      <c r="PN171" s="107"/>
      <c r="PO171" s="107"/>
      <c r="PP171" s="107"/>
      <c r="PQ171" s="107"/>
      <c r="PR171" s="107"/>
      <c r="PS171" s="107"/>
      <c r="PT171" s="107"/>
      <c r="PU171" s="107"/>
      <c r="PV171" s="107"/>
      <c r="PW171" s="107"/>
      <c r="PX171" s="107"/>
      <c r="PY171" s="107"/>
      <c r="PZ171" s="107"/>
      <c r="QA171" s="107"/>
      <c r="QB171" s="107"/>
      <c r="QC171" s="107"/>
      <c r="QD171" s="107"/>
      <c r="QE171" s="107"/>
      <c r="QF171" s="107"/>
      <c r="QG171" s="107"/>
      <c r="QH171" s="107"/>
      <c r="QI171" s="107"/>
      <c r="QJ171" s="107"/>
      <c r="QK171" s="107"/>
      <c r="QL171" s="107"/>
      <c r="QM171" s="107"/>
      <c r="QN171" s="107"/>
      <c r="QO171" s="107"/>
      <c r="QP171" s="107"/>
      <c r="QQ171" s="107"/>
      <c r="QR171" s="107"/>
      <c r="QS171" s="107"/>
      <c r="QT171" s="107"/>
      <c r="QU171" s="107"/>
      <c r="QV171" s="107"/>
      <c r="QW171" s="107"/>
      <c r="QX171" s="107"/>
      <c r="QY171" s="107"/>
      <c r="QZ171" s="107"/>
      <c r="RA171" s="107"/>
      <c r="RB171" s="107"/>
      <c r="RC171" s="107"/>
      <c r="RD171" s="107"/>
      <c r="RE171" s="107"/>
      <c r="RF171" s="107"/>
      <c r="RG171" s="107"/>
      <c r="RH171" s="107"/>
      <c r="RI171" s="107"/>
      <c r="RJ171" s="107"/>
      <c r="RK171" s="107"/>
      <c r="RL171" s="107"/>
      <c r="RM171" s="107"/>
      <c r="RN171" s="107"/>
      <c r="RO171" s="107"/>
      <c r="RP171" s="107"/>
      <c r="RQ171" s="107"/>
      <c r="RR171" s="107"/>
      <c r="RS171" s="107"/>
      <c r="RT171" s="107"/>
      <c r="RU171" s="107"/>
      <c r="RV171" s="107"/>
      <c r="RW171" s="107"/>
      <c r="RX171" s="107"/>
      <c r="RY171" s="107"/>
      <c r="RZ171" s="107"/>
      <c r="SA171" s="107"/>
      <c r="SB171" s="107"/>
      <c r="SC171" s="107"/>
      <c r="SD171" s="107"/>
      <c r="SE171" s="107"/>
      <c r="SF171" s="107"/>
      <c r="SG171" s="107"/>
      <c r="SH171" s="107"/>
      <c r="SI171" s="107"/>
      <c r="SJ171" s="107"/>
      <c r="SK171" s="107"/>
      <c r="SL171" s="107"/>
      <c r="SM171" s="107"/>
      <c r="SN171" s="107"/>
      <c r="SO171" s="107"/>
      <c r="SP171" s="107"/>
      <c r="SQ171" s="107"/>
      <c r="SR171" s="107"/>
      <c r="SS171" s="107"/>
      <c r="ST171" s="107"/>
      <c r="SU171" s="107"/>
      <c r="SV171" s="107"/>
      <c r="SW171" s="107"/>
      <c r="SX171" s="107"/>
      <c r="SY171" s="107"/>
      <c r="SZ171" s="107"/>
      <c r="TA171" s="107"/>
      <c r="TB171" s="107"/>
      <c r="TC171" s="107"/>
      <c r="TD171" s="107"/>
      <c r="TE171" s="107"/>
      <c r="TF171" s="107"/>
      <c r="TG171" s="107"/>
      <c r="TH171" s="107"/>
      <c r="TI171" s="107"/>
      <c r="TJ171" s="107"/>
      <c r="TK171" s="107"/>
      <c r="TL171" s="107"/>
      <c r="TM171" s="107"/>
      <c r="TN171" s="107"/>
      <c r="TO171" s="107"/>
      <c r="TP171" s="107"/>
      <c r="TQ171" s="107"/>
      <c r="TR171" s="107"/>
      <c r="TS171" s="107"/>
      <c r="TT171" s="107"/>
      <c r="TU171" s="107"/>
      <c r="TV171" s="107"/>
      <c r="TW171" s="107"/>
      <c r="TX171" s="107"/>
      <c r="TY171" s="107"/>
      <c r="TZ171" s="107"/>
      <c r="UA171" s="107"/>
      <c r="UB171" s="107"/>
      <c r="UC171" s="107"/>
      <c r="UD171" s="107"/>
      <c r="UE171" s="107"/>
      <c r="UF171" s="107"/>
      <c r="UG171" s="107"/>
      <c r="UH171" s="107"/>
      <c r="UI171" s="107"/>
      <c r="UJ171" s="107"/>
      <c r="UK171" s="107"/>
      <c r="UL171" s="107"/>
      <c r="UM171" s="107"/>
      <c r="UN171" s="107"/>
      <c r="UO171" s="107"/>
      <c r="UP171" s="107"/>
      <c r="UQ171" s="107"/>
      <c r="UR171" s="107"/>
      <c r="US171" s="107"/>
      <c r="UT171" s="107"/>
      <c r="UU171" s="107"/>
      <c r="UV171" s="107"/>
      <c r="UW171" s="107"/>
      <c r="UX171" s="107"/>
      <c r="UY171" s="107"/>
      <c r="UZ171" s="107"/>
      <c r="VA171" s="107"/>
      <c r="VB171" s="107"/>
      <c r="VC171" s="107"/>
      <c r="VD171" s="107"/>
      <c r="VE171" s="107"/>
      <c r="VF171" s="107"/>
      <c r="VG171" s="107"/>
      <c r="VH171" s="107"/>
      <c r="VI171" s="107"/>
      <c r="VJ171" s="107"/>
      <c r="VK171" s="107"/>
      <c r="VL171" s="107"/>
      <c r="VM171" s="107"/>
      <c r="VN171" s="107"/>
      <c r="VO171" s="107"/>
      <c r="VP171" s="107"/>
      <c r="VQ171" s="107"/>
      <c r="VR171" s="107"/>
      <c r="VS171" s="107"/>
      <c r="VT171" s="107"/>
      <c r="VU171" s="107"/>
      <c r="VV171" s="107"/>
      <c r="VW171" s="107"/>
      <c r="VX171" s="107"/>
      <c r="VY171" s="107"/>
      <c r="VZ171" s="107"/>
      <c r="WA171" s="107"/>
      <c r="WB171" s="107"/>
      <c r="WC171" s="107"/>
      <c r="WD171" s="107"/>
      <c r="WE171" s="107"/>
      <c r="WF171" s="107"/>
      <c r="WG171" s="107"/>
      <c r="WH171" s="107"/>
      <c r="WI171" s="107"/>
      <c r="WJ171" s="107"/>
      <c r="WK171" s="107"/>
      <c r="WL171" s="107"/>
      <c r="WM171" s="107"/>
      <c r="WN171" s="107"/>
      <c r="WO171" s="107"/>
      <c r="WP171" s="107"/>
      <c r="WQ171" s="107"/>
      <c r="WR171" s="107"/>
      <c r="WS171" s="107"/>
      <c r="WT171" s="107"/>
      <c r="WU171" s="107"/>
      <c r="WV171" s="107"/>
      <c r="WW171" s="107"/>
      <c r="WX171" s="107"/>
      <c r="WY171" s="107"/>
      <c r="WZ171" s="107"/>
      <c r="XA171" s="107"/>
      <c r="XB171" s="107"/>
      <c r="XC171" s="107"/>
      <c r="XD171" s="107"/>
      <c r="XE171" s="107"/>
      <c r="XF171" s="107"/>
      <c r="XG171" s="107"/>
      <c r="XH171" s="107"/>
      <c r="XI171" s="107"/>
      <c r="XJ171" s="107"/>
      <c r="XK171" s="107"/>
      <c r="XL171" s="107"/>
      <c r="XM171" s="107"/>
      <c r="XN171" s="107"/>
      <c r="XO171" s="107"/>
      <c r="XP171" s="107"/>
      <c r="XQ171" s="107"/>
      <c r="XR171" s="107"/>
      <c r="XS171" s="107"/>
      <c r="XT171" s="107"/>
      <c r="XU171" s="107"/>
      <c r="XV171" s="107"/>
      <c r="XW171" s="107"/>
      <c r="XX171" s="107"/>
      <c r="XY171" s="107"/>
      <c r="XZ171" s="107"/>
      <c r="YA171" s="107"/>
      <c r="YB171" s="107"/>
      <c r="YC171" s="107"/>
      <c r="YD171" s="107"/>
      <c r="YE171" s="107"/>
      <c r="YF171" s="107"/>
      <c r="YG171" s="107"/>
      <c r="YH171" s="107"/>
      <c r="YI171" s="107"/>
      <c r="YJ171" s="107"/>
      <c r="YK171" s="107"/>
      <c r="YL171" s="107"/>
      <c r="YM171" s="107"/>
      <c r="YN171" s="107"/>
      <c r="YO171" s="107"/>
      <c r="YP171" s="107"/>
      <c r="YQ171" s="107"/>
      <c r="YR171" s="107"/>
      <c r="YS171" s="107"/>
      <c r="YT171" s="107"/>
      <c r="YU171" s="107"/>
      <c r="YV171" s="107"/>
      <c r="YW171" s="107"/>
      <c r="YX171" s="107"/>
      <c r="YY171" s="107"/>
      <c r="YZ171" s="107"/>
      <c r="ZA171" s="107"/>
      <c r="ZB171" s="107"/>
      <c r="ZC171" s="107"/>
      <c r="ZD171" s="107"/>
      <c r="ZE171" s="107"/>
      <c r="ZF171" s="107"/>
      <c r="ZG171" s="107"/>
      <c r="ZH171" s="107"/>
      <c r="ZI171" s="107"/>
      <c r="ZJ171" s="107"/>
      <c r="ZK171" s="107"/>
      <c r="ZL171" s="107"/>
      <c r="ZM171" s="107"/>
      <c r="ZN171" s="107"/>
      <c r="ZO171" s="107"/>
      <c r="ZP171" s="107"/>
      <c r="ZQ171" s="107"/>
      <c r="ZR171" s="107"/>
      <c r="ZS171" s="107"/>
      <c r="ZT171" s="107"/>
      <c r="ZU171" s="107"/>
      <c r="ZV171" s="107"/>
      <c r="ZW171" s="107"/>
      <c r="ZX171" s="107"/>
      <c r="ZY171" s="107"/>
      <c r="ZZ171" s="107"/>
      <c r="AAA171" s="107"/>
      <c r="AAB171" s="107"/>
      <c r="AAC171" s="107"/>
      <c r="AAD171" s="107"/>
      <c r="AAE171" s="107"/>
      <c r="AAF171" s="107"/>
      <c r="AAG171" s="107"/>
      <c r="AAH171" s="107"/>
      <c r="AAI171" s="107"/>
      <c r="AAJ171" s="107"/>
      <c r="AAK171" s="107"/>
      <c r="AAL171" s="107"/>
      <c r="AAM171" s="107"/>
      <c r="AAN171" s="107"/>
      <c r="AAO171" s="107"/>
      <c r="AAP171" s="107"/>
      <c r="AAQ171" s="107"/>
      <c r="AAR171" s="107"/>
      <c r="AAS171" s="107"/>
      <c r="AAT171" s="107"/>
      <c r="AAU171" s="107"/>
      <c r="AAV171" s="107"/>
      <c r="AAW171" s="107"/>
      <c r="AAX171" s="107"/>
      <c r="AAY171" s="107"/>
      <c r="AAZ171" s="107"/>
      <c r="ABA171" s="107"/>
      <c r="ABB171" s="107"/>
      <c r="ABC171" s="107"/>
      <c r="ABD171" s="107"/>
      <c r="ABE171" s="107"/>
      <c r="ABF171" s="107"/>
      <c r="ABG171" s="107"/>
      <c r="ABH171" s="107"/>
      <c r="ABI171" s="107"/>
      <c r="ABJ171" s="107"/>
      <c r="ABK171" s="107"/>
      <c r="ABL171" s="107"/>
      <c r="ABM171" s="107"/>
      <c r="ABN171" s="107"/>
      <c r="ABO171" s="107"/>
      <c r="ABP171" s="107"/>
      <c r="ABQ171" s="107"/>
      <c r="ABR171" s="107"/>
      <c r="ABS171" s="107"/>
      <c r="ABT171" s="107"/>
      <c r="ABU171" s="107"/>
      <c r="ABV171" s="107"/>
      <c r="ABW171" s="107"/>
      <c r="ABX171" s="107"/>
      <c r="ABY171" s="107"/>
      <c r="ABZ171" s="107"/>
      <c r="ACA171" s="107"/>
      <c r="ACB171" s="107"/>
      <c r="ACC171" s="107"/>
      <c r="ACD171" s="107"/>
      <c r="ACE171" s="107"/>
      <c r="ACF171" s="107"/>
      <c r="ACG171" s="107"/>
      <c r="ACH171" s="107"/>
      <c r="ACI171" s="107"/>
      <c r="ACJ171" s="107"/>
      <c r="ACK171" s="107"/>
      <c r="ACL171" s="107"/>
      <c r="ACM171" s="107"/>
      <c r="ACN171" s="107"/>
      <c r="ACO171" s="107"/>
      <c r="ACP171" s="107"/>
      <c r="ACQ171" s="107"/>
      <c r="ACR171" s="107"/>
      <c r="ACS171" s="107"/>
      <c r="ACT171" s="107"/>
      <c r="ACU171" s="107"/>
      <c r="ACV171" s="107"/>
      <c r="ACW171" s="107"/>
      <c r="ACX171" s="107"/>
      <c r="ACY171" s="107"/>
      <c r="ACZ171" s="107"/>
      <c r="ADA171" s="107"/>
      <c r="ADB171" s="107"/>
      <c r="ADC171" s="107"/>
      <c r="ADD171" s="107"/>
      <c r="ADE171" s="107"/>
      <c r="ADF171" s="107"/>
      <c r="ADG171" s="107"/>
      <c r="ADH171" s="107"/>
      <c r="ADI171" s="107"/>
      <c r="ADJ171" s="107"/>
      <c r="ADK171" s="107"/>
      <c r="ADL171" s="107"/>
      <c r="ADM171" s="107"/>
      <c r="ADN171" s="107"/>
      <c r="ADO171" s="107"/>
      <c r="ADP171" s="107"/>
      <c r="ADQ171" s="107"/>
      <c r="ADR171" s="107"/>
      <c r="ADS171" s="107"/>
      <c r="ADT171" s="107"/>
      <c r="ADU171" s="107"/>
      <c r="ADV171" s="107"/>
      <c r="ADW171" s="107"/>
      <c r="ADX171" s="107"/>
      <c r="ADY171" s="107"/>
      <c r="ADZ171" s="107"/>
      <c r="AEA171" s="107"/>
      <c r="AEB171" s="107"/>
      <c r="AEC171" s="107"/>
      <c r="AED171" s="107"/>
      <c r="AEE171" s="107"/>
      <c r="AEF171" s="107"/>
      <c r="AEG171" s="107"/>
      <c r="AEH171" s="107"/>
      <c r="AEI171" s="107"/>
      <c r="AEJ171" s="107"/>
      <c r="AEK171" s="107"/>
      <c r="AEL171" s="107"/>
      <c r="AEM171" s="107"/>
      <c r="AEN171" s="107"/>
      <c r="AEO171" s="107"/>
      <c r="AEP171" s="107"/>
      <c r="AEQ171" s="107"/>
      <c r="AER171" s="107"/>
      <c r="AES171" s="107"/>
      <c r="AET171" s="107"/>
      <c r="AEU171" s="107"/>
      <c r="AEV171" s="107"/>
      <c r="AEW171" s="107"/>
      <c r="AEX171" s="107"/>
      <c r="AEY171" s="107"/>
      <c r="AEZ171" s="107"/>
      <c r="AFA171" s="107"/>
      <c r="AFB171" s="107"/>
      <c r="AFC171" s="107"/>
      <c r="AFD171" s="107"/>
      <c r="AFE171" s="107"/>
      <c r="AFF171" s="107"/>
      <c r="AFG171" s="107"/>
      <c r="AFH171" s="107"/>
      <c r="AFI171" s="107"/>
      <c r="AFJ171" s="107"/>
      <c r="AFK171" s="107"/>
      <c r="AFL171" s="107"/>
      <c r="AFM171" s="107"/>
      <c r="AFN171" s="107"/>
      <c r="AFO171" s="107"/>
      <c r="AFP171" s="107"/>
      <c r="AFQ171" s="107"/>
      <c r="AFR171" s="107"/>
      <c r="AFS171" s="107"/>
      <c r="AFT171" s="107"/>
      <c r="AFU171" s="107"/>
      <c r="AFV171" s="107"/>
      <c r="AFW171" s="107"/>
      <c r="AFX171" s="107"/>
      <c r="AFY171" s="107"/>
      <c r="AFZ171" s="107"/>
      <c r="AGA171" s="107"/>
      <c r="AGB171" s="107"/>
      <c r="AGC171" s="107"/>
      <c r="AGD171" s="107"/>
      <c r="AGE171" s="107"/>
      <c r="AGF171" s="107"/>
      <c r="AGG171" s="107"/>
      <c r="AGH171" s="107"/>
      <c r="AGI171" s="107"/>
      <c r="AGJ171" s="107"/>
      <c r="AGK171" s="107"/>
      <c r="AGL171" s="107"/>
      <c r="AGM171" s="107"/>
      <c r="AGN171" s="107"/>
      <c r="AGO171" s="107"/>
      <c r="AGP171" s="107"/>
      <c r="AGQ171" s="107"/>
      <c r="AGR171" s="107"/>
      <c r="AGS171" s="107"/>
      <c r="AGT171" s="107"/>
      <c r="AGU171" s="107"/>
      <c r="AGV171" s="107"/>
      <c r="AGW171" s="107"/>
      <c r="AGX171" s="107"/>
      <c r="AGY171" s="107"/>
      <c r="AGZ171" s="107"/>
      <c r="AHA171" s="107"/>
      <c r="AHB171" s="107"/>
      <c r="AHC171" s="107"/>
      <c r="AHD171" s="107"/>
      <c r="AHE171" s="107"/>
      <c r="AHF171" s="107"/>
      <c r="AHG171" s="107"/>
      <c r="AHH171" s="107"/>
      <c r="AHI171" s="107"/>
      <c r="AHJ171" s="107"/>
      <c r="AHK171" s="107"/>
      <c r="AHL171" s="107"/>
      <c r="AHM171" s="107"/>
      <c r="AHN171" s="107"/>
      <c r="AHO171" s="107"/>
      <c r="AHP171" s="107"/>
      <c r="AHQ171" s="107"/>
      <c r="AHR171" s="107"/>
      <c r="AHS171" s="107"/>
      <c r="AHT171" s="107"/>
      <c r="AHU171" s="107"/>
      <c r="AHV171" s="107"/>
      <c r="AHW171" s="107"/>
      <c r="AHX171" s="107"/>
      <c r="AHY171" s="107"/>
      <c r="AHZ171" s="107"/>
      <c r="AIA171" s="107"/>
      <c r="AIB171" s="107"/>
      <c r="AIC171" s="107"/>
      <c r="AID171" s="107"/>
      <c r="AIE171" s="107"/>
      <c r="AIF171" s="107"/>
      <c r="AIG171" s="107"/>
      <c r="AIH171" s="107"/>
      <c r="AII171" s="107"/>
      <c r="AIJ171" s="107"/>
      <c r="AIK171" s="107"/>
      <c r="AIL171" s="107"/>
      <c r="AIM171" s="107"/>
      <c r="AIN171" s="107"/>
      <c r="AIO171" s="107"/>
      <c r="AIP171" s="107"/>
      <c r="AIQ171" s="107"/>
      <c r="AIR171" s="107"/>
      <c r="AIS171" s="107"/>
      <c r="AIT171" s="107"/>
      <c r="AIU171" s="107"/>
      <c r="AIV171" s="107"/>
      <c r="AIW171" s="107"/>
      <c r="AIX171" s="107"/>
      <c r="AIY171" s="107"/>
      <c r="AIZ171" s="107"/>
      <c r="AJA171" s="107"/>
      <c r="AJB171" s="107"/>
      <c r="AJC171" s="107"/>
      <c r="AJD171" s="107"/>
      <c r="AJE171" s="107"/>
      <c r="AJF171" s="107"/>
      <c r="AJG171" s="107"/>
      <c r="AJH171" s="107"/>
      <c r="AJI171" s="107"/>
      <c r="AJJ171" s="107"/>
      <c r="AJK171" s="107"/>
      <c r="AJL171" s="107"/>
      <c r="AJM171" s="107"/>
      <c r="AJN171" s="107"/>
      <c r="AJO171" s="107"/>
      <c r="AJP171" s="107"/>
      <c r="AJQ171" s="107"/>
      <c r="AJR171" s="107"/>
      <c r="AJS171" s="107"/>
      <c r="AJT171" s="107"/>
      <c r="AJU171" s="107"/>
      <c r="AJV171" s="107"/>
      <c r="AJW171" s="107"/>
      <c r="AJX171" s="107"/>
      <c r="AJY171" s="107"/>
      <c r="AJZ171" s="107"/>
      <c r="AKA171" s="107"/>
      <c r="AKB171" s="107"/>
      <c r="AKC171" s="107"/>
      <c r="AKD171" s="107"/>
      <c r="AKE171" s="107"/>
      <c r="AKF171" s="107"/>
      <c r="AKG171" s="107"/>
      <c r="AKH171" s="107"/>
      <c r="AKI171" s="107"/>
      <c r="AKJ171" s="107"/>
      <c r="AKK171" s="107"/>
      <c r="AKL171" s="107"/>
      <c r="AKM171" s="107"/>
      <c r="AKN171" s="107"/>
      <c r="AKO171" s="107"/>
      <c r="AKP171" s="107"/>
      <c r="AKQ171" s="107"/>
      <c r="AKR171" s="107"/>
      <c r="AKS171" s="107"/>
      <c r="AKT171" s="107"/>
      <c r="AKU171" s="107"/>
      <c r="AKV171" s="107"/>
      <c r="AKW171" s="107"/>
      <c r="AKX171" s="107"/>
      <c r="AKY171" s="107"/>
      <c r="AKZ171" s="107"/>
      <c r="ALA171" s="107"/>
      <c r="ALB171" s="107"/>
      <c r="ALC171" s="107"/>
      <c r="ALD171" s="107"/>
      <c r="ALE171" s="107"/>
      <c r="ALF171" s="107"/>
      <c r="ALG171" s="107"/>
      <c r="ALH171" s="107"/>
      <c r="ALI171" s="107"/>
      <c r="ALJ171" s="107"/>
      <c r="ALK171" s="107"/>
      <c r="ALL171" s="107"/>
      <c r="ALM171" s="107"/>
      <c r="ALN171" s="107"/>
      <c r="ALO171" s="107"/>
      <c r="ALP171" s="107"/>
      <c r="ALQ171" s="107"/>
      <c r="ALR171" s="107"/>
      <c r="ALS171" s="107"/>
      <c r="ALT171" s="107"/>
      <c r="ALU171" s="107"/>
      <c r="ALV171" s="107"/>
      <c r="ALW171" s="107"/>
      <c r="ALX171" s="107"/>
      <c r="ALY171" s="107"/>
      <c r="ALZ171" s="107"/>
      <c r="AMA171" s="107"/>
      <c r="AMB171" s="107"/>
      <c r="AMC171" s="107"/>
      <c r="AMD171" s="107"/>
      <c r="AME171" s="107"/>
      <c r="AMF171" s="107"/>
      <c r="AMG171" s="107"/>
      <c r="AMH171" s="107"/>
      <c r="AMI171" s="107"/>
      <c r="AMJ171" s="107"/>
      <c r="AMK171" s="107"/>
      <c r="AML171" s="107"/>
      <c r="AMM171" s="107"/>
      <c r="AMN171" s="107"/>
      <c r="AMO171" s="107"/>
      <c r="AMP171" s="107"/>
      <c r="AMQ171" s="107"/>
      <c r="AMR171" s="107"/>
      <c r="AMS171" s="107"/>
      <c r="AMT171" s="107"/>
      <c r="AMU171" s="107"/>
      <c r="AMV171" s="107"/>
      <c r="AMW171" s="107"/>
      <c r="AMX171" s="107"/>
      <c r="AMY171" s="107"/>
      <c r="AMZ171" s="107"/>
      <c r="ANA171" s="107"/>
      <c r="ANB171" s="107"/>
      <c r="ANC171" s="107"/>
      <c r="AND171" s="107"/>
      <c r="ANE171" s="107"/>
      <c r="ANF171" s="107"/>
      <c r="ANG171" s="107"/>
      <c r="ANH171" s="107"/>
      <c r="ANI171" s="107"/>
      <c r="ANJ171" s="107"/>
      <c r="ANK171" s="107"/>
      <c r="ANL171" s="107"/>
      <c r="ANM171" s="107"/>
      <c r="ANN171" s="107"/>
      <c r="ANO171" s="107"/>
      <c r="ANP171" s="107"/>
      <c r="ANQ171" s="107"/>
      <c r="ANR171" s="107"/>
      <c r="ANS171" s="107"/>
      <c r="ANT171" s="107"/>
      <c r="ANU171" s="107"/>
      <c r="ANV171" s="107"/>
      <c r="ANW171" s="107"/>
      <c r="ANX171" s="107"/>
      <c r="ANY171" s="107"/>
      <c r="ANZ171" s="107"/>
      <c r="AOA171" s="107"/>
      <c r="AOB171" s="107"/>
      <c r="AOC171" s="107"/>
      <c r="AOD171" s="107"/>
      <c r="AOE171" s="107"/>
      <c r="AOF171" s="107"/>
      <c r="AOG171" s="107"/>
      <c r="AOH171" s="107"/>
      <c r="AOI171" s="107"/>
      <c r="AOJ171" s="107"/>
      <c r="AOK171" s="107"/>
      <c r="AOL171" s="107"/>
      <c r="AOM171" s="107"/>
      <c r="AON171" s="107"/>
      <c r="AOO171" s="107"/>
      <c r="AOP171" s="107"/>
      <c r="AOQ171" s="107"/>
      <c r="AOR171" s="107"/>
      <c r="AOS171" s="107"/>
      <c r="AOT171" s="107"/>
      <c r="AOU171" s="107"/>
      <c r="AOV171" s="107"/>
      <c r="AOW171" s="107"/>
      <c r="AOX171" s="107"/>
      <c r="AOY171" s="107"/>
      <c r="AOZ171" s="107"/>
      <c r="APA171" s="107"/>
      <c r="APB171" s="107"/>
      <c r="APC171" s="107"/>
      <c r="APD171" s="107"/>
      <c r="APE171" s="107"/>
      <c r="APF171" s="107"/>
      <c r="APG171" s="107"/>
      <c r="APH171" s="107"/>
      <c r="API171" s="107"/>
      <c r="APJ171" s="107"/>
      <c r="APK171" s="107"/>
      <c r="APL171" s="107"/>
      <c r="APM171" s="107"/>
      <c r="APN171" s="107"/>
      <c r="APO171" s="107"/>
      <c r="APP171" s="107"/>
      <c r="APQ171" s="107"/>
      <c r="APR171" s="107"/>
      <c r="APS171" s="107"/>
      <c r="APT171" s="107"/>
      <c r="APU171" s="107"/>
      <c r="APV171" s="107"/>
      <c r="APW171" s="107"/>
      <c r="APX171" s="107"/>
      <c r="APY171" s="107"/>
      <c r="APZ171" s="107"/>
      <c r="AQA171" s="107"/>
      <c r="AQB171" s="107"/>
      <c r="AQC171" s="107"/>
      <c r="AQD171" s="107"/>
      <c r="AQE171" s="107"/>
      <c r="AQF171" s="107"/>
      <c r="AQG171" s="107"/>
      <c r="AQH171" s="107"/>
      <c r="AQI171" s="107"/>
      <c r="AQJ171" s="107"/>
      <c r="AQK171" s="107"/>
      <c r="AQL171" s="107"/>
      <c r="AQM171" s="107"/>
      <c r="AQN171" s="107"/>
      <c r="AQO171" s="107"/>
      <c r="AQP171" s="107"/>
      <c r="AQQ171" s="107"/>
      <c r="AQR171" s="107"/>
      <c r="AQS171" s="107"/>
      <c r="AQT171" s="107"/>
      <c r="AQU171" s="107"/>
      <c r="AQV171" s="107"/>
      <c r="AQW171" s="107"/>
      <c r="AQX171" s="107"/>
      <c r="AQY171" s="107"/>
      <c r="AQZ171" s="107"/>
      <c r="ARA171" s="107"/>
      <c r="ARB171" s="107"/>
      <c r="ARC171" s="107"/>
      <c r="ARD171" s="107"/>
      <c r="ARE171" s="107"/>
      <c r="ARF171" s="107"/>
      <c r="ARG171" s="107"/>
      <c r="ARH171" s="107"/>
      <c r="ARI171" s="107"/>
      <c r="ARJ171" s="107"/>
      <c r="ARK171" s="107"/>
      <c r="ARL171" s="107"/>
      <c r="ARM171" s="107"/>
      <c r="ARN171" s="107"/>
      <c r="ARO171" s="107"/>
      <c r="ARP171" s="107"/>
      <c r="ARQ171" s="107"/>
      <c r="ARR171" s="107"/>
      <c r="ARS171" s="107"/>
      <c r="ART171" s="107"/>
      <c r="ARU171" s="107"/>
      <c r="ARV171" s="107"/>
      <c r="ARW171" s="107"/>
      <c r="ARX171" s="107"/>
      <c r="ARY171" s="107"/>
      <c r="ARZ171" s="107"/>
      <c r="ASA171" s="107"/>
      <c r="ASB171" s="107"/>
      <c r="ASC171" s="107"/>
      <c r="ASD171" s="107"/>
      <c r="ASE171" s="107"/>
      <c r="ASF171" s="107"/>
      <c r="ASG171" s="107"/>
      <c r="ASH171" s="107"/>
      <c r="ASI171" s="107"/>
      <c r="ASJ171" s="107"/>
      <c r="ASK171" s="107"/>
      <c r="ASL171" s="107"/>
      <c r="ASM171" s="107"/>
      <c r="ASN171" s="107"/>
      <c r="ASO171" s="107"/>
      <c r="ASP171" s="107"/>
      <c r="ASQ171" s="107"/>
      <c r="ASR171" s="107"/>
      <c r="ASS171" s="107"/>
      <c r="AST171" s="107"/>
      <c r="ASU171" s="107"/>
      <c r="ASV171" s="107"/>
      <c r="ASW171" s="107"/>
      <c r="ASX171" s="107"/>
      <c r="ASY171" s="107"/>
      <c r="ASZ171" s="107"/>
      <c r="ATA171" s="107"/>
      <c r="ATB171" s="107"/>
      <c r="ATC171" s="107"/>
      <c r="ATD171" s="107"/>
      <c r="ATE171" s="107"/>
      <c r="ATF171" s="107"/>
      <c r="ATG171" s="107"/>
      <c r="ATH171" s="107"/>
      <c r="ATI171" s="107"/>
      <c r="ATJ171" s="107"/>
      <c r="ATK171" s="107"/>
      <c r="ATL171" s="107"/>
      <c r="ATM171" s="107"/>
      <c r="ATN171" s="107"/>
      <c r="ATO171" s="107"/>
      <c r="ATP171" s="107"/>
      <c r="ATQ171" s="107"/>
      <c r="ATR171" s="107"/>
      <c r="ATS171" s="107"/>
      <c r="ATT171" s="107"/>
      <c r="ATU171" s="107"/>
      <c r="ATV171" s="107"/>
      <c r="ATW171" s="107"/>
      <c r="ATX171" s="107"/>
      <c r="ATY171" s="107"/>
      <c r="ATZ171" s="107"/>
      <c r="AUA171" s="107"/>
      <c r="AUB171" s="107"/>
      <c r="AUC171" s="107"/>
      <c r="AUD171" s="107"/>
      <c r="AUE171" s="107"/>
      <c r="AUF171" s="107"/>
      <c r="AUG171" s="107"/>
      <c r="AUH171" s="107"/>
      <c r="AUI171" s="107"/>
      <c r="AUJ171" s="107"/>
      <c r="AUK171" s="107"/>
      <c r="AUL171" s="107"/>
      <c r="AUM171" s="107"/>
      <c r="AUN171" s="107"/>
      <c r="AUO171" s="107"/>
      <c r="AUP171" s="107"/>
      <c r="AUQ171" s="107"/>
      <c r="AUR171" s="107"/>
      <c r="AUS171" s="107"/>
      <c r="AUT171" s="107"/>
      <c r="AUU171" s="107"/>
      <c r="AUV171" s="107"/>
      <c r="AUW171" s="107"/>
      <c r="AUX171" s="107"/>
      <c r="AUY171" s="107"/>
      <c r="AUZ171" s="107"/>
      <c r="AVA171" s="107"/>
      <c r="AVB171" s="107"/>
      <c r="AVC171" s="107"/>
      <c r="AVD171" s="107"/>
      <c r="AVE171" s="107"/>
      <c r="AVF171" s="107"/>
      <c r="AVG171" s="107"/>
      <c r="AVH171" s="107"/>
      <c r="AVI171" s="107"/>
      <c r="AVJ171" s="107"/>
      <c r="AVK171" s="107"/>
      <c r="AVL171" s="107"/>
      <c r="AVM171" s="107"/>
      <c r="AVN171" s="107"/>
      <c r="AVO171" s="107"/>
      <c r="AVP171" s="107"/>
      <c r="AVQ171" s="107"/>
      <c r="AVR171" s="107"/>
      <c r="AVS171" s="107"/>
      <c r="AVT171" s="107"/>
      <c r="AVU171" s="107"/>
      <c r="AVV171" s="107"/>
      <c r="AVW171" s="107"/>
      <c r="AVX171" s="107"/>
      <c r="AVY171" s="107"/>
      <c r="AVZ171" s="107"/>
      <c r="AWA171" s="107"/>
      <c r="AWB171" s="107"/>
      <c r="AWC171" s="107"/>
      <c r="AWD171" s="107"/>
      <c r="AWE171" s="107"/>
      <c r="AWF171" s="107"/>
      <c r="AWG171" s="107"/>
      <c r="AWH171" s="107"/>
      <c r="AWI171" s="107"/>
      <c r="AWJ171" s="107"/>
      <c r="AWK171" s="107"/>
      <c r="AWL171" s="107"/>
      <c r="AWM171" s="107"/>
      <c r="AWN171" s="107"/>
      <c r="AWO171" s="107"/>
      <c r="AWP171" s="107"/>
      <c r="AWQ171" s="107"/>
      <c r="AWR171" s="107"/>
      <c r="AWS171" s="107"/>
      <c r="AWT171" s="107"/>
      <c r="AWU171" s="107"/>
      <c r="AWV171" s="107"/>
      <c r="AWW171" s="107"/>
      <c r="AWX171" s="107"/>
      <c r="AWY171" s="107"/>
      <c r="AWZ171" s="107"/>
      <c r="AXA171" s="107"/>
      <c r="AXB171" s="107"/>
      <c r="AXC171" s="107"/>
      <c r="AXD171" s="107"/>
      <c r="AXE171" s="107"/>
      <c r="AXF171" s="107"/>
      <c r="AXG171" s="107"/>
      <c r="AXH171" s="107"/>
      <c r="AXI171" s="107"/>
      <c r="AXJ171" s="107"/>
      <c r="AXK171" s="107"/>
      <c r="AXL171" s="107"/>
      <c r="AXM171" s="107"/>
      <c r="AXN171" s="107"/>
      <c r="AXO171" s="107"/>
      <c r="AXP171" s="107"/>
      <c r="AXQ171" s="107"/>
      <c r="AXR171" s="107"/>
      <c r="AXS171" s="107"/>
      <c r="AXT171" s="107"/>
      <c r="AXU171" s="107"/>
      <c r="AXV171" s="107"/>
      <c r="AXW171" s="107"/>
      <c r="AXX171" s="107"/>
      <c r="AXY171" s="107"/>
      <c r="AXZ171" s="107"/>
      <c r="AYA171" s="107"/>
      <c r="AYB171" s="107"/>
      <c r="AYC171" s="107"/>
      <c r="AYD171" s="107"/>
      <c r="AYE171" s="107"/>
      <c r="AYF171" s="107"/>
      <c r="AYG171" s="107"/>
      <c r="AYH171" s="107"/>
      <c r="AYI171" s="107"/>
      <c r="AYJ171" s="107"/>
      <c r="AYK171" s="107"/>
      <c r="AYL171" s="107"/>
      <c r="AYM171" s="107"/>
      <c r="AYN171" s="107"/>
      <c r="AYO171" s="107"/>
      <c r="AYP171" s="107"/>
      <c r="AYQ171" s="107"/>
      <c r="AYR171" s="107"/>
      <c r="AYS171" s="107"/>
      <c r="AYT171" s="107"/>
      <c r="AYU171" s="107"/>
      <c r="AYV171" s="107"/>
      <c r="AYW171" s="107"/>
      <c r="AYX171" s="107"/>
      <c r="AYY171" s="107"/>
      <c r="AYZ171" s="107"/>
      <c r="AZA171" s="107"/>
      <c r="AZB171" s="107"/>
      <c r="AZC171" s="107"/>
      <c r="AZD171" s="107"/>
      <c r="AZE171" s="107"/>
      <c r="AZF171" s="107"/>
      <c r="AZG171" s="107"/>
      <c r="AZH171" s="107"/>
      <c r="AZI171" s="107"/>
      <c r="AZJ171" s="107"/>
      <c r="AZK171" s="107"/>
      <c r="AZL171" s="107"/>
      <c r="AZM171" s="107"/>
      <c r="AZN171" s="107"/>
      <c r="AZO171" s="107"/>
      <c r="AZP171" s="107"/>
      <c r="AZQ171" s="107"/>
      <c r="AZR171" s="107"/>
      <c r="AZS171" s="107"/>
      <c r="AZT171" s="107"/>
      <c r="AZU171" s="107"/>
      <c r="AZV171" s="107"/>
      <c r="AZW171" s="107"/>
      <c r="AZX171" s="107"/>
      <c r="AZY171" s="107"/>
      <c r="AZZ171" s="107"/>
      <c r="BAA171" s="107"/>
      <c r="BAB171" s="107"/>
      <c r="BAC171" s="107"/>
      <c r="BAD171" s="107"/>
      <c r="BAE171" s="107"/>
      <c r="BAF171" s="107"/>
      <c r="BAG171" s="107"/>
      <c r="BAH171" s="107"/>
      <c r="BAI171" s="107"/>
      <c r="BAJ171" s="107"/>
      <c r="BAK171" s="107"/>
      <c r="BAL171" s="107"/>
      <c r="BAM171" s="107"/>
      <c r="BAN171" s="107"/>
      <c r="BAO171" s="107"/>
      <c r="BAP171" s="107"/>
      <c r="BAQ171" s="107"/>
      <c r="BAR171" s="107"/>
      <c r="BAS171" s="107"/>
      <c r="BAT171" s="107"/>
      <c r="BAU171" s="107"/>
      <c r="BAV171" s="107"/>
      <c r="BAW171" s="107"/>
      <c r="BAX171" s="107"/>
      <c r="BAY171" s="107"/>
      <c r="BAZ171" s="107"/>
      <c r="BBA171" s="107"/>
      <c r="BBB171" s="107"/>
      <c r="BBC171" s="107"/>
      <c r="BBD171" s="107"/>
      <c r="BBE171" s="107"/>
      <c r="BBF171" s="107"/>
      <c r="BBG171" s="107"/>
      <c r="BBH171" s="107"/>
      <c r="BBI171" s="107"/>
      <c r="BBJ171" s="107"/>
      <c r="BBK171" s="107"/>
      <c r="BBL171" s="107"/>
      <c r="BBM171" s="107"/>
      <c r="BBN171" s="107"/>
      <c r="BBO171" s="107"/>
      <c r="BBP171" s="107"/>
      <c r="BBQ171" s="107"/>
      <c r="BBR171" s="107"/>
      <c r="BBS171" s="107"/>
      <c r="BBT171" s="107"/>
      <c r="BBU171" s="107"/>
      <c r="BBV171" s="107"/>
      <c r="BBW171" s="107"/>
      <c r="BBX171" s="107"/>
      <c r="BBY171" s="107"/>
      <c r="BBZ171" s="107"/>
      <c r="BCA171" s="107"/>
      <c r="BCB171" s="107"/>
      <c r="BCC171" s="107"/>
      <c r="BCD171" s="107"/>
      <c r="BCE171" s="107"/>
      <c r="BCF171" s="107"/>
      <c r="BCG171" s="107"/>
      <c r="BCH171" s="107"/>
      <c r="BCI171" s="107"/>
      <c r="BCJ171" s="107"/>
      <c r="BCK171" s="107"/>
      <c r="BCL171" s="107"/>
      <c r="BCM171" s="107"/>
      <c r="BCN171" s="107"/>
      <c r="BCO171" s="107"/>
      <c r="BCP171" s="107"/>
      <c r="BCQ171" s="107"/>
      <c r="BCR171" s="107"/>
      <c r="BCS171" s="107"/>
      <c r="BCT171" s="107"/>
      <c r="BCU171" s="107"/>
      <c r="BCV171" s="107"/>
      <c r="BCW171" s="107"/>
      <c r="BCX171" s="107"/>
      <c r="BCY171" s="107"/>
      <c r="BCZ171" s="107"/>
      <c r="BDA171" s="107"/>
      <c r="BDB171" s="107"/>
      <c r="BDC171" s="107"/>
      <c r="BDD171" s="107"/>
      <c r="BDE171" s="107"/>
      <c r="BDF171" s="107"/>
      <c r="BDG171" s="107"/>
      <c r="BDH171" s="107"/>
      <c r="BDI171" s="107"/>
      <c r="BDJ171" s="107"/>
      <c r="BDK171" s="107"/>
      <c r="BDL171" s="107"/>
      <c r="BDM171" s="107"/>
      <c r="BDN171" s="107"/>
      <c r="BDO171" s="107"/>
      <c r="BDP171" s="107"/>
      <c r="BDQ171" s="107"/>
      <c r="BDR171" s="107"/>
      <c r="BDS171" s="107"/>
      <c r="BDT171" s="107"/>
      <c r="BDU171" s="107"/>
      <c r="BDV171" s="107"/>
      <c r="BDW171" s="107"/>
      <c r="BDX171" s="107"/>
      <c r="BDY171" s="107"/>
      <c r="BDZ171" s="107"/>
      <c r="BEA171" s="107"/>
      <c r="BEB171" s="107"/>
      <c r="BEC171" s="107"/>
      <c r="BED171" s="107"/>
      <c r="BEE171" s="107"/>
      <c r="BEF171" s="107"/>
      <c r="BEG171" s="107"/>
      <c r="BEH171" s="107"/>
      <c r="BEI171" s="107"/>
      <c r="BEJ171" s="107"/>
      <c r="BEK171" s="107"/>
      <c r="BEL171" s="107"/>
      <c r="BEM171" s="107"/>
      <c r="BEN171" s="107"/>
      <c r="BEO171" s="107"/>
      <c r="BEP171" s="107"/>
      <c r="BEQ171" s="107"/>
      <c r="BER171" s="107"/>
      <c r="BES171" s="107"/>
      <c r="BET171" s="107"/>
      <c r="BEU171" s="107"/>
      <c r="BEV171" s="107"/>
      <c r="BEW171" s="107"/>
      <c r="BEX171" s="107"/>
      <c r="BEY171" s="107"/>
      <c r="BEZ171" s="107"/>
      <c r="BFA171" s="107"/>
      <c r="BFB171" s="107"/>
      <c r="BFC171" s="107"/>
      <c r="BFD171" s="107"/>
      <c r="BFE171" s="107"/>
      <c r="BFF171" s="107"/>
      <c r="BFG171" s="107"/>
      <c r="BFH171" s="107"/>
      <c r="BFI171" s="107"/>
      <c r="BFJ171" s="107"/>
      <c r="BFK171" s="107"/>
      <c r="BFL171" s="107"/>
      <c r="BFM171" s="107"/>
      <c r="BFN171" s="107"/>
      <c r="BFO171" s="107"/>
      <c r="BFP171" s="107"/>
      <c r="BFQ171" s="107"/>
      <c r="BFR171" s="107"/>
      <c r="BFS171" s="107"/>
      <c r="BFT171" s="107"/>
      <c r="BFU171" s="107"/>
      <c r="BFV171" s="107"/>
      <c r="BFW171" s="107"/>
      <c r="BFX171" s="107"/>
      <c r="BFY171" s="107"/>
      <c r="BFZ171" s="107"/>
      <c r="BGA171" s="107"/>
      <c r="BGB171" s="107"/>
      <c r="BGC171" s="107"/>
      <c r="BGD171" s="107"/>
      <c r="BGE171" s="107"/>
      <c r="BGF171" s="107"/>
      <c r="BGG171" s="107"/>
      <c r="BGH171" s="107"/>
      <c r="BGI171" s="107"/>
      <c r="BGJ171" s="107"/>
      <c r="BGK171" s="107"/>
      <c r="BGL171" s="107"/>
      <c r="BGM171" s="107"/>
      <c r="BGN171" s="107"/>
      <c r="BGO171" s="107"/>
      <c r="BGP171" s="107"/>
      <c r="BGQ171" s="107"/>
      <c r="BGR171" s="107"/>
      <c r="BGS171" s="107"/>
      <c r="BGT171" s="107"/>
      <c r="BGU171" s="107"/>
      <c r="BGV171" s="107"/>
      <c r="BGW171" s="107"/>
      <c r="BGX171" s="107"/>
      <c r="BGY171" s="107"/>
      <c r="BGZ171" s="107"/>
      <c r="BHA171" s="107"/>
      <c r="BHB171" s="107"/>
      <c r="BHC171" s="107"/>
      <c r="BHD171" s="107"/>
      <c r="BHE171" s="107"/>
      <c r="BHF171" s="107"/>
      <c r="BHG171" s="107"/>
      <c r="BHH171" s="107"/>
      <c r="BHI171" s="107"/>
      <c r="BHJ171" s="107"/>
      <c r="BHK171" s="107"/>
      <c r="BHL171" s="107"/>
      <c r="BHM171" s="107"/>
      <c r="BHN171" s="107"/>
      <c r="BHO171" s="107"/>
      <c r="BHP171" s="107"/>
      <c r="BHQ171" s="107"/>
      <c r="BHR171" s="107"/>
      <c r="BHS171" s="107"/>
      <c r="BHT171" s="107"/>
      <c r="BHU171" s="107"/>
      <c r="BHV171" s="107"/>
      <c r="BHW171" s="107"/>
      <c r="BHX171" s="107"/>
      <c r="BHY171" s="107"/>
      <c r="BHZ171" s="107"/>
      <c r="BIA171" s="107"/>
      <c r="BIB171" s="107"/>
      <c r="BIC171" s="107"/>
      <c r="BID171" s="107"/>
      <c r="BIE171" s="107"/>
      <c r="BIF171" s="107"/>
      <c r="BIG171" s="107"/>
      <c r="BIH171" s="107"/>
      <c r="BII171" s="107"/>
      <c r="BIJ171" s="107"/>
      <c r="BIK171" s="107"/>
      <c r="BIL171" s="107"/>
      <c r="BIM171" s="107"/>
      <c r="BIN171" s="107"/>
      <c r="BIO171" s="107"/>
      <c r="BIP171" s="107"/>
      <c r="BIQ171" s="107"/>
      <c r="BIR171" s="107"/>
      <c r="BIS171" s="107"/>
      <c r="BIT171" s="107"/>
      <c r="BIU171" s="107"/>
      <c r="BIV171" s="107"/>
      <c r="BIW171" s="107"/>
      <c r="BIX171" s="107"/>
      <c r="BIY171" s="107"/>
      <c r="BIZ171" s="107"/>
      <c r="BJA171" s="107"/>
      <c r="BJB171" s="107"/>
      <c r="BJC171" s="107"/>
      <c r="BJD171" s="107"/>
      <c r="BJE171" s="107"/>
      <c r="BJF171" s="107"/>
      <c r="BJG171" s="107"/>
      <c r="BJH171" s="107"/>
      <c r="BJI171" s="107"/>
      <c r="BJJ171" s="107"/>
      <c r="BJK171" s="107"/>
      <c r="BJL171" s="107"/>
      <c r="BJM171" s="107"/>
      <c r="BJN171" s="107"/>
      <c r="BJO171" s="107"/>
      <c r="BJP171" s="107"/>
      <c r="BJQ171" s="107"/>
      <c r="BJR171" s="107"/>
      <c r="BJS171" s="107"/>
      <c r="BJT171" s="107"/>
      <c r="BJU171" s="107"/>
      <c r="BJV171" s="107"/>
      <c r="BJW171" s="107"/>
      <c r="BJX171" s="107"/>
      <c r="BJY171" s="107"/>
      <c r="BJZ171" s="107"/>
      <c r="BKA171" s="107"/>
      <c r="BKB171" s="107"/>
      <c r="BKC171" s="107"/>
      <c r="BKD171" s="107"/>
      <c r="BKE171" s="107"/>
      <c r="BKF171" s="107"/>
      <c r="BKG171" s="107"/>
      <c r="BKH171" s="107"/>
      <c r="BKI171" s="107"/>
      <c r="BKJ171" s="107"/>
      <c r="BKK171" s="107"/>
      <c r="BKL171" s="107"/>
      <c r="BKM171" s="107"/>
      <c r="BKN171" s="107"/>
      <c r="BKO171" s="107"/>
      <c r="BKP171" s="107"/>
      <c r="BKQ171" s="107"/>
      <c r="BKR171" s="107"/>
      <c r="BKS171" s="107"/>
      <c r="BKT171" s="107"/>
      <c r="BKU171" s="107"/>
      <c r="BKV171" s="107"/>
      <c r="BKW171" s="107"/>
      <c r="BKX171" s="107"/>
      <c r="BKY171" s="107"/>
      <c r="BKZ171" s="107"/>
      <c r="BLA171" s="107"/>
      <c r="BLB171" s="107"/>
      <c r="BLC171" s="107"/>
      <c r="BLD171" s="107"/>
      <c r="BLE171" s="107"/>
      <c r="BLF171" s="107"/>
      <c r="BLG171" s="107"/>
      <c r="BLH171" s="107"/>
      <c r="BLI171" s="107"/>
      <c r="BLJ171" s="107"/>
      <c r="BLK171" s="107"/>
      <c r="BLL171" s="107"/>
      <c r="BLM171" s="107"/>
      <c r="BLN171" s="107"/>
      <c r="BLO171" s="107"/>
      <c r="BLP171" s="107"/>
      <c r="BLQ171" s="107"/>
      <c r="BLR171" s="107"/>
      <c r="BLS171" s="107"/>
      <c r="BLT171" s="107"/>
      <c r="BLU171" s="107"/>
      <c r="BLV171" s="107"/>
      <c r="BLW171" s="107"/>
      <c r="BLX171" s="107"/>
      <c r="BLY171" s="107"/>
      <c r="BLZ171" s="107"/>
      <c r="BMA171" s="107"/>
      <c r="BMB171" s="107"/>
      <c r="BMC171" s="107"/>
      <c r="BMD171" s="107"/>
      <c r="BME171" s="107"/>
      <c r="BMF171" s="107"/>
      <c r="BMG171" s="107"/>
      <c r="BMH171" s="107"/>
      <c r="BMI171" s="107"/>
      <c r="BMJ171" s="107"/>
      <c r="BMK171" s="107"/>
      <c r="BML171" s="107"/>
      <c r="BMM171" s="107"/>
      <c r="BMN171" s="107"/>
      <c r="BMO171" s="107"/>
      <c r="BMP171" s="107"/>
      <c r="BMQ171" s="107"/>
      <c r="BMR171" s="107"/>
      <c r="BMS171" s="107"/>
      <c r="BMT171" s="107"/>
      <c r="BMU171" s="107"/>
      <c r="BMV171" s="107"/>
      <c r="BMW171" s="107"/>
      <c r="BMX171" s="107"/>
      <c r="BMY171" s="107"/>
      <c r="BMZ171" s="107"/>
      <c r="BNA171" s="107"/>
      <c r="BNB171" s="107"/>
      <c r="BNC171" s="107"/>
      <c r="BND171" s="107"/>
      <c r="BNE171" s="107"/>
      <c r="BNF171" s="107"/>
      <c r="BNG171" s="107"/>
      <c r="BNH171" s="107"/>
      <c r="BNI171" s="107"/>
      <c r="BNJ171" s="107"/>
      <c r="BNK171" s="107"/>
      <c r="BNL171" s="107"/>
      <c r="BNM171" s="107"/>
      <c r="BNN171" s="107"/>
      <c r="BNO171" s="107"/>
      <c r="BNP171" s="107"/>
      <c r="BNQ171" s="107"/>
      <c r="BNR171" s="107"/>
      <c r="BNS171" s="107"/>
      <c r="BNT171" s="107"/>
      <c r="BNU171" s="107"/>
      <c r="BNV171" s="107"/>
      <c r="BNW171" s="107"/>
      <c r="BNX171" s="107"/>
      <c r="BNY171" s="107"/>
      <c r="BNZ171" s="107"/>
      <c r="BOA171" s="107"/>
      <c r="BOB171" s="107"/>
      <c r="BOC171" s="107"/>
      <c r="BOD171" s="107"/>
      <c r="BOE171" s="107"/>
      <c r="BOF171" s="107"/>
      <c r="BOG171" s="107"/>
      <c r="BOH171" s="107"/>
      <c r="BOI171" s="107"/>
      <c r="BOJ171" s="107"/>
      <c r="BOK171" s="107"/>
      <c r="BOL171" s="107"/>
      <c r="BOM171" s="107"/>
      <c r="BON171" s="107"/>
      <c r="BOO171" s="107"/>
      <c r="BOP171" s="107"/>
      <c r="BOQ171" s="107"/>
      <c r="BOR171" s="107"/>
      <c r="BOS171" s="107"/>
      <c r="BOT171" s="107"/>
      <c r="BOU171" s="107"/>
      <c r="BOV171" s="107"/>
      <c r="BOW171" s="107"/>
      <c r="BOX171" s="107"/>
      <c r="BOY171" s="107"/>
      <c r="BOZ171" s="107"/>
      <c r="BPA171" s="107"/>
      <c r="BPB171" s="107"/>
      <c r="BPC171" s="107"/>
      <c r="BPD171" s="107"/>
      <c r="BPE171" s="107"/>
      <c r="BPF171" s="107"/>
      <c r="BPG171" s="107"/>
      <c r="BPH171" s="107"/>
      <c r="BPI171" s="107"/>
      <c r="BPJ171" s="107"/>
      <c r="BPK171" s="107"/>
      <c r="BPL171" s="107"/>
      <c r="BPM171" s="107"/>
      <c r="BPN171" s="107"/>
      <c r="BPO171" s="107"/>
      <c r="BPP171" s="107"/>
      <c r="BPQ171" s="107"/>
      <c r="BPR171" s="107"/>
      <c r="BPS171" s="107"/>
      <c r="BPT171" s="107"/>
      <c r="BPU171" s="107"/>
      <c r="BPV171" s="107"/>
      <c r="BPW171" s="107"/>
      <c r="BPX171" s="107"/>
      <c r="BPY171" s="107"/>
      <c r="BPZ171" s="107"/>
      <c r="BQA171" s="107"/>
      <c r="BQB171" s="107"/>
      <c r="BQC171" s="107"/>
      <c r="BQD171" s="107"/>
      <c r="BQE171" s="107"/>
      <c r="BQF171" s="107"/>
      <c r="BQG171" s="107"/>
      <c r="BQH171" s="107"/>
      <c r="BQI171" s="107"/>
      <c r="BQJ171" s="107"/>
      <c r="BQK171" s="107"/>
      <c r="BQL171" s="107"/>
      <c r="BQM171" s="107"/>
      <c r="BQN171" s="107"/>
      <c r="BQO171" s="107"/>
      <c r="BQP171" s="107"/>
      <c r="BQQ171" s="107"/>
      <c r="BQR171" s="107"/>
      <c r="BQS171" s="107"/>
      <c r="BQT171" s="107"/>
      <c r="BQU171" s="107"/>
      <c r="BQV171" s="107"/>
      <c r="BQW171" s="107"/>
      <c r="BQX171" s="107"/>
      <c r="BQY171" s="107"/>
      <c r="BQZ171" s="107"/>
      <c r="BRA171" s="107"/>
      <c r="BRB171" s="107"/>
      <c r="BRC171" s="107"/>
      <c r="BRD171" s="107"/>
      <c r="BRE171" s="107"/>
      <c r="BRF171" s="107"/>
      <c r="BRG171" s="107"/>
      <c r="BRH171" s="107"/>
      <c r="BRI171" s="107"/>
      <c r="BRJ171" s="107"/>
      <c r="BRK171" s="107"/>
      <c r="BRL171" s="107"/>
      <c r="BRM171" s="107"/>
      <c r="BRN171" s="107"/>
      <c r="BRO171" s="107"/>
      <c r="BRP171" s="107"/>
      <c r="BRQ171" s="107"/>
      <c r="BRR171" s="107"/>
      <c r="BRS171" s="107"/>
      <c r="BRT171" s="107"/>
      <c r="BRU171" s="107"/>
      <c r="BRV171" s="107"/>
      <c r="BRW171" s="107"/>
      <c r="BRX171" s="107"/>
      <c r="BRY171" s="107"/>
      <c r="BRZ171" s="107"/>
      <c r="BSA171" s="107"/>
      <c r="BSB171" s="107"/>
      <c r="BSC171" s="107"/>
      <c r="BSD171" s="107"/>
      <c r="BSE171" s="107"/>
      <c r="BSF171" s="107"/>
      <c r="BSG171" s="107"/>
      <c r="BSH171" s="107"/>
      <c r="BSI171" s="107"/>
      <c r="BSJ171" s="107"/>
      <c r="BSK171" s="107"/>
      <c r="BSL171" s="107"/>
      <c r="BSM171" s="107"/>
      <c r="BSN171" s="107"/>
      <c r="BSO171" s="107"/>
      <c r="BSP171" s="107"/>
      <c r="BSQ171" s="107"/>
      <c r="BSR171" s="107"/>
      <c r="BSS171" s="107"/>
      <c r="BST171" s="107"/>
      <c r="BSU171" s="107"/>
      <c r="BSV171" s="107"/>
      <c r="BSW171" s="107"/>
      <c r="BSX171" s="107"/>
      <c r="BSY171" s="107"/>
      <c r="BSZ171" s="107"/>
      <c r="BTA171" s="107"/>
      <c r="BTB171" s="107"/>
      <c r="BTC171" s="107"/>
      <c r="BTD171" s="107"/>
      <c r="BTE171" s="107"/>
      <c r="BTF171" s="107"/>
      <c r="BTG171" s="107"/>
      <c r="BTH171" s="107"/>
      <c r="BTI171" s="107"/>
      <c r="BTJ171" s="107"/>
      <c r="BTK171" s="107"/>
      <c r="BTL171" s="107"/>
      <c r="BTM171" s="107"/>
      <c r="BTN171" s="107"/>
      <c r="BTO171" s="107"/>
      <c r="BTP171" s="107"/>
      <c r="BTQ171" s="107"/>
      <c r="BTR171" s="107"/>
      <c r="BTS171" s="107"/>
      <c r="BTT171" s="107"/>
      <c r="BTU171" s="107"/>
      <c r="BTV171" s="107"/>
      <c r="BTW171" s="107"/>
      <c r="BTX171" s="107"/>
      <c r="BTY171" s="107"/>
      <c r="BTZ171" s="107"/>
      <c r="BUA171" s="107"/>
      <c r="BUB171" s="107"/>
      <c r="BUC171" s="107"/>
      <c r="BUD171" s="107"/>
      <c r="BUE171" s="107"/>
      <c r="BUF171" s="107"/>
      <c r="BUG171" s="107"/>
      <c r="BUH171" s="107"/>
      <c r="BUI171" s="107"/>
      <c r="BUJ171" s="107"/>
      <c r="BUK171" s="107"/>
      <c r="BUL171" s="107"/>
      <c r="BUM171" s="107"/>
      <c r="BUN171" s="107"/>
      <c r="BUO171" s="107"/>
      <c r="BUP171" s="107"/>
      <c r="BUQ171" s="107"/>
      <c r="BUR171" s="107"/>
      <c r="BUS171" s="107"/>
      <c r="BUT171" s="107"/>
      <c r="BUU171" s="107"/>
      <c r="BUV171" s="107"/>
      <c r="BUW171" s="107"/>
      <c r="BUX171" s="107"/>
      <c r="BUY171" s="107"/>
      <c r="BUZ171" s="107"/>
      <c r="BVA171" s="107"/>
      <c r="BVB171" s="107"/>
      <c r="BVC171" s="107"/>
      <c r="BVD171" s="107"/>
      <c r="BVE171" s="107"/>
      <c r="BVF171" s="107"/>
      <c r="BVG171" s="107"/>
      <c r="BVH171" s="107"/>
      <c r="BVI171" s="107"/>
      <c r="BVJ171" s="107"/>
      <c r="BVK171" s="107"/>
      <c r="BVL171" s="107"/>
      <c r="BVM171" s="107"/>
      <c r="BVN171" s="107"/>
      <c r="BVO171" s="107"/>
      <c r="BVP171" s="107"/>
      <c r="BVQ171" s="107"/>
      <c r="BVR171" s="107"/>
      <c r="BVS171" s="107"/>
      <c r="BVT171" s="107"/>
      <c r="BVU171" s="107"/>
      <c r="BVV171" s="107"/>
      <c r="BVW171" s="107"/>
      <c r="BVX171" s="107"/>
      <c r="BVY171" s="107"/>
      <c r="BVZ171" s="107"/>
      <c r="BWA171" s="107"/>
      <c r="BWB171" s="107"/>
      <c r="BWC171" s="107"/>
      <c r="BWD171" s="107"/>
      <c r="BWE171" s="107"/>
      <c r="BWF171" s="107"/>
      <c r="BWG171" s="107"/>
      <c r="BWH171" s="107"/>
      <c r="BWI171" s="107"/>
      <c r="BWJ171" s="107"/>
      <c r="BWK171" s="107"/>
      <c r="BWL171" s="107"/>
      <c r="BWM171" s="107"/>
      <c r="BWN171" s="107"/>
      <c r="BWO171" s="107"/>
      <c r="BWP171" s="107"/>
      <c r="BWQ171" s="107"/>
      <c r="BWR171" s="107"/>
      <c r="BWS171" s="107"/>
      <c r="BWT171" s="107"/>
      <c r="BWU171" s="107"/>
      <c r="BWV171" s="107"/>
      <c r="BWW171" s="107"/>
      <c r="BWX171" s="107"/>
      <c r="BWY171" s="107"/>
      <c r="BWZ171" s="107"/>
      <c r="BXA171" s="107"/>
      <c r="BXB171" s="107"/>
      <c r="BXC171" s="107"/>
      <c r="BXD171" s="107"/>
      <c r="BXE171" s="107"/>
      <c r="BXF171" s="107"/>
      <c r="BXG171" s="107"/>
      <c r="BXH171" s="107"/>
      <c r="BXI171" s="107"/>
      <c r="BXJ171" s="107"/>
      <c r="BXK171" s="107"/>
      <c r="BXL171" s="107"/>
      <c r="BXM171" s="107"/>
      <c r="BXN171" s="107"/>
      <c r="BXO171" s="107"/>
      <c r="BXP171" s="107"/>
      <c r="BXQ171" s="107"/>
      <c r="BXR171" s="107"/>
      <c r="BXS171" s="107"/>
      <c r="BXT171" s="107"/>
      <c r="BXU171" s="107"/>
      <c r="BXV171" s="107"/>
      <c r="BXW171" s="107"/>
      <c r="BXX171" s="107"/>
      <c r="BXY171" s="107"/>
      <c r="BXZ171" s="107"/>
      <c r="BYA171" s="107"/>
      <c r="BYB171" s="107"/>
      <c r="BYC171" s="107"/>
      <c r="BYD171" s="107"/>
      <c r="BYE171" s="107"/>
      <c r="BYF171" s="107"/>
      <c r="BYG171" s="107"/>
      <c r="BYH171" s="107"/>
      <c r="BYI171" s="107"/>
      <c r="BYJ171" s="107"/>
      <c r="BYK171" s="107"/>
      <c r="BYL171" s="107"/>
      <c r="BYM171" s="107"/>
      <c r="BYN171" s="107"/>
      <c r="BYO171" s="107"/>
      <c r="BYP171" s="107"/>
      <c r="BYQ171" s="107"/>
      <c r="BYR171" s="107"/>
      <c r="BYS171" s="107"/>
      <c r="BYT171" s="107"/>
      <c r="BYU171" s="107"/>
      <c r="BYV171" s="107"/>
      <c r="BYW171" s="107"/>
      <c r="BYX171" s="107"/>
      <c r="BYY171" s="107"/>
      <c r="BYZ171" s="107"/>
      <c r="BZA171" s="107"/>
      <c r="BZB171" s="107"/>
      <c r="BZC171" s="107"/>
      <c r="BZD171" s="107"/>
      <c r="BZE171" s="107"/>
      <c r="BZF171" s="107"/>
      <c r="BZG171" s="107"/>
      <c r="BZH171" s="107"/>
      <c r="BZI171" s="107"/>
      <c r="BZJ171" s="107"/>
      <c r="BZK171" s="107"/>
      <c r="BZL171" s="107"/>
      <c r="BZM171" s="107"/>
      <c r="BZN171" s="107"/>
      <c r="BZO171" s="107"/>
      <c r="BZP171" s="107"/>
      <c r="BZQ171" s="107"/>
      <c r="BZR171" s="107"/>
      <c r="BZS171" s="107"/>
      <c r="BZT171" s="107"/>
      <c r="BZU171" s="107"/>
      <c r="BZV171" s="107"/>
      <c r="BZW171" s="107"/>
      <c r="BZX171" s="107"/>
      <c r="BZY171" s="107"/>
      <c r="BZZ171" s="107"/>
      <c r="CAA171" s="107"/>
      <c r="CAB171" s="107"/>
      <c r="CAC171" s="107"/>
      <c r="CAD171" s="107"/>
      <c r="CAE171" s="107"/>
      <c r="CAF171" s="107"/>
      <c r="CAG171" s="107"/>
      <c r="CAH171" s="107"/>
      <c r="CAI171" s="107"/>
      <c r="CAJ171" s="107"/>
      <c r="CAK171" s="107"/>
      <c r="CAL171" s="107"/>
      <c r="CAM171" s="107"/>
      <c r="CAN171" s="107"/>
      <c r="CAO171" s="107"/>
      <c r="CAP171" s="107"/>
      <c r="CAQ171" s="107"/>
      <c r="CAR171" s="107"/>
      <c r="CAS171" s="107"/>
      <c r="CAT171" s="107"/>
      <c r="CAU171" s="107"/>
      <c r="CAV171" s="107"/>
      <c r="CAW171" s="107"/>
      <c r="CAX171" s="107"/>
      <c r="CAY171" s="107"/>
      <c r="CAZ171" s="107"/>
      <c r="CBA171" s="107"/>
      <c r="CBB171" s="107"/>
      <c r="CBC171" s="107"/>
      <c r="CBD171" s="107"/>
      <c r="CBE171" s="107"/>
      <c r="CBF171" s="107"/>
      <c r="CBG171" s="107"/>
      <c r="CBH171" s="107"/>
      <c r="CBI171" s="107"/>
      <c r="CBJ171" s="107"/>
      <c r="CBK171" s="107"/>
      <c r="CBL171" s="107"/>
      <c r="CBM171" s="107"/>
      <c r="CBN171" s="107"/>
      <c r="CBO171" s="107"/>
      <c r="CBP171" s="107"/>
      <c r="CBQ171" s="107"/>
      <c r="CBR171" s="107"/>
      <c r="CBS171" s="107"/>
      <c r="CBT171" s="107"/>
      <c r="CBU171" s="107"/>
      <c r="CBV171" s="107"/>
      <c r="CBW171" s="107"/>
      <c r="CBX171" s="107"/>
      <c r="CBY171" s="107"/>
      <c r="CBZ171" s="107"/>
      <c r="CCA171" s="107"/>
      <c r="CCB171" s="107"/>
      <c r="CCC171" s="107"/>
      <c r="CCD171" s="107"/>
      <c r="CCE171" s="107"/>
      <c r="CCF171" s="107"/>
      <c r="CCG171" s="107"/>
      <c r="CCH171" s="107"/>
      <c r="CCI171" s="107"/>
      <c r="CCJ171" s="107"/>
      <c r="CCK171" s="107"/>
      <c r="CCL171" s="107"/>
      <c r="CCM171" s="107"/>
      <c r="CCN171" s="107"/>
      <c r="CCO171" s="107"/>
      <c r="CCP171" s="107"/>
      <c r="CCQ171" s="107"/>
      <c r="CCR171" s="107"/>
      <c r="CCS171" s="107"/>
      <c r="CCT171" s="107"/>
      <c r="CCU171" s="107"/>
      <c r="CCV171" s="107"/>
      <c r="CCW171" s="107"/>
      <c r="CCX171" s="107"/>
      <c r="CCY171" s="107"/>
      <c r="CCZ171" s="107"/>
      <c r="CDA171" s="107"/>
      <c r="CDB171" s="107"/>
      <c r="CDC171" s="107"/>
      <c r="CDD171" s="107"/>
      <c r="CDE171" s="107"/>
      <c r="CDF171" s="107"/>
      <c r="CDG171" s="107"/>
      <c r="CDH171" s="107"/>
      <c r="CDI171" s="107"/>
      <c r="CDJ171" s="107"/>
      <c r="CDK171" s="107"/>
      <c r="CDL171" s="107"/>
      <c r="CDM171" s="107"/>
      <c r="CDN171" s="107"/>
      <c r="CDO171" s="107"/>
      <c r="CDP171" s="107"/>
      <c r="CDQ171" s="107"/>
      <c r="CDR171" s="107"/>
      <c r="CDS171" s="107"/>
      <c r="CDT171" s="107"/>
      <c r="CDU171" s="107"/>
      <c r="CDV171" s="107"/>
      <c r="CDW171" s="107"/>
      <c r="CDX171" s="107"/>
      <c r="CDY171" s="107"/>
      <c r="CDZ171" s="107"/>
      <c r="CEA171" s="107"/>
      <c r="CEB171" s="107"/>
      <c r="CEC171" s="107"/>
      <c r="CED171" s="107"/>
      <c r="CEE171" s="107"/>
      <c r="CEF171" s="107"/>
      <c r="CEG171" s="107"/>
      <c r="CEH171" s="107"/>
      <c r="CEI171" s="107"/>
      <c r="CEJ171" s="107"/>
      <c r="CEK171" s="107"/>
      <c r="CEL171" s="107"/>
      <c r="CEM171" s="107"/>
      <c r="CEN171" s="107"/>
      <c r="CEO171" s="107"/>
      <c r="CEP171" s="107"/>
      <c r="CEQ171" s="107"/>
      <c r="CER171" s="107"/>
      <c r="CES171" s="107"/>
      <c r="CET171" s="107"/>
      <c r="CEU171" s="107"/>
      <c r="CEV171" s="107"/>
      <c r="CEW171" s="107"/>
      <c r="CEX171" s="107"/>
      <c r="CEY171" s="107"/>
      <c r="CEZ171" s="107"/>
      <c r="CFA171" s="107"/>
      <c r="CFB171" s="107"/>
      <c r="CFC171" s="107"/>
      <c r="CFD171" s="107"/>
      <c r="CFE171" s="107"/>
      <c r="CFF171" s="107"/>
      <c r="CFG171" s="107"/>
      <c r="CFH171" s="107"/>
      <c r="CFI171" s="107"/>
      <c r="CFJ171" s="107"/>
      <c r="CFK171" s="107"/>
      <c r="CFL171" s="107"/>
      <c r="CFM171" s="107"/>
      <c r="CFN171" s="107"/>
      <c r="CFO171" s="107"/>
      <c r="CFP171" s="107"/>
      <c r="CFQ171" s="107"/>
      <c r="CFR171" s="107"/>
      <c r="CFS171" s="107"/>
      <c r="CFT171" s="107"/>
      <c r="CFU171" s="107"/>
      <c r="CFV171" s="107"/>
      <c r="CFW171" s="107"/>
      <c r="CFX171" s="107"/>
      <c r="CFY171" s="107"/>
      <c r="CFZ171" s="107"/>
      <c r="CGA171" s="107"/>
      <c r="CGB171" s="107"/>
      <c r="CGC171" s="107"/>
      <c r="CGD171" s="107"/>
      <c r="CGE171" s="107"/>
      <c r="CGF171" s="107"/>
      <c r="CGG171" s="107"/>
      <c r="CGH171" s="107"/>
      <c r="CGI171" s="107"/>
      <c r="CGJ171" s="107"/>
      <c r="CGK171" s="107"/>
      <c r="CGL171" s="107"/>
      <c r="CGM171" s="107"/>
      <c r="CGN171" s="107"/>
      <c r="CGO171" s="107"/>
      <c r="CGP171" s="107"/>
      <c r="CGQ171" s="107"/>
      <c r="CGR171" s="107"/>
      <c r="CGS171" s="107"/>
      <c r="CGT171" s="107"/>
      <c r="CGU171" s="107"/>
      <c r="CGV171" s="107"/>
      <c r="CGW171" s="107"/>
      <c r="CGX171" s="107"/>
      <c r="CGY171" s="107"/>
      <c r="CGZ171" s="107"/>
      <c r="CHA171" s="107"/>
      <c r="CHB171" s="107"/>
      <c r="CHC171" s="107"/>
      <c r="CHD171" s="107"/>
      <c r="CHE171" s="107"/>
      <c r="CHF171" s="107"/>
      <c r="CHG171" s="107"/>
      <c r="CHH171" s="107"/>
      <c r="CHI171" s="107"/>
      <c r="CHJ171" s="107"/>
      <c r="CHK171" s="107"/>
      <c r="CHL171" s="107"/>
      <c r="CHM171" s="107"/>
      <c r="CHN171" s="107"/>
      <c r="CHO171" s="107"/>
      <c r="CHP171" s="107"/>
      <c r="CHQ171" s="107"/>
      <c r="CHR171" s="107"/>
      <c r="CHS171" s="107"/>
      <c r="CHT171" s="107"/>
      <c r="CHU171" s="107"/>
      <c r="CHV171" s="107"/>
      <c r="CHW171" s="107"/>
      <c r="CHX171" s="107"/>
      <c r="CHY171" s="107"/>
      <c r="CHZ171" s="107"/>
      <c r="CIA171" s="107"/>
      <c r="CIB171" s="107"/>
      <c r="CIC171" s="107"/>
      <c r="CID171" s="107"/>
      <c r="CIE171" s="107"/>
      <c r="CIF171" s="107"/>
      <c r="CIG171" s="107"/>
      <c r="CIH171" s="107"/>
      <c r="CII171" s="107"/>
      <c r="CIJ171" s="107"/>
      <c r="CIK171" s="107"/>
      <c r="CIL171" s="107"/>
      <c r="CIM171" s="107"/>
      <c r="CIN171" s="107"/>
      <c r="CIO171" s="107"/>
      <c r="CIP171" s="107"/>
      <c r="CIQ171" s="107"/>
      <c r="CIR171" s="107"/>
      <c r="CIS171" s="107"/>
      <c r="CIT171" s="107"/>
      <c r="CIU171" s="107"/>
      <c r="CIV171" s="107"/>
      <c r="CIW171" s="107"/>
      <c r="CIX171" s="107"/>
      <c r="CIY171" s="107"/>
      <c r="CIZ171" s="107"/>
      <c r="CJA171" s="107"/>
      <c r="CJB171" s="107"/>
      <c r="CJC171" s="107"/>
      <c r="CJD171" s="107"/>
      <c r="CJE171" s="107"/>
      <c r="CJF171" s="107"/>
      <c r="CJG171" s="107"/>
      <c r="CJH171" s="107"/>
      <c r="CJI171" s="107"/>
      <c r="CJJ171" s="107"/>
      <c r="CJK171" s="107"/>
      <c r="CJL171" s="107"/>
      <c r="CJM171" s="107"/>
      <c r="CJN171" s="107"/>
      <c r="CJO171" s="107"/>
      <c r="CJP171" s="107"/>
      <c r="CJQ171" s="107"/>
      <c r="CJR171" s="107"/>
      <c r="CJS171" s="107"/>
      <c r="CJT171" s="107"/>
      <c r="CJU171" s="107"/>
      <c r="CJV171" s="107"/>
      <c r="CJW171" s="107"/>
      <c r="CJX171" s="107"/>
      <c r="CJY171" s="107"/>
      <c r="CJZ171" s="107"/>
      <c r="CKA171" s="107"/>
      <c r="CKB171" s="107"/>
      <c r="CKC171" s="107"/>
      <c r="CKD171" s="107"/>
      <c r="CKE171" s="107"/>
      <c r="CKF171" s="107"/>
      <c r="CKG171" s="107"/>
      <c r="CKH171" s="107"/>
      <c r="CKI171" s="107"/>
      <c r="CKJ171" s="107"/>
      <c r="CKK171" s="107"/>
      <c r="CKL171" s="107"/>
      <c r="CKM171" s="107"/>
      <c r="CKN171" s="107"/>
      <c r="CKO171" s="107"/>
      <c r="CKP171" s="107"/>
      <c r="CKQ171" s="107"/>
      <c r="CKR171" s="107"/>
      <c r="CKS171" s="107"/>
      <c r="CKT171" s="107"/>
      <c r="CKU171" s="107"/>
      <c r="CKV171" s="107"/>
      <c r="CKW171" s="107"/>
      <c r="CKX171" s="107"/>
      <c r="CKY171" s="107"/>
      <c r="CKZ171" s="107"/>
      <c r="CLA171" s="107"/>
      <c r="CLB171" s="107"/>
      <c r="CLC171" s="107"/>
      <c r="CLD171" s="107"/>
      <c r="CLE171" s="107"/>
      <c r="CLF171" s="107"/>
      <c r="CLG171" s="107"/>
      <c r="CLH171" s="107"/>
      <c r="CLI171" s="107"/>
      <c r="CLJ171" s="107"/>
      <c r="CLK171" s="107"/>
      <c r="CLL171" s="107"/>
      <c r="CLM171" s="107"/>
      <c r="CLN171" s="107"/>
      <c r="CLO171" s="107"/>
      <c r="CLP171" s="107"/>
      <c r="CLQ171" s="107"/>
      <c r="CLR171" s="107"/>
      <c r="CLS171" s="107"/>
      <c r="CLT171" s="107"/>
      <c r="CLU171" s="107"/>
      <c r="CLV171" s="107"/>
      <c r="CLW171" s="107"/>
      <c r="CLX171" s="107"/>
      <c r="CLY171" s="107"/>
      <c r="CLZ171" s="107"/>
      <c r="CMA171" s="107"/>
      <c r="CMB171" s="107"/>
      <c r="CMC171" s="107"/>
      <c r="CMD171" s="107"/>
      <c r="CME171" s="107"/>
      <c r="CMF171" s="107"/>
      <c r="CMG171" s="107"/>
      <c r="CMH171" s="107"/>
      <c r="CMI171" s="107"/>
      <c r="CMJ171" s="107"/>
      <c r="CMK171" s="107"/>
      <c r="CML171" s="107"/>
      <c r="CMM171" s="107"/>
      <c r="CMN171" s="107"/>
      <c r="CMO171" s="107"/>
      <c r="CMP171" s="107"/>
      <c r="CMQ171" s="107"/>
      <c r="CMR171" s="107"/>
      <c r="CMS171" s="107"/>
      <c r="CMT171" s="107"/>
      <c r="CMU171" s="107"/>
      <c r="CMV171" s="107"/>
      <c r="CMW171" s="107"/>
      <c r="CMX171" s="107"/>
      <c r="CMY171" s="107"/>
      <c r="CMZ171" s="107"/>
      <c r="CNA171" s="107"/>
      <c r="CNB171" s="107"/>
      <c r="CNC171" s="107"/>
      <c r="CND171" s="107"/>
      <c r="CNE171" s="107"/>
      <c r="CNF171" s="107"/>
      <c r="CNG171" s="107"/>
      <c r="CNH171" s="107"/>
      <c r="CNI171" s="107"/>
      <c r="CNJ171" s="107"/>
      <c r="CNK171" s="107"/>
      <c r="CNL171" s="107"/>
      <c r="CNM171" s="107"/>
      <c r="CNN171" s="107"/>
      <c r="CNO171" s="107"/>
      <c r="CNP171" s="107"/>
      <c r="CNQ171" s="107"/>
      <c r="CNR171" s="107"/>
      <c r="CNS171" s="107"/>
      <c r="CNT171" s="107"/>
      <c r="CNU171" s="107"/>
      <c r="CNV171" s="107"/>
      <c r="CNW171" s="107"/>
      <c r="CNX171" s="107"/>
      <c r="CNY171" s="107"/>
      <c r="CNZ171" s="107"/>
      <c r="COA171" s="107"/>
      <c r="COB171" s="107"/>
      <c r="COC171" s="107"/>
      <c r="COD171" s="107"/>
      <c r="COE171" s="107"/>
      <c r="COF171" s="107"/>
      <c r="COG171" s="107"/>
      <c r="COH171" s="107"/>
      <c r="COI171" s="107"/>
      <c r="COJ171" s="107"/>
      <c r="COK171" s="107"/>
      <c r="COL171" s="107"/>
      <c r="COM171" s="107"/>
      <c r="CON171" s="107"/>
      <c r="COO171" s="107"/>
      <c r="COP171" s="107"/>
      <c r="COQ171" s="107"/>
      <c r="COR171" s="107"/>
      <c r="COS171" s="107"/>
      <c r="COT171" s="107"/>
      <c r="COU171" s="107"/>
      <c r="COV171" s="107"/>
      <c r="COW171" s="107"/>
      <c r="COX171" s="107"/>
      <c r="COY171" s="107"/>
      <c r="COZ171" s="107"/>
      <c r="CPA171" s="107"/>
      <c r="CPB171" s="107"/>
      <c r="CPC171" s="107"/>
      <c r="CPD171" s="107"/>
      <c r="CPE171" s="107"/>
      <c r="CPF171" s="107"/>
      <c r="CPG171" s="107"/>
      <c r="CPH171" s="107"/>
      <c r="CPI171" s="107"/>
      <c r="CPJ171" s="107"/>
      <c r="CPK171" s="107"/>
      <c r="CPL171" s="107"/>
      <c r="CPM171" s="107"/>
      <c r="CPN171" s="107"/>
      <c r="CPO171" s="107"/>
      <c r="CPP171" s="107"/>
      <c r="CPQ171" s="107"/>
      <c r="CPR171" s="107"/>
      <c r="CPS171" s="107"/>
      <c r="CPT171" s="107"/>
      <c r="CPU171" s="107"/>
      <c r="CPV171" s="107"/>
      <c r="CPW171" s="107"/>
      <c r="CPX171" s="107"/>
      <c r="CPY171" s="107"/>
      <c r="CPZ171" s="107"/>
      <c r="CQA171" s="107"/>
      <c r="CQB171" s="107"/>
      <c r="CQC171" s="107"/>
      <c r="CQD171" s="107"/>
      <c r="CQE171" s="107"/>
      <c r="CQF171" s="107"/>
      <c r="CQG171" s="107"/>
      <c r="CQH171" s="107"/>
      <c r="CQI171" s="107"/>
      <c r="CQJ171" s="107"/>
      <c r="CQK171" s="107"/>
      <c r="CQL171" s="107"/>
      <c r="CQM171" s="107"/>
      <c r="CQN171" s="107"/>
      <c r="CQO171" s="107"/>
      <c r="CQP171" s="107"/>
      <c r="CQQ171" s="107"/>
      <c r="CQR171" s="107"/>
      <c r="CQS171" s="107"/>
      <c r="CQT171" s="107"/>
      <c r="CQU171" s="107"/>
      <c r="CQV171" s="107"/>
      <c r="CQW171" s="107"/>
      <c r="CQX171" s="107"/>
      <c r="CQY171" s="107"/>
      <c r="CQZ171" s="107"/>
      <c r="CRA171" s="107"/>
      <c r="CRB171" s="107"/>
      <c r="CRC171" s="107"/>
      <c r="CRD171" s="107"/>
      <c r="CRE171" s="107"/>
      <c r="CRF171" s="107"/>
      <c r="CRG171" s="107"/>
      <c r="CRH171" s="107"/>
      <c r="CRI171" s="107"/>
      <c r="CRJ171" s="107"/>
      <c r="CRK171" s="107"/>
      <c r="CRL171" s="107"/>
      <c r="CRM171" s="107"/>
      <c r="CRN171" s="107"/>
      <c r="CRO171" s="107"/>
      <c r="CRP171" s="107"/>
      <c r="CRQ171" s="107"/>
      <c r="CRR171" s="107"/>
      <c r="CRS171" s="107"/>
      <c r="CRT171" s="107"/>
      <c r="CRU171" s="107"/>
      <c r="CRV171" s="107"/>
      <c r="CRW171" s="107"/>
      <c r="CRX171" s="107"/>
      <c r="CRY171" s="107"/>
      <c r="CRZ171" s="107"/>
      <c r="CSA171" s="107"/>
      <c r="CSB171" s="107"/>
      <c r="CSC171" s="107"/>
      <c r="CSD171" s="107"/>
      <c r="CSE171" s="107"/>
      <c r="CSF171" s="107"/>
      <c r="CSG171" s="107"/>
      <c r="CSH171" s="107"/>
      <c r="CSI171" s="107"/>
      <c r="CSJ171" s="107"/>
      <c r="CSK171" s="107"/>
      <c r="CSL171" s="107"/>
      <c r="CSM171" s="107"/>
      <c r="CSN171" s="107"/>
      <c r="CSO171" s="107"/>
      <c r="CSP171" s="107"/>
      <c r="CSQ171" s="107"/>
      <c r="CSR171" s="107"/>
      <c r="CSS171" s="107"/>
      <c r="CST171" s="107"/>
      <c r="CSU171" s="107"/>
      <c r="CSV171" s="107"/>
      <c r="CSW171" s="107"/>
      <c r="CSX171" s="107"/>
      <c r="CSY171" s="107"/>
      <c r="CSZ171" s="107"/>
      <c r="CTA171" s="107"/>
      <c r="CTB171" s="107"/>
      <c r="CTC171" s="107"/>
      <c r="CTD171" s="107"/>
      <c r="CTE171" s="107"/>
      <c r="CTF171" s="107"/>
      <c r="CTG171" s="107"/>
      <c r="CTH171" s="107"/>
      <c r="CTI171" s="107"/>
      <c r="CTJ171" s="107"/>
      <c r="CTK171" s="107"/>
      <c r="CTL171" s="107"/>
      <c r="CTM171" s="107"/>
      <c r="CTN171" s="107"/>
      <c r="CTO171" s="107"/>
      <c r="CTP171" s="107"/>
      <c r="CTQ171" s="107"/>
      <c r="CTR171" s="107"/>
      <c r="CTS171" s="107"/>
      <c r="CTT171" s="107"/>
      <c r="CTU171" s="107"/>
      <c r="CTV171" s="107"/>
      <c r="CTW171" s="107"/>
      <c r="CTX171" s="107"/>
      <c r="CTY171" s="107"/>
      <c r="CTZ171" s="107"/>
      <c r="CUA171" s="107"/>
      <c r="CUB171" s="107"/>
      <c r="CUC171" s="107"/>
      <c r="CUD171" s="107"/>
      <c r="CUE171" s="107"/>
      <c r="CUF171" s="107"/>
      <c r="CUG171" s="107"/>
      <c r="CUH171" s="107"/>
      <c r="CUI171" s="107"/>
      <c r="CUJ171" s="107"/>
      <c r="CUK171" s="107"/>
      <c r="CUL171" s="107"/>
      <c r="CUM171" s="107"/>
      <c r="CUN171" s="107"/>
      <c r="CUO171" s="107"/>
      <c r="CUP171" s="107"/>
      <c r="CUQ171" s="107"/>
      <c r="CUR171" s="107"/>
      <c r="CUS171" s="107"/>
      <c r="CUT171" s="107"/>
      <c r="CUU171" s="107"/>
      <c r="CUV171" s="107"/>
      <c r="CUW171" s="107"/>
      <c r="CUX171" s="107"/>
      <c r="CUY171" s="107"/>
      <c r="CUZ171" s="107"/>
      <c r="CVA171" s="107"/>
      <c r="CVB171" s="107"/>
      <c r="CVC171" s="107"/>
      <c r="CVD171" s="107"/>
      <c r="CVE171" s="107"/>
      <c r="CVF171" s="107"/>
      <c r="CVG171" s="107"/>
      <c r="CVH171" s="107"/>
      <c r="CVI171" s="107"/>
      <c r="CVJ171" s="107"/>
      <c r="CVK171" s="107"/>
      <c r="CVL171" s="107"/>
      <c r="CVM171" s="107"/>
      <c r="CVN171" s="107"/>
      <c r="CVO171" s="107"/>
      <c r="CVP171" s="107"/>
      <c r="CVQ171" s="107"/>
      <c r="CVR171" s="107"/>
      <c r="CVS171" s="107"/>
      <c r="CVT171" s="107"/>
      <c r="CVU171" s="107"/>
      <c r="CVV171" s="107"/>
      <c r="CVW171" s="107"/>
      <c r="CVX171" s="107"/>
      <c r="CVY171" s="107"/>
      <c r="CVZ171" s="107"/>
      <c r="CWA171" s="107"/>
      <c r="CWB171" s="107"/>
      <c r="CWC171" s="107"/>
      <c r="CWD171" s="107"/>
      <c r="CWE171" s="107"/>
      <c r="CWF171" s="107"/>
      <c r="CWG171" s="107"/>
      <c r="CWH171" s="107"/>
      <c r="CWI171" s="107"/>
      <c r="CWJ171" s="107"/>
      <c r="CWK171" s="107"/>
      <c r="CWL171" s="107"/>
      <c r="CWM171" s="107"/>
      <c r="CWN171" s="107"/>
      <c r="CWO171" s="107"/>
      <c r="CWP171" s="107"/>
      <c r="CWQ171" s="107"/>
      <c r="CWR171" s="107"/>
      <c r="CWS171" s="107"/>
      <c r="CWT171" s="107"/>
      <c r="CWU171" s="107"/>
      <c r="CWV171" s="107"/>
      <c r="CWW171" s="107"/>
      <c r="CWX171" s="107"/>
      <c r="CWY171" s="107"/>
      <c r="CWZ171" s="107"/>
      <c r="CXA171" s="107"/>
      <c r="CXB171" s="107"/>
      <c r="CXC171" s="107"/>
      <c r="CXD171" s="107"/>
      <c r="CXE171" s="107"/>
      <c r="CXF171" s="107"/>
      <c r="CXG171" s="107"/>
      <c r="CXH171" s="107"/>
      <c r="CXI171" s="107"/>
      <c r="CXJ171" s="107"/>
      <c r="CXK171" s="107"/>
      <c r="CXL171" s="107"/>
      <c r="CXM171" s="107"/>
      <c r="CXN171" s="107"/>
      <c r="CXO171" s="107"/>
      <c r="CXP171" s="107"/>
      <c r="CXQ171" s="107"/>
      <c r="CXR171" s="107"/>
      <c r="CXS171" s="107"/>
      <c r="CXT171" s="107"/>
      <c r="CXU171" s="107"/>
      <c r="CXV171" s="107"/>
      <c r="CXW171" s="107"/>
      <c r="CXX171" s="107"/>
      <c r="CXY171" s="107"/>
      <c r="CXZ171" s="107"/>
      <c r="CYA171" s="107"/>
      <c r="CYB171" s="107"/>
      <c r="CYC171" s="107"/>
      <c r="CYD171" s="107"/>
      <c r="CYE171" s="107"/>
      <c r="CYF171" s="107"/>
      <c r="CYG171" s="107"/>
      <c r="CYH171" s="107"/>
      <c r="CYI171" s="107"/>
      <c r="CYJ171" s="107"/>
      <c r="CYK171" s="107"/>
      <c r="CYL171" s="107"/>
      <c r="CYM171" s="107"/>
      <c r="CYN171" s="107"/>
      <c r="CYO171" s="107"/>
      <c r="CYP171" s="107"/>
      <c r="CYQ171" s="107"/>
      <c r="CYR171" s="107"/>
      <c r="CYS171" s="107"/>
      <c r="CYT171" s="107"/>
      <c r="CYU171" s="107"/>
      <c r="CYV171" s="107"/>
      <c r="CYW171" s="107"/>
      <c r="CYX171" s="107"/>
      <c r="CYY171" s="107"/>
      <c r="CYZ171" s="107"/>
      <c r="CZA171" s="107"/>
      <c r="CZB171" s="107"/>
      <c r="CZC171" s="107"/>
      <c r="CZD171" s="107"/>
      <c r="CZE171" s="107"/>
      <c r="CZF171" s="107"/>
      <c r="CZG171" s="107"/>
      <c r="CZH171" s="107"/>
      <c r="CZI171" s="107"/>
      <c r="CZJ171" s="107"/>
      <c r="CZK171" s="107"/>
      <c r="CZL171" s="107"/>
      <c r="CZM171" s="107"/>
      <c r="CZN171" s="107"/>
      <c r="CZO171" s="107"/>
      <c r="CZP171" s="107"/>
      <c r="CZQ171" s="107"/>
      <c r="CZR171" s="107"/>
      <c r="CZS171" s="107"/>
      <c r="CZT171" s="107"/>
      <c r="CZU171" s="107"/>
      <c r="CZV171" s="107"/>
      <c r="CZW171" s="107"/>
      <c r="CZX171" s="107"/>
      <c r="CZY171" s="107"/>
      <c r="CZZ171" s="107"/>
      <c r="DAA171" s="107"/>
      <c r="DAB171" s="107"/>
      <c r="DAC171" s="107"/>
      <c r="DAD171" s="107"/>
      <c r="DAE171" s="107"/>
      <c r="DAF171" s="107"/>
      <c r="DAG171" s="107"/>
      <c r="DAH171" s="107"/>
      <c r="DAI171" s="107"/>
      <c r="DAJ171" s="107"/>
      <c r="DAK171" s="107"/>
      <c r="DAL171" s="107"/>
      <c r="DAM171" s="107"/>
      <c r="DAN171" s="107"/>
      <c r="DAO171" s="107"/>
      <c r="DAP171" s="107"/>
      <c r="DAQ171" s="107"/>
      <c r="DAR171" s="107"/>
      <c r="DAS171" s="107"/>
      <c r="DAT171" s="107"/>
      <c r="DAU171" s="107"/>
      <c r="DAV171" s="107"/>
      <c r="DAW171" s="107"/>
      <c r="DAX171" s="107"/>
      <c r="DAY171" s="107"/>
      <c r="DAZ171" s="107"/>
      <c r="DBA171" s="107"/>
      <c r="DBB171" s="107"/>
      <c r="DBC171" s="107"/>
      <c r="DBD171" s="107"/>
      <c r="DBE171" s="107"/>
      <c r="DBF171" s="107"/>
      <c r="DBG171" s="107"/>
      <c r="DBH171" s="107"/>
      <c r="DBI171" s="107"/>
      <c r="DBJ171" s="107"/>
      <c r="DBK171" s="107"/>
      <c r="DBL171" s="107"/>
      <c r="DBM171" s="107"/>
      <c r="DBN171" s="107"/>
      <c r="DBO171" s="107"/>
      <c r="DBP171" s="107"/>
      <c r="DBQ171" s="107"/>
      <c r="DBR171" s="107"/>
      <c r="DBS171" s="107"/>
      <c r="DBT171" s="107"/>
      <c r="DBU171" s="107"/>
      <c r="DBV171" s="107"/>
      <c r="DBW171" s="107"/>
      <c r="DBX171" s="107"/>
      <c r="DBY171" s="107"/>
      <c r="DBZ171" s="107"/>
      <c r="DCA171" s="107"/>
      <c r="DCB171" s="107"/>
      <c r="DCC171" s="107"/>
      <c r="DCD171" s="107"/>
      <c r="DCE171" s="107"/>
      <c r="DCF171" s="107"/>
      <c r="DCG171" s="107"/>
      <c r="DCH171" s="107"/>
      <c r="DCI171" s="107"/>
      <c r="DCJ171" s="107"/>
      <c r="DCK171" s="107"/>
      <c r="DCL171" s="107"/>
      <c r="DCM171" s="107"/>
      <c r="DCN171" s="107"/>
      <c r="DCO171" s="107"/>
      <c r="DCP171" s="107"/>
      <c r="DCQ171" s="107"/>
      <c r="DCR171" s="107"/>
      <c r="DCS171" s="107"/>
      <c r="DCT171" s="107"/>
      <c r="DCU171" s="107"/>
      <c r="DCV171" s="107"/>
      <c r="DCW171" s="107"/>
      <c r="DCX171" s="107"/>
      <c r="DCY171" s="107"/>
      <c r="DCZ171" s="107"/>
      <c r="DDA171" s="107"/>
      <c r="DDB171" s="107"/>
      <c r="DDC171" s="107"/>
      <c r="DDD171" s="107"/>
      <c r="DDE171" s="107"/>
      <c r="DDF171" s="107"/>
      <c r="DDG171" s="107"/>
      <c r="DDH171" s="107"/>
      <c r="DDI171" s="107"/>
      <c r="DDJ171" s="107"/>
      <c r="DDK171" s="107"/>
      <c r="DDL171" s="107"/>
      <c r="DDM171" s="107"/>
      <c r="DDN171" s="107"/>
      <c r="DDO171" s="107"/>
      <c r="DDP171" s="107"/>
      <c r="DDQ171" s="107"/>
      <c r="DDR171" s="107"/>
      <c r="DDS171" s="107"/>
      <c r="DDT171" s="107"/>
      <c r="DDU171" s="107"/>
      <c r="DDV171" s="107"/>
      <c r="DDW171" s="107"/>
      <c r="DDX171" s="107"/>
      <c r="DDY171" s="107"/>
      <c r="DDZ171" s="107"/>
      <c r="DEA171" s="107"/>
      <c r="DEB171" s="107"/>
      <c r="DEC171" s="107"/>
      <c r="DED171" s="107"/>
      <c r="DEE171" s="107"/>
      <c r="DEF171" s="107"/>
      <c r="DEG171" s="107"/>
      <c r="DEH171" s="107"/>
      <c r="DEI171" s="107"/>
      <c r="DEJ171" s="107"/>
      <c r="DEK171" s="107"/>
      <c r="DEL171" s="107"/>
      <c r="DEM171" s="107"/>
      <c r="DEN171" s="107"/>
      <c r="DEO171" s="107"/>
      <c r="DEP171" s="107"/>
      <c r="DEQ171" s="107"/>
      <c r="DER171" s="107"/>
      <c r="DES171" s="107"/>
      <c r="DET171" s="107"/>
      <c r="DEU171" s="107"/>
      <c r="DEV171" s="107"/>
      <c r="DEW171" s="107"/>
      <c r="DEX171" s="107"/>
      <c r="DEY171" s="107"/>
      <c r="DEZ171" s="107"/>
      <c r="DFA171" s="107"/>
      <c r="DFB171" s="107"/>
      <c r="DFC171" s="107"/>
      <c r="DFD171" s="107"/>
      <c r="DFE171" s="107"/>
      <c r="DFF171" s="107"/>
      <c r="DFG171" s="107"/>
      <c r="DFH171" s="107"/>
      <c r="DFI171" s="107"/>
      <c r="DFJ171" s="107"/>
      <c r="DFK171" s="107"/>
      <c r="DFL171" s="107"/>
      <c r="DFM171" s="107"/>
      <c r="DFN171" s="107"/>
      <c r="DFO171" s="107"/>
      <c r="DFP171" s="107"/>
      <c r="DFQ171" s="107"/>
      <c r="DFR171" s="107"/>
      <c r="DFS171" s="107"/>
      <c r="DFT171" s="107"/>
      <c r="DFU171" s="107"/>
      <c r="DFV171" s="107"/>
      <c r="DFW171" s="107"/>
      <c r="DFX171" s="107"/>
      <c r="DFY171" s="107"/>
      <c r="DFZ171" s="107"/>
      <c r="DGA171" s="107"/>
      <c r="DGB171" s="107"/>
      <c r="DGC171" s="107"/>
      <c r="DGD171" s="107"/>
      <c r="DGE171" s="107"/>
      <c r="DGF171" s="107"/>
      <c r="DGG171" s="107"/>
      <c r="DGH171" s="107"/>
      <c r="DGI171" s="107"/>
      <c r="DGJ171" s="107"/>
      <c r="DGK171" s="107"/>
      <c r="DGL171" s="107"/>
      <c r="DGM171" s="107"/>
      <c r="DGN171" s="107"/>
      <c r="DGO171" s="107"/>
      <c r="DGP171" s="107"/>
      <c r="DGQ171" s="107"/>
      <c r="DGR171" s="107"/>
      <c r="DGS171" s="107"/>
      <c r="DGT171" s="107"/>
      <c r="DGU171" s="107"/>
      <c r="DGV171" s="107"/>
      <c r="DGW171" s="107"/>
      <c r="DGX171" s="107"/>
      <c r="DGY171" s="107"/>
      <c r="DGZ171" s="107"/>
      <c r="DHA171" s="107"/>
      <c r="DHB171" s="107"/>
      <c r="DHC171" s="107"/>
      <c r="DHD171" s="107"/>
      <c r="DHE171" s="107"/>
      <c r="DHF171" s="107"/>
      <c r="DHG171" s="107"/>
      <c r="DHH171" s="107"/>
      <c r="DHI171" s="107"/>
      <c r="DHJ171" s="107"/>
      <c r="DHK171" s="107"/>
      <c r="DHL171" s="107"/>
      <c r="DHM171" s="107"/>
      <c r="DHN171" s="107"/>
      <c r="DHO171" s="107"/>
      <c r="DHP171" s="107"/>
      <c r="DHQ171" s="107"/>
      <c r="DHR171" s="107"/>
      <c r="DHS171" s="107"/>
      <c r="DHT171" s="107"/>
      <c r="DHU171" s="107"/>
      <c r="DHV171" s="107"/>
      <c r="DHW171" s="107"/>
      <c r="DHX171" s="107"/>
      <c r="DHY171" s="107"/>
      <c r="DHZ171" s="107"/>
      <c r="DIA171" s="107"/>
      <c r="DIB171" s="107"/>
      <c r="DIC171" s="107"/>
      <c r="DID171" s="107"/>
      <c r="DIE171" s="107"/>
      <c r="DIF171" s="107"/>
      <c r="DIG171" s="107"/>
      <c r="DIH171" s="107"/>
      <c r="DII171" s="107"/>
      <c r="DIJ171" s="107"/>
      <c r="DIK171" s="107"/>
      <c r="DIL171" s="107"/>
      <c r="DIM171" s="107"/>
      <c r="DIN171" s="107"/>
      <c r="DIO171" s="107"/>
      <c r="DIP171" s="107"/>
      <c r="DIQ171" s="107"/>
      <c r="DIR171" s="107"/>
      <c r="DIS171" s="107"/>
      <c r="DIT171" s="107"/>
      <c r="DIU171" s="107"/>
      <c r="DIV171" s="107"/>
      <c r="DIW171" s="107"/>
      <c r="DIX171" s="107"/>
      <c r="DIY171" s="107"/>
      <c r="DIZ171" s="107"/>
      <c r="DJA171" s="107"/>
      <c r="DJB171" s="107"/>
      <c r="DJC171" s="107"/>
      <c r="DJD171" s="107"/>
      <c r="DJE171" s="107"/>
      <c r="DJF171" s="107"/>
      <c r="DJG171" s="107"/>
      <c r="DJH171" s="107"/>
      <c r="DJI171" s="107"/>
      <c r="DJJ171" s="107"/>
      <c r="DJK171" s="107"/>
      <c r="DJL171" s="107"/>
      <c r="DJM171" s="107"/>
      <c r="DJN171" s="107"/>
      <c r="DJO171" s="107"/>
      <c r="DJP171" s="107"/>
      <c r="DJQ171" s="107"/>
      <c r="DJR171" s="107"/>
      <c r="DJS171" s="107"/>
      <c r="DJT171" s="107"/>
      <c r="DJU171" s="107"/>
      <c r="DJV171" s="107"/>
      <c r="DJW171" s="107"/>
      <c r="DJX171" s="107"/>
      <c r="DJY171" s="107"/>
      <c r="DJZ171" s="107"/>
      <c r="DKA171" s="107"/>
      <c r="DKB171" s="107"/>
      <c r="DKC171" s="107"/>
      <c r="DKD171" s="107"/>
      <c r="DKE171" s="107"/>
      <c r="DKF171" s="107"/>
      <c r="DKG171" s="107"/>
      <c r="DKH171" s="107"/>
      <c r="DKI171" s="107"/>
      <c r="DKJ171" s="107"/>
      <c r="DKK171" s="107"/>
      <c r="DKL171" s="107"/>
      <c r="DKM171" s="107"/>
      <c r="DKN171" s="107"/>
      <c r="DKO171" s="107"/>
      <c r="DKP171" s="107"/>
      <c r="DKQ171" s="107"/>
      <c r="DKR171" s="107"/>
      <c r="DKS171" s="107"/>
      <c r="DKT171" s="107"/>
      <c r="DKU171" s="107"/>
      <c r="DKV171" s="107"/>
      <c r="DKW171" s="107"/>
      <c r="DKX171" s="107"/>
      <c r="DKY171" s="107"/>
      <c r="DKZ171" s="107"/>
      <c r="DLA171" s="107"/>
      <c r="DLB171" s="107"/>
      <c r="DLC171" s="107"/>
      <c r="DLD171" s="107"/>
      <c r="DLE171" s="107"/>
      <c r="DLF171" s="107"/>
      <c r="DLG171" s="107"/>
      <c r="DLH171" s="107"/>
      <c r="DLI171" s="107"/>
      <c r="DLJ171" s="107"/>
      <c r="DLK171" s="107"/>
      <c r="DLL171" s="107"/>
      <c r="DLM171" s="107"/>
      <c r="DLN171" s="107"/>
      <c r="DLO171" s="107"/>
      <c r="DLP171" s="107"/>
      <c r="DLQ171" s="107"/>
      <c r="DLR171" s="107"/>
      <c r="DLS171" s="107"/>
      <c r="DLT171" s="107"/>
      <c r="DLU171" s="107"/>
      <c r="DLV171" s="107"/>
      <c r="DLW171" s="107"/>
      <c r="DLX171" s="107"/>
      <c r="DLY171" s="107"/>
      <c r="DLZ171" s="107"/>
      <c r="DMA171" s="107"/>
      <c r="DMB171" s="107"/>
      <c r="DMC171" s="107"/>
      <c r="DMD171" s="107"/>
      <c r="DME171" s="107"/>
      <c r="DMF171" s="107"/>
      <c r="DMG171" s="107"/>
      <c r="DMH171" s="107"/>
      <c r="DMI171" s="107"/>
      <c r="DMJ171" s="107"/>
      <c r="DMK171" s="107"/>
      <c r="DML171" s="107"/>
      <c r="DMM171" s="107"/>
      <c r="DMN171" s="107"/>
      <c r="DMO171" s="107"/>
      <c r="DMP171" s="107"/>
      <c r="DMQ171" s="107"/>
      <c r="DMR171" s="107"/>
      <c r="DMS171" s="107"/>
      <c r="DMT171" s="107"/>
      <c r="DMU171" s="107"/>
      <c r="DMV171" s="107"/>
      <c r="DMW171" s="107"/>
      <c r="DMX171" s="107"/>
      <c r="DMY171" s="107"/>
      <c r="DMZ171" s="107"/>
      <c r="DNA171" s="107"/>
      <c r="DNB171" s="107"/>
      <c r="DNC171" s="107"/>
      <c r="DND171" s="107"/>
      <c r="DNE171" s="107"/>
      <c r="DNF171" s="107"/>
      <c r="DNG171" s="107"/>
      <c r="DNH171" s="107"/>
      <c r="DNI171" s="107"/>
      <c r="DNJ171" s="107"/>
      <c r="DNK171" s="107"/>
      <c r="DNL171" s="107"/>
      <c r="DNM171" s="107"/>
      <c r="DNN171" s="107"/>
      <c r="DNO171" s="107"/>
      <c r="DNP171" s="107"/>
      <c r="DNQ171" s="107"/>
      <c r="DNR171" s="107"/>
      <c r="DNS171" s="107"/>
      <c r="DNT171" s="107"/>
      <c r="DNU171" s="107"/>
      <c r="DNV171" s="107"/>
      <c r="DNW171" s="107"/>
      <c r="DNX171" s="107"/>
      <c r="DNY171" s="107"/>
      <c r="DNZ171" s="107"/>
      <c r="DOA171" s="107"/>
      <c r="DOB171" s="107"/>
      <c r="DOC171" s="107"/>
      <c r="DOD171" s="107"/>
      <c r="DOE171" s="107"/>
      <c r="DOF171" s="107"/>
      <c r="DOG171" s="107"/>
      <c r="DOH171" s="107"/>
      <c r="DOI171" s="107"/>
      <c r="DOJ171" s="107"/>
      <c r="DOK171" s="107"/>
      <c r="DOL171" s="107"/>
      <c r="DOM171" s="107"/>
      <c r="DON171" s="107"/>
      <c r="DOO171" s="107"/>
      <c r="DOP171" s="107"/>
      <c r="DOQ171" s="107"/>
      <c r="DOR171" s="107"/>
      <c r="DOS171" s="107"/>
      <c r="DOT171" s="107"/>
      <c r="DOU171" s="107"/>
      <c r="DOV171" s="107"/>
      <c r="DOW171" s="107"/>
      <c r="DOX171" s="107"/>
      <c r="DOY171" s="107"/>
      <c r="DOZ171" s="107"/>
      <c r="DPA171" s="107"/>
      <c r="DPB171" s="107"/>
      <c r="DPC171" s="107"/>
      <c r="DPD171" s="107"/>
      <c r="DPE171" s="107"/>
      <c r="DPF171" s="107"/>
      <c r="DPG171" s="107"/>
      <c r="DPH171" s="107"/>
      <c r="DPI171" s="107"/>
      <c r="DPJ171" s="107"/>
      <c r="DPK171" s="107"/>
      <c r="DPL171" s="107"/>
      <c r="DPM171" s="107"/>
      <c r="DPN171" s="107"/>
      <c r="DPO171" s="107"/>
      <c r="DPP171" s="107"/>
      <c r="DPQ171" s="107"/>
      <c r="DPR171" s="107"/>
      <c r="DPS171" s="107"/>
      <c r="DPT171" s="107"/>
      <c r="DPU171" s="107"/>
      <c r="DPV171" s="107"/>
      <c r="DPW171" s="107"/>
      <c r="DPX171" s="107"/>
      <c r="DPY171" s="107"/>
      <c r="DPZ171" s="107"/>
      <c r="DQA171" s="107"/>
      <c r="DQB171" s="107"/>
      <c r="DQC171" s="107"/>
      <c r="DQD171" s="107"/>
      <c r="DQE171" s="107"/>
      <c r="DQF171" s="107"/>
      <c r="DQG171" s="107"/>
      <c r="DQH171" s="107"/>
      <c r="DQI171" s="107"/>
      <c r="DQJ171" s="107"/>
      <c r="DQK171" s="107"/>
      <c r="DQL171" s="107"/>
      <c r="DQM171" s="107"/>
      <c r="DQN171" s="107"/>
      <c r="DQO171" s="107"/>
      <c r="DQP171" s="107"/>
      <c r="DQQ171" s="107"/>
      <c r="DQR171" s="107"/>
      <c r="DQS171" s="107"/>
      <c r="DQT171" s="107"/>
      <c r="DQU171" s="107"/>
      <c r="DQV171" s="107"/>
      <c r="DQW171" s="107"/>
      <c r="DQX171" s="107"/>
      <c r="DQY171" s="107"/>
      <c r="DQZ171" s="107"/>
      <c r="DRA171" s="107"/>
      <c r="DRB171" s="107"/>
      <c r="DRC171" s="107"/>
      <c r="DRD171" s="107"/>
      <c r="DRE171" s="107"/>
      <c r="DRF171" s="107"/>
      <c r="DRG171" s="107"/>
      <c r="DRH171" s="107"/>
      <c r="DRI171" s="107"/>
      <c r="DRJ171" s="107"/>
      <c r="DRK171" s="107"/>
      <c r="DRL171" s="107"/>
      <c r="DRM171" s="107"/>
      <c r="DRN171" s="107"/>
      <c r="DRO171" s="107"/>
      <c r="DRP171" s="107"/>
      <c r="DRQ171" s="107"/>
      <c r="DRR171" s="107"/>
      <c r="DRS171" s="107"/>
      <c r="DRT171" s="107"/>
      <c r="DRU171" s="107"/>
      <c r="DRV171" s="107"/>
      <c r="DRW171" s="107"/>
      <c r="DRX171" s="107"/>
      <c r="DRY171" s="107"/>
      <c r="DRZ171" s="107"/>
      <c r="DSA171" s="107"/>
      <c r="DSB171" s="107"/>
      <c r="DSC171" s="107"/>
      <c r="DSD171" s="107"/>
      <c r="DSE171" s="107"/>
      <c r="DSF171" s="107"/>
      <c r="DSG171" s="107"/>
      <c r="DSH171" s="107"/>
      <c r="DSI171" s="107"/>
      <c r="DSJ171" s="107"/>
      <c r="DSK171" s="107"/>
      <c r="DSL171" s="107"/>
      <c r="DSM171" s="107"/>
      <c r="DSN171" s="107"/>
      <c r="DSO171" s="107"/>
      <c r="DSP171" s="107"/>
      <c r="DSQ171" s="107"/>
      <c r="DSR171" s="107"/>
      <c r="DSS171" s="107"/>
      <c r="DST171" s="107"/>
      <c r="DSU171" s="107"/>
      <c r="DSV171" s="107"/>
      <c r="DSW171" s="107"/>
      <c r="DSX171" s="107"/>
      <c r="DSY171" s="107"/>
      <c r="DSZ171" s="107"/>
      <c r="DTA171" s="107"/>
      <c r="DTB171" s="107"/>
      <c r="DTC171" s="107"/>
      <c r="DTD171" s="107"/>
      <c r="DTE171" s="107"/>
      <c r="DTF171" s="107"/>
      <c r="DTG171" s="107"/>
      <c r="DTH171" s="107"/>
      <c r="DTI171" s="107"/>
      <c r="DTJ171" s="107"/>
      <c r="DTK171" s="107"/>
      <c r="DTL171" s="107"/>
      <c r="DTM171" s="107"/>
      <c r="DTN171" s="107"/>
      <c r="DTO171" s="107"/>
      <c r="DTP171" s="107"/>
      <c r="DTQ171" s="107"/>
      <c r="DTR171" s="107"/>
      <c r="DTS171" s="107"/>
      <c r="DTT171" s="107"/>
      <c r="DTU171" s="107"/>
      <c r="DTV171" s="107"/>
      <c r="DTW171" s="107"/>
      <c r="DTX171" s="107"/>
      <c r="DTY171" s="107"/>
      <c r="DTZ171" s="107"/>
      <c r="DUA171" s="107"/>
      <c r="DUB171" s="107"/>
      <c r="DUC171" s="107"/>
      <c r="DUD171" s="107"/>
      <c r="DUE171" s="107"/>
      <c r="DUF171" s="107"/>
      <c r="DUG171" s="107"/>
      <c r="DUH171" s="107"/>
      <c r="DUI171" s="107"/>
      <c r="DUJ171" s="107"/>
      <c r="DUK171" s="107"/>
      <c r="DUL171" s="107"/>
      <c r="DUM171" s="107"/>
      <c r="DUN171" s="107"/>
      <c r="DUO171" s="107"/>
      <c r="DUP171" s="107"/>
      <c r="DUQ171" s="107"/>
      <c r="DUR171" s="107"/>
      <c r="DUS171" s="107"/>
      <c r="DUT171" s="107"/>
      <c r="DUU171" s="107"/>
      <c r="DUV171" s="107"/>
      <c r="DUW171" s="107"/>
      <c r="DUX171" s="107"/>
      <c r="DUY171" s="107"/>
      <c r="DUZ171" s="107"/>
      <c r="DVA171" s="107"/>
      <c r="DVB171" s="107"/>
      <c r="DVC171" s="107"/>
      <c r="DVD171" s="107"/>
      <c r="DVE171" s="107"/>
      <c r="DVF171" s="107"/>
      <c r="DVG171" s="107"/>
      <c r="DVH171" s="107"/>
      <c r="DVI171" s="107"/>
      <c r="DVJ171" s="107"/>
      <c r="DVK171" s="107"/>
      <c r="DVL171" s="107"/>
      <c r="DVM171" s="107"/>
      <c r="DVN171" s="107"/>
      <c r="DVO171" s="107"/>
      <c r="DVP171" s="107"/>
      <c r="DVQ171" s="107"/>
      <c r="DVR171" s="107"/>
      <c r="DVS171" s="107"/>
      <c r="DVT171" s="107"/>
      <c r="DVU171" s="107"/>
      <c r="DVV171" s="107"/>
      <c r="DVW171" s="107"/>
      <c r="DVX171" s="107"/>
      <c r="DVY171" s="107"/>
      <c r="DVZ171" s="107"/>
      <c r="DWA171" s="107"/>
      <c r="DWB171" s="107"/>
      <c r="DWC171" s="107"/>
      <c r="DWD171" s="107"/>
      <c r="DWE171" s="107"/>
      <c r="DWF171" s="107"/>
      <c r="DWG171" s="107"/>
      <c r="DWH171" s="107"/>
      <c r="DWI171" s="107"/>
      <c r="DWJ171" s="107"/>
      <c r="DWK171" s="107"/>
      <c r="DWL171" s="107"/>
      <c r="DWM171" s="107"/>
      <c r="DWN171" s="107"/>
      <c r="DWO171" s="107"/>
      <c r="DWP171" s="107"/>
      <c r="DWQ171" s="107"/>
      <c r="DWR171" s="107"/>
      <c r="DWS171" s="107"/>
      <c r="DWT171" s="107"/>
      <c r="DWU171" s="107"/>
      <c r="DWV171" s="107"/>
      <c r="DWW171" s="107"/>
      <c r="DWX171" s="107"/>
      <c r="DWY171" s="107"/>
      <c r="DWZ171" s="107"/>
      <c r="DXA171" s="107"/>
      <c r="DXB171" s="107"/>
      <c r="DXC171" s="107"/>
      <c r="DXD171" s="107"/>
      <c r="DXE171" s="107"/>
      <c r="DXF171" s="107"/>
      <c r="DXG171" s="107"/>
      <c r="DXH171" s="107"/>
      <c r="DXI171" s="107"/>
      <c r="DXJ171" s="107"/>
      <c r="DXK171" s="107"/>
      <c r="DXL171" s="107"/>
      <c r="DXM171" s="107"/>
      <c r="DXN171" s="107"/>
      <c r="DXO171" s="107"/>
      <c r="DXP171" s="107"/>
      <c r="DXQ171" s="107"/>
      <c r="DXR171" s="107"/>
      <c r="DXS171" s="107"/>
      <c r="DXT171" s="107"/>
      <c r="DXU171" s="107"/>
      <c r="DXV171" s="107"/>
      <c r="DXW171" s="107"/>
      <c r="DXX171" s="107"/>
      <c r="DXY171" s="107"/>
      <c r="DXZ171" s="107"/>
      <c r="DYA171" s="107"/>
      <c r="DYB171" s="107"/>
      <c r="DYC171" s="107"/>
      <c r="DYD171" s="107"/>
      <c r="DYE171" s="107"/>
      <c r="DYF171" s="107"/>
      <c r="DYG171" s="107"/>
      <c r="DYH171" s="107"/>
      <c r="DYI171" s="107"/>
      <c r="DYJ171" s="107"/>
      <c r="DYK171" s="107"/>
      <c r="DYL171" s="107"/>
      <c r="DYM171" s="107"/>
      <c r="DYN171" s="107"/>
      <c r="DYO171" s="107"/>
      <c r="DYP171" s="107"/>
      <c r="DYQ171" s="107"/>
      <c r="DYR171" s="107"/>
      <c r="DYS171" s="107"/>
      <c r="DYT171" s="107"/>
      <c r="DYU171" s="107"/>
      <c r="DYV171" s="107"/>
      <c r="DYW171" s="107"/>
      <c r="DYX171" s="107"/>
      <c r="DYY171" s="107"/>
      <c r="DYZ171" s="107"/>
      <c r="DZA171" s="107"/>
      <c r="DZB171" s="107"/>
      <c r="DZC171" s="107"/>
      <c r="DZD171" s="107"/>
      <c r="DZE171" s="107"/>
      <c r="DZF171" s="107"/>
      <c r="DZG171" s="107"/>
      <c r="DZH171" s="107"/>
      <c r="DZI171" s="107"/>
      <c r="DZJ171" s="107"/>
      <c r="DZK171" s="107"/>
      <c r="DZL171" s="107"/>
      <c r="DZM171" s="107"/>
      <c r="DZN171" s="107"/>
      <c r="DZO171" s="107"/>
      <c r="DZP171" s="107"/>
      <c r="DZQ171" s="107"/>
      <c r="DZR171" s="107"/>
      <c r="DZS171" s="107"/>
      <c r="DZT171" s="107"/>
      <c r="DZU171" s="107"/>
      <c r="DZV171" s="107"/>
      <c r="DZW171" s="107"/>
      <c r="DZX171" s="107"/>
      <c r="DZY171" s="107"/>
      <c r="DZZ171" s="107"/>
      <c r="EAA171" s="107"/>
      <c r="EAB171" s="107"/>
      <c r="EAC171" s="107"/>
      <c r="EAD171" s="107"/>
      <c r="EAE171" s="107"/>
      <c r="EAF171" s="107"/>
      <c r="EAG171" s="107"/>
      <c r="EAH171" s="107"/>
      <c r="EAI171" s="107"/>
      <c r="EAJ171" s="107"/>
      <c r="EAK171" s="107"/>
      <c r="EAL171" s="107"/>
      <c r="EAM171" s="107"/>
      <c r="EAN171" s="107"/>
      <c r="EAO171" s="107"/>
      <c r="EAP171" s="107"/>
      <c r="EAQ171" s="107"/>
      <c r="EAR171" s="107"/>
      <c r="EAS171" s="107"/>
      <c r="EAT171" s="107"/>
      <c r="EAU171" s="107"/>
      <c r="EAV171" s="107"/>
      <c r="EAW171" s="107"/>
      <c r="EAX171" s="107"/>
      <c r="EAY171" s="107"/>
      <c r="EAZ171" s="107"/>
      <c r="EBA171" s="107"/>
      <c r="EBB171" s="107"/>
      <c r="EBC171" s="107"/>
      <c r="EBD171" s="107"/>
      <c r="EBE171" s="107"/>
      <c r="EBF171" s="107"/>
      <c r="EBG171" s="107"/>
      <c r="EBH171" s="107"/>
      <c r="EBI171" s="107"/>
      <c r="EBJ171" s="107"/>
      <c r="EBK171" s="107"/>
      <c r="EBL171" s="107"/>
      <c r="EBM171" s="107"/>
      <c r="EBN171" s="107"/>
      <c r="EBO171" s="107"/>
      <c r="EBP171" s="107"/>
      <c r="EBQ171" s="107"/>
      <c r="EBR171" s="107"/>
      <c r="EBS171" s="107"/>
      <c r="EBT171" s="107"/>
      <c r="EBU171" s="107"/>
      <c r="EBV171" s="107"/>
      <c r="EBW171" s="107"/>
      <c r="EBX171" s="107"/>
      <c r="EBY171" s="107"/>
      <c r="EBZ171" s="107"/>
      <c r="ECA171" s="107"/>
      <c r="ECB171" s="107"/>
      <c r="ECC171" s="107"/>
      <c r="ECD171" s="107"/>
      <c r="ECE171" s="107"/>
      <c r="ECF171" s="107"/>
      <c r="ECG171" s="107"/>
      <c r="ECH171" s="107"/>
      <c r="ECI171" s="107"/>
      <c r="ECJ171" s="107"/>
      <c r="ECK171" s="107"/>
      <c r="ECL171" s="107"/>
      <c r="ECM171" s="107"/>
      <c r="ECN171" s="107"/>
      <c r="ECO171" s="107"/>
      <c r="ECP171" s="107"/>
      <c r="ECQ171" s="107"/>
      <c r="ECR171" s="107"/>
      <c r="ECS171" s="107"/>
      <c r="ECT171" s="107"/>
      <c r="ECU171" s="107"/>
      <c r="ECV171" s="107"/>
      <c r="ECW171" s="107"/>
      <c r="ECX171" s="107"/>
      <c r="ECY171" s="107"/>
      <c r="ECZ171" s="107"/>
      <c r="EDA171" s="107"/>
      <c r="EDB171" s="107"/>
      <c r="EDC171" s="107"/>
      <c r="EDD171" s="107"/>
      <c r="EDE171" s="107"/>
      <c r="EDF171" s="107"/>
      <c r="EDG171" s="107"/>
      <c r="EDH171" s="107"/>
      <c r="EDI171" s="107"/>
      <c r="EDJ171" s="107"/>
      <c r="EDK171" s="107"/>
      <c r="EDL171" s="107"/>
      <c r="EDM171" s="107"/>
      <c r="EDN171" s="107"/>
      <c r="EDO171" s="107"/>
      <c r="EDP171" s="107"/>
      <c r="EDQ171" s="107"/>
      <c r="EDR171" s="107"/>
      <c r="EDS171" s="107"/>
      <c r="EDT171" s="107"/>
      <c r="EDU171" s="107"/>
      <c r="EDV171" s="107"/>
      <c r="EDW171" s="107"/>
      <c r="EDX171" s="107"/>
      <c r="EDY171" s="107"/>
      <c r="EDZ171" s="107"/>
      <c r="EEA171" s="107"/>
      <c r="EEB171" s="107"/>
      <c r="EEC171" s="107"/>
      <c r="EED171" s="107"/>
      <c r="EEE171" s="107"/>
      <c r="EEF171" s="107"/>
      <c r="EEG171" s="107"/>
      <c r="EEH171" s="107"/>
      <c r="EEI171" s="107"/>
      <c r="EEJ171" s="107"/>
      <c r="EEK171" s="107"/>
      <c r="EEL171" s="107"/>
      <c r="EEM171" s="107"/>
      <c r="EEN171" s="107"/>
      <c r="EEO171" s="107"/>
      <c r="EEP171" s="107"/>
      <c r="EEQ171" s="107"/>
      <c r="EER171" s="107"/>
      <c r="EES171" s="107"/>
      <c r="EET171" s="107"/>
      <c r="EEU171" s="107"/>
      <c r="EEV171" s="107"/>
      <c r="EEW171" s="107"/>
      <c r="EEX171" s="107"/>
      <c r="EEY171" s="107"/>
      <c r="EEZ171" s="107"/>
      <c r="EFA171" s="107"/>
      <c r="EFB171" s="107"/>
      <c r="EFC171" s="107"/>
      <c r="EFD171" s="107"/>
      <c r="EFE171" s="107"/>
      <c r="EFF171" s="107"/>
      <c r="EFG171" s="107"/>
      <c r="EFH171" s="107"/>
      <c r="EFI171" s="107"/>
      <c r="EFJ171" s="107"/>
      <c r="EFK171" s="107"/>
      <c r="EFL171" s="107"/>
      <c r="EFM171" s="107"/>
      <c r="EFN171" s="107"/>
      <c r="EFO171" s="107"/>
      <c r="EFP171" s="107"/>
      <c r="EFQ171" s="107"/>
      <c r="EFR171" s="107"/>
      <c r="EFS171" s="107"/>
      <c r="EFT171" s="107"/>
      <c r="EFU171" s="107"/>
      <c r="EFV171" s="107"/>
      <c r="EFW171" s="107"/>
      <c r="EFX171" s="107"/>
      <c r="EFY171" s="107"/>
      <c r="EFZ171" s="107"/>
      <c r="EGA171" s="107"/>
      <c r="EGB171" s="107"/>
      <c r="EGC171" s="107"/>
      <c r="EGD171" s="107"/>
      <c r="EGE171" s="107"/>
      <c r="EGF171" s="107"/>
      <c r="EGG171" s="107"/>
      <c r="EGH171" s="107"/>
      <c r="EGI171" s="107"/>
      <c r="EGJ171" s="107"/>
      <c r="EGK171" s="107"/>
      <c r="EGL171" s="107"/>
      <c r="EGM171" s="107"/>
      <c r="EGN171" s="107"/>
      <c r="EGO171" s="107"/>
      <c r="EGP171" s="107"/>
      <c r="EGQ171" s="107"/>
      <c r="EGR171" s="107"/>
      <c r="EGS171" s="107"/>
      <c r="EGT171" s="107"/>
      <c r="EGU171" s="107"/>
      <c r="EGV171" s="107"/>
      <c r="EGW171" s="107"/>
      <c r="EGX171" s="107"/>
      <c r="EGY171" s="107"/>
      <c r="EGZ171" s="107"/>
      <c r="EHA171" s="107"/>
      <c r="EHB171" s="107"/>
      <c r="EHC171" s="107"/>
      <c r="EHD171" s="107"/>
      <c r="EHE171" s="107"/>
      <c r="EHF171" s="107"/>
      <c r="EHG171" s="107"/>
      <c r="EHH171" s="107"/>
      <c r="EHI171" s="107"/>
      <c r="EHJ171" s="107"/>
      <c r="EHK171" s="107"/>
      <c r="EHL171" s="107"/>
      <c r="EHM171" s="107"/>
      <c r="EHN171" s="107"/>
      <c r="EHO171" s="107"/>
      <c r="EHP171" s="107"/>
      <c r="EHQ171" s="107"/>
      <c r="EHR171" s="107"/>
      <c r="EHS171" s="107"/>
      <c r="EHT171" s="107"/>
      <c r="EHU171" s="107"/>
      <c r="EHV171" s="107"/>
      <c r="EHW171" s="107"/>
      <c r="EHX171" s="107"/>
      <c r="EHY171" s="107"/>
      <c r="EHZ171" s="107"/>
      <c r="EIA171" s="107"/>
      <c r="EIB171" s="107"/>
      <c r="EIC171" s="107"/>
      <c r="EID171" s="107"/>
      <c r="EIE171" s="107"/>
      <c r="EIF171" s="107"/>
      <c r="EIG171" s="107"/>
      <c r="EIH171" s="107"/>
      <c r="EII171" s="107"/>
      <c r="EIJ171" s="107"/>
      <c r="EIK171" s="107"/>
      <c r="EIL171" s="107"/>
      <c r="EIM171" s="107"/>
      <c r="EIN171" s="107"/>
      <c r="EIO171" s="107"/>
      <c r="EIP171" s="107"/>
      <c r="EIQ171" s="107"/>
      <c r="EIR171" s="107"/>
      <c r="EIS171" s="107"/>
      <c r="EIT171" s="107"/>
      <c r="EIU171" s="107"/>
      <c r="EIV171" s="107"/>
      <c r="EIW171" s="107"/>
      <c r="EIX171" s="107"/>
      <c r="EIY171" s="107"/>
      <c r="EIZ171" s="107"/>
      <c r="EJA171" s="107"/>
      <c r="EJB171" s="107"/>
      <c r="EJC171" s="107"/>
      <c r="EJD171" s="107"/>
      <c r="EJE171" s="107"/>
      <c r="EJF171" s="107"/>
      <c r="EJG171" s="107"/>
      <c r="EJH171" s="107"/>
      <c r="EJI171" s="107"/>
      <c r="EJJ171" s="107"/>
      <c r="EJK171" s="107"/>
      <c r="EJL171" s="107"/>
      <c r="EJM171" s="107"/>
      <c r="EJN171" s="107"/>
      <c r="EJO171" s="107"/>
      <c r="EJP171" s="107"/>
      <c r="EJQ171" s="107"/>
      <c r="EJR171" s="107"/>
      <c r="EJS171" s="107"/>
      <c r="EJT171" s="107"/>
      <c r="EJU171" s="107"/>
      <c r="EJV171" s="107"/>
      <c r="EJW171" s="107"/>
      <c r="EJX171" s="107"/>
      <c r="EJY171" s="107"/>
      <c r="EJZ171" s="107"/>
      <c r="EKA171" s="107"/>
      <c r="EKB171" s="107"/>
      <c r="EKC171" s="107"/>
      <c r="EKD171" s="107"/>
      <c r="EKE171" s="107"/>
      <c r="EKF171" s="107"/>
      <c r="EKG171" s="107"/>
      <c r="EKH171" s="107"/>
      <c r="EKI171" s="107"/>
      <c r="EKJ171" s="107"/>
      <c r="EKK171" s="107"/>
      <c r="EKL171" s="107"/>
      <c r="EKM171" s="107"/>
      <c r="EKN171" s="107"/>
      <c r="EKO171" s="107"/>
      <c r="EKP171" s="107"/>
      <c r="EKQ171" s="107"/>
      <c r="EKR171" s="107"/>
      <c r="EKS171" s="107"/>
      <c r="EKT171" s="107"/>
      <c r="EKU171" s="107"/>
      <c r="EKV171" s="107"/>
      <c r="EKW171" s="107"/>
      <c r="EKX171" s="107"/>
      <c r="EKY171" s="107"/>
      <c r="EKZ171" s="107"/>
      <c r="ELA171" s="107"/>
      <c r="ELB171" s="107"/>
      <c r="ELC171" s="107"/>
      <c r="ELD171" s="107"/>
      <c r="ELE171" s="107"/>
      <c r="ELF171" s="107"/>
      <c r="ELG171" s="107"/>
      <c r="ELH171" s="107"/>
      <c r="ELI171" s="107"/>
      <c r="ELJ171" s="107"/>
      <c r="ELK171" s="107"/>
      <c r="ELL171" s="107"/>
      <c r="ELM171" s="107"/>
      <c r="ELN171" s="107"/>
      <c r="ELO171" s="107"/>
      <c r="ELP171" s="107"/>
      <c r="ELQ171" s="107"/>
      <c r="ELR171" s="107"/>
      <c r="ELS171" s="107"/>
      <c r="ELT171" s="107"/>
      <c r="ELU171" s="107"/>
      <c r="ELV171" s="107"/>
      <c r="ELW171" s="107"/>
      <c r="ELX171" s="107"/>
      <c r="ELY171" s="107"/>
      <c r="ELZ171" s="107"/>
      <c r="EMA171" s="107"/>
      <c r="EMB171" s="107"/>
      <c r="EMC171" s="107"/>
      <c r="EMD171" s="107"/>
      <c r="EME171" s="107"/>
      <c r="EMF171" s="107"/>
      <c r="EMG171" s="107"/>
      <c r="EMH171" s="107"/>
      <c r="EMI171" s="107"/>
      <c r="EMJ171" s="107"/>
      <c r="EMK171" s="107"/>
      <c r="EML171" s="107"/>
      <c r="EMM171" s="107"/>
      <c r="EMN171" s="107"/>
      <c r="EMO171" s="107"/>
      <c r="EMP171" s="107"/>
      <c r="EMQ171" s="107"/>
      <c r="EMR171" s="107"/>
      <c r="EMS171" s="107"/>
      <c r="EMT171" s="107"/>
      <c r="EMU171" s="107"/>
      <c r="EMV171" s="107"/>
      <c r="EMW171" s="107"/>
      <c r="EMX171" s="107"/>
      <c r="EMY171" s="107"/>
      <c r="EMZ171" s="107"/>
      <c r="ENA171" s="107"/>
      <c r="ENB171" s="107"/>
      <c r="ENC171" s="107"/>
      <c r="END171" s="107"/>
      <c r="ENE171" s="107"/>
      <c r="ENF171" s="107"/>
      <c r="ENG171" s="107"/>
      <c r="ENH171" s="107"/>
      <c r="ENI171" s="107"/>
      <c r="ENJ171" s="107"/>
      <c r="ENK171" s="107"/>
      <c r="ENL171" s="107"/>
      <c r="ENM171" s="107"/>
      <c r="ENN171" s="107"/>
      <c r="ENO171" s="107"/>
      <c r="ENP171" s="107"/>
      <c r="ENQ171" s="107"/>
      <c r="ENR171" s="107"/>
      <c r="ENS171" s="107"/>
      <c r="ENT171" s="107"/>
      <c r="ENU171" s="107"/>
      <c r="ENV171" s="107"/>
      <c r="ENW171" s="107"/>
      <c r="ENX171" s="107"/>
      <c r="ENY171" s="107"/>
      <c r="ENZ171" s="107"/>
      <c r="EOA171" s="107"/>
      <c r="EOB171" s="107"/>
      <c r="EOC171" s="107"/>
      <c r="EOD171" s="107"/>
      <c r="EOE171" s="107"/>
      <c r="EOF171" s="107"/>
      <c r="EOG171" s="107"/>
      <c r="EOH171" s="107"/>
      <c r="EOI171" s="107"/>
      <c r="EOJ171" s="107"/>
      <c r="EOK171" s="107"/>
      <c r="EOL171" s="107"/>
      <c r="EOM171" s="107"/>
      <c r="EON171" s="107"/>
      <c r="EOO171" s="107"/>
      <c r="EOP171" s="107"/>
      <c r="EOQ171" s="107"/>
      <c r="EOR171" s="107"/>
      <c r="EOS171" s="107"/>
      <c r="EOT171" s="107"/>
      <c r="EOU171" s="107"/>
      <c r="EOV171" s="107"/>
      <c r="EOW171" s="107"/>
      <c r="EOX171" s="107"/>
      <c r="EOY171" s="107"/>
      <c r="EOZ171" s="107"/>
      <c r="EPA171" s="107"/>
      <c r="EPB171" s="107"/>
      <c r="EPC171" s="107"/>
      <c r="EPD171" s="107"/>
      <c r="EPE171" s="107"/>
      <c r="EPF171" s="107"/>
      <c r="EPG171" s="107"/>
      <c r="EPH171" s="107"/>
      <c r="EPI171" s="107"/>
      <c r="EPJ171" s="107"/>
      <c r="EPK171" s="107"/>
      <c r="EPL171" s="107"/>
      <c r="EPM171" s="107"/>
      <c r="EPN171" s="107"/>
      <c r="EPO171" s="107"/>
      <c r="EPP171" s="107"/>
      <c r="EPQ171" s="107"/>
      <c r="EPR171" s="107"/>
      <c r="EPS171" s="107"/>
      <c r="EPT171" s="107"/>
      <c r="EPU171" s="107"/>
      <c r="EPV171" s="107"/>
      <c r="EPW171" s="107"/>
      <c r="EPX171" s="107"/>
      <c r="EPY171" s="107"/>
      <c r="EPZ171" s="107"/>
      <c r="EQA171" s="107"/>
      <c r="EQB171" s="107"/>
      <c r="EQC171" s="107"/>
      <c r="EQD171" s="107"/>
      <c r="EQE171" s="107"/>
      <c r="EQF171" s="107"/>
      <c r="EQG171" s="107"/>
      <c r="EQH171" s="107"/>
      <c r="EQI171" s="107"/>
      <c r="EQJ171" s="107"/>
      <c r="EQK171" s="107"/>
      <c r="EQL171" s="107"/>
      <c r="EQM171" s="107"/>
      <c r="EQN171" s="107"/>
      <c r="EQO171" s="107"/>
      <c r="EQP171" s="107"/>
      <c r="EQQ171" s="107"/>
      <c r="EQR171" s="107"/>
      <c r="EQS171" s="107"/>
      <c r="EQT171" s="107"/>
      <c r="EQU171" s="107"/>
      <c r="EQV171" s="107"/>
      <c r="EQW171" s="107"/>
      <c r="EQX171" s="107"/>
      <c r="EQY171" s="107"/>
      <c r="EQZ171" s="107"/>
      <c r="ERA171" s="107"/>
      <c r="ERB171" s="107"/>
      <c r="ERC171" s="107"/>
      <c r="ERD171" s="107"/>
      <c r="ERE171" s="107"/>
      <c r="ERF171" s="107"/>
      <c r="ERG171" s="107"/>
      <c r="ERH171" s="107"/>
      <c r="ERI171" s="107"/>
      <c r="ERJ171" s="107"/>
      <c r="ERK171" s="107"/>
      <c r="ERL171" s="107"/>
      <c r="ERM171" s="107"/>
      <c r="ERN171" s="107"/>
      <c r="ERO171" s="107"/>
      <c r="ERP171" s="107"/>
      <c r="ERQ171" s="107"/>
      <c r="ERR171" s="107"/>
      <c r="ERS171" s="107"/>
      <c r="ERT171" s="107"/>
      <c r="ERU171" s="107"/>
      <c r="ERV171" s="107"/>
      <c r="ERW171" s="107"/>
      <c r="ERX171" s="107"/>
      <c r="ERY171" s="107"/>
      <c r="ERZ171" s="107"/>
      <c r="ESA171" s="107"/>
      <c r="ESB171" s="107"/>
      <c r="ESC171" s="107"/>
      <c r="ESD171" s="107"/>
      <c r="ESE171" s="107"/>
      <c r="ESF171" s="107"/>
      <c r="ESG171" s="107"/>
      <c r="ESH171" s="107"/>
      <c r="ESI171" s="107"/>
      <c r="ESJ171" s="107"/>
      <c r="ESK171" s="107"/>
      <c r="ESL171" s="107"/>
      <c r="ESM171" s="107"/>
      <c r="ESN171" s="107"/>
      <c r="ESO171" s="107"/>
      <c r="ESP171" s="107"/>
      <c r="ESQ171" s="107"/>
      <c r="ESR171" s="107"/>
      <c r="ESS171" s="107"/>
      <c r="EST171" s="107"/>
      <c r="ESU171" s="107"/>
      <c r="ESV171" s="107"/>
      <c r="ESW171" s="107"/>
      <c r="ESX171" s="107"/>
      <c r="ESY171" s="107"/>
      <c r="ESZ171" s="107"/>
      <c r="ETA171" s="107"/>
      <c r="ETB171" s="107"/>
      <c r="ETC171" s="107"/>
      <c r="ETD171" s="107"/>
      <c r="ETE171" s="107"/>
      <c r="ETF171" s="107"/>
      <c r="ETG171" s="107"/>
      <c r="ETH171" s="107"/>
      <c r="ETI171" s="107"/>
      <c r="ETJ171" s="107"/>
      <c r="ETK171" s="107"/>
      <c r="ETL171" s="107"/>
      <c r="ETM171" s="107"/>
      <c r="ETN171" s="107"/>
      <c r="ETO171" s="107"/>
      <c r="ETP171" s="107"/>
      <c r="ETQ171" s="107"/>
      <c r="ETR171" s="107"/>
      <c r="ETS171" s="107"/>
      <c r="ETT171" s="107"/>
      <c r="ETU171" s="107"/>
      <c r="ETV171" s="107"/>
      <c r="ETW171" s="107"/>
      <c r="ETX171" s="107"/>
      <c r="ETY171" s="107"/>
      <c r="ETZ171" s="107"/>
      <c r="EUA171" s="107"/>
      <c r="EUB171" s="107"/>
      <c r="EUC171" s="107"/>
      <c r="EUD171" s="107"/>
      <c r="EUE171" s="107"/>
      <c r="EUF171" s="107"/>
      <c r="EUG171" s="107"/>
      <c r="EUH171" s="107"/>
      <c r="EUI171" s="107"/>
      <c r="EUJ171" s="107"/>
      <c r="EUK171" s="107"/>
      <c r="EUL171" s="107"/>
      <c r="EUM171" s="107"/>
      <c r="EUN171" s="107"/>
      <c r="EUO171" s="107"/>
      <c r="EUP171" s="107"/>
      <c r="EUQ171" s="107"/>
      <c r="EUR171" s="107"/>
      <c r="EUS171" s="107"/>
      <c r="EUT171" s="107"/>
      <c r="EUU171" s="107"/>
      <c r="EUV171" s="107"/>
      <c r="EUW171" s="107"/>
      <c r="EUX171" s="107"/>
      <c r="EUY171" s="107"/>
      <c r="EUZ171" s="107"/>
      <c r="EVA171" s="107"/>
      <c r="EVB171" s="107"/>
      <c r="EVC171" s="107"/>
      <c r="EVD171" s="107"/>
      <c r="EVE171" s="107"/>
      <c r="EVF171" s="107"/>
      <c r="EVG171" s="107"/>
      <c r="EVH171" s="107"/>
      <c r="EVI171" s="107"/>
      <c r="EVJ171" s="107"/>
      <c r="EVK171" s="107"/>
      <c r="EVL171" s="107"/>
      <c r="EVM171" s="107"/>
      <c r="EVN171" s="107"/>
      <c r="EVO171" s="107"/>
      <c r="EVP171" s="107"/>
      <c r="EVQ171" s="107"/>
      <c r="EVR171" s="107"/>
      <c r="EVS171" s="107"/>
      <c r="EVT171" s="107"/>
      <c r="EVU171" s="107"/>
      <c r="EVV171" s="107"/>
      <c r="EVW171" s="107"/>
      <c r="EVX171" s="107"/>
      <c r="EVY171" s="107"/>
      <c r="EVZ171" s="107"/>
      <c r="EWA171" s="107"/>
      <c r="EWB171" s="107"/>
      <c r="EWC171" s="107"/>
      <c r="EWD171" s="107"/>
      <c r="EWE171" s="107"/>
      <c r="EWF171" s="107"/>
      <c r="EWG171" s="107"/>
      <c r="EWH171" s="107"/>
      <c r="EWI171" s="107"/>
      <c r="EWJ171" s="107"/>
      <c r="EWK171" s="107"/>
      <c r="EWL171" s="107"/>
      <c r="EWM171" s="107"/>
      <c r="EWN171" s="107"/>
      <c r="EWO171" s="107"/>
      <c r="EWP171" s="107"/>
      <c r="EWQ171" s="107"/>
      <c r="EWR171" s="107"/>
      <c r="EWS171" s="107"/>
      <c r="EWT171" s="107"/>
      <c r="EWU171" s="107"/>
      <c r="EWV171" s="107"/>
      <c r="EWW171" s="107"/>
      <c r="EWX171" s="107"/>
      <c r="EWY171" s="107"/>
      <c r="EWZ171" s="107"/>
      <c r="EXA171" s="107"/>
      <c r="EXB171" s="107"/>
      <c r="EXC171" s="107"/>
      <c r="EXD171" s="107"/>
      <c r="EXE171" s="107"/>
      <c r="EXF171" s="107"/>
      <c r="EXG171" s="107"/>
      <c r="EXH171" s="107"/>
      <c r="EXI171" s="107"/>
      <c r="EXJ171" s="107"/>
      <c r="EXK171" s="107"/>
      <c r="EXL171" s="107"/>
      <c r="EXM171" s="107"/>
      <c r="EXN171" s="107"/>
      <c r="EXO171" s="107"/>
      <c r="EXP171" s="107"/>
      <c r="EXQ171" s="107"/>
      <c r="EXR171" s="107"/>
      <c r="EXS171" s="107"/>
      <c r="EXT171" s="107"/>
      <c r="EXU171" s="107"/>
      <c r="EXV171" s="107"/>
      <c r="EXW171" s="107"/>
      <c r="EXX171" s="107"/>
      <c r="EXY171" s="107"/>
      <c r="EXZ171" s="107"/>
      <c r="EYA171" s="107"/>
      <c r="EYB171" s="107"/>
      <c r="EYC171" s="107"/>
      <c r="EYD171" s="107"/>
      <c r="EYE171" s="107"/>
      <c r="EYF171" s="107"/>
      <c r="EYG171" s="107"/>
      <c r="EYH171" s="107"/>
      <c r="EYI171" s="107"/>
      <c r="EYJ171" s="107"/>
      <c r="EYK171" s="107"/>
      <c r="EYL171" s="107"/>
      <c r="EYM171" s="107"/>
      <c r="EYN171" s="107"/>
      <c r="EYO171" s="107"/>
      <c r="EYP171" s="107"/>
      <c r="EYQ171" s="107"/>
      <c r="EYR171" s="107"/>
      <c r="EYS171" s="107"/>
      <c r="EYT171" s="107"/>
      <c r="EYU171" s="107"/>
      <c r="EYV171" s="107"/>
      <c r="EYW171" s="107"/>
      <c r="EYX171" s="107"/>
      <c r="EYY171" s="107"/>
      <c r="EYZ171" s="107"/>
      <c r="EZA171" s="107"/>
      <c r="EZB171" s="107"/>
      <c r="EZC171" s="107"/>
      <c r="EZD171" s="107"/>
      <c r="EZE171" s="107"/>
      <c r="EZF171" s="107"/>
      <c r="EZG171" s="107"/>
      <c r="EZH171" s="107"/>
      <c r="EZI171" s="107"/>
      <c r="EZJ171" s="107"/>
      <c r="EZK171" s="107"/>
      <c r="EZL171" s="107"/>
      <c r="EZM171" s="107"/>
      <c r="EZN171" s="107"/>
      <c r="EZO171" s="107"/>
      <c r="EZP171" s="107"/>
      <c r="EZQ171" s="107"/>
      <c r="EZR171" s="107"/>
      <c r="EZS171" s="107"/>
      <c r="EZT171" s="107"/>
      <c r="EZU171" s="107"/>
      <c r="EZV171" s="107"/>
      <c r="EZW171" s="107"/>
      <c r="EZX171" s="107"/>
      <c r="EZY171" s="107"/>
      <c r="EZZ171" s="107"/>
      <c r="FAA171" s="107"/>
      <c r="FAB171" s="107"/>
      <c r="FAC171" s="107"/>
      <c r="FAD171" s="107"/>
      <c r="FAE171" s="107"/>
      <c r="FAF171" s="107"/>
      <c r="FAG171" s="107"/>
      <c r="FAH171" s="107"/>
      <c r="FAI171" s="107"/>
      <c r="FAJ171" s="107"/>
      <c r="FAK171" s="107"/>
      <c r="FAL171" s="107"/>
      <c r="FAM171" s="107"/>
      <c r="FAN171" s="107"/>
      <c r="FAO171" s="107"/>
      <c r="FAP171" s="107"/>
      <c r="FAQ171" s="107"/>
      <c r="FAR171" s="107"/>
      <c r="FAS171" s="107"/>
      <c r="FAT171" s="107"/>
      <c r="FAU171" s="107"/>
      <c r="FAV171" s="107"/>
      <c r="FAW171" s="107"/>
      <c r="FAX171" s="107"/>
      <c r="FAY171" s="107"/>
      <c r="FAZ171" s="107"/>
      <c r="FBA171" s="107"/>
      <c r="FBB171" s="107"/>
      <c r="FBC171" s="107"/>
      <c r="FBD171" s="107"/>
      <c r="FBE171" s="107"/>
      <c r="FBF171" s="107"/>
      <c r="FBG171" s="107"/>
      <c r="FBH171" s="107"/>
      <c r="FBI171" s="107"/>
      <c r="FBJ171" s="107"/>
      <c r="FBK171" s="107"/>
      <c r="FBL171" s="107"/>
      <c r="FBM171" s="107"/>
      <c r="FBN171" s="107"/>
      <c r="FBO171" s="107"/>
      <c r="FBP171" s="107"/>
      <c r="FBQ171" s="107"/>
      <c r="FBR171" s="107"/>
      <c r="FBS171" s="107"/>
      <c r="FBT171" s="107"/>
      <c r="FBU171" s="107"/>
      <c r="FBV171" s="107"/>
      <c r="FBW171" s="107"/>
      <c r="FBX171" s="107"/>
      <c r="FBY171" s="107"/>
      <c r="FBZ171" s="107"/>
      <c r="FCA171" s="107"/>
      <c r="FCB171" s="107"/>
      <c r="FCC171" s="107"/>
      <c r="FCD171" s="107"/>
      <c r="FCE171" s="107"/>
      <c r="FCF171" s="107"/>
      <c r="FCG171" s="107"/>
      <c r="FCH171" s="107"/>
      <c r="FCI171" s="107"/>
      <c r="FCJ171" s="107"/>
      <c r="FCK171" s="107"/>
      <c r="FCL171" s="107"/>
      <c r="FCM171" s="107"/>
      <c r="FCN171" s="107"/>
      <c r="FCO171" s="107"/>
      <c r="FCP171" s="107"/>
      <c r="FCQ171" s="107"/>
      <c r="FCR171" s="107"/>
      <c r="FCS171" s="107"/>
      <c r="FCT171" s="107"/>
      <c r="FCU171" s="107"/>
      <c r="FCV171" s="107"/>
      <c r="FCW171" s="107"/>
      <c r="FCX171" s="107"/>
      <c r="FCY171" s="107"/>
      <c r="FCZ171" s="107"/>
      <c r="FDA171" s="107"/>
      <c r="FDB171" s="107"/>
      <c r="FDC171" s="107"/>
      <c r="FDD171" s="107"/>
      <c r="FDE171" s="107"/>
      <c r="FDF171" s="107"/>
      <c r="FDG171" s="107"/>
      <c r="FDH171" s="107"/>
      <c r="FDI171" s="107"/>
      <c r="FDJ171" s="107"/>
      <c r="FDK171" s="107"/>
      <c r="FDL171" s="107"/>
      <c r="FDM171" s="107"/>
      <c r="FDN171" s="107"/>
      <c r="FDO171" s="107"/>
      <c r="FDP171" s="107"/>
      <c r="FDQ171" s="107"/>
      <c r="FDR171" s="107"/>
      <c r="FDS171" s="107"/>
      <c r="FDT171" s="107"/>
      <c r="FDU171" s="107"/>
      <c r="FDV171" s="107"/>
      <c r="FDW171" s="107"/>
      <c r="FDX171" s="107"/>
      <c r="FDY171" s="107"/>
      <c r="FDZ171" s="107"/>
      <c r="FEA171" s="107"/>
      <c r="FEB171" s="107"/>
      <c r="FEC171" s="107"/>
      <c r="FED171" s="107"/>
      <c r="FEE171" s="107"/>
      <c r="FEF171" s="107"/>
      <c r="FEG171" s="107"/>
      <c r="FEH171" s="107"/>
      <c r="FEI171" s="107"/>
      <c r="FEJ171" s="107"/>
      <c r="FEK171" s="107"/>
      <c r="FEL171" s="107"/>
      <c r="FEM171" s="107"/>
      <c r="FEN171" s="107"/>
      <c r="FEO171" s="107"/>
      <c r="FEP171" s="107"/>
      <c r="FEQ171" s="107"/>
      <c r="FER171" s="107"/>
      <c r="FES171" s="107"/>
      <c r="FET171" s="107"/>
      <c r="FEU171" s="107"/>
      <c r="FEV171" s="107"/>
      <c r="FEW171" s="107"/>
      <c r="FEX171" s="107"/>
      <c r="FEY171" s="107"/>
      <c r="FEZ171" s="107"/>
      <c r="FFA171" s="107"/>
      <c r="FFB171" s="107"/>
      <c r="FFC171" s="107"/>
      <c r="FFD171" s="107"/>
      <c r="FFE171" s="107"/>
      <c r="FFF171" s="107"/>
      <c r="FFG171" s="107"/>
      <c r="FFH171" s="107"/>
      <c r="FFI171" s="107"/>
      <c r="FFJ171" s="107"/>
      <c r="FFK171" s="107"/>
      <c r="FFL171" s="107"/>
      <c r="FFM171" s="107"/>
      <c r="FFN171" s="107"/>
      <c r="FFO171" s="107"/>
      <c r="FFP171" s="107"/>
      <c r="FFQ171" s="107"/>
      <c r="FFR171" s="107"/>
      <c r="FFS171" s="107"/>
      <c r="FFT171" s="107"/>
      <c r="FFU171" s="107"/>
      <c r="FFV171" s="107"/>
      <c r="FFW171" s="107"/>
      <c r="FFX171" s="107"/>
      <c r="FFY171" s="107"/>
      <c r="FFZ171" s="107"/>
      <c r="FGA171" s="107"/>
      <c r="FGB171" s="107"/>
      <c r="FGC171" s="107"/>
      <c r="FGD171" s="107"/>
      <c r="FGE171" s="107"/>
      <c r="FGF171" s="107"/>
      <c r="FGG171" s="107"/>
      <c r="FGH171" s="107"/>
      <c r="FGI171" s="107"/>
      <c r="FGJ171" s="107"/>
      <c r="FGK171" s="107"/>
      <c r="FGL171" s="107"/>
      <c r="FGM171" s="107"/>
      <c r="FGN171" s="107"/>
      <c r="FGO171" s="107"/>
      <c r="FGP171" s="107"/>
      <c r="FGQ171" s="107"/>
      <c r="FGR171" s="107"/>
      <c r="FGS171" s="107"/>
      <c r="FGT171" s="107"/>
      <c r="FGU171" s="107"/>
      <c r="FGV171" s="107"/>
      <c r="FGW171" s="107"/>
      <c r="FGX171" s="107"/>
      <c r="FGY171" s="107"/>
      <c r="FGZ171" s="107"/>
      <c r="FHA171" s="107"/>
      <c r="FHB171" s="107"/>
      <c r="FHC171" s="107"/>
      <c r="FHD171" s="107"/>
      <c r="FHE171" s="107"/>
      <c r="FHF171" s="107"/>
      <c r="FHG171" s="107"/>
      <c r="FHH171" s="107"/>
      <c r="FHI171" s="107"/>
      <c r="FHJ171" s="107"/>
      <c r="FHK171" s="107"/>
      <c r="FHL171" s="107"/>
      <c r="FHM171" s="107"/>
      <c r="FHN171" s="107"/>
      <c r="FHO171" s="107"/>
      <c r="FHP171" s="107"/>
      <c r="FHQ171" s="107"/>
      <c r="FHR171" s="107"/>
      <c r="FHS171" s="107"/>
      <c r="FHT171" s="107"/>
      <c r="FHU171" s="107"/>
      <c r="FHV171" s="107"/>
      <c r="FHW171" s="107"/>
      <c r="FHX171" s="107"/>
      <c r="FHY171" s="107"/>
      <c r="FHZ171" s="107"/>
      <c r="FIA171" s="107"/>
      <c r="FIB171" s="107"/>
      <c r="FIC171" s="107"/>
      <c r="FID171" s="107"/>
      <c r="FIE171" s="107"/>
      <c r="FIF171" s="107"/>
      <c r="FIG171" s="107"/>
      <c r="FIH171" s="107"/>
      <c r="FII171" s="107"/>
      <c r="FIJ171" s="107"/>
      <c r="FIK171" s="107"/>
      <c r="FIL171" s="107"/>
      <c r="FIM171" s="107"/>
      <c r="FIN171" s="107"/>
      <c r="FIO171" s="107"/>
      <c r="FIP171" s="107"/>
      <c r="FIQ171" s="107"/>
      <c r="FIR171" s="107"/>
      <c r="FIS171" s="107"/>
      <c r="FIT171" s="107"/>
      <c r="FIU171" s="107"/>
      <c r="FIV171" s="107"/>
      <c r="FIW171" s="107"/>
      <c r="FIX171" s="107"/>
      <c r="FIY171" s="107"/>
      <c r="FIZ171" s="107"/>
      <c r="FJA171" s="107"/>
      <c r="FJB171" s="107"/>
      <c r="FJC171" s="107"/>
      <c r="FJD171" s="107"/>
      <c r="FJE171" s="107"/>
      <c r="FJF171" s="107"/>
      <c r="FJG171" s="107"/>
      <c r="FJH171" s="107"/>
      <c r="FJI171" s="107"/>
      <c r="FJJ171" s="107"/>
      <c r="FJK171" s="107"/>
      <c r="FJL171" s="107"/>
      <c r="FJM171" s="107"/>
      <c r="FJN171" s="107"/>
      <c r="FJO171" s="107"/>
      <c r="FJP171" s="107"/>
      <c r="FJQ171" s="107"/>
      <c r="FJR171" s="107"/>
      <c r="FJS171" s="107"/>
      <c r="FJT171" s="107"/>
      <c r="FJU171" s="107"/>
      <c r="FJV171" s="107"/>
      <c r="FJW171" s="107"/>
      <c r="FJX171" s="107"/>
      <c r="FJY171" s="107"/>
      <c r="FJZ171" s="107"/>
      <c r="FKA171" s="107"/>
      <c r="FKB171" s="107"/>
      <c r="FKC171" s="107"/>
      <c r="FKD171" s="107"/>
      <c r="FKE171" s="107"/>
      <c r="FKF171" s="107"/>
      <c r="FKG171" s="107"/>
      <c r="FKH171" s="107"/>
      <c r="FKI171" s="107"/>
      <c r="FKJ171" s="107"/>
      <c r="FKK171" s="107"/>
      <c r="FKL171" s="107"/>
      <c r="FKM171" s="107"/>
      <c r="FKN171" s="107"/>
      <c r="FKO171" s="107"/>
      <c r="FKP171" s="107"/>
      <c r="FKQ171" s="107"/>
      <c r="FKR171" s="107"/>
      <c r="FKS171" s="107"/>
      <c r="FKT171" s="107"/>
      <c r="FKU171" s="107"/>
      <c r="FKV171" s="107"/>
      <c r="FKW171" s="107"/>
      <c r="FKX171" s="107"/>
      <c r="FKY171" s="107"/>
      <c r="FKZ171" s="107"/>
      <c r="FLA171" s="107"/>
      <c r="FLB171" s="107"/>
      <c r="FLC171" s="107"/>
      <c r="FLD171" s="107"/>
      <c r="FLE171" s="107"/>
      <c r="FLF171" s="107"/>
      <c r="FLG171" s="107"/>
      <c r="FLH171" s="107"/>
      <c r="FLI171" s="107"/>
      <c r="FLJ171" s="107"/>
      <c r="FLK171" s="107"/>
      <c r="FLL171" s="107"/>
      <c r="FLM171" s="107"/>
      <c r="FLN171" s="107"/>
      <c r="FLO171" s="107"/>
      <c r="FLP171" s="107"/>
      <c r="FLQ171" s="107"/>
      <c r="FLR171" s="107"/>
      <c r="FLS171" s="107"/>
      <c r="FLT171" s="107"/>
      <c r="FLU171" s="107"/>
      <c r="FLV171" s="107"/>
      <c r="FLW171" s="107"/>
      <c r="FLX171" s="107"/>
      <c r="FLY171" s="107"/>
      <c r="FLZ171" s="107"/>
      <c r="FMA171" s="107"/>
      <c r="FMB171" s="107"/>
      <c r="FMC171" s="107"/>
      <c r="FMD171" s="107"/>
      <c r="FME171" s="107"/>
      <c r="FMF171" s="107"/>
      <c r="FMG171" s="107"/>
      <c r="FMH171" s="107"/>
      <c r="FMI171" s="107"/>
      <c r="FMJ171" s="107"/>
      <c r="FMK171" s="107"/>
      <c r="FML171" s="107"/>
      <c r="FMM171" s="107"/>
      <c r="FMN171" s="107"/>
      <c r="FMO171" s="107"/>
      <c r="FMP171" s="107"/>
      <c r="FMQ171" s="107"/>
      <c r="FMR171" s="107"/>
      <c r="FMS171" s="107"/>
      <c r="FMT171" s="107"/>
      <c r="FMU171" s="107"/>
      <c r="FMV171" s="107"/>
      <c r="FMW171" s="107"/>
      <c r="FMX171" s="107"/>
      <c r="FMY171" s="107"/>
      <c r="FMZ171" s="107"/>
      <c r="FNA171" s="107"/>
      <c r="FNB171" s="107"/>
      <c r="FNC171" s="107"/>
      <c r="FND171" s="107"/>
      <c r="FNE171" s="107"/>
      <c r="FNF171" s="107"/>
      <c r="FNG171" s="107"/>
      <c r="FNH171" s="107"/>
      <c r="FNI171" s="107"/>
      <c r="FNJ171" s="107"/>
      <c r="FNK171" s="107"/>
      <c r="FNL171" s="107"/>
      <c r="FNM171" s="107"/>
      <c r="FNN171" s="107"/>
      <c r="FNO171" s="107"/>
      <c r="FNP171" s="107"/>
      <c r="FNQ171" s="107"/>
      <c r="FNR171" s="107"/>
      <c r="FNS171" s="107"/>
      <c r="FNT171" s="107"/>
      <c r="FNU171" s="107"/>
      <c r="FNV171" s="107"/>
      <c r="FNW171" s="107"/>
      <c r="FNX171" s="107"/>
      <c r="FNY171" s="107"/>
      <c r="FNZ171" s="107"/>
      <c r="FOA171" s="107"/>
      <c r="FOB171" s="107"/>
      <c r="FOC171" s="107"/>
      <c r="FOD171" s="107"/>
      <c r="FOE171" s="107"/>
      <c r="FOF171" s="107"/>
      <c r="FOG171" s="107"/>
      <c r="FOH171" s="107"/>
      <c r="FOI171" s="107"/>
      <c r="FOJ171" s="107"/>
      <c r="FOK171" s="107"/>
      <c r="FOL171" s="107"/>
      <c r="FOM171" s="107"/>
      <c r="FON171" s="107"/>
      <c r="FOO171" s="107"/>
      <c r="FOP171" s="107"/>
      <c r="FOQ171" s="107"/>
      <c r="FOR171" s="107"/>
      <c r="FOS171" s="107"/>
      <c r="FOT171" s="107"/>
      <c r="FOU171" s="107"/>
      <c r="FOV171" s="107"/>
      <c r="FOW171" s="107"/>
      <c r="FOX171" s="107"/>
      <c r="FOY171" s="107"/>
      <c r="FOZ171" s="107"/>
      <c r="FPA171" s="107"/>
      <c r="FPB171" s="107"/>
      <c r="FPC171" s="107"/>
      <c r="FPD171" s="107"/>
      <c r="FPE171" s="107"/>
      <c r="FPF171" s="107"/>
      <c r="FPG171" s="107"/>
      <c r="FPH171" s="107"/>
      <c r="FPI171" s="107"/>
      <c r="FPJ171" s="107"/>
      <c r="FPK171" s="107"/>
      <c r="FPL171" s="107"/>
      <c r="FPM171" s="107"/>
      <c r="FPN171" s="107"/>
      <c r="FPO171" s="107"/>
      <c r="FPP171" s="107"/>
      <c r="FPQ171" s="107"/>
      <c r="FPR171" s="107"/>
      <c r="FPS171" s="107"/>
      <c r="FPT171" s="107"/>
      <c r="FPU171" s="107"/>
      <c r="FPV171" s="107"/>
      <c r="FPW171" s="107"/>
      <c r="FPX171" s="107"/>
      <c r="FPY171" s="107"/>
      <c r="FPZ171" s="107"/>
      <c r="FQA171" s="107"/>
      <c r="FQB171" s="107"/>
      <c r="FQC171" s="107"/>
      <c r="FQD171" s="107"/>
      <c r="FQE171" s="107"/>
      <c r="FQF171" s="107"/>
      <c r="FQG171" s="107"/>
      <c r="FQH171" s="107"/>
      <c r="FQI171" s="107"/>
      <c r="FQJ171" s="107"/>
      <c r="FQK171" s="107"/>
      <c r="FQL171" s="107"/>
      <c r="FQM171" s="107"/>
      <c r="FQN171" s="107"/>
      <c r="FQO171" s="107"/>
      <c r="FQP171" s="107"/>
      <c r="FQQ171" s="107"/>
      <c r="FQR171" s="107"/>
      <c r="FQS171" s="107"/>
      <c r="FQT171" s="107"/>
      <c r="FQU171" s="107"/>
      <c r="FQV171" s="107"/>
      <c r="FQW171" s="107"/>
      <c r="FQX171" s="107"/>
      <c r="FQY171" s="107"/>
      <c r="FQZ171" s="107"/>
      <c r="FRA171" s="107"/>
      <c r="FRB171" s="107"/>
      <c r="FRC171" s="107"/>
      <c r="FRD171" s="107"/>
      <c r="FRE171" s="107"/>
      <c r="FRF171" s="107"/>
      <c r="FRG171" s="107"/>
      <c r="FRH171" s="107"/>
      <c r="FRI171" s="107"/>
      <c r="FRJ171" s="107"/>
      <c r="FRK171" s="107"/>
      <c r="FRL171" s="107"/>
      <c r="FRM171" s="107"/>
      <c r="FRN171" s="107"/>
      <c r="FRO171" s="107"/>
      <c r="FRP171" s="107"/>
      <c r="FRQ171" s="107"/>
      <c r="FRR171" s="107"/>
      <c r="FRS171" s="107"/>
      <c r="FRT171" s="107"/>
      <c r="FRU171" s="107"/>
      <c r="FRV171" s="107"/>
      <c r="FRW171" s="107"/>
      <c r="FRX171" s="107"/>
      <c r="FRY171" s="107"/>
      <c r="FRZ171" s="107"/>
      <c r="FSA171" s="107"/>
      <c r="FSB171" s="107"/>
      <c r="FSC171" s="107"/>
      <c r="FSD171" s="107"/>
      <c r="FSE171" s="107"/>
      <c r="FSF171" s="107"/>
      <c r="FSG171" s="107"/>
      <c r="FSH171" s="107"/>
      <c r="FSI171" s="107"/>
      <c r="FSJ171" s="107"/>
      <c r="FSK171" s="107"/>
      <c r="FSL171" s="107"/>
      <c r="FSM171" s="107"/>
      <c r="FSN171" s="107"/>
      <c r="FSO171" s="107"/>
      <c r="FSP171" s="107"/>
      <c r="FSQ171" s="107"/>
      <c r="FSR171" s="107"/>
      <c r="FSS171" s="107"/>
      <c r="FST171" s="107"/>
      <c r="FSU171" s="107"/>
      <c r="FSV171" s="107"/>
      <c r="FSW171" s="107"/>
      <c r="FSX171" s="107"/>
      <c r="FSY171" s="107"/>
      <c r="FSZ171" s="107"/>
      <c r="FTA171" s="107"/>
      <c r="FTB171" s="107"/>
      <c r="FTC171" s="107"/>
      <c r="FTD171" s="107"/>
      <c r="FTE171" s="107"/>
      <c r="FTF171" s="107"/>
      <c r="FTG171" s="107"/>
      <c r="FTH171" s="107"/>
      <c r="FTI171" s="107"/>
      <c r="FTJ171" s="107"/>
      <c r="FTK171" s="107"/>
      <c r="FTL171" s="107"/>
      <c r="FTM171" s="107"/>
      <c r="FTN171" s="107"/>
      <c r="FTO171" s="107"/>
      <c r="FTP171" s="107"/>
      <c r="FTQ171" s="107"/>
      <c r="FTR171" s="107"/>
      <c r="FTS171" s="107"/>
      <c r="FTT171" s="107"/>
      <c r="FTU171" s="107"/>
      <c r="FTV171" s="107"/>
      <c r="FTW171" s="107"/>
      <c r="FTX171" s="107"/>
      <c r="FTY171" s="107"/>
      <c r="FTZ171" s="107"/>
      <c r="FUA171" s="107"/>
      <c r="FUB171" s="107"/>
      <c r="FUC171" s="107"/>
      <c r="FUD171" s="107"/>
      <c r="FUE171" s="107"/>
      <c r="FUF171" s="107"/>
      <c r="FUG171" s="107"/>
      <c r="FUH171" s="107"/>
      <c r="FUI171" s="107"/>
      <c r="FUJ171" s="107"/>
      <c r="FUK171" s="107"/>
      <c r="FUL171" s="107"/>
      <c r="FUM171" s="107"/>
      <c r="FUN171" s="107"/>
      <c r="FUO171" s="107"/>
      <c r="FUP171" s="107"/>
      <c r="FUQ171" s="107"/>
      <c r="FUR171" s="107"/>
      <c r="FUS171" s="107"/>
      <c r="FUT171" s="107"/>
      <c r="FUU171" s="107"/>
      <c r="FUV171" s="107"/>
      <c r="FUW171" s="107"/>
      <c r="FUX171" s="107"/>
      <c r="FUY171" s="107"/>
      <c r="FUZ171" s="107"/>
      <c r="FVA171" s="107"/>
      <c r="FVB171" s="107"/>
      <c r="FVC171" s="107"/>
      <c r="FVD171" s="107"/>
      <c r="FVE171" s="107"/>
      <c r="FVF171" s="107"/>
      <c r="FVG171" s="107"/>
      <c r="FVH171" s="107"/>
      <c r="FVI171" s="107"/>
      <c r="FVJ171" s="107"/>
      <c r="FVK171" s="107"/>
      <c r="FVL171" s="107"/>
      <c r="FVM171" s="107"/>
      <c r="FVN171" s="107"/>
      <c r="FVO171" s="107"/>
      <c r="FVP171" s="107"/>
      <c r="FVQ171" s="107"/>
      <c r="FVR171" s="107"/>
      <c r="FVS171" s="107"/>
      <c r="FVT171" s="107"/>
      <c r="FVU171" s="107"/>
      <c r="FVV171" s="107"/>
      <c r="FVW171" s="107"/>
      <c r="FVX171" s="107"/>
      <c r="FVY171" s="107"/>
      <c r="FVZ171" s="107"/>
      <c r="FWA171" s="107"/>
      <c r="FWB171" s="107"/>
      <c r="FWC171" s="107"/>
      <c r="FWD171" s="107"/>
      <c r="FWE171" s="107"/>
      <c r="FWF171" s="107"/>
      <c r="FWG171" s="107"/>
      <c r="FWH171" s="107"/>
      <c r="FWI171" s="107"/>
      <c r="FWJ171" s="107"/>
      <c r="FWK171" s="107"/>
      <c r="FWL171" s="107"/>
      <c r="FWM171" s="107"/>
      <c r="FWN171" s="107"/>
      <c r="FWO171" s="107"/>
      <c r="FWP171" s="107"/>
      <c r="FWQ171" s="107"/>
      <c r="FWR171" s="107"/>
      <c r="FWS171" s="107"/>
      <c r="FWT171" s="107"/>
      <c r="FWU171" s="107"/>
      <c r="FWV171" s="107"/>
      <c r="FWW171" s="107"/>
      <c r="FWX171" s="107"/>
      <c r="FWY171" s="107"/>
      <c r="FWZ171" s="107"/>
      <c r="FXA171" s="107"/>
      <c r="FXB171" s="107"/>
      <c r="FXC171" s="107"/>
      <c r="FXD171" s="107"/>
      <c r="FXE171" s="107"/>
      <c r="FXF171" s="107"/>
      <c r="FXG171" s="107"/>
      <c r="FXH171" s="107"/>
      <c r="FXI171" s="107"/>
      <c r="FXJ171" s="107"/>
      <c r="FXK171" s="107"/>
      <c r="FXL171" s="107"/>
      <c r="FXM171" s="107"/>
      <c r="FXN171" s="107"/>
      <c r="FXO171" s="107"/>
      <c r="FXP171" s="107"/>
      <c r="FXQ171" s="107"/>
      <c r="FXR171" s="107"/>
      <c r="FXS171" s="107"/>
      <c r="FXT171" s="107"/>
      <c r="FXU171" s="107"/>
      <c r="FXV171" s="107"/>
      <c r="FXW171" s="107"/>
      <c r="FXX171" s="107"/>
      <c r="FXY171" s="107"/>
      <c r="FXZ171" s="107"/>
      <c r="FYA171" s="107"/>
      <c r="FYB171" s="107"/>
      <c r="FYC171" s="107"/>
      <c r="FYD171" s="107"/>
      <c r="FYE171" s="107"/>
      <c r="FYF171" s="107"/>
      <c r="FYG171" s="107"/>
      <c r="FYH171" s="107"/>
      <c r="FYI171" s="107"/>
      <c r="FYJ171" s="107"/>
      <c r="FYK171" s="107"/>
      <c r="FYL171" s="107"/>
      <c r="FYM171" s="107"/>
      <c r="FYN171" s="107"/>
      <c r="FYO171" s="107"/>
      <c r="FYP171" s="107"/>
      <c r="FYQ171" s="107"/>
      <c r="FYR171" s="107"/>
      <c r="FYS171" s="107"/>
      <c r="FYT171" s="107"/>
      <c r="FYU171" s="107"/>
      <c r="FYV171" s="107"/>
      <c r="FYW171" s="107"/>
      <c r="FYX171" s="107"/>
      <c r="FYY171" s="107"/>
      <c r="FYZ171" s="107"/>
      <c r="FZA171" s="107"/>
      <c r="FZB171" s="107"/>
      <c r="FZC171" s="107"/>
      <c r="FZD171" s="107"/>
      <c r="FZE171" s="107"/>
      <c r="FZF171" s="107"/>
      <c r="FZG171" s="107"/>
      <c r="FZH171" s="107"/>
      <c r="FZI171" s="107"/>
      <c r="FZJ171" s="107"/>
      <c r="FZK171" s="107"/>
      <c r="FZL171" s="107"/>
      <c r="FZM171" s="107"/>
      <c r="FZN171" s="107"/>
      <c r="FZO171" s="107"/>
      <c r="FZP171" s="107"/>
      <c r="FZQ171" s="107"/>
      <c r="FZR171" s="107"/>
      <c r="FZS171" s="107"/>
      <c r="FZT171" s="107"/>
      <c r="FZU171" s="107"/>
      <c r="FZV171" s="107"/>
      <c r="FZW171" s="107"/>
      <c r="FZX171" s="107"/>
      <c r="FZY171" s="107"/>
      <c r="FZZ171" s="107"/>
      <c r="GAA171" s="107"/>
      <c r="GAB171" s="107"/>
      <c r="GAC171" s="107"/>
      <c r="GAD171" s="107"/>
      <c r="GAE171" s="107"/>
      <c r="GAF171" s="107"/>
      <c r="GAG171" s="107"/>
      <c r="GAH171" s="107"/>
      <c r="GAI171" s="107"/>
      <c r="GAJ171" s="107"/>
      <c r="GAK171" s="107"/>
      <c r="GAL171" s="107"/>
      <c r="GAM171" s="107"/>
      <c r="GAN171" s="107"/>
      <c r="GAO171" s="107"/>
      <c r="GAP171" s="107"/>
      <c r="GAQ171" s="107"/>
      <c r="GAR171" s="107"/>
      <c r="GAS171" s="107"/>
      <c r="GAT171" s="107"/>
      <c r="GAU171" s="107"/>
      <c r="GAV171" s="107"/>
      <c r="GAW171" s="107"/>
      <c r="GAX171" s="107"/>
      <c r="GAY171" s="107"/>
      <c r="GAZ171" s="107"/>
      <c r="GBA171" s="107"/>
      <c r="GBB171" s="107"/>
      <c r="GBC171" s="107"/>
      <c r="GBD171" s="107"/>
      <c r="GBE171" s="107"/>
      <c r="GBF171" s="107"/>
      <c r="GBG171" s="107"/>
      <c r="GBH171" s="107"/>
      <c r="GBI171" s="107"/>
      <c r="GBJ171" s="107"/>
      <c r="GBK171" s="107"/>
      <c r="GBL171" s="107"/>
      <c r="GBM171" s="107"/>
      <c r="GBN171" s="107"/>
      <c r="GBO171" s="107"/>
      <c r="GBP171" s="107"/>
      <c r="GBQ171" s="107"/>
      <c r="GBR171" s="107"/>
      <c r="GBS171" s="107"/>
      <c r="GBT171" s="107"/>
      <c r="GBU171" s="107"/>
      <c r="GBV171" s="107"/>
      <c r="GBW171" s="107"/>
      <c r="GBX171" s="107"/>
      <c r="GBY171" s="107"/>
      <c r="GBZ171" s="107"/>
      <c r="GCA171" s="107"/>
      <c r="GCB171" s="107"/>
      <c r="GCC171" s="107"/>
      <c r="GCD171" s="107"/>
      <c r="GCE171" s="107"/>
      <c r="GCF171" s="107"/>
      <c r="GCG171" s="107"/>
      <c r="GCH171" s="107"/>
      <c r="GCI171" s="107"/>
      <c r="GCJ171" s="107"/>
      <c r="GCK171" s="107"/>
      <c r="GCL171" s="107"/>
      <c r="GCM171" s="107"/>
      <c r="GCN171" s="107"/>
      <c r="GCO171" s="107"/>
      <c r="GCP171" s="107"/>
      <c r="GCQ171" s="107"/>
      <c r="GCR171" s="107"/>
      <c r="GCS171" s="107"/>
      <c r="GCT171" s="107"/>
      <c r="GCU171" s="107"/>
      <c r="GCV171" s="107"/>
      <c r="GCW171" s="107"/>
      <c r="GCX171" s="107"/>
      <c r="GCY171" s="107"/>
      <c r="GCZ171" s="107"/>
      <c r="GDA171" s="107"/>
      <c r="GDB171" s="107"/>
      <c r="GDC171" s="107"/>
      <c r="GDD171" s="107"/>
      <c r="GDE171" s="107"/>
      <c r="GDF171" s="107"/>
      <c r="GDG171" s="107"/>
      <c r="GDH171" s="107"/>
      <c r="GDI171" s="107"/>
      <c r="GDJ171" s="107"/>
      <c r="GDK171" s="107"/>
      <c r="GDL171" s="107"/>
      <c r="GDM171" s="107"/>
      <c r="GDN171" s="107"/>
      <c r="GDO171" s="107"/>
      <c r="GDP171" s="107"/>
      <c r="GDQ171" s="107"/>
      <c r="GDR171" s="107"/>
      <c r="GDS171" s="107"/>
      <c r="GDT171" s="107"/>
      <c r="GDU171" s="107"/>
      <c r="GDV171" s="107"/>
      <c r="GDW171" s="107"/>
      <c r="GDX171" s="107"/>
      <c r="GDY171" s="107"/>
      <c r="GDZ171" s="107"/>
      <c r="GEA171" s="107"/>
      <c r="GEB171" s="107"/>
      <c r="GEC171" s="107"/>
      <c r="GED171" s="107"/>
      <c r="GEE171" s="107"/>
      <c r="GEF171" s="107"/>
      <c r="GEG171" s="107"/>
      <c r="GEH171" s="107"/>
      <c r="GEI171" s="107"/>
      <c r="GEJ171" s="107"/>
      <c r="GEK171" s="107"/>
      <c r="GEL171" s="107"/>
      <c r="GEM171" s="107"/>
      <c r="GEN171" s="107"/>
      <c r="GEO171" s="107"/>
      <c r="GEP171" s="107"/>
      <c r="GEQ171" s="107"/>
      <c r="GER171" s="107"/>
      <c r="GES171" s="107"/>
      <c r="GET171" s="107"/>
      <c r="GEU171" s="107"/>
      <c r="GEV171" s="107"/>
      <c r="GEW171" s="107"/>
      <c r="GEX171" s="107"/>
      <c r="GEY171" s="107"/>
      <c r="GEZ171" s="107"/>
      <c r="GFA171" s="107"/>
      <c r="GFB171" s="107"/>
      <c r="GFC171" s="107"/>
      <c r="GFD171" s="107"/>
      <c r="GFE171" s="107"/>
      <c r="GFF171" s="107"/>
      <c r="GFG171" s="107"/>
      <c r="GFH171" s="107"/>
      <c r="GFI171" s="107"/>
      <c r="GFJ171" s="107"/>
      <c r="GFK171" s="107"/>
      <c r="GFL171" s="107"/>
      <c r="GFM171" s="107"/>
      <c r="GFN171" s="107"/>
      <c r="GFO171" s="107"/>
      <c r="GFP171" s="107"/>
      <c r="GFQ171" s="107"/>
      <c r="GFR171" s="107"/>
      <c r="GFS171" s="107"/>
      <c r="GFT171" s="107"/>
      <c r="GFU171" s="107"/>
      <c r="GFV171" s="107"/>
      <c r="GFW171" s="107"/>
      <c r="GFX171" s="107"/>
      <c r="GFY171" s="107"/>
      <c r="GFZ171" s="107"/>
      <c r="GGA171" s="107"/>
      <c r="GGB171" s="107"/>
      <c r="GGC171" s="107"/>
      <c r="GGD171" s="107"/>
      <c r="GGE171" s="107"/>
      <c r="GGF171" s="107"/>
      <c r="GGG171" s="107"/>
      <c r="GGH171" s="107"/>
      <c r="GGI171" s="107"/>
      <c r="GGJ171" s="107"/>
      <c r="GGK171" s="107"/>
      <c r="GGL171" s="107"/>
      <c r="GGM171" s="107"/>
      <c r="GGN171" s="107"/>
      <c r="GGO171" s="107"/>
      <c r="GGP171" s="107"/>
      <c r="GGQ171" s="107"/>
      <c r="GGR171" s="107"/>
      <c r="GGS171" s="107"/>
      <c r="GGT171" s="107"/>
      <c r="GGU171" s="107"/>
      <c r="GGV171" s="107"/>
      <c r="GGW171" s="107"/>
      <c r="GGX171" s="107"/>
      <c r="GGY171" s="107"/>
      <c r="GGZ171" s="107"/>
      <c r="GHA171" s="107"/>
      <c r="GHB171" s="107"/>
      <c r="GHC171" s="107"/>
      <c r="GHD171" s="107"/>
      <c r="GHE171" s="107"/>
      <c r="GHF171" s="107"/>
      <c r="GHG171" s="107"/>
      <c r="GHH171" s="107"/>
      <c r="GHI171" s="107"/>
      <c r="GHJ171" s="107"/>
      <c r="GHK171" s="107"/>
      <c r="GHL171" s="107"/>
      <c r="GHM171" s="107"/>
      <c r="GHN171" s="107"/>
      <c r="GHO171" s="107"/>
      <c r="GHP171" s="107"/>
      <c r="GHQ171" s="107"/>
      <c r="GHR171" s="107"/>
      <c r="GHS171" s="107"/>
      <c r="GHT171" s="107"/>
      <c r="GHU171" s="107"/>
      <c r="GHV171" s="107"/>
      <c r="GHW171" s="107"/>
      <c r="GHX171" s="107"/>
      <c r="GHY171" s="107"/>
      <c r="GHZ171" s="107"/>
      <c r="GIA171" s="107"/>
      <c r="GIB171" s="107"/>
      <c r="GIC171" s="107"/>
      <c r="GID171" s="107"/>
      <c r="GIE171" s="107"/>
      <c r="GIF171" s="107"/>
      <c r="GIG171" s="107"/>
      <c r="GIH171" s="107"/>
      <c r="GII171" s="107"/>
      <c r="GIJ171" s="107"/>
      <c r="GIK171" s="107"/>
      <c r="GIL171" s="107"/>
      <c r="GIM171" s="107"/>
      <c r="GIN171" s="107"/>
      <c r="GIO171" s="107"/>
      <c r="GIP171" s="107"/>
      <c r="GIQ171" s="107"/>
      <c r="GIR171" s="107"/>
      <c r="GIS171" s="107"/>
      <c r="GIT171" s="107"/>
      <c r="GIU171" s="107"/>
      <c r="GIV171" s="107"/>
      <c r="GIW171" s="107"/>
      <c r="GIX171" s="107"/>
      <c r="GIY171" s="107"/>
      <c r="GIZ171" s="107"/>
      <c r="GJA171" s="107"/>
      <c r="GJB171" s="107"/>
      <c r="GJC171" s="107"/>
      <c r="GJD171" s="107"/>
      <c r="GJE171" s="107"/>
      <c r="GJF171" s="107"/>
      <c r="GJG171" s="107"/>
      <c r="GJH171" s="107"/>
      <c r="GJI171" s="107"/>
      <c r="GJJ171" s="107"/>
      <c r="GJK171" s="107"/>
      <c r="GJL171" s="107"/>
      <c r="GJM171" s="107"/>
      <c r="GJN171" s="107"/>
      <c r="GJO171" s="107"/>
      <c r="GJP171" s="107"/>
      <c r="GJQ171" s="107"/>
      <c r="GJR171" s="107"/>
      <c r="GJS171" s="107"/>
      <c r="GJT171" s="107"/>
      <c r="GJU171" s="107"/>
      <c r="GJV171" s="107"/>
      <c r="GJW171" s="107"/>
      <c r="GJX171" s="107"/>
      <c r="GJY171" s="107"/>
      <c r="GJZ171" s="107"/>
      <c r="GKA171" s="107"/>
      <c r="GKB171" s="107"/>
      <c r="GKC171" s="107"/>
      <c r="GKD171" s="107"/>
      <c r="GKE171" s="107"/>
      <c r="GKF171" s="107"/>
      <c r="GKG171" s="107"/>
      <c r="GKH171" s="107"/>
      <c r="GKI171" s="107"/>
      <c r="GKJ171" s="107"/>
      <c r="GKK171" s="107"/>
      <c r="GKL171" s="107"/>
      <c r="GKM171" s="107"/>
      <c r="GKN171" s="107"/>
      <c r="GKO171" s="107"/>
      <c r="GKP171" s="107"/>
      <c r="GKQ171" s="107"/>
      <c r="GKR171" s="107"/>
      <c r="GKS171" s="107"/>
      <c r="GKT171" s="107"/>
      <c r="GKU171" s="107"/>
      <c r="GKV171" s="107"/>
      <c r="GKW171" s="107"/>
      <c r="GKX171" s="107"/>
      <c r="GKY171" s="107"/>
      <c r="GKZ171" s="107"/>
      <c r="GLA171" s="107"/>
      <c r="GLB171" s="107"/>
      <c r="GLC171" s="107"/>
      <c r="GLD171" s="107"/>
      <c r="GLE171" s="107"/>
      <c r="GLF171" s="107"/>
      <c r="GLG171" s="107"/>
      <c r="GLH171" s="107"/>
      <c r="GLI171" s="107"/>
      <c r="GLJ171" s="107"/>
      <c r="GLK171" s="107"/>
      <c r="GLL171" s="107"/>
      <c r="GLM171" s="107"/>
      <c r="GLN171" s="107"/>
      <c r="GLO171" s="107"/>
      <c r="GLP171" s="107"/>
      <c r="GLQ171" s="107"/>
      <c r="GLR171" s="107"/>
      <c r="GLS171" s="107"/>
      <c r="GLT171" s="107"/>
      <c r="GLU171" s="107"/>
      <c r="GLV171" s="107"/>
      <c r="GLW171" s="107"/>
      <c r="GLX171" s="107"/>
      <c r="GLY171" s="107"/>
      <c r="GLZ171" s="107"/>
      <c r="GMA171" s="107"/>
      <c r="GMB171" s="107"/>
      <c r="GMC171" s="107"/>
      <c r="GMD171" s="107"/>
      <c r="GME171" s="107"/>
      <c r="GMF171" s="107"/>
      <c r="GMG171" s="107"/>
      <c r="GMH171" s="107"/>
      <c r="GMI171" s="107"/>
      <c r="GMJ171" s="107"/>
      <c r="GMK171" s="107"/>
      <c r="GML171" s="107"/>
      <c r="GMM171" s="107"/>
      <c r="GMN171" s="107"/>
      <c r="GMO171" s="107"/>
      <c r="GMP171" s="107"/>
      <c r="GMQ171" s="107"/>
      <c r="GMR171" s="107"/>
      <c r="GMS171" s="107"/>
      <c r="GMT171" s="107"/>
      <c r="GMU171" s="107"/>
      <c r="GMV171" s="107"/>
      <c r="GMW171" s="107"/>
      <c r="GMX171" s="107"/>
      <c r="GMY171" s="107"/>
      <c r="GMZ171" s="107"/>
      <c r="GNA171" s="107"/>
      <c r="GNB171" s="107"/>
      <c r="GNC171" s="107"/>
      <c r="GND171" s="107"/>
      <c r="GNE171" s="107"/>
      <c r="GNF171" s="107"/>
      <c r="GNG171" s="107"/>
      <c r="GNH171" s="107"/>
      <c r="GNI171" s="107"/>
      <c r="GNJ171" s="107"/>
      <c r="GNK171" s="107"/>
      <c r="GNL171" s="107"/>
      <c r="GNM171" s="107"/>
      <c r="GNN171" s="107"/>
      <c r="GNO171" s="107"/>
      <c r="GNP171" s="107"/>
      <c r="GNQ171" s="107"/>
      <c r="GNR171" s="107"/>
      <c r="GNS171" s="107"/>
      <c r="GNT171" s="107"/>
      <c r="GNU171" s="107"/>
      <c r="GNV171" s="107"/>
      <c r="GNW171" s="107"/>
      <c r="GNX171" s="107"/>
      <c r="GNY171" s="107"/>
      <c r="GNZ171" s="107"/>
      <c r="GOA171" s="107"/>
      <c r="GOB171" s="107"/>
      <c r="GOC171" s="107"/>
      <c r="GOD171" s="107"/>
      <c r="GOE171" s="107"/>
      <c r="GOF171" s="107"/>
      <c r="GOG171" s="107"/>
      <c r="GOH171" s="107"/>
      <c r="GOI171" s="107"/>
      <c r="GOJ171" s="107"/>
      <c r="GOK171" s="107"/>
      <c r="GOL171" s="107"/>
      <c r="GOM171" s="107"/>
      <c r="GON171" s="107"/>
      <c r="GOO171" s="107"/>
      <c r="GOP171" s="107"/>
      <c r="GOQ171" s="107"/>
      <c r="GOR171" s="107"/>
      <c r="GOS171" s="107"/>
      <c r="GOT171" s="107"/>
      <c r="GOU171" s="107"/>
      <c r="GOV171" s="107"/>
      <c r="GOW171" s="107"/>
      <c r="GOX171" s="107"/>
      <c r="GOY171" s="107"/>
      <c r="GOZ171" s="107"/>
      <c r="GPA171" s="107"/>
      <c r="GPB171" s="107"/>
      <c r="GPC171" s="107"/>
      <c r="GPD171" s="107"/>
      <c r="GPE171" s="107"/>
      <c r="GPF171" s="107"/>
      <c r="GPG171" s="107"/>
      <c r="GPH171" s="107"/>
      <c r="GPI171" s="107"/>
      <c r="GPJ171" s="107"/>
      <c r="GPK171" s="107"/>
      <c r="GPL171" s="107"/>
      <c r="GPM171" s="107"/>
      <c r="GPN171" s="107"/>
      <c r="GPO171" s="107"/>
      <c r="GPP171" s="107"/>
      <c r="GPQ171" s="107"/>
      <c r="GPR171" s="107"/>
      <c r="GPS171" s="107"/>
      <c r="GPT171" s="107"/>
      <c r="GPU171" s="107"/>
      <c r="GPV171" s="107"/>
      <c r="GPW171" s="107"/>
      <c r="GPX171" s="107"/>
      <c r="GPY171" s="107"/>
      <c r="GPZ171" s="107"/>
      <c r="GQA171" s="107"/>
      <c r="GQB171" s="107"/>
      <c r="GQC171" s="107"/>
      <c r="GQD171" s="107"/>
      <c r="GQE171" s="107"/>
      <c r="GQF171" s="107"/>
      <c r="GQG171" s="107"/>
      <c r="GQH171" s="107"/>
      <c r="GQI171" s="107"/>
      <c r="GQJ171" s="107"/>
      <c r="GQK171" s="107"/>
      <c r="GQL171" s="107"/>
      <c r="GQM171" s="107"/>
      <c r="GQN171" s="107"/>
      <c r="GQO171" s="107"/>
      <c r="GQP171" s="107"/>
      <c r="GQQ171" s="107"/>
      <c r="GQR171" s="107"/>
      <c r="GQS171" s="107"/>
      <c r="GQT171" s="107"/>
      <c r="GQU171" s="107"/>
      <c r="GQV171" s="107"/>
      <c r="GQW171" s="107"/>
      <c r="GQX171" s="107"/>
      <c r="GQY171" s="107"/>
      <c r="GQZ171" s="107"/>
      <c r="GRA171" s="107"/>
      <c r="GRB171" s="107"/>
      <c r="GRC171" s="107"/>
      <c r="GRD171" s="107"/>
      <c r="GRE171" s="107"/>
      <c r="GRF171" s="107"/>
      <c r="GRG171" s="107"/>
      <c r="GRH171" s="107"/>
      <c r="GRI171" s="107"/>
      <c r="GRJ171" s="107"/>
      <c r="GRK171" s="107"/>
      <c r="GRL171" s="107"/>
      <c r="GRM171" s="107"/>
      <c r="GRN171" s="107"/>
      <c r="GRO171" s="107"/>
      <c r="GRP171" s="107"/>
      <c r="GRQ171" s="107"/>
      <c r="GRR171" s="107"/>
      <c r="GRS171" s="107"/>
      <c r="GRT171" s="107"/>
      <c r="GRU171" s="107"/>
      <c r="GRV171" s="107"/>
      <c r="GRW171" s="107"/>
      <c r="GRX171" s="107"/>
      <c r="GRY171" s="107"/>
      <c r="GRZ171" s="107"/>
      <c r="GSA171" s="107"/>
      <c r="GSB171" s="107"/>
      <c r="GSC171" s="107"/>
      <c r="GSD171" s="107"/>
      <c r="GSE171" s="107"/>
      <c r="GSF171" s="107"/>
      <c r="GSG171" s="107"/>
      <c r="GSH171" s="107"/>
      <c r="GSI171" s="107"/>
      <c r="GSJ171" s="107"/>
      <c r="GSK171" s="107"/>
      <c r="GSL171" s="107"/>
      <c r="GSM171" s="107"/>
      <c r="GSN171" s="107"/>
      <c r="GSO171" s="107"/>
      <c r="GSP171" s="107"/>
      <c r="GSQ171" s="107"/>
      <c r="GSR171" s="107"/>
      <c r="GSS171" s="107"/>
      <c r="GST171" s="107"/>
      <c r="GSU171" s="107"/>
      <c r="GSV171" s="107"/>
      <c r="GSW171" s="107"/>
      <c r="GSX171" s="107"/>
      <c r="GSY171" s="107"/>
      <c r="GSZ171" s="107"/>
      <c r="GTA171" s="107"/>
      <c r="GTB171" s="107"/>
      <c r="GTC171" s="107"/>
      <c r="GTD171" s="107"/>
      <c r="GTE171" s="107"/>
      <c r="GTF171" s="107"/>
      <c r="GTG171" s="107"/>
      <c r="GTH171" s="107"/>
      <c r="GTI171" s="107"/>
      <c r="GTJ171" s="107"/>
      <c r="GTK171" s="107"/>
      <c r="GTL171" s="107"/>
      <c r="GTM171" s="107"/>
      <c r="GTN171" s="107"/>
      <c r="GTO171" s="107"/>
      <c r="GTP171" s="107"/>
      <c r="GTQ171" s="107"/>
      <c r="GTR171" s="107"/>
      <c r="GTS171" s="107"/>
      <c r="GTT171" s="107"/>
      <c r="GTU171" s="107"/>
      <c r="GTV171" s="107"/>
      <c r="GTW171" s="107"/>
      <c r="GTX171" s="107"/>
      <c r="GTY171" s="107"/>
      <c r="GTZ171" s="107"/>
      <c r="GUA171" s="107"/>
      <c r="GUB171" s="107"/>
      <c r="GUC171" s="107"/>
      <c r="GUD171" s="107"/>
      <c r="GUE171" s="107"/>
      <c r="GUF171" s="107"/>
      <c r="GUG171" s="107"/>
      <c r="GUH171" s="107"/>
      <c r="GUI171" s="107"/>
      <c r="GUJ171" s="107"/>
      <c r="GUK171" s="107"/>
      <c r="GUL171" s="107"/>
      <c r="GUM171" s="107"/>
      <c r="GUN171" s="107"/>
      <c r="GUO171" s="107"/>
      <c r="GUP171" s="107"/>
      <c r="GUQ171" s="107"/>
      <c r="GUR171" s="107"/>
      <c r="GUS171" s="107"/>
      <c r="GUT171" s="107"/>
      <c r="GUU171" s="107"/>
      <c r="GUV171" s="107"/>
      <c r="GUW171" s="107"/>
      <c r="GUX171" s="107"/>
      <c r="GUY171" s="107"/>
      <c r="GUZ171" s="107"/>
      <c r="GVA171" s="107"/>
      <c r="GVB171" s="107"/>
      <c r="GVC171" s="107"/>
      <c r="GVD171" s="107"/>
      <c r="GVE171" s="107"/>
      <c r="GVF171" s="107"/>
      <c r="GVG171" s="107"/>
      <c r="GVH171" s="107"/>
      <c r="GVI171" s="107"/>
      <c r="GVJ171" s="107"/>
      <c r="GVK171" s="107"/>
      <c r="GVL171" s="107"/>
      <c r="GVM171" s="107"/>
      <c r="GVN171" s="107"/>
      <c r="GVO171" s="107"/>
      <c r="GVP171" s="107"/>
      <c r="GVQ171" s="107"/>
      <c r="GVR171" s="107"/>
      <c r="GVS171" s="107"/>
      <c r="GVT171" s="107"/>
      <c r="GVU171" s="107"/>
      <c r="GVV171" s="107"/>
      <c r="GVW171" s="107"/>
      <c r="GVX171" s="107"/>
      <c r="GVY171" s="107"/>
      <c r="GVZ171" s="107"/>
      <c r="GWA171" s="107"/>
      <c r="GWB171" s="107"/>
      <c r="GWC171" s="107"/>
      <c r="GWD171" s="107"/>
      <c r="GWE171" s="107"/>
      <c r="GWF171" s="107"/>
      <c r="GWG171" s="107"/>
      <c r="GWH171" s="107"/>
      <c r="GWI171" s="107"/>
      <c r="GWJ171" s="107"/>
      <c r="GWK171" s="107"/>
      <c r="GWL171" s="107"/>
      <c r="GWM171" s="107"/>
      <c r="GWN171" s="107"/>
      <c r="GWO171" s="107"/>
      <c r="GWP171" s="107"/>
      <c r="GWQ171" s="107"/>
      <c r="GWR171" s="107"/>
      <c r="GWS171" s="107"/>
      <c r="GWT171" s="107"/>
      <c r="GWU171" s="107"/>
      <c r="GWV171" s="107"/>
      <c r="GWW171" s="107"/>
      <c r="GWX171" s="107"/>
      <c r="GWY171" s="107"/>
      <c r="GWZ171" s="107"/>
      <c r="GXA171" s="107"/>
      <c r="GXB171" s="107"/>
      <c r="GXC171" s="107"/>
      <c r="GXD171" s="107"/>
      <c r="GXE171" s="107"/>
      <c r="GXF171" s="107"/>
      <c r="GXG171" s="107"/>
      <c r="GXH171" s="107"/>
      <c r="GXI171" s="107"/>
      <c r="GXJ171" s="107"/>
      <c r="GXK171" s="107"/>
      <c r="GXL171" s="107"/>
      <c r="GXM171" s="107"/>
      <c r="GXN171" s="107"/>
      <c r="GXO171" s="107"/>
      <c r="GXP171" s="107"/>
      <c r="GXQ171" s="107"/>
      <c r="GXR171" s="107"/>
      <c r="GXS171" s="107"/>
      <c r="GXT171" s="107"/>
      <c r="GXU171" s="107"/>
      <c r="GXV171" s="107"/>
      <c r="GXW171" s="107"/>
      <c r="GXX171" s="107"/>
      <c r="GXY171" s="107"/>
      <c r="GXZ171" s="107"/>
      <c r="GYA171" s="107"/>
      <c r="GYB171" s="107"/>
      <c r="GYC171" s="107"/>
      <c r="GYD171" s="107"/>
      <c r="GYE171" s="107"/>
      <c r="GYF171" s="107"/>
      <c r="GYG171" s="107"/>
      <c r="GYH171" s="107"/>
      <c r="GYI171" s="107"/>
      <c r="GYJ171" s="107"/>
      <c r="GYK171" s="107"/>
      <c r="GYL171" s="107"/>
      <c r="GYM171" s="107"/>
      <c r="GYN171" s="107"/>
      <c r="GYO171" s="107"/>
      <c r="GYP171" s="107"/>
      <c r="GYQ171" s="107"/>
      <c r="GYR171" s="107"/>
      <c r="GYS171" s="107"/>
      <c r="GYT171" s="107"/>
      <c r="GYU171" s="107"/>
      <c r="GYV171" s="107"/>
      <c r="GYW171" s="107"/>
      <c r="GYX171" s="107"/>
      <c r="GYY171" s="107"/>
      <c r="GYZ171" s="107"/>
      <c r="GZA171" s="107"/>
      <c r="GZB171" s="107"/>
      <c r="GZC171" s="107"/>
      <c r="GZD171" s="107"/>
      <c r="GZE171" s="107"/>
      <c r="GZF171" s="107"/>
      <c r="GZG171" s="107"/>
      <c r="GZH171" s="107"/>
      <c r="GZI171" s="107"/>
      <c r="GZJ171" s="107"/>
      <c r="GZK171" s="107"/>
      <c r="GZL171" s="107"/>
      <c r="GZM171" s="107"/>
      <c r="GZN171" s="107"/>
      <c r="GZO171" s="107"/>
      <c r="GZP171" s="107"/>
      <c r="GZQ171" s="107"/>
      <c r="GZR171" s="107"/>
      <c r="GZS171" s="107"/>
      <c r="GZT171" s="107"/>
      <c r="GZU171" s="107"/>
      <c r="GZV171" s="107"/>
      <c r="GZW171" s="107"/>
      <c r="GZX171" s="107"/>
      <c r="GZY171" s="107"/>
      <c r="GZZ171" s="107"/>
      <c r="HAA171" s="107"/>
      <c r="HAB171" s="107"/>
      <c r="HAC171" s="107"/>
      <c r="HAD171" s="107"/>
      <c r="HAE171" s="107"/>
      <c r="HAF171" s="107"/>
      <c r="HAG171" s="107"/>
      <c r="HAH171" s="107"/>
      <c r="HAI171" s="107"/>
      <c r="HAJ171" s="107"/>
      <c r="HAK171" s="107"/>
      <c r="HAL171" s="107"/>
      <c r="HAM171" s="107"/>
      <c r="HAN171" s="107"/>
      <c r="HAO171" s="107"/>
      <c r="HAP171" s="107"/>
      <c r="HAQ171" s="107"/>
      <c r="HAR171" s="107"/>
      <c r="HAS171" s="107"/>
      <c r="HAT171" s="107"/>
      <c r="HAU171" s="107"/>
      <c r="HAV171" s="107"/>
      <c r="HAW171" s="107"/>
      <c r="HAX171" s="107"/>
      <c r="HAY171" s="107"/>
      <c r="HAZ171" s="107"/>
      <c r="HBA171" s="107"/>
      <c r="HBB171" s="107"/>
      <c r="HBC171" s="107"/>
      <c r="HBD171" s="107"/>
      <c r="HBE171" s="107"/>
      <c r="HBF171" s="107"/>
      <c r="HBG171" s="107"/>
      <c r="HBH171" s="107"/>
      <c r="HBI171" s="107"/>
      <c r="HBJ171" s="107"/>
      <c r="HBK171" s="107"/>
      <c r="HBL171" s="107"/>
      <c r="HBM171" s="107"/>
      <c r="HBN171" s="107"/>
      <c r="HBO171" s="107"/>
      <c r="HBP171" s="107"/>
      <c r="HBQ171" s="107"/>
      <c r="HBR171" s="107"/>
      <c r="HBS171" s="107"/>
      <c r="HBT171" s="107"/>
      <c r="HBU171" s="107"/>
      <c r="HBV171" s="107"/>
      <c r="HBW171" s="107"/>
      <c r="HBX171" s="107"/>
      <c r="HBY171" s="107"/>
      <c r="HBZ171" s="107"/>
      <c r="HCA171" s="107"/>
      <c r="HCB171" s="107"/>
      <c r="HCC171" s="107"/>
      <c r="HCD171" s="107"/>
      <c r="HCE171" s="107"/>
      <c r="HCF171" s="107"/>
      <c r="HCG171" s="107"/>
      <c r="HCH171" s="107"/>
      <c r="HCI171" s="107"/>
      <c r="HCJ171" s="107"/>
      <c r="HCK171" s="107"/>
      <c r="HCL171" s="107"/>
      <c r="HCM171" s="107"/>
      <c r="HCN171" s="107"/>
      <c r="HCO171" s="107"/>
      <c r="HCP171" s="107"/>
      <c r="HCQ171" s="107"/>
      <c r="HCR171" s="107"/>
      <c r="HCS171" s="107"/>
      <c r="HCT171" s="107"/>
      <c r="HCU171" s="107"/>
      <c r="HCV171" s="107"/>
      <c r="HCW171" s="107"/>
      <c r="HCX171" s="107"/>
      <c r="HCY171" s="107"/>
      <c r="HCZ171" s="107"/>
      <c r="HDA171" s="107"/>
      <c r="HDB171" s="107"/>
      <c r="HDC171" s="107"/>
      <c r="HDD171" s="107"/>
      <c r="HDE171" s="107"/>
      <c r="HDF171" s="107"/>
      <c r="HDG171" s="107"/>
      <c r="HDH171" s="107"/>
      <c r="HDI171" s="107"/>
      <c r="HDJ171" s="107"/>
      <c r="HDK171" s="107"/>
      <c r="HDL171" s="107"/>
      <c r="HDM171" s="107"/>
      <c r="HDN171" s="107"/>
      <c r="HDO171" s="107"/>
      <c r="HDP171" s="107"/>
      <c r="HDQ171" s="107"/>
      <c r="HDR171" s="107"/>
      <c r="HDS171" s="107"/>
      <c r="HDT171" s="107"/>
      <c r="HDU171" s="107"/>
      <c r="HDV171" s="107"/>
      <c r="HDW171" s="107"/>
      <c r="HDX171" s="107"/>
      <c r="HDY171" s="107"/>
      <c r="HDZ171" s="107"/>
      <c r="HEA171" s="107"/>
      <c r="HEB171" s="107"/>
      <c r="HEC171" s="107"/>
      <c r="HED171" s="107"/>
      <c r="HEE171" s="107"/>
      <c r="HEF171" s="107"/>
      <c r="HEG171" s="107"/>
      <c r="HEH171" s="107"/>
      <c r="HEI171" s="107"/>
      <c r="HEJ171" s="107"/>
      <c r="HEK171" s="107"/>
      <c r="HEL171" s="107"/>
      <c r="HEM171" s="107"/>
      <c r="HEN171" s="107"/>
      <c r="HEO171" s="107"/>
      <c r="HEP171" s="107"/>
      <c r="HEQ171" s="107"/>
      <c r="HER171" s="107"/>
      <c r="HES171" s="107"/>
      <c r="HET171" s="107"/>
      <c r="HEU171" s="107"/>
      <c r="HEV171" s="107"/>
      <c r="HEW171" s="107"/>
      <c r="HEX171" s="107"/>
      <c r="HEY171" s="107"/>
      <c r="HEZ171" s="107"/>
      <c r="HFA171" s="107"/>
      <c r="HFB171" s="107"/>
      <c r="HFC171" s="107"/>
      <c r="HFD171" s="107"/>
      <c r="HFE171" s="107"/>
      <c r="HFF171" s="107"/>
      <c r="HFG171" s="107"/>
      <c r="HFH171" s="107"/>
      <c r="HFI171" s="107"/>
      <c r="HFJ171" s="107"/>
      <c r="HFK171" s="107"/>
      <c r="HFL171" s="107"/>
      <c r="HFM171" s="107"/>
      <c r="HFN171" s="107"/>
      <c r="HFO171" s="107"/>
      <c r="HFP171" s="107"/>
      <c r="HFQ171" s="107"/>
      <c r="HFR171" s="107"/>
      <c r="HFS171" s="107"/>
      <c r="HFT171" s="107"/>
      <c r="HFU171" s="107"/>
      <c r="HFV171" s="107"/>
      <c r="HFW171" s="107"/>
      <c r="HFX171" s="107"/>
      <c r="HFY171" s="107"/>
      <c r="HFZ171" s="107"/>
      <c r="HGA171" s="107"/>
      <c r="HGB171" s="107"/>
      <c r="HGC171" s="107"/>
      <c r="HGD171" s="107"/>
      <c r="HGE171" s="107"/>
      <c r="HGF171" s="107"/>
      <c r="HGG171" s="107"/>
      <c r="HGH171" s="107"/>
      <c r="HGI171" s="107"/>
      <c r="HGJ171" s="107"/>
      <c r="HGK171" s="107"/>
      <c r="HGL171" s="107"/>
      <c r="HGM171" s="107"/>
      <c r="HGN171" s="107"/>
      <c r="HGO171" s="107"/>
      <c r="HGP171" s="107"/>
      <c r="HGQ171" s="107"/>
      <c r="HGR171" s="107"/>
      <c r="HGS171" s="107"/>
      <c r="HGT171" s="107"/>
      <c r="HGU171" s="107"/>
      <c r="HGV171" s="107"/>
      <c r="HGW171" s="107"/>
      <c r="HGX171" s="107"/>
      <c r="HGY171" s="107"/>
      <c r="HGZ171" s="107"/>
      <c r="HHA171" s="107"/>
      <c r="HHB171" s="107"/>
      <c r="HHC171" s="107"/>
      <c r="HHD171" s="107"/>
      <c r="HHE171" s="107"/>
      <c r="HHF171" s="107"/>
      <c r="HHG171" s="107"/>
      <c r="HHH171" s="107"/>
      <c r="HHI171" s="107"/>
      <c r="HHJ171" s="107"/>
      <c r="HHK171" s="107"/>
      <c r="HHL171" s="107"/>
      <c r="HHM171" s="107"/>
      <c r="HHN171" s="107"/>
      <c r="HHO171" s="107"/>
      <c r="HHP171" s="107"/>
      <c r="HHQ171" s="107"/>
      <c r="HHR171" s="107"/>
      <c r="HHS171" s="107"/>
      <c r="HHT171" s="107"/>
      <c r="HHU171" s="107"/>
      <c r="HHV171" s="107"/>
      <c r="HHW171" s="107"/>
      <c r="HHX171" s="107"/>
      <c r="HHY171" s="107"/>
      <c r="HHZ171" s="107"/>
      <c r="HIA171" s="107"/>
      <c r="HIB171" s="107"/>
      <c r="HIC171" s="107"/>
      <c r="HID171" s="107"/>
      <c r="HIE171" s="107"/>
      <c r="HIF171" s="107"/>
      <c r="HIG171" s="107"/>
      <c r="HIH171" s="107"/>
      <c r="HII171" s="107"/>
      <c r="HIJ171" s="107"/>
      <c r="HIK171" s="107"/>
      <c r="HIL171" s="107"/>
      <c r="HIM171" s="107"/>
      <c r="HIN171" s="107"/>
      <c r="HIO171" s="107"/>
      <c r="HIP171" s="107"/>
      <c r="HIQ171" s="107"/>
      <c r="HIR171" s="107"/>
      <c r="HIS171" s="107"/>
      <c r="HIT171" s="107"/>
      <c r="HIU171" s="107"/>
      <c r="HIV171" s="107"/>
      <c r="HIW171" s="107"/>
      <c r="HIX171" s="107"/>
      <c r="HIY171" s="107"/>
      <c r="HIZ171" s="107"/>
      <c r="HJA171" s="107"/>
      <c r="HJB171" s="107"/>
      <c r="HJC171" s="107"/>
      <c r="HJD171" s="107"/>
      <c r="HJE171" s="107"/>
      <c r="HJF171" s="107"/>
      <c r="HJG171" s="107"/>
      <c r="HJH171" s="107"/>
      <c r="HJI171" s="107"/>
      <c r="HJJ171" s="107"/>
      <c r="HJK171" s="107"/>
      <c r="HJL171" s="107"/>
      <c r="HJM171" s="107"/>
      <c r="HJN171" s="107"/>
      <c r="HJO171" s="107"/>
      <c r="HJP171" s="107"/>
      <c r="HJQ171" s="107"/>
      <c r="HJR171" s="107"/>
      <c r="HJS171" s="107"/>
      <c r="HJT171" s="107"/>
      <c r="HJU171" s="107"/>
      <c r="HJV171" s="107"/>
      <c r="HJW171" s="107"/>
      <c r="HJX171" s="107"/>
      <c r="HJY171" s="107"/>
      <c r="HJZ171" s="107"/>
      <c r="HKA171" s="107"/>
      <c r="HKB171" s="107"/>
      <c r="HKC171" s="107"/>
      <c r="HKD171" s="107"/>
      <c r="HKE171" s="107"/>
      <c r="HKF171" s="107"/>
      <c r="HKG171" s="107"/>
      <c r="HKH171" s="107"/>
      <c r="HKI171" s="107"/>
      <c r="HKJ171" s="107"/>
      <c r="HKK171" s="107"/>
      <c r="HKL171" s="107"/>
      <c r="HKM171" s="107"/>
      <c r="HKN171" s="107"/>
      <c r="HKO171" s="107"/>
      <c r="HKP171" s="107"/>
      <c r="HKQ171" s="107"/>
      <c r="HKR171" s="107"/>
      <c r="HKS171" s="107"/>
      <c r="HKT171" s="107"/>
      <c r="HKU171" s="107"/>
      <c r="HKV171" s="107"/>
      <c r="HKW171" s="107"/>
      <c r="HKX171" s="107"/>
      <c r="HKY171" s="107"/>
      <c r="HKZ171" s="107"/>
      <c r="HLA171" s="107"/>
      <c r="HLB171" s="107"/>
      <c r="HLC171" s="107"/>
      <c r="HLD171" s="107"/>
      <c r="HLE171" s="107"/>
      <c r="HLF171" s="107"/>
      <c r="HLG171" s="107"/>
      <c r="HLH171" s="107"/>
      <c r="HLI171" s="107"/>
      <c r="HLJ171" s="107"/>
      <c r="HLK171" s="107"/>
      <c r="HLL171" s="107"/>
      <c r="HLM171" s="107"/>
      <c r="HLN171" s="107"/>
      <c r="HLO171" s="107"/>
      <c r="HLP171" s="107"/>
      <c r="HLQ171" s="107"/>
      <c r="HLR171" s="107"/>
      <c r="HLS171" s="107"/>
      <c r="HLT171" s="107"/>
      <c r="HLU171" s="107"/>
      <c r="HLV171" s="107"/>
      <c r="HLW171" s="107"/>
      <c r="HLX171" s="107"/>
      <c r="HLY171" s="107"/>
      <c r="HLZ171" s="107"/>
      <c r="HMA171" s="107"/>
      <c r="HMB171" s="107"/>
      <c r="HMC171" s="107"/>
      <c r="HMD171" s="107"/>
      <c r="HME171" s="107"/>
      <c r="HMF171" s="107"/>
      <c r="HMG171" s="107"/>
      <c r="HMH171" s="107"/>
      <c r="HMI171" s="107"/>
      <c r="HMJ171" s="107"/>
      <c r="HMK171" s="107"/>
      <c r="HML171" s="107"/>
      <c r="HMM171" s="107"/>
      <c r="HMN171" s="107"/>
      <c r="HMO171" s="107"/>
      <c r="HMP171" s="107"/>
      <c r="HMQ171" s="107"/>
      <c r="HMR171" s="107"/>
      <c r="HMS171" s="107"/>
      <c r="HMT171" s="107"/>
      <c r="HMU171" s="107"/>
      <c r="HMV171" s="107"/>
      <c r="HMW171" s="107"/>
      <c r="HMX171" s="107"/>
      <c r="HMY171" s="107"/>
      <c r="HMZ171" s="107"/>
      <c r="HNA171" s="107"/>
      <c r="HNB171" s="107"/>
      <c r="HNC171" s="107"/>
      <c r="HND171" s="107"/>
      <c r="HNE171" s="107"/>
      <c r="HNF171" s="107"/>
      <c r="HNG171" s="107"/>
      <c r="HNH171" s="107"/>
      <c r="HNI171" s="107"/>
      <c r="HNJ171" s="107"/>
      <c r="HNK171" s="107"/>
      <c r="HNL171" s="107"/>
      <c r="HNM171" s="107"/>
      <c r="HNN171" s="107"/>
      <c r="HNO171" s="107"/>
      <c r="HNP171" s="107"/>
      <c r="HNQ171" s="107"/>
      <c r="HNR171" s="107"/>
      <c r="HNS171" s="107"/>
      <c r="HNT171" s="107"/>
      <c r="HNU171" s="107"/>
      <c r="HNV171" s="107"/>
      <c r="HNW171" s="107"/>
      <c r="HNX171" s="107"/>
      <c r="HNY171" s="107"/>
      <c r="HNZ171" s="107"/>
      <c r="HOA171" s="107"/>
      <c r="HOB171" s="107"/>
      <c r="HOC171" s="107"/>
      <c r="HOD171" s="107"/>
      <c r="HOE171" s="107"/>
      <c r="HOF171" s="107"/>
      <c r="HOG171" s="107"/>
      <c r="HOH171" s="107"/>
      <c r="HOI171" s="107"/>
      <c r="HOJ171" s="107"/>
      <c r="HOK171" s="107"/>
      <c r="HOL171" s="107"/>
      <c r="HOM171" s="107"/>
      <c r="HON171" s="107"/>
      <c r="HOO171" s="107"/>
      <c r="HOP171" s="107"/>
      <c r="HOQ171" s="107"/>
      <c r="HOR171" s="107"/>
      <c r="HOS171" s="107"/>
      <c r="HOT171" s="107"/>
      <c r="HOU171" s="107"/>
      <c r="HOV171" s="107"/>
      <c r="HOW171" s="107"/>
      <c r="HOX171" s="107"/>
      <c r="HOY171" s="107"/>
      <c r="HOZ171" s="107"/>
      <c r="HPA171" s="107"/>
      <c r="HPB171" s="107"/>
      <c r="HPC171" s="107"/>
      <c r="HPD171" s="107"/>
      <c r="HPE171" s="107"/>
      <c r="HPF171" s="107"/>
      <c r="HPG171" s="107"/>
      <c r="HPH171" s="107"/>
      <c r="HPI171" s="107"/>
      <c r="HPJ171" s="107"/>
      <c r="HPK171" s="107"/>
      <c r="HPL171" s="107"/>
      <c r="HPM171" s="107"/>
      <c r="HPN171" s="107"/>
      <c r="HPO171" s="107"/>
      <c r="HPP171" s="107"/>
      <c r="HPQ171" s="107"/>
      <c r="HPR171" s="107"/>
      <c r="HPS171" s="107"/>
      <c r="HPT171" s="107"/>
      <c r="HPU171" s="107"/>
      <c r="HPV171" s="107"/>
      <c r="HPW171" s="107"/>
      <c r="HPX171" s="107"/>
      <c r="HPY171" s="107"/>
      <c r="HPZ171" s="107"/>
      <c r="HQA171" s="107"/>
      <c r="HQB171" s="107"/>
      <c r="HQC171" s="107"/>
      <c r="HQD171" s="107"/>
      <c r="HQE171" s="107"/>
      <c r="HQF171" s="107"/>
      <c r="HQG171" s="107"/>
      <c r="HQH171" s="107"/>
      <c r="HQI171" s="107"/>
      <c r="HQJ171" s="107"/>
      <c r="HQK171" s="107"/>
      <c r="HQL171" s="107"/>
      <c r="HQM171" s="107"/>
      <c r="HQN171" s="107"/>
      <c r="HQO171" s="107"/>
      <c r="HQP171" s="107"/>
      <c r="HQQ171" s="107"/>
      <c r="HQR171" s="107"/>
      <c r="HQS171" s="107"/>
      <c r="HQT171" s="107"/>
      <c r="HQU171" s="107"/>
      <c r="HQV171" s="107"/>
      <c r="HQW171" s="107"/>
      <c r="HQX171" s="107"/>
      <c r="HQY171" s="107"/>
      <c r="HQZ171" s="107"/>
      <c r="HRA171" s="107"/>
      <c r="HRB171" s="107"/>
      <c r="HRC171" s="107"/>
      <c r="HRD171" s="107"/>
      <c r="HRE171" s="107"/>
      <c r="HRF171" s="107"/>
      <c r="HRG171" s="107"/>
      <c r="HRH171" s="107"/>
      <c r="HRI171" s="107"/>
      <c r="HRJ171" s="107"/>
      <c r="HRK171" s="107"/>
      <c r="HRL171" s="107"/>
      <c r="HRM171" s="107"/>
      <c r="HRN171" s="107"/>
      <c r="HRO171" s="107"/>
      <c r="HRP171" s="107"/>
      <c r="HRQ171" s="107"/>
      <c r="HRR171" s="107"/>
      <c r="HRS171" s="107"/>
      <c r="HRT171" s="107"/>
      <c r="HRU171" s="107"/>
      <c r="HRV171" s="107"/>
      <c r="HRW171" s="107"/>
      <c r="HRX171" s="107"/>
      <c r="HRY171" s="107"/>
      <c r="HRZ171" s="107"/>
      <c r="HSA171" s="107"/>
      <c r="HSB171" s="107"/>
      <c r="HSC171" s="107"/>
      <c r="HSD171" s="107"/>
      <c r="HSE171" s="107"/>
      <c r="HSF171" s="107"/>
      <c r="HSG171" s="107"/>
      <c r="HSH171" s="107"/>
      <c r="HSI171" s="107"/>
      <c r="HSJ171" s="107"/>
      <c r="HSK171" s="107"/>
      <c r="HSL171" s="107"/>
      <c r="HSM171" s="107"/>
      <c r="HSN171" s="107"/>
      <c r="HSO171" s="107"/>
      <c r="HSP171" s="107"/>
      <c r="HSQ171" s="107"/>
      <c r="HSR171" s="107"/>
      <c r="HSS171" s="107"/>
      <c r="HST171" s="107"/>
      <c r="HSU171" s="107"/>
      <c r="HSV171" s="107"/>
      <c r="HSW171" s="107"/>
      <c r="HSX171" s="107"/>
      <c r="HSY171" s="107"/>
      <c r="HSZ171" s="107"/>
      <c r="HTA171" s="107"/>
      <c r="HTB171" s="107"/>
      <c r="HTC171" s="107"/>
      <c r="HTD171" s="107"/>
      <c r="HTE171" s="107"/>
      <c r="HTF171" s="107"/>
      <c r="HTG171" s="107"/>
      <c r="HTH171" s="107"/>
      <c r="HTI171" s="107"/>
      <c r="HTJ171" s="107"/>
      <c r="HTK171" s="107"/>
      <c r="HTL171" s="107"/>
      <c r="HTM171" s="107"/>
      <c r="HTN171" s="107"/>
      <c r="HTO171" s="107"/>
      <c r="HTP171" s="107"/>
      <c r="HTQ171" s="107"/>
      <c r="HTR171" s="107"/>
      <c r="HTS171" s="107"/>
      <c r="HTT171" s="107"/>
      <c r="HTU171" s="107"/>
      <c r="HTV171" s="107"/>
      <c r="HTW171" s="107"/>
      <c r="HTX171" s="107"/>
      <c r="HTY171" s="107"/>
      <c r="HTZ171" s="107"/>
      <c r="HUA171" s="107"/>
      <c r="HUB171" s="107"/>
      <c r="HUC171" s="107"/>
      <c r="HUD171" s="107"/>
      <c r="HUE171" s="107"/>
      <c r="HUF171" s="107"/>
      <c r="HUG171" s="107"/>
      <c r="HUH171" s="107"/>
      <c r="HUI171" s="107"/>
      <c r="HUJ171" s="107"/>
      <c r="HUK171" s="107"/>
      <c r="HUL171" s="107"/>
      <c r="HUM171" s="107"/>
      <c r="HUN171" s="107"/>
      <c r="HUO171" s="107"/>
      <c r="HUP171" s="107"/>
      <c r="HUQ171" s="107"/>
      <c r="HUR171" s="107"/>
      <c r="HUS171" s="107"/>
      <c r="HUT171" s="107"/>
      <c r="HUU171" s="107"/>
      <c r="HUV171" s="107"/>
      <c r="HUW171" s="107"/>
      <c r="HUX171" s="107"/>
      <c r="HUY171" s="107"/>
      <c r="HUZ171" s="107"/>
      <c r="HVA171" s="107"/>
      <c r="HVB171" s="107"/>
      <c r="HVC171" s="107"/>
      <c r="HVD171" s="107"/>
      <c r="HVE171" s="107"/>
      <c r="HVF171" s="107"/>
      <c r="HVG171" s="107"/>
      <c r="HVH171" s="107"/>
      <c r="HVI171" s="107"/>
      <c r="HVJ171" s="107"/>
      <c r="HVK171" s="107"/>
      <c r="HVL171" s="107"/>
      <c r="HVM171" s="107"/>
      <c r="HVN171" s="107"/>
      <c r="HVO171" s="107"/>
      <c r="HVP171" s="107"/>
      <c r="HVQ171" s="107"/>
      <c r="HVR171" s="107"/>
      <c r="HVS171" s="107"/>
      <c r="HVT171" s="107"/>
      <c r="HVU171" s="107"/>
      <c r="HVV171" s="107"/>
      <c r="HVW171" s="107"/>
      <c r="HVX171" s="107"/>
      <c r="HVY171" s="107"/>
      <c r="HVZ171" s="107"/>
      <c r="HWA171" s="107"/>
      <c r="HWB171" s="107"/>
      <c r="HWC171" s="107"/>
      <c r="HWD171" s="107"/>
      <c r="HWE171" s="107"/>
      <c r="HWF171" s="107"/>
      <c r="HWG171" s="107"/>
      <c r="HWH171" s="107"/>
      <c r="HWI171" s="107"/>
      <c r="HWJ171" s="107"/>
      <c r="HWK171" s="107"/>
      <c r="HWL171" s="107"/>
      <c r="HWM171" s="107"/>
      <c r="HWN171" s="107"/>
      <c r="HWO171" s="107"/>
      <c r="HWP171" s="107"/>
      <c r="HWQ171" s="107"/>
      <c r="HWR171" s="107"/>
      <c r="HWS171" s="107"/>
      <c r="HWT171" s="107"/>
      <c r="HWU171" s="107"/>
      <c r="HWV171" s="107"/>
      <c r="HWW171" s="107"/>
      <c r="HWX171" s="107"/>
      <c r="HWY171" s="107"/>
      <c r="HWZ171" s="107"/>
      <c r="HXA171" s="107"/>
      <c r="HXB171" s="107"/>
      <c r="HXC171" s="107"/>
      <c r="HXD171" s="107"/>
      <c r="HXE171" s="107"/>
      <c r="HXF171" s="107"/>
      <c r="HXG171" s="107"/>
      <c r="HXH171" s="107"/>
      <c r="HXI171" s="107"/>
      <c r="HXJ171" s="107"/>
      <c r="HXK171" s="107"/>
      <c r="HXL171" s="107"/>
      <c r="HXM171" s="107"/>
      <c r="HXN171" s="107"/>
      <c r="HXO171" s="107"/>
      <c r="HXP171" s="107"/>
      <c r="HXQ171" s="107"/>
      <c r="HXR171" s="107"/>
      <c r="HXS171" s="107"/>
      <c r="HXT171" s="107"/>
      <c r="HXU171" s="107"/>
      <c r="HXV171" s="107"/>
      <c r="HXW171" s="107"/>
      <c r="HXX171" s="107"/>
      <c r="HXY171" s="107"/>
      <c r="HXZ171" s="107"/>
      <c r="HYA171" s="107"/>
      <c r="HYB171" s="107"/>
      <c r="HYC171" s="107"/>
      <c r="HYD171" s="107"/>
      <c r="HYE171" s="107"/>
      <c r="HYF171" s="107"/>
      <c r="HYG171" s="107"/>
      <c r="HYH171" s="107"/>
      <c r="HYI171" s="107"/>
      <c r="HYJ171" s="107"/>
      <c r="HYK171" s="107"/>
      <c r="HYL171" s="107"/>
      <c r="HYM171" s="107"/>
      <c r="HYN171" s="107"/>
      <c r="HYO171" s="107"/>
      <c r="HYP171" s="107"/>
      <c r="HYQ171" s="107"/>
      <c r="HYR171" s="107"/>
      <c r="HYS171" s="107"/>
      <c r="HYT171" s="107"/>
      <c r="HYU171" s="107"/>
      <c r="HYV171" s="107"/>
      <c r="HYW171" s="107"/>
      <c r="HYX171" s="107"/>
      <c r="HYY171" s="107"/>
      <c r="HYZ171" s="107"/>
      <c r="HZA171" s="107"/>
      <c r="HZB171" s="107"/>
      <c r="HZC171" s="107"/>
      <c r="HZD171" s="107"/>
      <c r="HZE171" s="107"/>
      <c r="HZF171" s="107"/>
      <c r="HZG171" s="107"/>
      <c r="HZH171" s="107"/>
      <c r="HZI171" s="107"/>
      <c r="HZJ171" s="107"/>
      <c r="HZK171" s="107"/>
      <c r="HZL171" s="107"/>
      <c r="HZM171" s="107"/>
      <c r="HZN171" s="107"/>
      <c r="HZO171" s="107"/>
      <c r="HZP171" s="107"/>
      <c r="HZQ171" s="107"/>
      <c r="HZR171" s="107"/>
      <c r="HZS171" s="107"/>
      <c r="HZT171" s="107"/>
      <c r="HZU171" s="107"/>
      <c r="HZV171" s="107"/>
      <c r="HZW171" s="107"/>
      <c r="HZX171" s="107"/>
      <c r="HZY171" s="107"/>
      <c r="HZZ171" s="107"/>
      <c r="IAA171" s="107"/>
      <c r="IAB171" s="107"/>
      <c r="IAC171" s="107"/>
      <c r="IAD171" s="107"/>
      <c r="IAE171" s="107"/>
      <c r="IAF171" s="107"/>
      <c r="IAG171" s="107"/>
      <c r="IAH171" s="107"/>
      <c r="IAI171" s="107"/>
      <c r="IAJ171" s="107"/>
      <c r="IAK171" s="107"/>
      <c r="IAL171" s="107"/>
      <c r="IAM171" s="107"/>
      <c r="IAN171" s="107"/>
      <c r="IAO171" s="107"/>
      <c r="IAP171" s="107"/>
      <c r="IAQ171" s="107"/>
      <c r="IAR171" s="107"/>
      <c r="IAS171" s="107"/>
      <c r="IAT171" s="107"/>
      <c r="IAU171" s="107"/>
      <c r="IAV171" s="107"/>
      <c r="IAW171" s="107"/>
      <c r="IAX171" s="107"/>
      <c r="IAY171" s="107"/>
      <c r="IAZ171" s="107"/>
      <c r="IBA171" s="107"/>
      <c r="IBB171" s="107"/>
      <c r="IBC171" s="107"/>
      <c r="IBD171" s="107"/>
      <c r="IBE171" s="107"/>
      <c r="IBF171" s="107"/>
      <c r="IBG171" s="107"/>
      <c r="IBH171" s="107"/>
      <c r="IBI171" s="107"/>
      <c r="IBJ171" s="107"/>
      <c r="IBK171" s="107"/>
      <c r="IBL171" s="107"/>
      <c r="IBM171" s="107"/>
      <c r="IBN171" s="107"/>
      <c r="IBO171" s="107"/>
      <c r="IBP171" s="107"/>
      <c r="IBQ171" s="107"/>
      <c r="IBR171" s="107"/>
      <c r="IBS171" s="107"/>
      <c r="IBT171" s="107"/>
      <c r="IBU171" s="107"/>
      <c r="IBV171" s="107"/>
      <c r="IBW171" s="107"/>
      <c r="IBX171" s="107"/>
      <c r="IBY171" s="107"/>
      <c r="IBZ171" s="107"/>
      <c r="ICA171" s="107"/>
      <c r="ICB171" s="107"/>
      <c r="ICC171" s="107"/>
      <c r="ICD171" s="107"/>
      <c r="ICE171" s="107"/>
      <c r="ICF171" s="107"/>
      <c r="ICG171" s="107"/>
      <c r="ICH171" s="107"/>
      <c r="ICI171" s="107"/>
      <c r="ICJ171" s="107"/>
      <c r="ICK171" s="107"/>
      <c r="ICL171" s="107"/>
      <c r="ICM171" s="107"/>
      <c r="ICN171" s="107"/>
      <c r="ICO171" s="107"/>
      <c r="ICP171" s="107"/>
      <c r="ICQ171" s="107"/>
      <c r="ICR171" s="107"/>
      <c r="ICS171" s="107"/>
      <c r="ICT171" s="107"/>
      <c r="ICU171" s="107"/>
      <c r="ICV171" s="107"/>
      <c r="ICW171" s="107"/>
      <c r="ICX171" s="107"/>
      <c r="ICY171" s="107"/>
      <c r="ICZ171" s="107"/>
      <c r="IDA171" s="107"/>
      <c r="IDB171" s="107"/>
      <c r="IDC171" s="107"/>
      <c r="IDD171" s="107"/>
      <c r="IDE171" s="107"/>
      <c r="IDF171" s="107"/>
      <c r="IDG171" s="107"/>
      <c r="IDH171" s="107"/>
      <c r="IDI171" s="107"/>
      <c r="IDJ171" s="107"/>
      <c r="IDK171" s="107"/>
      <c r="IDL171" s="107"/>
      <c r="IDM171" s="107"/>
      <c r="IDN171" s="107"/>
      <c r="IDO171" s="107"/>
      <c r="IDP171" s="107"/>
      <c r="IDQ171" s="107"/>
      <c r="IDR171" s="107"/>
      <c r="IDS171" s="107"/>
      <c r="IDT171" s="107"/>
      <c r="IDU171" s="107"/>
      <c r="IDV171" s="107"/>
      <c r="IDW171" s="107"/>
      <c r="IDX171" s="107"/>
      <c r="IDY171" s="107"/>
      <c r="IDZ171" s="107"/>
      <c r="IEA171" s="107"/>
      <c r="IEB171" s="107"/>
      <c r="IEC171" s="107"/>
      <c r="IED171" s="107"/>
      <c r="IEE171" s="107"/>
      <c r="IEF171" s="107"/>
      <c r="IEG171" s="107"/>
      <c r="IEH171" s="107"/>
      <c r="IEI171" s="107"/>
      <c r="IEJ171" s="107"/>
      <c r="IEK171" s="107"/>
      <c r="IEL171" s="107"/>
      <c r="IEM171" s="107"/>
      <c r="IEN171" s="107"/>
      <c r="IEO171" s="107"/>
      <c r="IEP171" s="107"/>
      <c r="IEQ171" s="107"/>
      <c r="IER171" s="107"/>
      <c r="IES171" s="107"/>
      <c r="IET171" s="107"/>
      <c r="IEU171" s="107"/>
      <c r="IEV171" s="107"/>
      <c r="IEW171" s="107"/>
      <c r="IEX171" s="107"/>
      <c r="IEY171" s="107"/>
      <c r="IEZ171" s="107"/>
      <c r="IFA171" s="107"/>
      <c r="IFB171" s="107"/>
      <c r="IFC171" s="107"/>
      <c r="IFD171" s="107"/>
      <c r="IFE171" s="107"/>
      <c r="IFF171" s="107"/>
      <c r="IFG171" s="107"/>
      <c r="IFH171" s="107"/>
      <c r="IFI171" s="107"/>
      <c r="IFJ171" s="107"/>
      <c r="IFK171" s="107"/>
      <c r="IFL171" s="107"/>
      <c r="IFM171" s="107"/>
      <c r="IFN171" s="107"/>
      <c r="IFO171" s="107"/>
      <c r="IFP171" s="107"/>
      <c r="IFQ171" s="107"/>
      <c r="IFR171" s="107"/>
      <c r="IFS171" s="107"/>
      <c r="IFT171" s="107"/>
      <c r="IFU171" s="107"/>
      <c r="IFV171" s="107"/>
      <c r="IFW171" s="107"/>
      <c r="IFX171" s="107"/>
      <c r="IFY171" s="107"/>
      <c r="IFZ171" s="107"/>
      <c r="IGA171" s="107"/>
      <c r="IGB171" s="107"/>
      <c r="IGC171" s="107"/>
      <c r="IGD171" s="107"/>
      <c r="IGE171" s="107"/>
      <c r="IGF171" s="107"/>
      <c r="IGG171" s="107"/>
      <c r="IGH171" s="107"/>
      <c r="IGI171" s="107"/>
      <c r="IGJ171" s="107"/>
      <c r="IGK171" s="107"/>
      <c r="IGL171" s="107"/>
      <c r="IGM171" s="107"/>
      <c r="IGN171" s="107"/>
      <c r="IGO171" s="107"/>
      <c r="IGP171" s="107"/>
      <c r="IGQ171" s="107"/>
      <c r="IGR171" s="107"/>
      <c r="IGS171" s="107"/>
      <c r="IGT171" s="107"/>
      <c r="IGU171" s="107"/>
      <c r="IGV171" s="107"/>
      <c r="IGW171" s="107"/>
      <c r="IGX171" s="107"/>
      <c r="IGY171" s="107"/>
      <c r="IGZ171" s="107"/>
      <c r="IHA171" s="107"/>
      <c r="IHB171" s="107"/>
      <c r="IHC171" s="107"/>
      <c r="IHD171" s="107"/>
      <c r="IHE171" s="107"/>
      <c r="IHF171" s="107"/>
      <c r="IHG171" s="107"/>
      <c r="IHH171" s="107"/>
      <c r="IHI171" s="107"/>
      <c r="IHJ171" s="107"/>
      <c r="IHK171" s="107"/>
      <c r="IHL171" s="107"/>
      <c r="IHM171" s="107"/>
      <c r="IHN171" s="107"/>
      <c r="IHO171" s="107"/>
      <c r="IHP171" s="107"/>
      <c r="IHQ171" s="107"/>
      <c r="IHR171" s="107"/>
      <c r="IHS171" s="107"/>
      <c r="IHT171" s="107"/>
      <c r="IHU171" s="107"/>
      <c r="IHV171" s="107"/>
      <c r="IHW171" s="107"/>
      <c r="IHX171" s="107"/>
      <c r="IHY171" s="107"/>
      <c r="IHZ171" s="107"/>
      <c r="IIA171" s="107"/>
      <c r="IIB171" s="107"/>
      <c r="IIC171" s="107"/>
      <c r="IID171" s="107"/>
      <c r="IIE171" s="107"/>
      <c r="IIF171" s="107"/>
      <c r="IIG171" s="107"/>
      <c r="IIH171" s="107"/>
      <c r="III171" s="107"/>
      <c r="IIJ171" s="107"/>
      <c r="IIK171" s="107"/>
      <c r="IIL171" s="107"/>
      <c r="IIM171" s="107"/>
      <c r="IIN171" s="107"/>
      <c r="IIO171" s="107"/>
      <c r="IIP171" s="107"/>
      <c r="IIQ171" s="107"/>
      <c r="IIR171" s="107"/>
      <c r="IIS171" s="107"/>
      <c r="IIT171" s="107"/>
      <c r="IIU171" s="107"/>
      <c r="IIV171" s="107"/>
      <c r="IIW171" s="107"/>
      <c r="IIX171" s="107"/>
      <c r="IIY171" s="107"/>
      <c r="IIZ171" s="107"/>
      <c r="IJA171" s="107"/>
      <c r="IJB171" s="107"/>
      <c r="IJC171" s="107"/>
      <c r="IJD171" s="107"/>
      <c r="IJE171" s="107"/>
      <c r="IJF171" s="107"/>
      <c r="IJG171" s="107"/>
      <c r="IJH171" s="107"/>
      <c r="IJI171" s="107"/>
      <c r="IJJ171" s="107"/>
      <c r="IJK171" s="107"/>
      <c r="IJL171" s="107"/>
      <c r="IJM171" s="107"/>
      <c r="IJN171" s="107"/>
      <c r="IJO171" s="107"/>
      <c r="IJP171" s="107"/>
      <c r="IJQ171" s="107"/>
      <c r="IJR171" s="107"/>
      <c r="IJS171" s="107"/>
      <c r="IJT171" s="107"/>
      <c r="IJU171" s="107"/>
      <c r="IJV171" s="107"/>
      <c r="IJW171" s="107"/>
      <c r="IJX171" s="107"/>
      <c r="IJY171" s="107"/>
      <c r="IJZ171" s="107"/>
      <c r="IKA171" s="107"/>
      <c r="IKB171" s="107"/>
      <c r="IKC171" s="107"/>
      <c r="IKD171" s="107"/>
      <c r="IKE171" s="107"/>
      <c r="IKF171" s="107"/>
      <c r="IKG171" s="107"/>
      <c r="IKH171" s="107"/>
      <c r="IKI171" s="107"/>
      <c r="IKJ171" s="107"/>
      <c r="IKK171" s="107"/>
      <c r="IKL171" s="107"/>
      <c r="IKM171" s="107"/>
      <c r="IKN171" s="107"/>
      <c r="IKO171" s="107"/>
      <c r="IKP171" s="107"/>
      <c r="IKQ171" s="107"/>
      <c r="IKR171" s="107"/>
      <c r="IKS171" s="107"/>
      <c r="IKT171" s="107"/>
      <c r="IKU171" s="107"/>
      <c r="IKV171" s="107"/>
      <c r="IKW171" s="107"/>
      <c r="IKX171" s="107"/>
      <c r="IKY171" s="107"/>
      <c r="IKZ171" s="107"/>
      <c r="ILA171" s="107"/>
      <c r="ILB171" s="107"/>
      <c r="ILC171" s="107"/>
      <c r="ILD171" s="107"/>
      <c r="ILE171" s="107"/>
      <c r="ILF171" s="107"/>
      <c r="ILG171" s="107"/>
      <c r="ILH171" s="107"/>
      <c r="ILI171" s="107"/>
      <c r="ILJ171" s="107"/>
      <c r="ILK171" s="107"/>
      <c r="ILL171" s="107"/>
      <c r="ILM171" s="107"/>
      <c r="ILN171" s="107"/>
      <c r="ILO171" s="107"/>
      <c r="ILP171" s="107"/>
      <c r="ILQ171" s="107"/>
      <c r="ILR171" s="107"/>
      <c r="ILS171" s="107"/>
      <c r="ILT171" s="107"/>
      <c r="ILU171" s="107"/>
      <c r="ILV171" s="107"/>
      <c r="ILW171" s="107"/>
      <c r="ILX171" s="107"/>
      <c r="ILY171" s="107"/>
      <c r="ILZ171" s="107"/>
      <c r="IMA171" s="107"/>
      <c r="IMB171" s="107"/>
      <c r="IMC171" s="107"/>
      <c r="IMD171" s="107"/>
      <c r="IME171" s="107"/>
      <c r="IMF171" s="107"/>
      <c r="IMG171" s="107"/>
      <c r="IMH171" s="107"/>
      <c r="IMI171" s="107"/>
      <c r="IMJ171" s="107"/>
      <c r="IMK171" s="107"/>
      <c r="IML171" s="107"/>
      <c r="IMM171" s="107"/>
      <c r="IMN171" s="107"/>
      <c r="IMO171" s="107"/>
      <c r="IMP171" s="107"/>
      <c r="IMQ171" s="107"/>
      <c r="IMR171" s="107"/>
      <c r="IMS171" s="107"/>
      <c r="IMT171" s="107"/>
      <c r="IMU171" s="107"/>
      <c r="IMV171" s="107"/>
      <c r="IMW171" s="107"/>
      <c r="IMX171" s="107"/>
      <c r="IMY171" s="107"/>
      <c r="IMZ171" s="107"/>
      <c r="INA171" s="107"/>
      <c r="INB171" s="107"/>
      <c r="INC171" s="107"/>
      <c r="IND171" s="107"/>
      <c r="INE171" s="107"/>
      <c r="INF171" s="107"/>
      <c r="ING171" s="107"/>
      <c r="INH171" s="107"/>
      <c r="INI171" s="107"/>
      <c r="INJ171" s="107"/>
      <c r="INK171" s="107"/>
      <c r="INL171" s="107"/>
      <c r="INM171" s="107"/>
      <c r="INN171" s="107"/>
      <c r="INO171" s="107"/>
      <c r="INP171" s="107"/>
      <c r="INQ171" s="107"/>
      <c r="INR171" s="107"/>
      <c r="INS171" s="107"/>
      <c r="INT171" s="107"/>
      <c r="INU171" s="107"/>
      <c r="INV171" s="107"/>
      <c r="INW171" s="107"/>
      <c r="INX171" s="107"/>
      <c r="INY171" s="107"/>
      <c r="INZ171" s="107"/>
      <c r="IOA171" s="107"/>
      <c r="IOB171" s="107"/>
      <c r="IOC171" s="107"/>
      <c r="IOD171" s="107"/>
      <c r="IOE171" s="107"/>
      <c r="IOF171" s="107"/>
      <c r="IOG171" s="107"/>
      <c r="IOH171" s="107"/>
      <c r="IOI171" s="107"/>
      <c r="IOJ171" s="107"/>
      <c r="IOK171" s="107"/>
      <c r="IOL171" s="107"/>
      <c r="IOM171" s="107"/>
      <c r="ION171" s="107"/>
      <c r="IOO171" s="107"/>
      <c r="IOP171" s="107"/>
      <c r="IOQ171" s="107"/>
      <c r="IOR171" s="107"/>
      <c r="IOS171" s="107"/>
      <c r="IOT171" s="107"/>
      <c r="IOU171" s="107"/>
      <c r="IOV171" s="107"/>
      <c r="IOW171" s="107"/>
      <c r="IOX171" s="107"/>
      <c r="IOY171" s="107"/>
      <c r="IOZ171" s="107"/>
      <c r="IPA171" s="107"/>
      <c r="IPB171" s="107"/>
      <c r="IPC171" s="107"/>
      <c r="IPD171" s="107"/>
      <c r="IPE171" s="107"/>
      <c r="IPF171" s="107"/>
      <c r="IPG171" s="107"/>
      <c r="IPH171" s="107"/>
      <c r="IPI171" s="107"/>
      <c r="IPJ171" s="107"/>
      <c r="IPK171" s="107"/>
      <c r="IPL171" s="107"/>
      <c r="IPM171" s="107"/>
      <c r="IPN171" s="107"/>
      <c r="IPO171" s="107"/>
      <c r="IPP171" s="107"/>
      <c r="IPQ171" s="107"/>
      <c r="IPR171" s="107"/>
      <c r="IPS171" s="107"/>
      <c r="IPT171" s="107"/>
      <c r="IPU171" s="107"/>
      <c r="IPV171" s="107"/>
      <c r="IPW171" s="107"/>
      <c r="IPX171" s="107"/>
      <c r="IPY171" s="107"/>
      <c r="IPZ171" s="107"/>
      <c r="IQA171" s="107"/>
      <c r="IQB171" s="107"/>
      <c r="IQC171" s="107"/>
      <c r="IQD171" s="107"/>
      <c r="IQE171" s="107"/>
      <c r="IQF171" s="107"/>
      <c r="IQG171" s="107"/>
      <c r="IQH171" s="107"/>
      <c r="IQI171" s="107"/>
      <c r="IQJ171" s="107"/>
      <c r="IQK171" s="107"/>
      <c r="IQL171" s="107"/>
      <c r="IQM171" s="107"/>
      <c r="IQN171" s="107"/>
      <c r="IQO171" s="107"/>
      <c r="IQP171" s="107"/>
      <c r="IQQ171" s="107"/>
      <c r="IQR171" s="107"/>
      <c r="IQS171" s="107"/>
      <c r="IQT171" s="107"/>
      <c r="IQU171" s="107"/>
      <c r="IQV171" s="107"/>
      <c r="IQW171" s="107"/>
      <c r="IQX171" s="107"/>
      <c r="IQY171" s="107"/>
      <c r="IQZ171" s="107"/>
      <c r="IRA171" s="107"/>
      <c r="IRB171" s="107"/>
      <c r="IRC171" s="107"/>
      <c r="IRD171" s="107"/>
      <c r="IRE171" s="107"/>
      <c r="IRF171" s="107"/>
      <c r="IRG171" s="107"/>
      <c r="IRH171" s="107"/>
      <c r="IRI171" s="107"/>
      <c r="IRJ171" s="107"/>
      <c r="IRK171" s="107"/>
      <c r="IRL171" s="107"/>
      <c r="IRM171" s="107"/>
      <c r="IRN171" s="107"/>
      <c r="IRO171" s="107"/>
      <c r="IRP171" s="107"/>
      <c r="IRQ171" s="107"/>
      <c r="IRR171" s="107"/>
      <c r="IRS171" s="107"/>
      <c r="IRT171" s="107"/>
      <c r="IRU171" s="107"/>
      <c r="IRV171" s="107"/>
      <c r="IRW171" s="107"/>
      <c r="IRX171" s="107"/>
      <c r="IRY171" s="107"/>
      <c r="IRZ171" s="107"/>
      <c r="ISA171" s="107"/>
      <c r="ISB171" s="107"/>
      <c r="ISC171" s="107"/>
      <c r="ISD171" s="107"/>
      <c r="ISE171" s="107"/>
      <c r="ISF171" s="107"/>
      <c r="ISG171" s="107"/>
      <c r="ISH171" s="107"/>
      <c r="ISI171" s="107"/>
      <c r="ISJ171" s="107"/>
      <c r="ISK171" s="107"/>
      <c r="ISL171" s="107"/>
      <c r="ISM171" s="107"/>
      <c r="ISN171" s="107"/>
      <c r="ISO171" s="107"/>
      <c r="ISP171" s="107"/>
      <c r="ISQ171" s="107"/>
      <c r="ISR171" s="107"/>
      <c r="ISS171" s="107"/>
      <c r="IST171" s="107"/>
      <c r="ISU171" s="107"/>
      <c r="ISV171" s="107"/>
      <c r="ISW171" s="107"/>
      <c r="ISX171" s="107"/>
      <c r="ISY171" s="107"/>
      <c r="ISZ171" s="107"/>
      <c r="ITA171" s="107"/>
      <c r="ITB171" s="107"/>
      <c r="ITC171" s="107"/>
      <c r="ITD171" s="107"/>
      <c r="ITE171" s="107"/>
      <c r="ITF171" s="107"/>
      <c r="ITG171" s="107"/>
      <c r="ITH171" s="107"/>
      <c r="ITI171" s="107"/>
      <c r="ITJ171" s="107"/>
      <c r="ITK171" s="107"/>
      <c r="ITL171" s="107"/>
      <c r="ITM171" s="107"/>
      <c r="ITN171" s="107"/>
      <c r="ITO171" s="107"/>
      <c r="ITP171" s="107"/>
      <c r="ITQ171" s="107"/>
      <c r="ITR171" s="107"/>
      <c r="ITS171" s="107"/>
      <c r="ITT171" s="107"/>
      <c r="ITU171" s="107"/>
      <c r="ITV171" s="107"/>
      <c r="ITW171" s="107"/>
      <c r="ITX171" s="107"/>
      <c r="ITY171" s="107"/>
      <c r="ITZ171" s="107"/>
      <c r="IUA171" s="107"/>
      <c r="IUB171" s="107"/>
      <c r="IUC171" s="107"/>
      <c r="IUD171" s="107"/>
      <c r="IUE171" s="107"/>
      <c r="IUF171" s="107"/>
      <c r="IUG171" s="107"/>
      <c r="IUH171" s="107"/>
      <c r="IUI171" s="107"/>
      <c r="IUJ171" s="107"/>
      <c r="IUK171" s="107"/>
      <c r="IUL171" s="107"/>
      <c r="IUM171" s="107"/>
      <c r="IUN171" s="107"/>
      <c r="IUO171" s="107"/>
      <c r="IUP171" s="107"/>
      <c r="IUQ171" s="107"/>
      <c r="IUR171" s="107"/>
      <c r="IUS171" s="107"/>
      <c r="IUT171" s="107"/>
      <c r="IUU171" s="107"/>
      <c r="IUV171" s="107"/>
      <c r="IUW171" s="107"/>
      <c r="IUX171" s="107"/>
      <c r="IUY171" s="107"/>
      <c r="IUZ171" s="107"/>
      <c r="IVA171" s="107"/>
      <c r="IVB171" s="107"/>
      <c r="IVC171" s="107"/>
      <c r="IVD171" s="107"/>
      <c r="IVE171" s="107"/>
      <c r="IVF171" s="107"/>
      <c r="IVG171" s="107"/>
      <c r="IVH171" s="107"/>
      <c r="IVI171" s="107"/>
      <c r="IVJ171" s="107"/>
      <c r="IVK171" s="107"/>
      <c r="IVL171" s="107"/>
      <c r="IVM171" s="107"/>
      <c r="IVN171" s="107"/>
      <c r="IVO171" s="107"/>
      <c r="IVP171" s="107"/>
      <c r="IVQ171" s="107"/>
      <c r="IVR171" s="107"/>
      <c r="IVS171" s="107"/>
      <c r="IVT171" s="107"/>
      <c r="IVU171" s="107"/>
      <c r="IVV171" s="107"/>
      <c r="IVW171" s="107"/>
      <c r="IVX171" s="107"/>
      <c r="IVY171" s="107"/>
      <c r="IVZ171" s="107"/>
      <c r="IWA171" s="107"/>
      <c r="IWB171" s="107"/>
      <c r="IWC171" s="107"/>
      <c r="IWD171" s="107"/>
      <c r="IWE171" s="107"/>
      <c r="IWF171" s="107"/>
      <c r="IWG171" s="107"/>
      <c r="IWH171" s="107"/>
      <c r="IWI171" s="107"/>
      <c r="IWJ171" s="107"/>
      <c r="IWK171" s="107"/>
      <c r="IWL171" s="107"/>
      <c r="IWM171" s="107"/>
      <c r="IWN171" s="107"/>
      <c r="IWO171" s="107"/>
      <c r="IWP171" s="107"/>
      <c r="IWQ171" s="107"/>
      <c r="IWR171" s="107"/>
      <c r="IWS171" s="107"/>
      <c r="IWT171" s="107"/>
      <c r="IWU171" s="107"/>
      <c r="IWV171" s="107"/>
      <c r="IWW171" s="107"/>
      <c r="IWX171" s="107"/>
      <c r="IWY171" s="107"/>
      <c r="IWZ171" s="107"/>
      <c r="IXA171" s="107"/>
      <c r="IXB171" s="107"/>
      <c r="IXC171" s="107"/>
      <c r="IXD171" s="107"/>
      <c r="IXE171" s="107"/>
      <c r="IXF171" s="107"/>
      <c r="IXG171" s="107"/>
      <c r="IXH171" s="107"/>
      <c r="IXI171" s="107"/>
      <c r="IXJ171" s="107"/>
      <c r="IXK171" s="107"/>
      <c r="IXL171" s="107"/>
      <c r="IXM171" s="107"/>
      <c r="IXN171" s="107"/>
      <c r="IXO171" s="107"/>
      <c r="IXP171" s="107"/>
      <c r="IXQ171" s="107"/>
      <c r="IXR171" s="107"/>
      <c r="IXS171" s="107"/>
      <c r="IXT171" s="107"/>
      <c r="IXU171" s="107"/>
      <c r="IXV171" s="107"/>
      <c r="IXW171" s="107"/>
      <c r="IXX171" s="107"/>
      <c r="IXY171" s="107"/>
      <c r="IXZ171" s="107"/>
      <c r="IYA171" s="107"/>
      <c r="IYB171" s="107"/>
      <c r="IYC171" s="107"/>
      <c r="IYD171" s="107"/>
      <c r="IYE171" s="107"/>
      <c r="IYF171" s="107"/>
      <c r="IYG171" s="107"/>
      <c r="IYH171" s="107"/>
      <c r="IYI171" s="107"/>
      <c r="IYJ171" s="107"/>
      <c r="IYK171" s="107"/>
      <c r="IYL171" s="107"/>
      <c r="IYM171" s="107"/>
      <c r="IYN171" s="107"/>
      <c r="IYO171" s="107"/>
      <c r="IYP171" s="107"/>
      <c r="IYQ171" s="107"/>
      <c r="IYR171" s="107"/>
      <c r="IYS171" s="107"/>
      <c r="IYT171" s="107"/>
      <c r="IYU171" s="107"/>
      <c r="IYV171" s="107"/>
      <c r="IYW171" s="107"/>
      <c r="IYX171" s="107"/>
      <c r="IYY171" s="107"/>
      <c r="IYZ171" s="107"/>
      <c r="IZA171" s="107"/>
      <c r="IZB171" s="107"/>
      <c r="IZC171" s="107"/>
      <c r="IZD171" s="107"/>
      <c r="IZE171" s="107"/>
      <c r="IZF171" s="107"/>
      <c r="IZG171" s="107"/>
      <c r="IZH171" s="107"/>
      <c r="IZI171" s="107"/>
      <c r="IZJ171" s="107"/>
      <c r="IZK171" s="107"/>
      <c r="IZL171" s="107"/>
      <c r="IZM171" s="107"/>
      <c r="IZN171" s="107"/>
      <c r="IZO171" s="107"/>
      <c r="IZP171" s="107"/>
      <c r="IZQ171" s="107"/>
      <c r="IZR171" s="107"/>
      <c r="IZS171" s="107"/>
      <c r="IZT171" s="107"/>
      <c r="IZU171" s="107"/>
      <c r="IZV171" s="107"/>
      <c r="IZW171" s="107"/>
      <c r="IZX171" s="107"/>
      <c r="IZY171" s="107"/>
      <c r="IZZ171" s="107"/>
      <c r="JAA171" s="107"/>
      <c r="JAB171" s="107"/>
      <c r="JAC171" s="107"/>
      <c r="JAD171" s="107"/>
      <c r="JAE171" s="107"/>
      <c r="JAF171" s="107"/>
      <c r="JAG171" s="107"/>
      <c r="JAH171" s="107"/>
      <c r="JAI171" s="107"/>
      <c r="JAJ171" s="107"/>
      <c r="JAK171" s="107"/>
      <c r="JAL171" s="107"/>
      <c r="JAM171" s="107"/>
      <c r="JAN171" s="107"/>
      <c r="JAO171" s="107"/>
      <c r="JAP171" s="107"/>
      <c r="JAQ171" s="107"/>
      <c r="JAR171" s="107"/>
      <c r="JAS171" s="107"/>
      <c r="JAT171" s="107"/>
      <c r="JAU171" s="107"/>
      <c r="JAV171" s="107"/>
      <c r="JAW171" s="107"/>
      <c r="JAX171" s="107"/>
      <c r="JAY171" s="107"/>
      <c r="JAZ171" s="107"/>
      <c r="JBA171" s="107"/>
      <c r="JBB171" s="107"/>
      <c r="JBC171" s="107"/>
      <c r="JBD171" s="107"/>
      <c r="JBE171" s="107"/>
      <c r="JBF171" s="107"/>
      <c r="JBG171" s="107"/>
      <c r="JBH171" s="107"/>
      <c r="JBI171" s="107"/>
      <c r="JBJ171" s="107"/>
      <c r="JBK171" s="107"/>
      <c r="JBL171" s="107"/>
      <c r="JBM171" s="107"/>
      <c r="JBN171" s="107"/>
      <c r="JBO171" s="107"/>
      <c r="JBP171" s="107"/>
      <c r="JBQ171" s="107"/>
      <c r="JBR171" s="107"/>
      <c r="JBS171" s="107"/>
      <c r="JBT171" s="107"/>
      <c r="JBU171" s="107"/>
      <c r="JBV171" s="107"/>
      <c r="JBW171" s="107"/>
      <c r="JBX171" s="107"/>
      <c r="JBY171" s="107"/>
      <c r="JBZ171" s="107"/>
      <c r="JCA171" s="107"/>
      <c r="JCB171" s="107"/>
      <c r="JCC171" s="107"/>
      <c r="JCD171" s="107"/>
      <c r="JCE171" s="107"/>
      <c r="JCF171" s="107"/>
      <c r="JCG171" s="107"/>
      <c r="JCH171" s="107"/>
      <c r="JCI171" s="107"/>
      <c r="JCJ171" s="107"/>
      <c r="JCK171" s="107"/>
      <c r="JCL171" s="107"/>
      <c r="JCM171" s="107"/>
      <c r="JCN171" s="107"/>
      <c r="JCO171" s="107"/>
      <c r="JCP171" s="107"/>
      <c r="JCQ171" s="107"/>
      <c r="JCR171" s="107"/>
      <c r="JCS171" s="107"/>
      <c r="JCT171" s="107"/>
      <c r="JCU171" s="107"/>
      <c r="JCV171" s="107"/>
      <c r="JCW171" s="107"/>
      <c r="JCX171" s="107"/>
      <c r="JCY171" s="107"/>
      <c r="JCZ171" s="107"/>
      <c r="JDA171" s="107"/>
      <c r="JDB171" s="107"/>
      <c r="JDC171" s="107"/>
      <c r="JDD171" s="107"/>
      <c r="JDE171" s="107"/>
      <c r="JDF171" s="107"/>
      <c r="JDG171" s="107"/>
      <c r="JDH171" s="107"/>
      <c r="JDI171" s="107"/>
      <c r="JDJ171" s="107"/>
      <c r="JDK171" s="107"/>
      <c r="JDL171" s="107"/>
      <c r="JDM171" s="107"/>
      <c r="JDN171" s="107"/>
      <c r="JDO171" s="107"/>
      <c r="JDP171" s="107"/>
      <c r="JDQ171" s="107"/>
      <c r="JDR171" s="107"/>
      <c r="JDS171" s="107"/>
      <c r="JDT171" s="107"/>
      <c r="JDU171" s="107"/>
      <c r="JDV171" s="107"/>
      <c r="JDW171" s="107"/>
      <c r="JDX171" s="107"/>
      <c r="JDY171" s="107"/>
      <c r="JDZ171" s="107"/>
      <c r="JEA171" s="107"/>
      <c r="JEB171" s="107"/>
      <c r="JEC171" s="107"/>
      <c r="JED171" s="107"/>
      <c r="JEE171" s="107"/>
      <c r="JEF171" s="107"/>
      <c r="JEG171" s="107"/>
      <c r="JEH171" s="107"/>
      <c r="JEI171" s="107"/>
      <c r="JEJ171" s="107"/>
      <c r="JEK171" s="107"/>
      <c r="JEL171" s="107"/>
      <c r="JEM171" s="107"/>
      <c r="JEN171" s="107"/>
      <c r="JEO171" s="107"/>
      <c r="JEP171" s="107"/>
      <c r="JEQ171" s="107"/>
      <c r="JER171" s="107"/>
      <c r="JES171" s="107"/>
      <c r="JET171" s="107"/>
      <c r="JEU171" s="107"/>
      <c r="JEV171" s="107"/>
      <c r="JEW171" s="107"/>
      <c r="JEX171" s="107"/>
      <c r="JEY171" s="107"/>
      <c r="JEZ171" s="107"/>
      <c r="JFA171" s="107"/>
      <c r="JFB171" s="107"/>
      <c r="JFC171" s="107"/>
      <c r="JFD171" s="107"/>
      <c r="JFE171" s="107"/>
      <c r="JFF171" s="107"/>
      <c r="JFG171" s="107"/>
      <c r="JFH171" s="107"/>
      <c r="JFI171" s="107"/>
      <c r="JFJ171" s="107"/>
      <c r="JFK171" s="107"/>
      <c r="JFL171" s="107"/>
      <c r="JFM171" s="107"/>
      <c r="JFN171" s="107"/>
      <c r="JFO171" s="107"/>
      <c r="JFP171" s="107"/>
      <c r="JFQ171" s="107"/>
      <c r="JFR171" s="107"/>
      <c r="JFS171" s="107"/>
      <c r="JFT171" s="107"/>
      <c r="JFU171" s="107"/>
      <c r="JFV171" s="107"/>
      <c r="JFW171" s="107"/>
      <c r="JFX171" s="107"/>
      <c r="JFY171" s="107"/>
      <c r="JFZ171" s="107"/>
      <c r="JGA171" s="107"/>
      <c r="JGB171" s="107"/>
      <c r="JGC171" s="107"/>
      <c r="JGD171" s="107"/>
      <c r="JGE171" s="107"/>
      <c r="JGF171" s="107"/>
      <c r="JGG171" s="107"/>
      <c r="JGH171" s="107"/>
      <c r="JGI171" s="107"/>
      <c r="JGJ171" s="107"/>
      <c r="JGK171" s="107"/>
      <c r="JGL171" s="107"/>
      <c r="JGM171" s="107"/>
      <c r="JGN171" s="107"/>
      <c r="JGO171" s="107"/>
      <c r="JGP171" s="107"/>
      <c r="JGQ171" s="107"/>
      <c r="JGR171" s="107"/>
      <c r="JGS171" s="107"/>
      <c r="JGT171" s="107"/>
      <c r="JGU171" s="107"/>
      <c r="JGV171" s="107"/>
      <c r="JGW171" s="107"/>
      <c r="JGX171" s="107"/>
      <c r="JGY171" s="107"/>
      <c r="JGZ171" s="107"/>
      <c r="JHA171" s="107"/>
      <c r="JHB171" s="107"/>
      <c r="JHC171" s="107"/>
      <c r="JHD171" s="107"/>
      <c r="JHE171" s="107"/>
      <c r="JHF171" s="107"/>
      <c r="JHG171" s="107"/>
      <c r="JHH171" s="107"/>
      <c r="JHI171" s="107"/>
      <c r="JHJ171" s="107"/>
      <c r="JHK171" s="107"/>
      <c r="JHL171" s="107"/>
      <c r="JHM171" s="107"/>
      <c r="JHN171" s="107"/>
      <c r="JHO171" s="107"/>
      <c r="JHP171" s="107"/>
      <c r="JHQ171" s="107"/>
      <c r="JHR171" s="107"/>
      <c r="JHS171" s="107"/>
      <c r="JHT171" s="107"/>
      <c r="JHU171" s="107"/>
      <c r="JHV171" s="107"/>
      <c r="JHW171" s="107"/>
      <c r="JHX171" s="107"/>
      <c r="JHY171" s="107"/>
      <c r="JHZ171" s="107"/>
      <c r="JIA171" s="107"/>
      <c r="JIB171" s="107"/>
      <c r="JIC171" s="107"/>
      <c r="JID171" s="107"/>
      <c r="JIE171" s="107"/>
      <c r="JIF171" s="107"/>
      <c r="JIG171" s="107"/>
      <c r="JIH171" s="107"/>
      <c r="JII171" s="107"/>
      <c r="JIJ171" s="107"/>
      <c r="JIK171" s="107"/>
      <c r="JIL171" s="107"/>
      <c r="JIM171" s="107"/>
      <c r="JIN171" s="107"/>
      <c r="JIO171" s="107"/>
      <c r="JIP171" s="107"/>
      <c r="JIQ171" s="107"/>
      <c r="JIR171" s="107"/>
      <c r="JIS171" s="107"/>
      <c r="JIT171" s="107"/>
      <c r="JIU171" s="107"/>
      <c r="JIV171" s="107"/>
      <c r="JIW171" s="107"/>
      <c r="JIX171" s="107"/>
      <c r="JIY171" s="107"/>
      <c r="JIZ171" s="107"/>
      <c r="JJA171" s="107"/>
      <c r="JJB171" s="107"/>
      <c r="JJC171" s="107"/>
      <c r="JJD171" s="107"/>
      <c r="JJE171" s="107"/>
      <c r="JJF171" s="107"/>
      <c r="JJG171" s="107"/>
      <c r="JJH171" s="107"/>
      <c r="JJI171" s="107"/>
      <c r="JJJ171" s="107"/>
      <c r="JJK171" s="107"/>
      <c r="JJL171" s="107"/>
      <c r="JJM171" s="107"/>
      <c r="JJN171" s="107"/>
      <c r="JJO171" s="107"/>
      <c r="JJP171" s="107"/>
      <c r="JJQ171" s="107"/>
      <c r="JJR171" s="107"/>
      <c r="JJS171" s="107"/>
      <c r="JJT171" s="107"/>
      <c r="JJU171" s="107"/>
      <c r="JJV171" s="107"/>
      <c r="JJW171" s="107"/>
      <c r="JJX171" s="107"/>
      <c r="JJY171" s="107"/>
      <c r="JJZ171" s="107"/>
      <c r="JKA171" s="107"/>
      <c r="JKB171" s="107"/>
      <c r="JKC171" s="107"/>
      <c r="JKD171" s="107"/>
      <c r="JKE171" s="107"/>
      <c r="JKF171" s="107"/>
      <c r="JKG171" s="107"/>
      <c r="JKH171" s="107"/>
      <c r="JKI171" s="107"/>
      <c r="JKJ171" s="107"/>
      <c r="JKK171" s="107"/>
      <c r="JKL171" s="107"/>
      <c r="JKM171" s="107"/>
      <c r="JKN171" s="107"/>
      <c r="JKO171" s="107"/>
      <c r="JKP171" s="107"/>
      <c r="JKQ171" s="107"/>
      <c r="JKR171" s="107"/>
      <c r="JKS171" s="107"/>
      <c r="JKT171" s="107"/>
      <c r="JKU171" s="107"/>
      <c r="JKV171" s="107"/>
      <c r="JKW171" s="107"/>
      <c r="JKX171" s="107"/>
      <c r="JKY171" s="107"/>
      <c r="JKZ171" s="107"/>
      <c r="JLA171" s="107"/>
      <c r="JLB171" s="107"/>
      <c r="JLC171" s="107"/>
      <c r="JLD171" s="107"/>
      <c r="JLE171" s="107"/>
      <c r="JLF171" s="107"/>
      <c r="JLG171" s="107"/>
      <c r="JLH171" s="107"/>
      <c r="JLI171" s="107"/>
      <c r="JLJ171" s="107"/>
      <c r="JLK171" s="107"/>
      <c r="JLL171" s="107"/>
      <c r="JLM171" s="107"/>
      <c r="JLN171" s="107"/>
      <c r="JLO171" s="107"/>
      <c r="JLP171" s="107"/>
      <c r="JLQ171" s="107"/>
      <c r="JLR171" s="107"/>
      <c r="JLS171" s="107"/>
      <c r="JLT171" s="107"/>
      <c r="JLU171" s="107"/>
      <c r="JLV171" s="107"/>
      <c r="JLW171" s="107"/>
      <c r="JLX171" s="107"/>
      <c r="JLY171" s="107"/>
      <c r="JLZ171" s="107"/>
      <c r="JMA171" s="107"/>
      <c r="JMB171" s="107"/>
      <c r="JMC171" s="107"/>
      <c r="JMD171" s="107"/>
      <c r="JME171" s="107"/>
      <c r="JMF171" s="107"/>
      <c r="JMG171" s="107"/>
      <c r="JMH171" s="107"/>
      <c r="JMI171" s="107"/>
      <c r="JMJ171" s="107"/>
      <c r="JMK171" s="107"/>
      <c r="JML171" s="107"/>
      <c r="JMM171" s="107"/>
      <c r="JMN171" s="107"/>
      <c r="JMO171" s="107"/>
      <c r="JMP171" s="107"/>
      <c r="JMQ171" s="107"/>
      <c r="JMR171" s="107"/>
      <c r="JMS171" s="107"/>
      <c r="JMT171" s="107"/>
      <c r="JMU171" s="107"/>
      <c r="JMV171" s="107"/>
      <c r="JMW171" s="107"/>
      <c r="JMX171" s="107"/>
      <c r="JMY171" s="107"/>
      <c r="JMZ171" s="107"/>
      <c r="JNA171" s="107"/>
      <c r="JNB171" s="107"/>
      <c r="JNC171" s="107"/>
      <c r="JND171" s="107"/>
      <c r="JNE171" s="107"/>
      <c r="JNF171" s="107"/>
      <c r="JNG171" s="107"/>
      <c r="JNH171" s="107"/>
      <c r="JNI171" s="107"/>
      <c r="JNJ171" s="107"/>
      <c r="JNK171" s="107"/>
      <c r="JNL171" s="107"/>
      <c r="JNM171" s="107"/>
      <c r="JNN171" s="107"/>
      <c r="JNO171" s="107"/>
      <c r="JNP171" s="107"/>
      <c r="JNQ171" s="107"/>
      <c r="JNR171" s="107"/>
      <c r="JNS171" s="107"/>
      <c r="JNT171" s="107"/>
      <c r="JNU171" s="107"/>
      <c r="JNV171" s="107"/>
      <c r="JNW171" s="107"/>
      <c r="JNX171" s="107"/>
      <c r="JNY171" s="107"/>
      <c r="JNZ171" s="107"/>
      <c r="JOA171" s="107"/>
      <c r="JOB171" s="107"/>
      <c r="JOC171" s="107"/>
      <c r="JOD171" s="107"/>
      <c r="JOE171" s="107"/>
      <c r="JOF171" s="107"/>
      <c r="JOG171" s="107"/>
      <c r="JOH171" s="107"/>
      <c r="JOI171" s="107"/>
      <c r="JOJ171" s="107"/>
      <c r="JOK171" s="107"/>
      <c r="JOL171" s="107"/>
      <c r="JOM171" s="107"/>
      <c r="JON171" s="107"/>
      <c r="JOO171" s="107"/>
      <c r="JOP171" s="107"/>
      <c r="JOQ171" s="107"/>
      <c r="JOR171" s="107"/>
      <c r="JOS171" s="107"/>
      <c r="JOT171" s="107"/>
      <c r="JOU171" s="107"/>
      <c r="JOV171" s="107"/>
      <c r="JOW171" s="107"/>
      <c r="JOX171" s="107"/>
      <c r="JOY171" s="107"/>
      <c r="JOZ171" s="107"/>
      <c r="JPA171" s="107"/>
      <c r="JPB171" s="107"/>
      <c r="JPC171" s="107"/>
      <c r="JPD171" s="107"/>
      <c r="JPE171" s="107"/>
      <c r="JPF171" s="107"/>
      <c r="JPG171" s="107"/>
      <c r="JPH171" s="107"/>
      <c r="JPI171" s="107"/>
      <c r="JPJ171" s="107"/>
      <c r="JPK171" s="107"/>
      <c r="JPL171" s="107"/>
      <c r="JPM171" s="107"/>
      <c r="JPN171" s="107"/>
      <c r="JPO171" s="107"/>
      <c r="JPP171" s="107"/>
      <c r="JPQ171" s="107"/>
      <c r="JPR171" s="107"/>
      <c r="JPS171" s="107"/>
      <c r="JPT171" s="107"/>
      <c r="JPU171" s="107"/>
      <c r="JPV171" s="107"/>
      <c r="JPW171" s="107"/>
      <c r="JPX171" s="107"/>
      <c r="JPY171" s="107"/>
      <c r="JPZ171" s="107"/>
      <c r="JQA171" s="107"/>
      <c r="JQB171" s="107"/>
      <c r="JQC171" s="107"/>
      <c r="JQD171" s="107"/>
      <c r="JQE171" s="107"/>
      <c r="JQF171" s="107"/>
      <c r="JQG171" s="107"/>
      <c r="JQH171" s="107"/>
      <c r="JQI171" s="107"/>
      <c r="JQJ171" s="107"/>
      <c r="JQK171" s="107"/>
      <c r="JQL171" s="107"/>
      <c r="JQM171" s="107"/>
      <c r="JQN171" s="107"/>
      <c r="JQO171" s="107"/>
      <c r="JQP171" s="107"/>
      <c r="JQQ171" s="107"/>
      <c r="JQR171" s="107"/>
      <c r="JQS171" s="107"/>
      <c r="JQT171" s="107"/>
      <c r="JQU171" s="107"/>
      <c r="JQV171" s="107"/>
      <c r="JQW171" s="107"/>
      <c r="JQX171" s="107"/>
      <c r="JQY171" s="107"/>
      <c r="JQZ171" s="107"/>
      <c r="JRA171" s="107"/>
      <c r="JRB171" s="107"/>
      <c r="JRC171" s="107"/>
      <c r="JRD171" s="107"/>
      <c r="JRE171" s="107"/>
      <c r="JRF171" s="107"/>
      <c r="JRG171" s="107"/>
      <c r="JRH171" s="107"/>
      <c r="JRI171" s="107"/>
      <c r="JRJ171" s="107"/>
      <c r="JRK171" s="107"/>
      <c r="JRL171" s="107"/>
      <c r="JRM171" s="107"/>
      <c r="JRN171" s="107"/>
      <c r="JRO171" s="107"/>
      <c r="JRP171" s="107"/>
      <c r="JRQ171" s="107"/>
      <c r="JRR171" s="107"/>
      <c r="JRS171" s="107"/>
      <c r="JRT171" s="107"/>
      <c r="JRU171" s="107"/>
      <c r="JRV171" s="107"/>
      <c r="JRW171" s="107"/>
      <c r="JRX171" s="107"/>
      <c r="JRY171" s="107"/>
      <c r="JRZ171" s="107"/>
      <c r="JSA171" s="107"/>
      <c r="JSB171" s="107"/>
      <c r="JSC171" s="107"/>
      <c r="JSD171" s="107"/>
      <c r="JSE171" s="107"/>
      <c r="JSF171" s="107"/>
      <c r="JSG171" s="107"/>
      <c r="JSH171" s="107"/>
      <c r="JSI171" s="107"/>
      <c r="JSJ171" s="107"/>
      <c r="JSK171" s="107"/>
      <c r="JSL171" s="107"/>
      <c r="JSM171" s="107"/>
      <c r="JSN171" s="107"/>
      <c r="JSO171" s="107"/>
      <c r="JSP171" s="107"/>
      <c r="JSQ171" s="107"/>
      <c r="JSR171" s="107"/>
      <c r="JSS171" s="107"/>
      <c r="JST171" s="107"/>
      <c r="JSU171" s="107"/>
      <c r="JSV171" s="107"/>
      <c r="JSW171" s="107"/>
      <c r="JSX171" s="107"/>
      <c r="JSY171" s="107"/>
      <c r="JSZ171" s="107"/>
      <c r="JTA171" s="107"/>
      <c r="JTB171" s="107"/>
      <c r="JTC171" s="107"/>
      <c r="JTD171" s="107"/>
      <c r="JTE171" s="107"/>
      <c r="JTF171" s="107"/>
      <c r="JTG171" s="107"/>
      <c r="JTH171" s="107"/>
      <c r="JTI171" s="107"/>
      <c r="JTJ171" s="107"/>
      <c r="JTK171" s="107"/>
      <c r="JTL171" s="107"/>
      <c r="JTM171" s="107"/>
      <c r="JTN171" s="107"/>
      <c r="JTO171" s="107"/>
      <c r="JTP171" s="107"/>
      <c r="JTQ171" s="107"/>
      <c r="JTR171" s="107"/>
      <c r="JTS171" s="107"/>
      <c r="JTT171" s="107"/>
      <c r="JTU171" s="107"/>
      <c r="JTV171" s="107"/>
      <c r="JTW171" s="107"/>
      <c r="JTX171" s="107"/>
      <c r="JTY171" s="107"/>
      <c r="JTZ171" s="107"/>
      <c r="JUA171" s="107"/>
      <c r="JUB171" s="107"/>
      <c r="JUC171" s="107"/>
      <c r="JUD171" s="107"/>
      <c r="JUE171" s="107"/>
      <c r="JUF171" s="107"/>
      <c r="JUG171" s="107"/>
      <c r="JUH171" s="107"/>
      <c r="JUI171" s="107"/>
      <c r="JUJ171" s="107"/>
      <c r="JUK171" s="107"/>
      <c r="JUL171" s="107"/>
      <c r="JUM171" s="107"/>
      <c r="JUN171" s="107"/>
      <c r="JUO171" s="107"/>
      <c r="JUP171" s="107"/>
      <c r="JUQ171" s="107"/>
      <c r="JUR171" s="107"/>
      <c r="JUS171" s="107"/>
      <c r="JUT171" s="107"/>
      <c r="JUU171" s="107"/>
      <c r="JUV171" s="107"/>
      <c r="JUW171" s="107"/>
      <c r="JUX171" s="107"/>
      <c r="JUY171" s="107"/>
      <c r="JUZ171" s="107"/>
      <c r="JVA171" s="107"/>
      <c r="JVB171" s="107"/>
      <c r="JVC171" s="107"/>
      <c r="JVD171" s="107"/>
      <c r="JVE171" s="107"/>
      <c r="JVF171" s="107"/>
      <c r="JVG171" s="107"/>
      <c r="JVH171" s="107"/>
      <c r="JVI171" s="107"/>
      <c r="JVJ171" s="107"/>
      <c r="JVK171" s="107"/>
      <c r="JVL171" s="107"/>
      <c r="JVM171" s="107"/>
      <c r="JVN171" s="107"/>
      <c r="JVO171" s="107"/>
      <c r="JVP171" s="107"/>
      <c r="JVQ171" s="107"/>
      <c r="JVR171" s="107"/>
      <c r="JVS171" s="107"/>
      <c r="JVT171" s="107"/>
      <c r="JVU171" s="107"/>
      <c r="JVV171" s="107"/>
      <c r="JVW171" s="107"/>
      <c r="JVX171" s="107"/>
      <c r="JVY171" s="107"/>
      <c r="JVZ171" s="107"/>
      <c r="JWA171" s="107"/>
      <c r="JWB171" s="107"/>
      <c r="JWC171" s="107"/>
      <c r="JWD171" s="107"/>
      <c r="JWE171" s="107"/>
      <c r="JWF171" s="107"/>
      <c r="JWG171" s="107"/>
      <c r="JWH171" s="107"/>
      <c r="JWI171" s="107"/>
      <c r="JWJ171" s="107"/>
      <c r="JWK171" s="107"/>
      <c r="JWL171" s="107"/>
      <c r="JWM171" s="107"/>
      <c r="JWN171" s="107"/>
      <c r="JWO171" s="107"/>
      <c r="JWP171" s="107"/>
      <c r="JWQ171" s="107"/>
      <c r="JWR171" s="107"/>
      <c r="JWS171" s="107"/>
      <c r="JWT171" s="107"/>
      <c r="JWU171" s="107"/>
      <c r="JWV171" s="107"/>
      <c r="JWW171" s="107"/>
      <c r="JWX171" s="107"/>
      <c r="JWY171" s="107"/>
      <c r="JWZ171" s="107"/>
      <c r="JXA171" s="107"/>
      <c r="JXB171" s="107"/>
      <c r="JXC171" s="107"/>
      <c r="JXD171" s="107"/>
      <c r="JXE171" s="107"/>
      <c r="JXF171" s="107"/>
      <c r="JXG171" s="107"/>
      <c r="JXH171" s="107"/>
      <c r="JXI171" s="107"/>
      <c r="JXJ171" s="107"/>
      <c r="JXK171" s="107"/>
      <c r="JXL171" s="107"/>
      <c r="JXM171" s="107"/>
      <c r="JXN171" s="107"/>
      <c r="JXO171" s="107"/>
      <c r="JXP171" s="107"/>
      <c r="JXQ171" s="107"/>
      <c r="JXR171" s="107"/>
      <c r="JXS171" s="107"/>
      <c r="JXT171" s="107"/>
      <c r="JXU171" s="107"/>
      <c r="JXV171" s="107"/>
      <c r="JXW171" s="107"/>
      <c r="JXX171" s="107"/>
      <c r="JXY171" s="107"/>
      <c r="JXZ171" s="107"/>
      <c r="JYA171" s="107"/>
      <c r="JYB171" s="107"/>
      <c r="JYC171" s="107"/>
      <c r="JYD171" s="107"/>
      <c r="JYE171" s="107"/>
      <c r="JYF171" s="107"/>
      <c r="JYG171" s="107"/>
      <c r="JYH171" s="107"/>
      <c r="JYI171" s="107"/>
      <c r="JYJ171" s="107"/>
      <c r="JYK171" s="107"/>
      <c r="JYL171" s="107"/>
      <c r="JYM171" s="107"/>
      <c r="JYN171" s="107"/>
      <c r="JYO171" s="107"/>
      <c r="JYP171" s="107"/>
      <c r="JYQ171" s="107"/>
      <c r="JYR171" s="107"/>
      <c r="JYS171" s="107"/>
      <c r="JYT171" s="107"/>
      <c r="JYU171" s="107"/>
      <c r="JYV171" s="107"/>
      <c r="JYW171" s="107"/>
      <c r="JYX171" s="107"/>
      <c r="JYY171" s="107"/>
      <c r="JYZ171" s="107"/>
      <c r="JZA171" s="107"/>
      <c r="JZB171" s="107"/>
      <c r="JZC171" s="107"/>
      <c r="JZD171" s="107"/>
      <c r="JZE171" s="107"/>
      <c r="JZF171" s="107"/>
      <c r="JZG171" s="107"/>
      <c r="JZH171" s="107"/>
      <c r="JZI171" s="107"/>
      <c r="JZJ171" s="107"/>
      <c r="JZK171" s="107"/>
      <c r="JZL171" s="107"/>
      <c r="JZM171" s="107"/>
      <c r="JZN171" s="107"/>
      <c r="JZO171" s="107"/>
      <c r="JZP171" s="107"/>
      <c r="JZQ171" s="107"/>
      <c r="JZR171" s="107"/>
      <c r="JZS171" s="107"/>
      <c r="JZT171" s="107"/>
      <c r="JZU171" s="107"/>
      <c r="JZV171" s="107"/>
      <c r="JZW171" s="107"/>
      <c r="JZX171" s="107"/>
      <c r="JZY171" s="107"/>
      <c r="JZZ171" s="107"/>
      <c r="KAA171" s="107"/>
      <c r="KAB171" s="107"/>
      <c r="KAC171" s="107"/>
      <c r="KAD171" s="107"/>
      <c r="KAE171" s="107"/>
      <c r="KAF171" s="107"/>
      <c r="KAG171" s="107"/>
      <c r="KAH171" s="107"/>
      <c r="KAI171" s="107"/>
      <c r="KAJ171" s="107"/>
      <c r="KAK171" s="107"/>
      <c r="KAL171" s="107"/>
      <c r="KAM171" s="107"/>
      <c r="KAN171" s="107"/>
      <c r="KAO171" s="107"/>
      <c r="KAP171" s="107"/>
      <c r="KAQ171" s="107"/>
      <c r="KAR171" s="107"/>
      <c r="KAS171" s="107"/>
      <c r="KAT171" s="107"/>
      <c r="KAU171" s="107"/>
      <c r="KAV171" s="107"/>
      <c r="KAW171" s="107"/>
      <c r="KAX171" s="107"/>
      <c r="KAY171" s="107"/>
      <c r="KAZ171" s="107"/>
      <c r="KBA171" s="107"/>
      <c r="KBB171" s="107"/>
      <c r="KBC171" s="107"/>
      <c r="KBD171" s="107"/>
      <c r="KBE171" s="107"/>
      <c r="KBF171" s="107"/>
      <c r="KBG171" s="107"/>
      <c r="KBH171" s="107"/>
      <c r="KBI171" s="107"/>
      <c r="KBJ171" s="107"/>
      <c r="KBK171" s="107"/>
      <c r="KBL171" s="107"/>
      <c r="KBM171" s="107"/>
      <c r="KBN171" s="107"/>
      <c r="KBO171" s="107"/>
      <c r="KBP171" s="107"/>
      <c r="KBQ171" s="107"/>
      <c r="KBR171" s="107"/>
      <c r="KBS171" s="107"/>
      <c r="KBT171" s="107"/>
      <c r="KBU171" s="107"/>
      <c r="KBV171" s="107"/>
      <c r="KBW171" s="107"/>
      <c r="KBX171" s="107"/>
      <c r="KBY171" s="107"/>
      <c r="KBZ171" s="107"/>
      <c r="KCA171" s="107"/>
      <c r="KCB171" s="107"/>
      <c r="KCC171" s="107"/>
      <c r="KCD171" s="107"/>
      <c r="KCE171" s="107"/>
      <c r="KCF171" s="107"/>
      <c r="KCG171" s="107"/>
      <c r="KCH171" s="107"/>
      <c r="KCI171" s="107"/>
      <c r="KCJ171" s="107"/>
      <c r="KCK171" s="107"/>
      <c r="KCL171" s="107"/>
      <c r="KCM171" s="107"/>
      <c r="KCN171" s="107"/>
      <c r="KCO171" s="107"/>
      <c r="KCP171" s="107"/>
      <c r="KCQ171" s="107"/>
      <c r="KCR171" s="107"/>
      <c r="KCS171" s="107"/>
      <c r="KCT171" s="107"/>
      <c r="KCU171" s="107"/>
      <c r="KCV171" s="107"/>
      <c r="KCW171" s="107"/>
      <c r="KCX171" s="107"/>
      <c r="KCY171" s="107"/>
      <c r="KCZ171" s="107"/>
      <c r="KDA171" s="107"/>
      <c r="KDB171" s="107"/>
      <c r="KDC171" s="107"/>
      <c r="KDD171" s="107"/>
      <c r="KDE171" s="107"/>
      <c r="KDF171" s="107"/>
      <c r="KDG171" s="107"/>
      <c r="KDH171" s="107"/>
      <c r="KDI171" s="107"/>
      <c r="KDJ171" s="107"/>
      <c r="KDK171" s="107"/>
      <c r="KDL171" s="107"/>
      <c r="KDM171" s="107"/>
      <c r="KDN171" s="107"/>
      <c r="KDO171" s="107"/>
      <c r="KDP171" s="107"/>
      <c r="KDQ171" s="107"/>
      <c r="KDR171" s="107"/>
      <c r="KDS171" s="107"/>
      <c r="KDT171" s="107"/>
      <c r="KDU171" s="107"/>
      <c r="KDV171" s="107"/>
      <c r="KDW171" s="107"/>
      <c r="KDX171" s="107"/>
      <c r="KDY171" s="107"/>
      <c r="KDZ171" s="107"/>
      <c r="KEA171" s="107"/>
      <c r="KEB171" s="107"/>
      <c r="KEC171" s="107"/>
      <c r="KED171" s="107"/>
      <c r="KEE171" s="107"/>
      <c r="KEF171" s="107"/>
      <c r="KEG171" s="107"/>
      <c r="KEH171" s="107"/>
      <c r="KEI171" s="107"/>
      <c r="KEJ171" s="107"/>
      <c r="KEK171" s="107"/>
      <c r="KEL171" s="107"/>
      <c r="KEM171" s="107"/>
      <c r="KEN171" s="107"/>
      <c r="KEO171" s="107"/>
      <c r="KEP171" s="107"/>
      <c r="KEQ171" s="107"/>
      <c r="KER171" s="107"/>
      <c r="KES171" s="107"/>
      <c r="KET171" s="107"/>
      <c r="KEU171" s="107"/>
      <c r="KEV171" s="107"/>
      <c r="KEW171" s="107"/>
      <c r="KEX171" s="107"/>
      <c r="KEY171" s="107"/>
      <c r="KEZ171" s="107"/>
      <c r="KFA171" s="107"/>
      <c r="KFB171" s="107"/>
      <c r="KFC171" s="107"/>
      <c r="KFD171" s="107"/>
      <c r="KFE171" s="107"/>
      <c r="KFF171" s="107"/>
      <c r="KFG171" s="107"/>
      <c r="KFH171" s="107"/>
      <c r="KFI171" s="107"/>
      <c r="KFJ171" s="107"/>
      <c r="KFK171" s="107"/>
      <c r="KFL171" s="107"/>
      <c r="KFM171" s="107"/>
      <c r="KFN171" s="107"/>
      <c r="KFO171" s="107"/>
      <c r="KFP171" s="107"/>
      <c r="KFQ171" s="107"/>
      <c r="KFR171" s="107"/>
      <c r="KFS171" s="107"/>
      <c r="KFT171" s="107"/>
      <c r="KFU171" s="107"/>
      <c r="KFV171" s="107"/>
      <c r="KFW171" s="107"/>
      <c r="KFX171" s="107"/>
      <c r="KFY171" s="107"/>
      <c r="KFZ171" s="107"/>
      <c r="KGA171" s="107"/>
      <c r="KGB171" s="107"/>
      <c r="KGC171" s="107"/>
      <c r="KGD171" s="107"/>
      <c r="KGE171" s="107"/>
      <c r="KGF171" s="107"/>
      <c r="KGG171" s="107"/>
      <c r="KGH171" s="107"/>
      <c r="KGI171" s="107"/>
      <c r="KGJ171" s="107"/>
      <c r="KGK171" s="107"/>
      <c r="KGL171" s="107"/>
      <c r="KGM171" s="107"/>
      <c r="KGN171" s="107"/>
      <c r="KGO171" s="107"/>
      <c r="KGP171" s="107"/>
      <c r="KGQ171" s="107"/>
      <c r="KGR171" s="107"/>
      <c r="KGS171" s="107"/>
      <c r="KGT171" s="107"/>
      <c r="KGU171" s="107"/>
      <c r="KGV171" s="107"/>
      <c r="KGW171" s="107"/>
      <c r="KGX171" s="107"/>
      <c r="KGY171" s="107"/>
      <c r="KGZ171" s="107"/>
      <c r="KHA171" s="107"/>
      <c r="KHB171" s="107"/>
      <c r="KHC171" s="107"/>
      <c r="KHD171" s="107"/>
      <c r="KHE171" s="107"/>
      <c r="KHF171" s="107"/>
      <c r="KHG171" s="107"/>
      <c r="KHH171" s="107"/>
      <c r="KHI171" s="107"/>
      <c r="KHJ171" s="107"/>
      <c r="KHK171" s="107"/>
      <c r="KHL171" s="107"/>
      <c r="KHM171" s="107"/>
      <c r="KHN171" s="107"/>
      <c r="KHO171" s="107"/>
      <c r="KHP171" s="107"/>
      <c r="KHQ171" s="107"/>
      <c r="KHR171" s="107"/>
      <c r="KHS171" s="107"/>
      <c r="KHT171" s="107"/>
      <c r="KHU171" s="107"/>
      <c r="KHV171" s="107"/>
      <c r="KHW171" s="107"/>
      <c r="KHX171" s="107"/>
      <c r="KHY171" s="107"/>
      <c r="KHZ171" s="107"/>
      <c r="KIA171" s="107"/>
      <c r="KIB171" s="107"/>
      <c r="KIC171" s="107"/>
      <c r="KID171" s="107"/>
      <c r="KIE171" s="107"/>
      <c r="KIF171" s="107"/>
      <c r="KIG171" s="107"/>
      <c r="KIH171" s="107"/>
      <c r="KII171" s="107"/>
      <c r="KIJ171" s="107"/>
      <c r="KIK171" s="107"/>
      <c r="KIL171" s="107"/>
      <c r="KIM171" s="107"/>
      <c r="KIN171" s="107"/>
      <c r="KIO171" s="107"/>
      <c r="KIP171" s="107"/>
      <c r="KIQ171" s="107"/>
      <c r="KIR171" s="107"/>
      <c r="KIS171" s="107"/>
      <c r="KIT171" s="107"/>
      <c r="KIU171" s="107"/>
      <c r="KIV171" s="107"/>
      <c r="KIW171" s="107"/>
      <c r="KIX171" s="107"/>
      <c r="KIY171" s="107"/>
      <c r="KIZ171" s="107"/>
      <c r="KJA171" s="107"/>
      <c r="KJB171" s="107"/>
      <c r="KJC171" s="107"/>
      <c r="KJD171" s="107"/>
      <c r="KJE171" s="107"/>
      <c r="KJF171" s="107"/>
      <c r="KJG171" s="107"/>
      <c r="KJH171" s="107"/>
      <c r="KJI171" s="107"/>
      <c r="KJJ171" s="107"/>
      <c r="KJK171" s="107"/>
      <c r="KJL171" s="107"/>
      <c r="KJM171" s="107"/>
      <c r="KJN171" s="107"/>
      <c r="KJO171" s="107"/>
      <c r="KJP171" s="107"/>
      <c r="KJQ171" s="107"/>
      <c r="KJR171" s="107"/>
      <c r="KJS171" s="107"/>
      <c r="KJT171" s="107"/>
      <c r="KJU171" s="107"/>
      <c r="KJV171" s="107"/>
      <c r="KJW171" s="107"/>
      <c r="KJX171" s="107"/>
      <c r="KJY171" s="107"/>
      <c r="KJZ171" s="107"/>
      <c r="KKA171" s="107"/>
      <c r="KKB171" s="107"/>
      <c r="KKC171" s="107"/>
      <c r="KKD171" s="107"/>
      <c r="KKE171" s="107"/>
      <c r="KKF171" s="107"/>
      <c r="KKG171" s="107"/>
      <c r="KKH171" s="107"/>
      <c r="KKI171" s="107"/>
      <c r="KKJ171" s="107"/>
      <c r="KKK171" s="107"/>
      <c r="KKL171" s="107"/>
      <c r="KKM171" s="107"/>
      <c r="KKN171" s="107"/>
      <c r="KKO171" s="107"/>
      <c r="KKP171" s="107"/>
      <c r="KKQ171" s="107"/>
      <c r="KKR171" s="107"/>
      <c r="KKS171" s="107"/>
      <c r="KKT171" s="107"/>
      <c r="KKU171" s="107"/>
      <c r="KKV171" s="107"/>
      <c r="KKW171" s="107"/>
      <c r="KKX171" s="107"/>
      <c r="KKY171" s="107"/>
      <c r="KKZ171" s="107"/>
      <c r="KLA171" s="107"/>
      <c r="KLB171" s="107"/>
      <c r="KLC171" s="107"/>
      <c r="KLD171" s="107"/>
      <c r="KLE171" s="107"/>
      <c r="KLF171" s="107"/>
      <c r="KLG171" s="107"/>
      <c r="KLH171" s="107"/>
      <c r="KLI171" s="107"/>
      <c r="KLJ171" s="107"/>
      <c r="KLK171" s="107"/>
      <c r="KLL171" s="107"/>
      <c r="KLM171" s="107"/>
      <c r="KLN171" s="107"/>
      <c r="KLO171" s="107"/>
      <c r="KLP171" s="107"/>
      <c r="KLQ171" s="107"/>
      <c r="KLR171" s="107"/>
      <c r="KLS171" s="107"/>
      <c r="KLT171" s="107"/>
      <c r="KLU171" s="107"/>
      <c r="KLV171" s="107"/>
      <c r="KLW171" s="107"/>
      <c r="KLX171" s="107"/>
      <c r="KLY171" s="107"/>
      <c r="KLZ171" s="107"/>
      <c r="KMA171" s="107"/>
      <c r="KMB171" s="107"/>
      <c r="KMC171" s="107"/>
      <c r="KMD171" s="107"/>
      <c r="KME171" s="107"/>
      <c r="KMF171" s="107"/>
      <c r="KMG171" s="107"/>
      <c r="KMH171" s="107"/>
      <c r="KMI171" s="107"/>
      <c r="KMJ171" s="107"/>
      <c r="KMK171" s="107"/>
      <c r="KML171" s="107"/>
      <c r="KMM171" s="107"/>
      <c r="KMN171" s="107"/>
      <c r="KMO171" s="107"/>
      <c r="KMP171" s="107"/>
      <c r="KMQ171" s="107"/>
      <c r="KMR171" s="107"/>
      <c r="KMS171" s="107"/>
      <c r="KMT171" s="107"/>
      <c r="KMU171" s="107"/>
      <c r="KMV171" s="107"/>
      <c r="KMW171" s="107"/>
      <c r="KMX171" s="107"/>
      <c r="KMY171" s="107"/>
      <c r="KMZ171" s="107"/>
      <c r="KNA171" s="107"/>
      <c r="KNB171" s="107"/>
      <c r="KNC171" s="107"/>
      <c r="KND171" s="107"/>
      <c r="KNE171" s="107"/>
      <c r="KNF171" s="107"/>
      <c r="KNG171" s="107"/>
      <c r="KNH171" s="107"/>
      <c r="KNI171" s="107"/>
      <c r="KNJ171" s="107"/>
      <c r="KNK171" s="107"/>
      <c r="KNL171" s="107"/>
      <c r="KNM171" s="107"/>
      <c r="KNN171" s="107"/>
      <c r="KNO171" s="107"/>
      <c r="KNP171" s="107"/>
      <c r="KNQ171" s="107"/>
      <c r="KNR171" s="107"/>
      <c r="KNS171" s="107"/>
      <c r="KNT171" s="107"/>
      <c r="KNU171" s="107"/>
      <c r="KNV171" s="107"/>
      <c r="KNW171" s="107"/>
      <c r="KNX171" s="107"/>
      <c r="KNY171" s="107"/>
      <c r="KNZ171" s="107"/>
      <c r="KOA171" s="107"/>
      <c r="KOB171" s="107"/>
      <c r="KOC171" s="107"/>
      <c r="KOD171" s="107"/>
      <c r="KOE171" s="107"/>
      <c r="KOF171" s="107"/>
      <c r="KOG171" s="107"/>
      <c r="KOH171" s="107"/>
      <c r="KOI171" s="107"/>
      <c r="KOJ171" s="107"/>
      <c r="KOK171" s="107"/>
      <c r="KOL171" s="107"/>
      <c r="KOM171" s="107"/>
      <c r="KON171" s="107"/>
      <c r="KOO171" s="107"/>
      <c r="KOP171" s="107"/>
      <c r="KOQ171" s="107"/>
      <c r="KOR171" s="107"/>
      <c r="KOS171" s="107"/>
      <c r="KOT171" s="107"/>
      <c r="KOU171" s="107"/>
      <c r="KOV171" s="107"/>
      <c r="KOW171" s="107"/>
      <c r="KOX171" s="107"/>
      <c r="KOY171" s="107"/>
      <c r="KOZ171" s="107"/>
      <c r="KPA171" s="107"/>
      <c r="KPB171" s="107"/>
      <c r="KPC171" s="107"/>
      <c r="KPD171" s="107"/>
      <c r="KPE171" s="107"/>
      <c r="KPF171" s="107"/>
      <c r="KPG171" s="107"/>
      <c r="KPH171" s="107"/>
      <c r="KPI171" s="107"/>
      <c r="KPJ171" s="107"/>
      <c r="KPK171" s="107"/>
      <c r="KPL171" s="107"/>
      <c r="KPM171" s="107"/>
      <c r="KPN171" s="107"/>
      <c r="KPO171" s="107"/>
      <c r="KPP171" s="107"/>
      <c r="KPQ171" s="107"/>
      <c r="KPR171" s="107"/>
      <c r="KPS171" s="107"/>
      <c r="KPT171" s="107"/>
      <c r="KPU171" s="107"/>
      <c r="KPV171" s="107"/>
      <c r="KPW171" s="107"/>
      <c r="KPX171" s="107"/>
      <c r="KPY171" s="107"/>
      <c r="KPZ171" s="107"/>
      <c r="KQA171" s="107"/>
      <c r="KQB171" s="107"/>
      <c r="KQC171" s="107"/>
      <c r="KQD171" s="107"/>
      <c r="KQE171" s="107"/>
      <c r="KQF171" s="107"/>
      <c r="KQG171" s="107"/>
      <c r="KQH171" s="107"/>
      <c r="KQI171" s="107"/>
      <c r="KQJ171" s="107"/>
      <c r="KQK171" s="107"/>
      <c r="KQL171" s="107"/>
      <c r="KQM171" s="107"/>
      <c r="KQN171" s="107"/>
      <c r="KQO171" s="107"/>
      <c r="KQP171" s="107"/>
      <c r="KQQ171" s="107"/>
      <c r="KQR171" s="107"/>
      <c r="KQS171" s="107"/>
      <c r="KQT171" s="107"/>
      <c r="KQU171" s="107"/>
      <c r="KQV171" s="107"/>
      <c r="KQW171" s="107"/>
      <c r="KQX171" s="107"/>
      <c r="KQY171" s="107"/>
      <c r="KQZ171" s="107"/>
      <c r="KRA171" s="107"/>
      <c r="KRB171" s="107"/>
      <c r="KRC171" s="107"/>
      <c r="KRD171" s="107"/>
      <c r="KRE171" s="107"/>
      <c r="KRF171" s="107"/>
      <c r="KRG171" s="107"/>
      <c r="KRH171" s="107"/>
      <c r="KRI171" s="107"/>
      <c r="KRJ171" s="107"/>
      <c r="KRK171" s="107"/>
      <c r="KRL171" s="107"/>
      <c r="KRM171" s="107"/>
      <c r="KRN171" s="107"/>
      <c r="KRO171" s="107"/>
      <c r="KRP171" s="107"/>
      <c r="KRQ171" s="107"/>
      <c r="KRR171" s="107"/>
      <c r="KRS171" s="107"/>
      <c r="KRT171" s="107"/>
      <c r="KRU171" s="107"/>
      <c r="KRV171" s="107"/>
      <c r="KRW171" s="107"/>
      <c r="KRX171" s="107"/>
      <c r="KRY171" s="107"/>
      <c r="KRZ171" s="107"/>
      <c r="KSA171" s="107"/>
      <c r="KSB171" s="107"/>
      <c r="KSC171" s="107"/>
      <c r="KSD171" s="107"/>
      <c r="KSE171" s="107"/>
      <c r="KSF171" s="107"/>
      <c r="KSG171" s="107"/>
      <c r="KSH171" s="107"/>
      <c r="KSI171" s="107"/>
      <c r="KSJ171" s="107"/>
      <c r="KSK171" s="107"/>
      <c r="KSL171" s="107"/>
      <c r="KSM171" s="107"/>
      <c r="KSN171" s="107"/>
      <c r="KSO171" s="107"/>
      <c r="KSP171" s="107"/>
      <c r="KSQ171" s="107"/>
      <c r="KSR171" s="107"/>
      <c r="KSS171" s="107"/>
      <c r="KST171" s="107"/>
      <c r="KSU171" s="107"/>
      <c r="KSV171" s="107"/>
      <c r="KSW171" s="107"/>
      <c r="KSX171" s="107"/>
      <c r="KSY171" s="107"/>
      <c r="KSZ171" s="107"/>
      <c r="KTA171" s="107"/>
      <c r="KTB171" s="107"/>
      <c r="KTC171" s="107"/>
      <c r="KTD171" s="107"/>
      <c r="KTE171" s="107"/>
      <c r="KTF171" s="107"/>
      <c r="KTG171" s="107"/>
      <c r="KTH171" s="107"/>
      <c r="KTI171" s="107"/>
      <c r="KTJ171" s="107"/>
      <c r="KTK171" s="107"/>
      <c r="KTL171" s="107"/>
      <c r="KTM171" s="107"/>
      <c r="KTN171" s="107"/>
      <c r="KTO171" s="107"/>
      <c r="KTP171" s="107"/>
      <c r="KTQ171" s="107"/>
      <c r="KTR171" s="107"/>
      <c r="KTS171" s="107"/>
      <c r="KTT171" s="107"/>
      <c r="KTU171" s="107"/>
      <c r="KTV171" s="107"/>
      <c r="KTW171" s="107"/>
      <c r="KTX171" s="107"/>
      <c r="KTY171" s="107"/>
      <c r="KTZ171" s="107"/>
      <c r="KUA171" s="107"/>
      <c r="KUB171" s="107"/>
      <c r="KUC171" s="107"/>
      <c r="KUD171" s="107"/>
      <c r="KUE171" s="107"/>
      <c r="KUF171" s="107"/>
      <c r="KUG171" s="107"/>
      <c r="KUH171" s="107"/>
      <c r="KUI171" s="107"/>
      <c r="KUJ171" s="107"/>
      <c r="KUK171" s="107"/>
      <c r="KUL171" s="107"/>
      <c r="KUM171" s="107"/>
      <c r="KUN171" s="107"/>
      <c r="KUO171" s="107"/>
      <c r="KUP171" s="107"/>
      <c r="KUQ171" s="107"/>
      <c r="KUR171" s="107"/>
      <c r="KUS171" s="107"/>
      <c r="KUT171" s="107"/>
      <c r="KUU171" s="107"/>
      <c r="KUV171" s="107"/>
      <c r="KUW171" s="107"/>
      <c r="KUX171" s="107"/>
      <c r="KUY171" s="107"/>
      <c r="KUZ171" s="107"/>
      <c r="KVA171" s="107"/>
      <c r="KVB171" s="107"/>
      <c r="KVC171" s="107"/>
      <c r="KVD171" s="107"/>
      <c r="KVE171" s="107"/>
      <c r="KVF171" s="107"/>
      <c r="KVG171" s="107"/>
      <c r="KVH171" s="107"/>
      <c r="KVI171" s="107"/>
      <c r="KVJ171" s="107"/>
      <c r="KVK171" s="107"/>
      <c r="KVL171" s="107"/>
      <c r="KVM171" s="107"/>
      <c r="KVN171" s="107"/>
      <c r="KVO171" s="107"/>
      <c r="KVP171" s="107"/>
      <c r="KVQ171" s="107"/>
      <c r="KVR171" s="107"/>
      <c r="KVS171" s="107"/>
      <c r="KVT171" s="107"/>
      <c r="KVU171" s="107"/>
      <c r="KVV171" s="107"/>
      <c r="KVW171" s="107"/>
      <c r="KVX171" s="107"/>
      <c r="KVY171" s="107"/>
      <c r="KVZ171" s="107"/>
      <c r="KWA171" s="107"/>
      <c r="KWB171" s="107"/>
      <c r="KWC171" s="107"/>
      <c r="KWD171" s="107"/>
      <c r="KWE171" s="107"/>
      <c r="KWF171" s="107"/>
      <c r="KWG171" s="107"/>
      <c r="KWH171" s="107"/>
      <c r="KWI171" s="107"/>
      <c r="KWJ171" s="107"/>
      <c r="KWK171" s="107"/>
      <c r="KWL171" s="107"/>
      <c r="KWM171" s="107"/>
      <c r="KWN171" s="107"/>
      <c r="KWO171" s="107"/>
      <c r="KWP171" s="107"/>
      <c r="KWQ171" s="107"/>
      <c r="KWR171" s="107"/>
      <c r="KWS171" s="107"/>
      <c r="KWT171" s="107"/>
      <c r="KWU171" s="107"/>
      <c r="KWV171" s="107"/>
      <c r="KWW171" s="107"/>
      <c r="KWX171" s="107"/>
      <c r="KWY171" s="107"/>
      <c r="KWZ171" s="107"/>
      <c r="KXA171" s="107"/>
      <c r="KXB171" s="107"/>
      <c r="KXC171" s="107"/>
      <c r="KXD171" s="107"/>
      <c r="KXE171" s="107"/>
      <c r="KXF171" s="107"/>
      <c r="KXG171" s="107"/>
      <c r="KXH171" s="107"/>
      <c r="KXI171" s="107"/>
      <c r="KXJ171" s="107"/>
      <c r="KXK171" s="107"/>
      <c r="KXL171" s="107"/>
      <c r="KXM171" s="107"/>
      <c r="KXN171" s="107"/>
      <c r="KXO171" s="107"/>
      <c r="KXP171" s="107"/>
      <c r="KXQ171" s="107"/>
      <c r="KXR171" s="107"/>
      <c r="KXS171" s="107"/>
      <c r="KXT171" s="107"/>
      <c r="KXU171" s="107"/>
      <c r="KXV171" s="107"/>
      <c r="KXW171" s="107"/>
      <c r="KXX171" s="107"/>
      <c r="KXY171" s="107"/>
      <c r="KXZ171" s="107"/>
      <c r="KYA171" s="107"/>
      <c r="KYB171" s="107"/>
      <c r="KYC171" s="107"/>
      <c r="KYD171" s="107"/>
      <c r="KYE171" s="107"/>
      <c r="KYF171" s="107"/>
      <c r="KYG171" s="107"/>
      <c r="KYH171" s="107"/>
      <c r="KYI171" s="107"/>
      <c r="KYJ171" s="107"/>
      <c r="KYK171" s="107"/>
      <c r="KYL171" s="107"/>
      <c r="KYM171" s="107"/>
      <c r="KYN171" s="107"/>
      <c r="KYO171" s="107"/>
      <c r="KYP171" s="107"/>
      <c r="KYQ171" s="107"/>
      <c r="KYR171" s="107"/>
      <c r="KYS171" s="107"/>
      <c r="KYT171" s="107"/>
      <c r="KYU171" s="107"/>
      <c r="KYV171" s="107"/>
      <c r="KYW171" s="107"/>
      <c r="KYX171" s="107"/>
      <c r="KYY171" s="107"/>
      <c r="KYZ171" s="107"/>
      <c r="KZA171" s="107"/>
      <c r="KZB171" s="107"/>
      <c r="KZC171" s="107"/>
      <c r="KZD171" s="107"/>
      <c r="KZE171" s="107"/>
      <c r="KZF171" s="107"/>
      <c r="KZG171" s="107"/>
      <c r="KZH171" s="107"/>
      <c r="KZI171" s="107"/>
      <c r="KZJ171" s="107"/>
      <c r="KZK171" s="107"/>
      <c r="KZL171" s="107"/>
      <c r="KZM171" s="107"/>
      <c r="KZN171" s="107"/>
      <c r="KZO171" s="107"/>
      <c r="KZP171" s="107"/>
      <c r="KZQ171" s="107"/>
      <c r="KZR171" s="107"/>
      <c r="KZS171" s="107"/>
      <c r="KZT171" s="107"/>
      <c r="KZU171" s="107"/>
      <c r="KZV171" s="107"/>
      <c r="KZW171" s="107"/>
      <c r="KZX171" s="107"/>
      <c r="KZY171" s="107"/>
      <c r="KZZ171" s="107"/>
      <c r="LAA171" s="107"/>
      <c r="LAB171" s="107"/>
      <c r="LAC171" s="107"/>
      <c r="LAD171" s="107"/>
      <c r="LAE171" s="107"/>
      <c r="LAF171" s="107"/>
      <c r="LAG171" s="107"/>
      <c r="LAH171" s="107"/>
      <c r="LAI171" s="107"/>
      <c r="LAJ171" s="107"/>
      <c r="LAK171" s="107"/>
      <c r="LAL171" s="107"/>
      <c r="LAM171" s="107"/>
      <c r="LAN171" s="107"/>
      <c r="LAO171" s="107"/>
      <c r="LAP171" s="107"/>
      <c r="LAQ171" s="107"/>
      <c r="LAR171" s="107"/>
      <c r="LAS171" s="107"/>
      <c r="LAT171" s="107"/>
      <c r="LAU171" s="107"/>
      <c r="LAV171" s="107"/>
      <c r="LAW171" s="107"/>
      <c r="LAX171" s="107"/>
      <c r="LAY171" s="107"/>
      <c r="LAZ171" s="107"/>
      <c r="LBA171" s="107"/>
      <c r="LBB171" s="107"/>
      <c r="LBC171" s="107"/>
      <c r="LBD171" s="107"/>
      <c r="LBE171" s="107"/>
      <c r="LBF171" s="107"/>
      <c r="LBG171" s="107"/>
      <c r="LBH171" s="107"/>
      <c r="LBI171" s="107"/>
      <c r="LBJ171" s="107"/>
      <c r="LBK171" s="107"/>
      <c r="LBL171" s="107"/>
      <c r="LBM171" s="107"/>
      <c r="LBN171" s="107"/>
      <c r="LBO171" s="107"/>
      <c r="LBP171" s="107"/>
      <c r="LBQ171" s="107"/>
      <c r="LBR171" s="107"/>
      <c r="LBS171" s="107"/>
      <c r="LBT171" s="107"/>
      <c r="LBU171" s="107"/>
      <c r="LBV171" s="107"/>
      <c r="LBW171" s="107"/>
      <c r="LBX171" s="107"/>
      <c r="LBY171" s="107"/>
      <c r="LBZ171" s="107"/>
      <c r="LCA171" s="107"/>
      <c r="LCB171" s="107"/>
      <c r="LCC171" s="107"/>
      <c r="LCD171" s="107"/>
      <c r="LCE171" s="107"/>
      <c r="LCF171" s="107"/>
      <c r="LCG171" s="107"/>
      <c r="LCH171" s="107"/>
      <c r="LCI171" s="107"/>
      <c r="LCJ171" s="107"/>
      <c r="LCK171" s="107"/>
      <c r="LCL171" s="107"/>
      <c r="LCM171" s="107"/>
      <c r="LCN171" s="107"/>
      <c r="LCO171" s="107"/>
      <c r="LCP171" s="107"/>
      <c r="LCQ171" s="107"/>
      <c r="LCR171" s="107"/>
      <c r="LCS171" s="107"/>
      <c r="LCT171" s="107"/>
      <c r="LCU171" s="107"/>
      <c r="LCV171" s="107"/>
      <c r="LCW171" s="107"/>
      <c r="LCX171" s="107"/>
      <c r="LCY171" s="107"/>
      <c r="LCZ171" s="107"/>
      <c r="LDA171" s="107"/>
      <c r="LDB171" s="107"/>
      <c r="LDC171" s="107"/>
      <c r="LDD171" s="107"/>
      <c r="LDE171" s="107"/>
      <c r="LDF171" s="107"/>
      <c r="LDG171" s="107"/>
      <c r="LDH171" s="107"/>
      <c r="LDI171" s="107"/>
      <c r="LDJ171" s="107"/>
      <c r="LDK171" s="107"/>
      <c r="LDL171" s="107"/>
      <c r="LDM171" s="107"/>
      <c r="LDN171" s="107"/>
      <c r="LDO171" s="107"/>
      <c r="LDP171" s="107"/>
      <c r="LDQ171" s="107"/>
      <c r="LDR171" s="107"/>
      <c r="LDS171" s="107"/>
      <c r="LDT171" s="107"/>
      <c r="LDU171" s="107"/>
      <c r="LDV171" s="107"/>
      <c r="LDW171" s="107"/>
      <c r="LDX171" s="107"/>
      <c r="LDY171" s="107"/>
      <c r="LDZ171" s="107"/>
      <c r="LEA171" s="107"/>
      <c r="LEB171" s="107"/>
      <c r="LEC171" s="107"/>
      <c r="LED171" s="107"/>
      <c r="LEE171" s="107"/>
      <c r="LEF171" s="107"/>
      <c r="LEG171" s="107"/>
      <c r="LEH171" s="107"/>
      <c r="LEI171" s="107"/>
      <c r="LEJ171" s="107"/>
      <c r="LEK171" s="107"/>
      <c r="LEL171" s="107"/>
      <c r="LEM171" s="107"/>
      <c r="LEN171" s="107"/>
      <c r="LEO171" s="107"/>
      <c r="LEP171" s="107"/>
      <c r="LEQ171" s="107"/>
      <c r="LER171" s="107"/>
      <c r="LES171" s="107"/>
      <c r="LET171" s="107"/>
      <c r="LEU171" s="107"/>
      <c r="LEV171" s="107"/>
      <c r="LEW171" s="107"/>
      <c r="LEX171" s="107"/>
      <c r="LEY171" s="107"/>
      <c r="LEZ171" s="107"/>
      <c r="LFA171" s="107"/>
      <c r="LFB171" s="107"/>
      <c r="LFC171" s="107"/>
      <c r="LFD171" s="107"/>
      <c r="LFE171" s="107"/>
      <c r="LFF171" s="107"/>
      <c r="LFG171" s="107"/>
      <c r="LFH171" s="107"/>
      <c r="LFI171" s="107"/>
      <c r="LFJ171" s="107"/>
      <c r="LFK171" s="107"/>
      <c r="LFL171" s="107"/>
      <c r="LFM171" s="107"/>
      <c r="LFN171" s="107"/>
      <c r="LFO171" s="107"/>
      <c r="LFP171" s="107"/>
      <c r="LFQ171" s="107"/>
      <c r="LFR171" s="107"/>
      <c r="LFS171" s="107"/>
      <c r="LFT171" s="107"/>
      <c r="LFU171" s="107"/>
      <c r="LFV171" s="107"/>
      <c r="LFW171" s="107"/>
      <c r="LFX171" s="107"/>
      <c r="LFY171" s="107"/>
      <c r="LFZ171" s="107"/>
      <c r="LGA171" s="107"/>
      <c r="LGB171" s="107"/>
      <c r="LGC171" s="107"/>
      <c r="LGD171" s="107"/>
      <c r="LGE171" s="107"/>
      <c r="LGF171" s="107"/>
      <c r="LGG171" s="107"/>
      <c r="LGH171" s="107"/>
      <c r="LGI171" s="107"/>
      <c r="LGJ171" s="107"/>
      <c r="LGK171" s="107"/>
      <c r="LGL171" s="107"/>
      <c r="LGM171" s="107"/>
      <c r="LGN171" s="107"/>
      <c r="LGO171" s="107"/>
      <c r="LGP171" s="107"/>
      <c r="LGQ171" s="107"/>
      <c r="LGR171" s="107"/>
      <c r="LGS171" s="107"/>
      <c r="LGT171" s="107"/>
      <c r="LGU171" s="107"/>
      <c r="LGV171" s="107"/>
      <c r="LGW171" s="107"/>
      <c r="LGX171" s="107"/>
      <c r="LGY171" s="107"/>
      <c r="LGZ171" s="107"/>
      <c r="LHA171" s="107"/>
      <c r="LHB171" s="107"/>
      <c r="LHC171" s="107"/>
      <c r="LHD171" s="107"/>
      <c r="LHE171" s="107"/>
      <c r="LHF171" s="107"/>
      <c r="LHG171" s="107"/>
      <c r="LHH171" s="107"/>
      <c r="LHI171" s="107"/>
      <c r="LHJ171" s="107"/>
      <c r="LHK171" s="107"/>
      <c r="LHL171" s="107"/>
      <c r="LHM171" s="107"/>
      <c r="LHN171" s="107"/>
      <c r="LHO171" s="107"/>
      <c r="LHP171" s="107"/>
      <c r="LHQ171" s="107"/>
      <c r="LHR171" s="107"/>
      <c r="LHS171" s="107"/>
      <c r="LHT171" s="107"/>
      <c r="LHU171" s="107"/>
      <c r="LHV171" s="107"/>
      <c r="LHW171" s="107"/>
      <c r="LHX171" s="107"/>
      <c r="LHY171" s="107"/>
      <c r="LHZ171" s="107"/>
      <c r="LIA171" s="107"/>
      <c r="LIB171" s="107"/>
      <c r="LIC171" s="107"/>
      <c r="LID171" s="107"/>
      <c r="LIE171" s="107"/>
      <c r="LIF171" s="107"/>
      <c r="LIG171" s="107"/>
      <c r="LIH171" s="107"/>
      <c r="LII171" s="107"/>
      <c r="LIJ171" s="107"/>
      <c r="LIK171" s="107"/>
      <c r="LIL171" s="107"/>
      <c r="LIM171" s="107"/>
      <c r="LIN171" s="107"/>
      <c r="LIO171" s="107"/>
      <c r="LIP171" s="107"/>
      <c r="LIQ171" s="107"/>
      <c r="LIR171" s="107"/>
      <c r="LIS171" s="107"/>
      <c r="LIT171" s="107"/>
      <c r="LIU171" s="107"/>
      <c r="LIV171" s="107"/>
      <c r="LIW171" s="107"/>
      <c r="LIX171" s="107"/>
      <c r="LIY171" s="107"/>
      <c r="LIZ171" s="107"/>
      <c r="LJA171" s="107"/>
      <c r="LJB171" s="107"/>
      <c r="LJC171" s="107"/>
      <c r="LJD171" s="107"/>
      <c r="LJE171" s="107"/>
      <c r="LJF171" s="107"/>
      <c r="LJG171" s="107"/>
      <c r="LJH171" s="107"/>
      <c r="LJI171" s="107"/>
      <c r="LJJ171" s="107"/>
      <c r="LJK171" s="107"/>
      <c r="LJL171" s="107"/>
      <c r="LJM171" s="107"/>
      <c r="LJN171" s="107"/>
      <c r="LJO171" s="107"/>
      <c r="LJP171" s="107"/>
      <c r="LJQ171" s="107"/>
      <c r="LJR171" s="107"/>
      <c r="LJS171" s="107"/>
      <c r="LJT171" s="107"/>
      <c r="LJU171" s="107"/>
      <c r="LJV171" s="107"/>
      <c r="LJW171" s="107"/>
      <c r="LJX171" s="107"/>
      <c r="LJY171" s="107"/>
      <c r="LJZ171" s="107"/>
      <c r="LKA171" s="107"/>
      <c r="LKB171" s="107"/>
      <c r="LKC171" s="107"/>
      <c r="LKD171" s="107"/>
      <c r="LKE171" s="107"/>
      <c r="LKF171" s="107"/>
      <c r="LKG171" s="107"/>
      <c r="LKH171" s="107"/>
      <c r="LKI171" s="107"/>
      <c r="LKJ171" s="107"/>
      <c r="LKK171" s="107"/>
      <c r="LKL171" s="107"/>
      <c r="LKM171" s="107"/>
      <c r="LKN171" s="107"/>
      <c r="LKO171" s="107"/>
      <c r="LKP171" s="107"/>
      <c r="LKQ171" s="107"/>
      <c r="LKR171" s="107"/>
      <c r="LKS171" s="107"/>
      <c r="LKT171" s="107"/>
      <c r="LKU171" s="107"/>
      <c r="LKV171" s="107"/>
      <c r="LKW171" s="107"/>
      <c r="LKX171" s="107"/>
      <c r="LKY171" s="107"/>
      <c r="LKZ171" s="107"/>
      <c r="LLA171" s="107"/>
      <c r="LLB171" s="107"/>
      <c r="LLC171" s="107"/>
      <c r="LLD171" s="107"/>
      <c r="LLE171" s="107"/>
      <c r="LLF171" s="107"/>
      <c r="LLG171" s="107"/>
      <c r="LLH171" s="107"/>
      <c r="LLI171" s="107"/>
      <c r="LLJ171" s="107"/>
      <c r="LLK171" s="107"/>
      <c r="LLL171" s="107"/>
      <c r="LLM171" s="107"/>
      <c r="LLN171" s="107"/>
      <c r="LLO171" s="107"/>
      <c r="LLP171" s="107"/>
      <c r="LLQ171" s="107"/>
      <c r="LLR171" s="107"/>
      <c r="LLS171" s="107"/>
      <c r="LLT171" s="107"/>
      <c r="LLU171" s="107"/>
      <c r="LLV171" s="107"/>
      <c r="LLW171" s="107"/>
      <c r="LLX171" s="107"/>
      <c r="LLY171" s="107"/>
      <c r="LLZ171" s="107"/>
      <c r="LMA171" s="107"/>
      <c r="LMB171" s="107"/>
      <c r="LMC171" s="107"/>
      <c r="LMD171" s="107"/>
      <c r="LME171" s="107"/>
      <c r="LMF171" s="107"/>
      <c r="LMG171" s="107"/>
      <c r="LMH171" s="107"/>
      <c r="LMI171" s="107"/>
      <c r="LMJ171" s="107"/>
      <c r="LMK171" s="107"/>
      <c r="LML171" s="107"/>
      <c r="LMM171" s="107"/>
      <c r="LMN171" s="107"/>
      <c r="LMO171" s="107"/>
      <c r="LMP171" s="107"/>
      <c r="LMQ171" s="107"/>
      <c r="LMR171" s="107"/>
      <c r="LMS171" s="107"/>
      <c r="LMT171" s="107"/>
      <c r="LMU171" s="107"/>
      <c r="LMV171" s="107"/>
      <c r="LMW171" s="107"/>
      <c r="LMX171" s="107"/>
      <c r="LMY171" s="107"/>
      <c r="LMZ171" s="107"/>
      <c r="LNA171" s="107"/>
      <c r="LNB171" s="107"/>
      <c r="LNC171" s="107"/>
      <c r="LND171" s="107"/>
      <c r="LNE171" s="107"/>
      <c r="LNF171" s="107"/>
      <c r="LNG171" s="107"/>
      <c r="LNH171" s="107"/>
      <c r="LNI171" s="107"/>
      <c r="LNJ171" s="107"/>
      <c r="LNK171" s="107"/>
      <c r="LNL171" s="107"/>
      <c r="LNM171" s="107"/>
      <c r="LNN171" s="107"/>
      <c r="LNO171" s="107"/>
      <c r="LNP171" s="107"/>
      <c r="LNQ171" s="107"/>
      <c r="LNR171" s="107"/>
      <c r="LNS171" s="107"/>
      <c r="LNT171" s="107"/>
      <c r="LNU171" s="107"/>
      <c r="LNV171" s="107"/>
      <c r="LNW171" s="107"/>
      <c r="LNX171" s="107"/>
      <c r="LNY171" s="107"/>
      <c r="LNZ171" s="107"/>
      <c r="LOA171" s="107"/>
      <c r="LOB171" s="107"/>
      <c r="LOC171" s="107"/>
      <c r="LOD171" s="107"/>
      <c r="LOE171" s="107"/>
      <c r="LOF171" s="107"/>
      <c r="LOG171" s="107"/>
      <c r="LOH171" s="107"/>
      <c r="LOI171" s="107"/>
      <c r="LOJ171" s="107"/>
      <c r="LOK171" s="107"/>
      <c r="LOL171" s="107"/>
      <c r="LOM171" s="107"/>
      <c r="LON171" s="107"/>
      <c r="LOO171" s="107"/>
      <c r="LOP171" s="107"/>
      <c r="LOQ171" s="107"/>
      <c r="LOR171" s="107"/>
      <c r="LOS171" s="107"/>
      <c r="LOT171" s="107"/>
      <c r="LOU171" s="107"/>
      <c r="LOV171" s="107"/>
      <c r="LOW171" s="107"/>
      <c r="LOX171" s="107"/>
      <c r="LOY171" s="107"/>
      <c r="LOZ171" s="107"/>
      <c r="LPA171" s="107"/>
      <c r="LPB171" s="107"/>
      <c r="LPC171" s="107"/>
      <c r="LPD171" s="107"/>
      <c r="LPE171" s="107"/>
      <c r="LPF171" s="107"/>
      <c r="LPG171" s="107"/>
      <c r="LPH171" s="107"/>
      <c r="LPI171" s="107"/>
      <c r="LPJ171" s="107"/>
      <c r="LPK171" s="107"/>
      <c r="LPL171" s="107"/>
      <c r="LPM171" s="107"/>
      <c r="LPN171" s="107"/>
      <c r="LPO171" s="107"/>
      <c r="LPP171" s="107"/>
      <c r="LPQ171" s="107"/>
      <c r="LPR171" s="107"/>
      <c r="LPS171" s="107"/>
      <c r="LPT171" s="107"/>
      <c r="LPU171" s="107"/>
      <c r="LPV171" s="107"/>
      <c r="LPW171" s="107"/>
      <c r="LPX171" s="107"/>
      <c r="LPY171" s="107"/>
      <c r="LPZ171" s="107"/>
      <c r="LQA171" s="107"/>
      <c r="LQB171" s="107"/>
      <c r="LQC171" s="107"/>
      <c r="LQD171" s="107"/>
      <c r="LQE171" s="107"/>
      <c r="LQF171" s="107"/>
      <c r="LQG171" s="107"/>
      <c r="LQH171" s="107"/>
      <c r="LQI171" s="107"/>
      <c r="LQJ171" s="107"/>
      <c r="LQK171" s="107"/>
      <c r="LQL171" s="107"/>
      <c r="LQM171" s="107"/>
      <c r="LQN171" s="107"/>
      <c r="LQO171" s="107"/>
      <c r="LQP171" s="107"/>
      <c r="LQQ171" s="107"/>
      <c r="LQR171" s="107"/>
      <c r="LQS171" s="107"/>
      <c r="LQT171" s="107"/>
      <c r="LQU171" s="107"/>
      <c r="LQV171" s="107"/>
      <c r="LQW171" s="107"/>
      <c r="LQX171" s="107"/>
      <c r="LQY171" s="107"/>
      <c r="LQZ171" s="107"/>
      <c r="LRA171" s="107"/>
      <c r="LRB171" s="107"/>
      <c r="LRC171" s="107"/>
      <c r="LRD171" s="107"/>
      <c r="LRE171" s="107"/>
      <c r="LRF171" s="107"/>
      <c r="LRG171" s="107"/>
      <c r="LRH171" s="107"/>
      <c r="LRI171" s="107"/>
      <c r="LRJ171" s="107"/>
      <c r="LRK171" s="107"/>
      <c r="LRL171" s="107"/>
      <c r="LRM171" s="107"/>
      <c r="LRN171" s="107"/>
      <c r="LRO171" s="107"/>
      <c r="LRP171" s="107"/>
      <c r="LRQ171" s="107"/>
      <c r="LRR171" s="107"/>
      <c r="LRS171" s="107"/>
      <c r="LRT171" s="107"/>
      <c r="LRU171" s="107"/>
      <c r="LRV171" s="107"/>
      <c r="LRW171" s="107"/>
      <c r="LRX171" s="107"/>
      <c r="LRY171" s="107"/>
      <c r="LRZ171" s="107"/>
      <c r="LSA171" s="107"/>
      <c r="LSB171" s="107"/>
      <c r="LSC171" s="107"/>
      <c r="LSD171" s="107"/>
      <c r="LSE171" s="107"/>
      <c r="LSF171" s="107"/>
      <c r="LSG171" s="107"/>
      <c r="LSH171" s="107"/>
      <c r="LSI171" s="107"/>
      <c r="LSJ171" s="107"/>
      <c r="LSK171" s="107"/>
      <c r="LSL171" s="107"/>
      <c r="LSM171" s="107"/>
      <c r="LSN171" s="107"/>
      <c r="LSO171" s="107"/>
      <c r="LSP171" s="107"/>
      <c r="LSQ171" s="107"/>
      <c r="LSR171" s="107"/>
      <c r="LSS171" s="107"/>
      <c r="LST171" s="107"/>
      <c r="LSU171" s="107"/>
      <c r="LSV171" s="107"/>
      <c r="LSW171" s="107"/>
      <c r="LSX171" s="107"/>
      <c r="LSY171" s="107"/>
      <c r="LSZ171" s="107"/>
      <c r="LTA171" s="107"/>
      <c r="LTB171" s="107"/>
      <c r="LTC171" s="107"/>
      <c r="LTD171" s="107"/>
      <c r="LTE171" s="107"/>
      <c r="LTF171" s="107"/>
      <c r="LTG171" s="107"/>
      <c r="LTH171" s="107"/>
      <c r="LTI171" s="107"/>
      <c r="LTJ171" s="107"/>
      <c r="LTK171" s="107"/>
      <c r="LTL171" s="107"/>
      <c r="LTM171" s="107"/>
      <c r="LTN171" s="107"/>
      <c r="LTO171" s="107"/>
      <c r="LTP171" s="107"/>
      <c r="LTQ171" s="107"/>
      <c r="LTR171" s="107"/>
      <c r="LTS171" s="107"/>
      <c r="LTT171" s="107"/>
      <c r="LTU171" s="107"/>
      <c r="LTV171" s="107"/>
      <c r="LTW171" s="107"/>
      <c r="LTX171" s="107"/>
      <c r="LTY171" s="107"/>
      <c r="LTZ171" s="107"/>
      <c r="LUA171" s="107"/>
      <c r="LUB171" s="107"/>
      <c r="LUC171" s="107"/>
      <c r="LUD171" s="107"/>
      <c r="LUE171" s="107"/>
      <c r="LUF171" s="107"/>
      <c r="LUG171" s="107"/>
      <c r="LUH171" s="107"/>
      <c r="LUI171" s="107"/>
      <c r="LUJ171" s="107"/>
      <c r="LUK171" s="107"/>
      <c r="LUL171" s="107"/>
      <c r="LUM171" s="107"/>
      <c r="LUN171" s="107"/>
      <c r="LUO171" s="107"/>
      <c r="LUP171" s="107"/>
      <c r="LUQ171" s="107"/>
      <c r="LUR171" s="107"/>
      <c r="LUS171" s="107"/>
      <c r="LUT171" s="107"/>
      <c r="LUU171" s="107"/>
      <c r="LUV171" s="107"/>
      <c r="LUW171" s="107"/>
      <c r="LUX171" s="107"/>
      <c r="LUY171" s="107"/>
      <c r="LUZ171" s="107"/>
      <c r="LVA171" s="107"/>
      <c r="LVB171" s="107"/>
      <c r="LVC171" s="107"/>
      <c r="LVD171" s="107"/>
      <c r="LVE171" s="107"/>
      <c r="LVF171" s="107"/>
      <c r="LVG171" s="107"/>
      <c r="LVH171" s="107"/>
      <c r="LVI171" s="107"/>
      <c r="LVJ171" s="107"/>
      <c r="LVK171" s="107"/>
      <c r="LVL171" s="107"/>
      <c r="LVM171" s="107"/>
      <c r="LVN171" s="107"/>
      <c r="LVO171" s="107"/>
      <c r="LVP171" s="107"/>
      <c r="LVQ171" s="107"/>
      <c r="LVR171" s="107"/>
      <c r="LVS171" s="107"/>
      <c r="LVT171" s="107"/>
      <c r="LVU171" s="107"/>
      <c r="LVV171" s="107"/>
      <c r="LVW171" s="107"/>
      <c r="LVX171" s="107"/>
      <c r="LVY171" s="107"/>
      <c r="LVZ171" s="107"/>
      <c r="LWA171" s="107"/>
      <c r="LWB171" s="107"/>
      <c r="LWC171" s="107"/>
      <c r="LWD171" s="107"/>
      <c r="LWE171" s="107"/>
      <c r="LWF171" s="107"/>
      <c r="LWG171" s="107"/>
      <c r="LWH171" s="107"/>
      <c r="LWI171" s="107"/>
      <c r="LWJ171" s="107"/>
      <c r="LWK171" s="107"/>
      <c r="LWL171" s="107"/>
      <c r="LWM171" s="107"/>
      <c r="LWN171" s="107"/>
      <c r="LWO171" s="107"/>
      <c r="LWP171" s="107"/>
      <c r="LWQ171" s="107"/>
      <c r="LWR171" s="107"/>
      <c r="LWS171" s="107"/>
      <c r="LWT171" s="107"/>
      <c r="LWU171" s="107"/>
      <c r="LWV171" s="107"/>
      <c r="LWW171" s="107"/>
      <c r="LWX171" s="107"/>
      <c r="LWY171" s="107"/>
      <c r="LWZ171" s="107"/>
      <c r="LXA171" s="107"/>
      <c r="LXB171" s="107"/>
      <c r="LXC171" s="107"/>
      <c r="LXD171" s="107"/>
      <c r="LXE171" s="107"/>
      <c r="LXF171" s="107"/>
      <c r="LXG171" s="107"/>
      <c r="LXH171" s="107"/>
      <c r="LXI171" s="107"/>
      <c r="LXJ171" s="107"/>
      <c r="LXK171" s="107"/>
      <c r="LXL171" s="107"/>
      <c r="LXM171" s="107"/>
      <c r="LXN171" s="107"/>
      <c r="LXO171" s="107"/>
      <c r="LXP171" s="107"/>
      <c r="LXQ171" s="107"/>
      <c r="LXR171" s="107"/>
      <c r="LXS171" s="107"/>
      <c r="LXT171" s="107"/>
      <c r="LXU171" s="107"/>
      <c r="LXV171" s="107"/>
      <c r="LXW171" s="107"/>
      <c r="LXX171" s="107"/>
      <c r="LXY171" s="107"/>
      <c r="LXZ171" s="107"/>
      <c r="LYA171" s="107"/>
      <c r="LYB171" s="107"/>
      <c r="LYC171" s="107"/>
      <c r="LYD171" s="107"/>
      <c r="LYE171" s="107"/>
      <c r="LYF171" s="107"/>
      <c r="LYG171" s="107"/>
      <c r="LYH171" s="107"/>
      <c r="LYI171" s="107"/>
      <c r="LYJ171" s="107"/>
      <c r="LYK171" s="107"/>
      <c r="LYL171" s="107"/>
      <c r="LYM171" s="107"/>
      <c r="LYN171" s="107"/>
      <c r="LYO171" s="107"/>
      <c r="LYP171" s="107"/>
      <c r="LYQ171" s="107"/>
      <c r="LYR171" s="107"/>
      <c r="LYS171" s="107"/>
      <c r="LYT171" s="107"/>
      <c r="LYU171" s="107"/>
      <c r="LYV171" s="107"/>
      <c r="LYW171" s="107"/>
      <c r="LYX171" s="107"/>
      <c r="LYY171" s="107"/>
      <c r="LYZ171" s="107"/>
      <c r="LZA171" s="107"/>
      <c r="LZB171" s="107"/>
      <c r="LZC171" s="107"/>
      <c r="LZD171" s="107"/>
      <c r="LZE171" s="107"/>
      <c r="LZF171" s="107"/>
      <c r="LZG171" s="107"/>
      <c r="LZH171" s="107"/>
      <c r="LZI171" s="107"/>
      <c r="LZJ171" s="107"/>
      <c r="LZK171" s="107"/>
      <c r="LZL171" s="107"/>
      <c r="LZM171" s="107"/>
      <c r="LZN171" s="107"/>
      <c r="LZO171" s="107"/>
      <c r="LZP171" s="107"/>
      <c r="LZQ171" s="107"/>
      <c r="LZR171" s="107"/>
      <c r="LZS171" s="107"/>
      <c r="LZT171" s="107"/>
      <c r="LZU171" s="107"/>
      <c r="LZV171" s="107"/>
      <c r="LZW171" s="107"/>
      <c r="LZX171" s="107"/>
      <c r="LZY171" s="107"/>
      <c r="LZZ171" s="107"/>
      <c r="MAA171" s="107"/>
      <c r="MAB171" s="107"/>
      <c r="MAC171" s="107"/>
      <c r="MAD171" s="107"/>
      <c r="MAE171" s="107"/>
      <c r="MAF171" s="107"/>
      <c r="MAG171" s="107"/>
      <c r="MAH171" s="107"/>
      <c r="MAI171" s="107"/>
      <c r="MAJ171" s="107"/>
      <c r="MAK171" s="107"/>
      <c r="MAL171" s="107"/>
      <c r="MAM171" s="107"/>
      <c r="MAN171" s="107"/>
      <c r="MAO171" s="107"/>
      <c r="MAP171" s="107"/>
      <c r="MAQ171" s="107"/>
      <c r="MAR171" s="107"/>
      <c r="MAS171" s="107"/>
      <c r="MAT171" s="107"/>
      <c r="MAU171" s="107"/>
      <c r="MAV171" s="107"/>
      <c r="MAW171" s="107"/>
      <c r="MAX171" s="107"/>
      <c r="MAY171" s="107"/>
      <c r="MAZ171" s="107"/>
      <c r="MBA171" s="107"/>
      <c r="MBB171" s="107"/>
      <c r="MBC171" s="107"/>
      <c r="MBD171" s="107"/>
      <c r="MBE171" s="107"/>
      <c r="MBF171" s="107"/>
      <c r="MBG171" s="107"/>
      <c r="MBH171" s="107"/>
      <c r="MBI171" s="107"/>
      <c r="MBJ171" s="107"/>
      <c r="MBK171" s="107"/>
      <c r="MBL171" s="107"/>
      <c r="MBM171" s="107"/>
      <c r="MBN171" s="107"/>
      <c r="MBO171" s="107"/>
      <c r="MBP171" s="107"/>
      <c r="MBQ171" s="107"/>
      <c r="MBR171" s="107"/>
      <c r="MBS171" s="107"/>
      <c r="MBT171" s="107"/>
      <c r="MBU171" s="107"/>
      <c r="MBV171" s="107"/>
      <c r="MBW171" s="107"/>
      <c r="MBX171" s="107"/>
      <c r="MBY171" s="107"/>
      <c r="MBZ171" s="107"/>
      <c r="MCA171" s="107"/>
      <c r="MCB171" s="107"/>
      <c r="MCC171" s="107"/>
      <c r="MCD171" s="107"/>
      <c r="MCE171" s="107"/>
      <c r="MCF171" s="107"/>
      <c r="MCG171" s="107"/>
      <c r="MCH171" s="107"/>
      <c r="MCI171" s="107"/>
      <c r="MCJ171" s="107"/>
      <c r="MCK171" s="107"/>
      <c r="MCL171" s="107"/>
      <c r="MCM171" s="107"/>
      <c r="MCN171" s="107"/>
      <c r="MCO171" s="107"/>
      <c r="MCP171" s="107"/>
      <c r="MCQ171" s="107"/>
      <c r="MCR171" s="107"/>
      <c r="MCS171" s="107"/>
      <c r="MCT171" s="107"/>
      <c r="MCU171" s="107"/>
      <c r="MCV171" s="107"/>
      <c r="MCW171" s="107"/>
      <c r="MCX171" s="107"/>
      <c r="MCY171" s="107"/>
      <c r="MCZ171" s="107"/>
      <c r="MDA171" s="107"/>
      <c r="MDB171" s="107"/>
      <c r="MDC171" s="107"/>
      <c r="MDD171" s="107"/>
      <c r="MDE171" s="107"/>
      <c r="MDF171" s="107"/>
      <c r="MDG171" s="107"/>
      <c r="MDH171" s="107"/>
      <c r="MDI171" s="107"/>
      <c r="MDJ171" s="107"/>
      <c r="MDK171" s="107"/>
      <c r="MDL171" s="107"/>
      <c r="MDM171" s="107"/>
      <c r="MDN171" s="107"/>
      <c r="MDO171" s="107"/>
      <c r="MDP171" s="107"/>
      <c r="MDQ171" s="107"/>
      <c r="MDR171" s="107"/>
      <c r="MDS171" s="107"/>
      <c r="MDT171" s="107"/>
      <c r="MDU171" s="107"/>
      <c r="MDV171" s="107"/>
      <c r="MDW171" s="107"/>
      <c r="MDX171" s="107"/>
      <c r="MDY171" s="107"/>
      <c r="MDZ171" s="107"/>
      <c r="MEA171" s="107"/>
      <c r="MEB171" s="107"/>
      <c r="MEC171" s="107"/>
      <c r="MED171" s="107"/>
      <c r="MEE171" s="107"/>
      <c r="MEF171" s="107"/>
      <c r="MEG171" s="107"/>
      <c r="MEH171" s="107"/>
      <c r="MEI171" s="107"/>
      <c r="MEJ171" s="107"/>
      <c r="MEK171" s="107"/>
      <c r="MEL171" s="107"/>
      <c r="MEM171" s="107"/>
      <c r="MEN171" s="107"/>
      <c r="MEO171" s="107"/>
      <c r="MEP171" s="107"/>
      <c r="MEQ171" s="107"/>
      <c r="MER171" s="107"/>
      <c r="MES171" s="107"/>
      <c r="MET171" s="107"/>
      <c r="MEU171" s="107"/>
      <c r="MEV171" s="107"/>
      <c r="MEW171" s="107"/>
      <c r="MEX171" s="107"/>
      <c r="MEY171" s="107"/>
      <c r="MEZ171" s="107"/>
      <c r="MFA171" s="107"/>
      <c r="MFB171" s="107"/>
      <c r="MFC171" s="107"/>
      <c r="MFD171" s="107"/>
      <c r="MFE171" s="107"/>
      <c r="MFF171" s="107"/>
      <c r="MFG171" s="107"/>
      <c r="MFH171" s="107"/>
      <c r="MFI171" s="107"/>
      <c r="MFJ171" s="107"/>
      <c r="MFK171" s="107"/>
      <c r="MFL171" s="107"/>
      <c r="MFM171" s="107"/>
      <c r="MFN171" s="107"/>
      <c r="MFO171" s="107"/>
      <c r="MFP171" s="107"/>
      <c r="MFQ171" s="107"/>
      <c r="MFR171" s="107"/>
      <c r="MFS171" s="107"/>
      <c r="MFT171" s="107"/>
      <c r="MFU171" s="107"/>
      <c r="MFV171" s="107"/>
      <c r="MFW171" s="107"/>
      <c r="MFX171" s="107"/>
      <c r="MFY171" s="107"/>
      <c r="MFZ171" s="107"/>
      <c r="MGA171" s="107"/>
      <c r="MGB171" s="107"/>
      <c r="MGC171" s="107"/>
      <c r="MGD171" s="107"/>
      <c r="MGE171" s="107"/>
      <c r="MGF171" s="107"/>
      <c r="MGG171" s="107"/>
      <c r="MGH171" s="107"/>
      <c r="MGI171" s="107"/>
      <c r="MGJ171" s="107"/>
      <c r="MGK171" s="107"/>
      <c r="MGL171" s="107"/>
      <c r="MGM171" s="107"/>
      <c r="MGN171" s="107"/>
      <c r="MGO171" s="107"/>
      <c r="MGP171" s="107"/>
      <c r="MGQ171" s="107"/>
      <c r="MGR171" s="107"/>
      <c r="MGS171" s="107"/>
      <c r="MGT171" s="107"/>
      <c r="MGU171" s="107"/>
      <c r="MGV171" s="107"/>
      <c r="MGW171" s="107"/>
      <c r="MGX171" s="107"/>
      <c r="MGY171" s="107"/>
      <c r="MGZ171" s="107"/>
      <c r="MHA171" s="107"/>
      <c r="MHB171" s="107"/>
      <c r="MHC171" s="107"/>
      <c r="MHD171" s="107"/>
      <c r="MHE171" s="107"/>
      <c r="MHF171" s="107"/>
      <c r="MHG171" s="107"/>
      <c r="MHH171" s="107"/>
      <c r="MHI171" s="107"/>
      <c r="MHJ171" s="107"/>
      <c r="MHK171" s="107"/>
      <c r="MHL171" s="107"/>
      <c r="MHM171" s="107"/>
      <c r="MHN171" s="107"/>
      <c r="MHO171" s="107"/>
      <c r="MHP171" s="107"/>
      <c r="MHQ171" s="107"/>
      <c r="MHR171" s="107"/>
      <c r="MHS171" s="107"/>
      <c r="MHT171" s="107"/>
      <c r="MHU171" s="107"/>
      <c r="MHV171" s="107"/>
      <c r="MHW171" s="107"/>
      <c r="MHX171" s="107"/>
      <c r="MHY171" s="107"/>
      <c r="MHZ171" s="107"/>
      <c r="MIA171" s="107"/>
      <c r="MIB171" s="107"/>
      <c r="MIC171" s="107"/>
      <c r="MID171" s="107"/>
      <c r="MIE171" s="107"/>
      <c r="MIF171" s="107"/>
      <c r="MIG171" s="107"/>
      <c r="MIH171" s="107"/>
      <c r="MII171" s="107"/>
      <c r="MIJ171" s="107"/>
      <c r="MIK171" s="107"/>
      <c r="MIL171" s="107"/>
      <c r="MIM171" s="107"/>
      <c r="MIN171" s="107"/>
      <c r="MIO171" s="107"/>
      <c r="MIP171" s="107"/>
      <c r="MIQ171" s="107"/>
      <c r="MIR171" s="107"/>
      <c r="MIS171" s="107"/>
      <c r="MIT171" s="107"/>
      <c r="MIU171" s="107"/>
      <c r="MIV171" s="107"/>
      <c r="MIW171" s="107"/>
      <c r="MIX171" s="107"/>
      <c r="MIY171" s="107"/>
      <c r="MIZ171" s="107"/>
      <c r="MJA171" s="107"/>
      <c r="MJB171" s="107"/>
      <c r="MJC171" s="107"/>
      <c r="MJD171" s="107"/>
      <c r="MJE171" s="107"/>
      <c r="MJF171" s="107"/>
      <c r="MJG171" s="107"/>
      <c r="MJH171" s="107"/>
      <c r="MJI171" s="107"/>
      <c r="MJJ171" s="107"/>
      <c r="MJK171" s="107"/>
      <c r="MJL171" s="107"/>
      <c r="MJM171" s="107"/>
      <c r="MJN171" s="107"/>
      <c r="MJO171" s="107"/>
      <c r="MJP171" s="107"/>
      <c r="MJQ171" s="107"/>
      <c r="MJR171" s="107"/>
      <c r="MJS171" s="107"/>
      <c r="MJT171" s="107"/>
      <c r="MJU171" s="107"/>
      <c r="MJV171" s="107"/>
      <c r="MJW171" s="107"/>
      <c r="MJX171" s="107"/>
      <c r="MJY171" s="107"/>
      <c r="MJZ171" s="107"/>
      <c r="MKA171" s="107"/>
      <c r="MKB171" s="107"/>
      <c r="MKC171" s="107"/>
      <c r="MKD171" s="107"/>
      <c r="MKE171" s="107"/>
      <c r="MKF171" s="107"/>
      <c r="MKG171" s="107"/>
      <c r="MKH171" s="107"/>
      <c r="MKI171" s="107"/>
      <c r="MKJ171" s="107"/>
      <c r="MKK171" s="107"/>
      <c r="MKL171" s="107"/>
      <c r="MKM171" s="107"/>
      <c r="MKN171" s="107"/>
      <c r="MKO171" s="107"/>
      <c r="MKP171" s="107"/>
      <c r="MKQ171" s="107"/>
      <c r="MKR171" s="107"/>
      <c r="MKS171" s="107"/>
      <c r="MKT171" s="107"/>
      <c r="MKU171" s="107"/>
      <c r="MKV171" s="107"/>
      <c r="MKW171" s="107"/>
      <c r="MKX171" s="107"/>
      <c r="MKY171" s="107"/>
      <c r="MKZ171" s="107"/>
      <c r="MLA171" s="107"/>
      <c r="MLB171" s="107"/>
      <c r="MLC171" s="107"/>
      <c r="MLD171" s="107"/>
      <c r="MLE171" s="107"/>
      <c r="MLF171" s="107"/>
      <c r="MLG171" s="107"/>
      <c r="MLH171" s="107"/>
      <c r="MLI171" s="107"/>
      <c r="MLJ171" s="107"/>
      <c r="MLK171" s="107"/>
      <c r="MLL171" s="107"/>
      <c r="MLM171" s="107"/>
      <c r="MLN171" s="107"/>
      <c r="MLO171" s="107"/>
      <c r="MLP171" s="107"/>
      <c r="MLQ171" s="107"/>
      <c r="MLR171" s="107"/>
      <c r="MLS171" s="107"/>
      <c r="MLT171" s="107"/>
      <c r="MLU171" s="107"/>
      <c r="MLV171" s="107"/>
      <c r="MLW171" s="107"/>
      <c r="MLX171" s="107"/>
      <c r="MLY171" s="107"/>
      <c r="MLZ171" s="107"/>
      <c r="MMA171" s="107"/>
      <c r="MMB171" s="107"/>
      <c r="MMC171" s="107"/>
      <c r="MMD171" s="107"/>
      <c r="MME171" s="107"/>
      <c r="MMF171" s="107"/>
      <c r="MMG171" s="107"/>
      <c r="MMH171" s="107"/>
      <c r="MMI171" s="107"/>
      <c r="MMJ171" s="107"/>
      <c r="MMK171" s="107"/>
      <c r="MML171" s="107"/>
      <c r="MMM171" s="107"/>
      <c r="MMN171" s="107"/>
      <c r="MMO171" s="107"/>
      <c r="MMP171" s="107"/>
      <c r="MMQ171" s="107"/>
      <c r="MMR171" s="107"/>
      <c r="MMS171" s="107"/>
      <c r="MMT171" s="107"/>
      <c r="MMU171" s="107"/>
      <c r="MMV171" s="107"/>
      <c r="MMW171" s="107"/>
      <c r="MMX171" s="107"/>
      <c r="MMY171" s="107"/>
      <c r="MMZ171" s="107"/>
      <c r="MNA171" s="107"/>
      <c r="MNB171" s="107"/>
      <c r="MNC171" s="107"/>
      <c r="MND171" s="107"/>
      <c r="MNE171" s="107"/>
      <c r="MNF171" s="107"/>
      <c r="MNG171" s="107"/>
      <c r="MNH171" s="107"/>
      <c r="MNI171" s="107"/>
      <c r="MNJ171" s="107"/>
      <c r="MNK171" s="107"/>
      <c r="MNL171" s="107"/>
      <c r="MNM171" s="107"/>
      <c r="MNN171" s="107"/>
      <c r="MNO171" s="107"/>
      <c r="MNP171" s="107"/>
      <c r="MNQ171" s="107"/>
      <c r="MNR171" s="107"/>
      <c r="MNS171" s="107"/>
      <c r="MNT171" s="107"/>
      <c r="MNU171" s="107"/>
      <c r="MNV171" s="107"/>
      <c r="MNW171" s="107"/>
      <c r="MNX171" s="107"/>
      <c r="MNY171" s="107"/>
      <c r="MNZ171" s="107"/>
      <c r="MOA171" s="107"/>
      <c r="MOB171" s="107"/>
      <c r="MOC171" s="107"/>
      <c r="MOD171" s="107"/>
      <c r="MOE171" s="107"/>
      <c r="MOF171" s="107"/>
      <c r="MOG171" s="107"/>
      <c r="MOH171" s="107"/>
      <c r="MOI171" s="107"/>
      <c r="MOJ171" s="107"/>
      <c r="MOK171" s="107"/>
      <c r="MOL171" s="107"/>
      <c r="MOM171" s="107"/>
      <c r="MON171" s="107"/>
      <c r="MOO171" s="107"/>
      <c r="MOP171" s="107"/>
      <c r="MOQ171" s="107"/>
      <c r="MOR171" s="107"/>
      <c r="MOS171" s="107"/>
      <c r="MOT171" s="107"/>
      <c r="MOU171" s="107"/>
      <c r="MOV171" s="107"/>
      <c r="MOW171" s="107"/>
      <c r="MOX171" s="107"/>
      <c r="MOY171" s="107"/>
      <c r="MOZ171" s="107"/>
      <c r="MPA171" s="107"/>
      <c r="MPB171" s="107"/>
      <c r="MPC171" s="107"/>
      <c r="MPD171" s="107"/>
      <c r="MPE171" s="107"/>
      <c r="MPF171" s="107"/>
      <c r="MPG171" s="107"/>
      <c r="MPH171" s="107"/>
      <c r="MPI171" s="107"/>
      <c r="MPJ171" s="107"/>
      <c r="MPK171" s="107"/>
      <c r="MPL171" s="107"/>
      <c r="MPM171" s="107"/>
      <c r="MPN171" s="107"/>
      <c r="MPO171" s="107"/>
      <c r="MPP171" s="107"/>
      <c r="MPQ171" s="107"/>
      <c r="MPR171" s="107"/>
      <c r="MPS171" s="107"/>
      <c r="MPT171" s="107"/>
      <c r="MPU171" s="107"/>
      <c r="MPV171" s="107"/>
      <c r="MPW171" s="107"/>
      <c r="MPX171" s="107"/>
      <c r="MPY171" s="107"/>
      <c r="MPZ171" s="107"/>
      <c r="MQA171" s="107"/>
      <c r="MQB171" s="107"/>
      <c r="MQC171" s="107"/>
      <c r="MQD171" s="107"/>
      <c r="MQE171" s="107"/>
      <c r="MQF171" s="107"/>
      <c r="MQG171" s="107"/>
      <c r="MQH171" s="107"/>
      <c r="MQI171" s="107"/>
      <c r="MQJ171" s="107"/>
      <c r="MQK171" s="107"/>
      <c r="MQL171" s="107"/>
      <c r="MQM171" s="107"/>
      <c r="MQN171" s="107"/>
      <c r="MQO171" s="107"/>
      <c r="MQP171" s="107"/>
      <c r="MQQ171" s="107"/>
      <c r="MQR171" s="107"/>
      <c r="MQS171" s="107"/>
      <c r="MQT171" s="107"/>
      <c r="MQU171" s="107"/>
      <c r="MQV171" s="107"/>
      <c r="MQW171" s="107"/>
      <c r="MQX171" s="107"/>
      <c r="MQY171" s="107"/>
      <c r="MQZ171" s="107"/>
      <c r="MRA171" s="107"/>
      <c r="MRB171" s="107"/>
      <c r="MRC171" s="107"/>
      <c r="MRD171" s="107"/>
      <c r="MRE171" s="107"/>
      <c r="MRF171" s="107"/>
      <c r="MRG171" s="107"/>
      <c r="MRH171" s="107"/>
      <c r="MRI171" s="107"/>
      <c r="MRJ171" s="107"/>
      <c r="MRK171" s="107"/>
      <c r="MRL171" s="107"/>
      <c r="MRM171" s="107"/>
      <c r="MRN171" s="107"/>
      <c r="MRO171" s="107"/>
      <c r="MRP171" s="107"/>
      <c r="MRQ171" s="107"/>
      <c r="MRR171" s="107"/>
      <c r="MRS171" s="107"/>
      <c r="MRT171" s="107"/>
      <c r="MRU171" s="107"/>
      <c r="MRV171" s="107"/>
      <c r="MRW171" s="107"/>
      <c r="MRX171" s="107"/>
      <c r="MRY171" s="107"/>
      <c r="MRZ171" s="107"/>
      <c r="MSA171" s="107"/>
      <c r="MSB171" s="107"/>
      <c r="MSC171" s="107"/>
      <c r="MSD171" s="107"/>
      <c r="MSE171" s="107"/>
      <c r="MSF171" s="107"/>
      <c r="MSG171" s="107"/>
      <c r="MSH171" s="107"/>
      <c r="MSI171" s="107"/>
      <c r="MSJ171" s="107"/>
      <c r="MSK171" s="107"/>
      <c r="MSL171" s="107"/>
      <c r="MSM171" s="107"/>
      <c r="MSN171" s="107"/>
      <c r="MSO171" s="107"/>
      <c r="MSP171" s="107"/>
      <c r="MSQ171" s="107"/>
      <c r="MSR171" s="107"/>
      <c r="MSS171" s="107"/>
      <c r="MST171" s="107"/>
      <c r="MSU171" s="107"/>
      <c r="MSV171" s="107"/>
      <c r="MSW171" s="107"/>
      <c r="MSX171" s="107"/>
      <c r="MSY171" s="107"/>
      <c r="MSZ171" s="107"/>
      <c r="MTA171" s="107"/>
      <c r="MTB171" s="107"/>
      <c r="MTC171" s="107"/>
      <c r="MTD171" s="107"/>
      <c r="MTE171" s="107"/>
      <c r="MTF171" s="107"/>
      <c r="MTG171" s="107"/>
      <c r="MTH171" s="107"/>
      <c r="MTI171" s="107"/>
      <c r="MTJ171" s="107"/>
      <c r="MTK171" s="107"/>
      <c r="MTL171" s="107"/>
      <c r="MTM171" s="107"/>
      <c r="MTN171" s="107"/>
      <c r="MTO171" s="107"/>
      <c r="MTP171" s="107"/>
      <c r="MTQ171" s="107"/>
      <c r="MTR171" s="107"/>
      <c r="MTS171" s="107"/>
      <c r="MTT171" s="107"/>
      <c r="MTU171" s="107"/>
      <c r="MTV171" s="107"/>
      <c r="MTW171" s="107"/>
      <c r="MTX171" s="107"/>
      <c r="MTY171" s="107"/>
      <c r="MTZ171" s="107"/>
      <c r="MUA171" s="107"/>
      <c r="MUB171" s="107"/>
      <c r="MUC171" s="107"/>
      <c r="MUD171" s="107"/>
      <c r="MUE171" s="107"/>
      <c r="MUF171" s="107"/>
      <c r="MUG171" s="107"/>
      <c r="MUH171" s="107"/>
      <c r="MUI171" s="107"/>
      <c r="MUJ171" s="107"/>
      <c r="MUK171" s="107"/>
      <c r="MUL171" s="107"/>
      <c r="MUM171" s="107"/>
      <c r="MUN171" s="107"/>
      <c r="MUO171" s="107"/>
      <c r="MUP171" s="107"/>
      <c r="MUQ171" s="107"/>
      <c r="MUR171" s="107"/>
      <c r="MUS171" s="107"/>
      <c r="MUT171" s="107"/>
      <c r="MUU171" s="107"/>
      <c r="MUV171" s="107"/>
      <c r="MUW171" s="107"/>
      <c r="MUX171" s="107"/>
      <c r="MUY171" s="107"/>
      <c r="MUZ171" s="107"/>
      <c r="MVA171" s="107"/>
      <c r="MVB171" s="107"/>
      <c r="MVC171" s="107"/>
      <c r="MVD171" s="107"/>
      <c r="MVE171" s="107"/>
      <c r="MVF171" s="107"/>
      <c r="MVG171" s="107"/>
      <c r="MVH171" s="107"/>
      <c r="MVI171" s="107"/>
      <c r="MVJ171" s="107"/>
      <c r="MVK171" s="107"/>
      <c r="MVL171" s="107"/>
      <c r="MVM171" s="107"/>
      <c r="MVN171" s="107"/>
      <c r="MVO171" s="107"/>
      <c r="MVP171" s="107"/>
      <c r="MVQ171" s="107"/>
      <c r="MVR171" s="107"/>
      <c r="MVS171" s="107"/>
      <c r="MVT171" s="107"/>
      <c r="MVU171" s="107"/>
      <c r="MVV171" s="107"/>
      <c r="MVW171" s="107"/>
      <c r="MVX171" s="107"/>
      <c r="MVY171" s="107"/>
      <c r="MVZ171" s="107"/>
      <c r="MWA171" s="107"/>
      <c r="MWB171" s="107"/>
      <c r="MWC171" s="107"/>
      <c r="MWD171" s="107"/>
      <c r="MWE171" s="107"/>
      <c r="MWF171" s="107"/>
      <c r="MWG171" s="107"/>
      <c r="MWH171" s="107"/>
      <c r="MWI171" s="107"/>
      <c r="MWJ171" s="107"/>
      <c r="MWK171" s="107"/>
      <c r="MWL171" s="107"/>
      <c r="MWM171" s="107"/>
      <c r="MWN171" s="107"/>
      <c r="MWO171" s="107"/>
      <c r="MWP171" s="107"/>
      <c r="MWQ171" s="107"/>
      <c r="MWR171" s="107"/>
      <c r="MWS171" s="107"/>
      <c r="MWT171" s="107"/>
      <c r="MWU171" s="107"/>
      <c r="MWV171" s="107"/>
      <c r="MWW171" s="107"/>
      <c r="MWX171" s="107"/>
      <c r="MWY171" s="107"/>
      <c r="MWZ171" s="107"/>
      <c r="MXA171" s="107"/>
      <c r="MXB171" s="107"/>
      <c r="MXC171" s="107"/>
      <c r="MXD171" s="107"/>
      <c r="MXE171" s="107"/>
      <c r="MXF171" s="107"/>
      <c r="MXG171" s="107"/>
      <c r="MXH171" s="107"/>
      <c r="MXI171" s="107"/>
      <c r="MXJ171" s="107"/>
      <c r="MXK171" s="107"/>
      <c r="MXL171" s="107"/>
      <c r="MXM171" s="107"/>
      <c r="MXN171" s="107"/>
      <c r="MXO171" s="107"/>
      <c r="MXP171" s="107"/>
      <c r="MXQ171" s="107"/>
      <c r="MXR171" s="107"/>
      <c r="MXS171" s="107"/>
      <c r="MXT171" s="107"/>
      <c r="MXU171" s="107"/>
      <c r="MXV171" s="107"/>
      <c r="MXW171" s="107"/>
      <c r="MXX171" s="107"/>
      <c r="MXY171" s="107"/>
      <c r="MXZ171" s="107"/>
      <c r="MYA171" s="107"/>
      <c r="MYB171" s="107"/>
      <c r="MYC171" s="107"/>
      <c r="MYD171" s="107"/>
      <c r="MYE171" s="107"/>
      <c r="MYF171" s="107"/>
      <c r="MYG171" s="107"/>
      <c r="MYH171" s="107"/>
      <c r="MYI171" s="107"/>
      <c r="MYJ171" s="107"/>
      <c r="MYK171" s="107"/>
      <c r="MYL171" s="107"/>
      <c r="MYM171" s="107"/>
      <c r="MYN171" s="107"/>
      <c r="MYO171" s="107"/>
      <c r="MYP171" s="107"/>
      <c r="MYQ171" s="107"/>
      <c r="MYR171" s="107"/>
      <c r="MYS171" s="107"/>
      <c r="MYT171" s="107"/>
      <c r="MYU171" s="107"/>
      <c r="MYV171" s="107"/>
      <c r="MYW171" s="107"/>
      <c r="MYX171" s="107"/>
      <c r="MYY171" s="107"/>
      <c r="MYZ171" s="107"/>
      <c r="MZA171" s="107"/>
      <c r="MZB171" s="107"/>
      <c r="MZC171" s="107"/>
      <c r="MZD171" s="107"/>
      <c r="MZE171" s="107"/>
      <c r="MZF171" s="107"/>
      <c r="MZG171" s="107"/>
      <c r="MZH171" s="107"/>
      <c r="MZI171" s="107"/>
      <c r="MZJ171" s="107"/>
      <c r="MZK171" s="107"/>
      <c r="MZL171" s="107"/>
      <c r="MZM171" s="107"/>
      <c r="MZN171" s="107"/>
      <c r="MZO171" s="107"/>
      <c r="MZP171" s="107"/>
      <c r="MZQ171" s="107"/>
      <c r="MZR171" s="107"/>
      <c r="MZS171" s="107"/>
      <c r="MZT171" s="107"/>
      <c r="MZU171" s="107"/>
      <c r="MZV171" s="107"/>
      <c r="MZW171" s="107"/>
      <c r="MZX171" s="107"/>
      <c r="MZY171" s="107"/>
      <c r="MZZ171" s="107"/>
      <c r="NAA171" s="107"/>
      <c r="NAB171" s="107"/>
      <c r="NAC171" s="107"/>
      <c r="NAD171" s="107"/>
      <c r="NAE171" s="107"/>
      <c r="NAF171" s="107"/>
      <c r="NAG171" s="107"/>
      <c r="NAH171" s="107"/>
      <c r="NAI171" s="107"/>
      <c r="NAJ171" s="107"/>
      <c r="NAK171" s="107"/>
      <c r="NAL171" s="107"/>
      <c r="NAM171" s="107"/>
      <c r="NAN171" s="107"/>
      <c r="NAO171" s="107"/>
      <c r="NAP171" s="107"/>
      <c r="NAQ171" s="107"/>
      <c r="NAR171" s="107"/>
      <c r="NAS171" s="107"/>
      <c r="NAT171" s="107"/>
      <c r="NAU171" s="107"/>
      <c r="NAV171" s="107"/>
      <c r="NAW171" s="107"/>
      <c r="NAX171" s="107"/>
      <c r="NAY171" s="107"/>
      <c r="NAZ171" s="107"/>
      <c r="NBA171" s="107"/>
      <c r="NBB171" s="107"/>
      <c r="NBC171" s="107"/>
      <c r="NBD171" s="107"/>
      <c r="NBE171" s="107"/>
      <c r="NBF171" s="107"/>
      <c r="NBG171" s="107"/>
      <c r="NBH171" s="107"/>
      <c r="NBI171" s="107"/>
      <c r="NBJ171" s="107"/>
      <c r="NBK171" s="107"/>
      <c r="NBL171" s="107"/>
      <c r="NBM171" s="107"/>
      <c r="NBN171" s="107"/>
      <c r="NBO171" s="107"/>
      <c r="NBP171" s="107"/>
      <c r="NBQ171" s="107"/>
      <c r="NBR171" s="107"/>
      <c r="NBS171" s="107"/>
      <c r="NBT171" s="107"/>
      <c r="NBU171" s="107"/>
      <c r="NBV171" s="107"/>
      <c r="NBW171" s="107"/>
      <c r="NBX171" s="107"/>
      <c r="NBY171" s="107"/>
      <c r="NBZ171" s="107"/>
      <c r="NCA171" s="107"/>
      <c r="NCB171" s="107"/>
      <c r="NCC171" s="107"/>
      <c r="NCD171" s="107"/>
      <c r="NCE171" s="107"/>
      <c r="NCF171" s="107"/>
      <c r="NCG171" s="107"/>
      <c r="NCH171" s="107"/>
      <c r="NCI171" s="107"/>
      <c r="NCJ171" s="107"/>
      <c r="NCK171" s="107"/>
      <c r="NCL171" s="107"/>
      <c r="NCM171" s="107"/>
      <c r="NCN171" s="107"/>
      <c r="NCO171" s="107"/>
      <c r="NCP171" s="107"/>
      <c r="NCQ171" s="107"/>
      <c r="NCR171" s="107"/>
      <c r="NCS171" s="107"/>
      <c r="NCT171" s="107"/>
      <c r="NCU171" s="107"/>
      <c r="NCV171" s="107"/>
      <c r="NCW171" s="107"/>
      <c r="NCX171" s="107"/>
      <c r="NCY171" s="107"/>
      <c r="NCZ171" s="107"/>
      <c r="NDA171" s="107"/>
      <c r="NDB171" s="107"/>
      <c r="NDC171" s="107"/>
      <c r="NDD171" s="107"/>
      <c r="NDE171" s="107"/>
      <c r="NDF171" s="107"/>
      <c r="NDG171" s="107"/>
      <c r="NDH171" s="107"/>
      <c r="NDI171" s="107"/>
      <c r="NDJ171" s="107"/>
      <c r="NDK171" s="107"/>
      <c r="NDL171" s="107"/>
      <c r="NDM171" s="107"/>
      <c r="NDN171" s="107"/>
      <c r="NDO171" s="107"/>
      <c r="NDP171" s="107"/>
      <c r="NDQ171" s="107"/>
      <c r="NDR171" s="107"/>
      <c r="NDS171" s="107"/>
      <c r="NDT171" s="107"/>
      <c r="NDU171" s="107"/>
      <c r="NDV171" s="107"/>
      <c r="NDW171" s="107"/>
      <c r="NDX171" s="107"/>
      <c r="NDY171" s="107"/>
      <c r="NDZ171" s="107"/>
      <c r="NEA171" s="107"/>
      <c r="NEB171" s="107"/>
      <c r="NEC171" s="107"/>
      <c r="NED171" s="107"/>
      <c r="NEE171" s="107"/>
      <c r="NEF171" s="107"/>
      <c r="NEG171" s="107"/>
      <c r="NEH171" s="107"/>
      <c r="NEI171" s="107"/>
      <c r="NEJ171" s="107"/>
      <c r="NEK171" s="107"/>
      <c r="NEL171" s="107"/>
      <c r="NEM171" s="107"/>
      <c r="NEN171" s="107"/>
      <c r="NEO171" s="107"/>
      <c r="NEP171" s="107"/>
      <c r="NEQ171" s="107"/>
      <c r="NER171" s="107"/>
      <c r="NES171" s="107"/>
      <c r="NET171" s="107"/>
      <c r="NEU171" s="107"/>
      <c r="NEV171" s="107"/>
      <c r="NEW171" s="107"/>
      <c r="NEX171" s="107"/>
      <c r="NEY171" s="107"/>
      <c r="NEZ171" s="107"/>
      <c r="NFA171" s="107"/>
      <c r="NFB171" s="107"/>
      <c r="NFC171" s="107"/>
      <c r="NFD171" s="107"/>
      <c r="NFE171" s="107"/>
      <c r="NFF171" s="107"/>
      <c r="NFG171" s="107"/>
      <c r="NFH171" s="107"/>
      <c r="NFI171" s="107"/>
      <c r="NFJ171" s="107"/>
      <c r="NFK171" s="107"/>
      <c r="NFL171" s="107"/>
      <c r="NFM171" s="107"/>
      <c r="NFN171" s="107"/>
      <c r="NFO171" s="107"/>
      <c r="NFP171" s="107"/>
      <c r="NFQ171" s="107"/>
      <c r="NFR171" s="107"/>
      <c r="NFS171" s="107"/>
      <c r="NFT171" s="107"/>
      <c r="NFU171" s="107"/>
      <c r="NFV171" s="107"/>
      <c r="NFW171" s="107"/>
      <c r="NFX171" s="107"/>
      <c r="NFY171" s="107"/>
      <c r="NFZ171" s="107"/>
      <c r="NGA171" s="107"/>
      <c r="NGB171" s="107"/>
      <c r="NGC171" s="107"/>
      <c r="NGD171" s="107"/>
      <c r="NGE171" s="107"/>
      <c r="NGF171" s="107"/>
      <c r="NGG171" s="107"/>
      <c r="NGH171" s="107"/>
      <c r="NGI171" s="107"/>
      <c r="NGJ171" s="107"/>
      <c r="NGK171" s="107"/>
      <c r="NGL171" s="107"/>
      <c r="NGM171" s="107"/>
      <c r="NGN171" s="107"/>
      <c r="NGO171" s="107"/>
      <c r="NGP171" s="107"/>
      <c r="NGQ171" s="107"/>
      <c r="NGR171" s="107"/>
      <c r="NGS171" s="107"/>
      <c r="NGT171" s="107"/>
      <c r="NGU171" s="107"/>
      <c r="NGV171" s="107"/>
      <c r="NGW171" s="107"/>
      <c r="NGX171" s="107"/>
      <c r="NGY171" s="107"/>
      <c r="NGZ171" s="107"/>
      <c r="NHA171" s="107"/>
      <c r="NHB171" s="107"/>
      <c r="NHC171" s="107"/>
      <c r="NHD171" s="107"/>
      <c r="NHE171" s="107"/>
      <c r="NHF171" s="107"/>
      <c r="NHG171" s="107"/>
      <c r="NHH171" s="107"/>
      <c r="NHI171" s="107"/>
      <c r="NHJ171" s="107"/>
      <c r="NHK171" s="107"/>
      <c r="NHL171" s="107"/>
      <c r="NHM171" s="107"/>
      <c r="NHN171" s="107"/>
      <c r="NHO171" s="107"/>
      <c r="NHP171" s="107"/>
      <c r="NHQ171" s="107"/>
      <c r="NHR171" s="107"/>
      <c r="NHS171" s="107"/>
      <c r="NHT171" s="107"/>
      <c r="NHU171" s="107"/>
      <c r="NHV171" s="107"/>
      <c r="NHW171" s="107"/>
      <c r="NHX171" s="107"/>
      <c r="NHY171" s="107"/>
      <c r="NHZ171" s="107"/>
      <c r="NIA171" s="107"/>
      <c r="NIB171" s="107"/>
      <c r="NIC171" s="107"/>
      <c r="NID171" s="107"/>
      <c r="NIE171" s="107"/>
      <c r="NIF171" s="107"/>
      <c r="NIG171" s="107"/>
      <c r="NIH171" s="107"/>
      <c r="NII171" s="107"/>
      <c r="NIJ171" s="107"/>
      <c r="NIK171" s="107"/>
      <c r="NIL171" s="107"/>
      <c r="NIM171" s="107"/>
      <c r="NIN171" s="107"/>
      <c r="NIO171" s="107"/>
      <c r="NIP171" s="107"/>
      <c r="NIQ171" s="107"/>
      <c r="NIR171" s="107"/>
      <c r="NIS171" s="107"/>
      <c r="NIT171" s="107"/>
      <c r="NIU171" s="107"/>
      <c r="NIV171" s="107"/>
      <c r="NIW171" s="107"/>
      <c r="NIX171" s="107"/>
      <c r="NIY171" s="107"/>
      <c r="NIZ171" s="107"/>
      <c r="NJA171" s="107"/>
      <c r="NJB171" s="107"/>
      <c r="NJC171" s="107"/>
      <c r="NJD171" s="107"/>
      <c r="NJE171" s="107"/>
      <c r="NJF171" s="107"/>
      <c r="NJG171" s="107"/>
      <c r="NJH171" s="107"/>
      <c r="NJI171" s="107"/>
      <c r="NJJ171" s="107"/>
      <c r="NJK171" s="107"/>
      <c r="NJL171" s="107"/>
      <c r="NJM171" s="107"/>
      <c r="NJN171" s="107"/>
      <c r="NJO171" s="107"/>
      <c r="NJP171" s="107"/>
      <c r="NJQ171" s="107"/>
      <c r="NJR171" s="107"/>
      <c r="NJS171" s="107"/>
      <c r="NJT171" s="107"/>
      <c r="NJU171" s="107"/>
      <c r="NJV171" s="107"/>
      <c r="NJW171" s="107"/>
      <c r="NJX171" s="107"/>
      <c r="NJY171" s="107"/>
      <c r="NJZ171" s="107"/>
      <c r="NKA171" s="107"/>
      <c r="NKB171" s="107"/>
      <c r="NKC171" s="107"/>
      <c r="NKD171" s="107"/>
      <c r="NKE171" s="107"/>
      <c r="NKF171" s="107"/>
      <c r="NKG171" s="107"/>
      <c r="NKH171" s="107"/>
      <c r="NKI171" s="107"/>
      <c r="NKJ171" s="107"/>
      <c r="NKK171" s="107"/>
      <c r="NKL171" s="107"/>
      <c r="NKM171" s="107"/>
      <c r="NKN171" s="107"/>
      <c r="NKO171" s="107"/>
      <c r="NKP171" s="107"/>
      <c r="NKQ171" s="107"/>
      <c r="NKR171" s="107"/>
      <c r="NKS171" s="107"/>
      <c r="NKT171" s="107"/>
      <c r="NKU171" s="107"/>
      <c r="NKV171" s="107"/>
      <c r="NKW171" s="107"/>
      <c r="NKX171" s="107"/>
      <c r="NKY171" s="107"/>
      <c r="NKZ171" s="107"/>
      <c r="NLA171" s="107"/>
      <c r="NLB171" s="107"/>
      <c r="NLC171" s="107"/>
      <c r="NLD171" s="107"/>
      <c r="NLE171" s="107"/>
      <c r="NLF171" s="107"/>
      <c r="NLG171" s="107"/>
      <c r="NLH171" s="107"/>
      <c r="NLI171" s="107"/>
      <c r="NLJ171" s="107"/>
      <c r="NLK171" s="107"/>
      <c r="NLL171" s="107"/>
      <c r="NLM171" s="107"/>
      <c r="NLN171" s="107"/>
      <c r="NLO171" s="107"/>
      <c r="NLP171" s="107"/>
      <c r="NLQ171" s="107"/>
      <c r="NLR171" s="107"/>
      <c r="NLS171" s="107"/>
      <c r="NLT171" s="107"/>
      <c r="NLU171" s="107"/>
      <c r="NLV171" s="107"/>
      <c r="NLW171" s="107"/>
      <c r="NLX171" s="107"/>
      <c r="NLY171" s="107"/>
      <c r="NLZ171" s="107"/>
      <c r="NMA171" s="107"/>
      <c r="NMB171" s="107"/>
      <c r="NMC171" s="107"/>
      <c r="NMD171" s="107"/>
      <c r="NME171" s="107"/>
      <c r="NMF171" s="107"/>
      <c r="NMG171" s="107"/>
      <c r="NMH171" s="107"/>
      <c r="NMI171" s="107"/>
      <c r="NMJ171" s="107"/>
      <c r="NMK171" s="107"/>
      <c r="NML171" s="107"/>
      <c r="NMM171" s="107"/>
      <c r="NMN171" s="107"/>
      <c r="NMO171" s="107"/>
      <c r="NMP171" s="107"/>
      <c r="NMQ171" s="107"/>
      <c r="NMR171" s="107"/>
      <c r="NMS171" s="107"/>
      <c r="NMT171" s="107"/>
      <c r="NMU171" s="107"/>
      <c r="NMV171" s="107"/>
      <c r="NMW171" s="107"/>
      <c r="NMX171" s="107"/>
      <c r="NMY171" s="107"/>
      <c r="NMZ171" s="107"/>
      <c r="NNA171" s="107"/>
      <c r="NNB171" s="107"/>
      <c r="NNC171" s="107"/>
      <c r="NND171" s="107"/>
      <c r="NNE171" s="107"/>
      <c r="NNF171" s="107"/>
      <c r="NNG171" s="107"/>
      <c r="NNH171" s="107"/>
      <c r="NNI171" s="107"/>
      <c r="NNJ171" s="107"/>
      <c r="NNK171" s="107"/>
      <c r="NNL171" s="107"/>
      <c r="NNM171" s="107"/>
      <c r="NNN171" s="107"/>
      <c r="NNO171" s="107"/>
      <c r="NNP171" s="107"/>
      <c r="NNQ171" s="107"/>
      <c r="NNR171" s="107"/>
      <c r="NNS171" s="107"/>
      <c r="NNT171" s="107"/>
      <c r="NNU171" s="107"/>
      <c r="NNV171" s="107"/>
      <c r="NNW171" s="107"/>
      <c r="NNX171" s="107"/>
      <c r="NNY171" s="107"/>
      <c r="NNZ171" s="107"/>
      <c r="NOA171" s="107"/>
      <c r="NOB171" s="107"/>
      <c r="NOC171" s="107"/>
      <c r="NOD171" s="107"/>
      <c r="NOE171" s="107"/>
      <c r="NOF171" s="107"/>
      <c r="NOG171" s="107"/>
      <c r="NOH171" s="107"/>
      <c r="NOI171" s="107"/>
      <c r="NOJ171" s="107"/>
      <c r="NOK171" s="107"/>
      <c r="NOL171" s="107"/>
      <c r="NOM171" s="107"/>
      <c r="NON171" s="107"/>
      <c r="NOO171" s="107"/>
      <c r="NOP171" s="107"/>
      <c r="NOQ171" s="107"/>
      <c r="NOR171" s="107"/>
      <c r="NOS171" s="107"/>
      <c r="NOT171" s="107"/>
      <c r="NOU171" s="107"/>
      <c r="NOV171" s="107"/>
      <c r="NOW171" s="107"/>
      <c r="NOX171" s="107"/>
      <c r="NOY171" s="107"/>
      <c r="NOZ171" s="107"/>
      <c r="NPA171" s="107"/>
      <c r="NPB171" s="107"/>
      <c r="NPC171" s="107"/>
      <c r="NPD171" s="107"/>
      <c r="NPE171" s="107"/>
      <c r="NPF171" s="107"/>
      <c r="NPG171" s="107"/>
      <c r="NPH171" s="107"/>
      <c r="NPI171" s="107"/>
      <c r="NPJ171" s="107"/>
      <c r="NPK171" s="107"/>
      <c r="NPL171" s="107"/>
      <c r="NPM171" s="107"/>
      <c r="NPN171" s="107"/>
      <c r="NPO171" s="107"/>
      <c r="NPP171" s="107"/>
      <c r="NPQ171" s="107"/>
      <c r="NPR171" s="107"/>
      <c r="NPS171" s="107"/>
      <c r="NPT171" s="107"/>
      <c r="NPU171" s="107"/>
      <c r="NPV171" s="107"/>
      <c r="NPW171" s="107"/>
      <c r="NPX171" s="107"/>
      <c r="NPY171" s="107"/>
      <c r="NPZ171" s="107"/>
      <c r="NQA171" s="107"/>
      <c r="NQB171" s="107"/>
      <c r="NQC171" s="107"/>
      <c r="NQD171" s="107"/>
      <c r="NQE171" s="107"/>
      <c r="NQF171" s="107"/>
      <c r="NQG171" s="107"/>
      <c r="NQH171" s="107"/>
      <c r="NQI171" s="107"/>
      <c r="NQJ171" s="107"/>
      <c r="NQK171" s="107"/>
      <c r="NQL171" s="107"/>
      <c r="NQM171" s="107"/>
      <c r="NQN171" s="107"/>
      <c r="NQO171" s="107"/>
      <c r="NQP171" s="107"/>
      <c r="NQQ171" s="107"/>
      <c r="NQR171" s="107"/>
      <c r="NQS171" s="107"/>
      <c r="NQT171" s="107"/>
      <c r="NQU171" s="107"/>
      <c r="NQV171" s="107"/>
      <c r="NQW171" s="107"/>
      <c r="NQX171" s="107"/>
      <c r="NQY171" s="107"/>
      <c r="NQZ171" s="107"/>
      <c r="NRA171" s="107"/>
      <c r="NRB171" s="107"/>
      <c r="NRC171" s="107"/>
      <c r="NRD171" s="107"/>
      <c r="NRE171" s="107"/>
      <c r="NRF171" s="107"/>
      <c r="NRG171" s="107"/>
      <c r="NRH171" s="107"/>
      <c r="NRI171" s="107"/>
      <c r="NRJ171" s="107"/>
      <c r="NRK171" s="107"/>
      <c r="NRL171" s="107"/>
      <c r="NRM171" s="107"/>
      <c r="NRN171" s="107"/>
      <c r="NRO171" s="107"/>
      <c r="NRP171" s="107"/>
      <c r="NRQ171" s="107"/>
      <c r="NRR171" s="107"/>
      <c r="NRS171" s="107"/>
      <c r="NRT171" s="107"/>
      <c r="NRU171" s="107"/>
      <c r="NRV171" s="107"/>
      <c r="NRW171" s="107"/>
      <c r="NRX171" s="107"/>
      <c r="NRY171" s="107"/>
      <c r="NRZ171" s="107"/>
      <c r="NSA171" s="107"/>
      <c r="NSB171" s="107"/>
      <c r="NSC171" s="107"/>
      <c r="NSD171" s="107"/>
      <c r="NSE171" s="107"/>
      <c r="NSF171" s="107"/>
      <c r="NSG171" s="107"/>
      <c r="NSH171" s="107"/>
      <c r="NSI171" s="107"/>
      <c r="NSJ171" s="107"/>
      <c r="NSK171" s="107"/>
      <c r="NSL171" s="107"/>
      <c r="NSM171" s="107"/>
      <c r="NSN171" s="107"/>
      <c r="NSO171" s="107"/>
      <c r="NSP171" s="107"/>
      <c r="NSQ171" s="107"/>
      <c r="NSR171" s="107"/>
      <c r="NSS171" s="107"/>
      <c r="NST171" s="107"/>
      <c r="NSU171" s="107"/>
      <c r="NSV171" s="107"/>
      <c r="NSW171" s="107"/>
      <c r="NSX171" s="107"/>
      <c r="NSY171" s="107"/>
      <c r="NSZ171" s="107"/>
      <c r="NTA171" s="107"/>
      <c r="NTB171" s="107"/>
      <c r="NTC171" s="107"/>
      <c r="NTD171" s="107"/>
      <c r="NTE171" s="107"/>
      <c r="NTF171" s="107"/>
      <c r="NTG171" s="107"/>
      <c r="NTH171" s="107"/>
      <c r="NTI171" s="107"/>
      <c r="NTJ171" s="107"/>
      <c r="NTK171" s="107"/>
      <c r="NTL171" s="107"/>
      <c r="NTM171" s="107"/>
      <c r="NTN171" s="107"/>
      <c r="NTO171" s="107"/>
      <c r="NTP171" s="107"/>
      <c r="NTQ171" s="107"/>
      <c r="NTR171" s="107"/>
      <c r="NTS171" s="107"/>
      <c r="NTT171" s="107"/>
      <c r="NTU171" s="107"/>
      <c r="NTV171" s="107"/>
      <c r="NTW171" s="107"/>
      <c r="NTX171" s="107"/>
      <c r="NTY171" s="107"/>
      <c r="NTZ171" s="107"/>
      <c r="NUA171" s="107"/>
      <c r="NUB171" s="107"/>
      <c r="NUC171" s="107"/>
      <c r="NUD171" s="107"/>
      <c r="NUE171" s="107"/>
      <c r="NUF171" s="107"/>
      <c r="NUG171" s="107"/>
      <c r="NUH171" s="107"/>
      <c r="NUI171" s="107"/>
      <c r="NUJ171" s="107"/>
      <c r="NUK171" s="107"/>
      <c r="NUL171" s="107"/>
      <c r="NUM171" s="107"/>
      <c r="NUN171" s="107"/>
      <c r="NUO171" s="107"/>
      <c r="NUP171" s="107"/>
      <c r="NUQ171" s="107"/>
      <c r="NUR171" s="107"/>
      <c r="NUS171" s="107"/>
      <c r="NUT171" s="107"/>
      <c r="NUU171" s="107"/>
      <c r="NUV171" s="107"/>
      <c r="NUW171" s="107"/>
      <c r="NUX171" s="107"/>
      <c r="NUY171" s="107"/>
      <c r="NUZ171" s="107"/>
      <c r="NVA171" s="107"/>
      <c r="NVB171" s="107"/>
      <c r="NVC171" s="107"/>
      <c r="NVD171" s="107"/>
      <c r="NVE171" s="107"/>
      <c r="NVF171" s="107"/>
      <c r="NVG171" s="107"/>
      <c r="NVH171" s="107"/>
      <c r="NVI171" s="107"/>
      <c r="NVJ171" s="107"/>
      <c r="NVK171" s="107"/>
      <c r="NVL171" s="107"/>
      <c r="NVM171" s="107"/>
      <c r="NVN171" s="107"/>
      <c r="NVO171" s="107"/>
      <c r="NVP171" s="107"/>
      <c r="NVQ171" s="107"/>
      <c r="NVR171" s="107"/>
      <c r="NVS171" s="107"/>
      <c r="NVT171" s="107"/>
      <c r="NVU171" s="107"/>
      <c r="NVV171" s="107"/>
      <c r="NVW171" s="107"/>
      <c r="NVX171" s="107"/>
      <c r="NVY171" s="107"/>
      <c r="NVZ171" s="107"/>
      <c r="NWA171" s="107"/>
      <c r="NWB171" s="107"/>
      <c r="NWC171" s="107"/>
      <c r="NWD171" s="107"/>
      <c r="NWE171" s="107"/>
      <c r="NWF171" s="107"/>
      <c r="NWG171" s="107"/>
      <c r="NWH171" s="107"/>
      <c r="NWI171" s="107"/>
      <c r="NWJ171" s="107"/>
      <c r="NWK171" s="107"/>
      <c r="NWL171" s="107"/>
      <c r="NWM171" s="107"/>
      <c r="NWN171" s="107"/>
      <c r="NWO171" s="107"/>
      <c r="NWP171" s="107"/>
      <c r="NWQ171" s="107"/>
      <c r="NWR171" s="107"/>
      <c r="NWS171" s="107"/>
      <c r="NWT171" s="107"/>
      <c r="NWU171" s="107"/>
      <c r="NWV171" s="107"/>
      <c r="NWW171" s="107"/>
      <c r="NWX171" s="107"/>
      <c r="NWY171" s="107"/>
      <c r="NWZ171" s="107"/>
      <c r="NXA171" s="107"/>
      <c r="NXB171" s="107"/>
      <c r="NXC171" s="107"/>
      <c r="NXD171" s="107"/>
      <c r="NXE171" s="107"/>
      <c r="NXF171" s="107"/>
      <c r="NXG171" s="107"/>
      <c r="NXH171" s="107"/>
      <c r="NXI171" s="107"/>
      <c r="NXJ171" s="107"/>
      <c r="NXK171" s="107"/>
      <c r="NXL171" s="107"/>
      <c r="NXM171" s="107"/>
      <c r="NXN171" s="107"/>
      <c r="NXO171" s="107"/>
      <c r="NXP171" s="107"/>
      <c r="NXQ171" s="107"/>
      <c r="NXR171" s="107"/>
      <c r="NXS171" s="107"/>
      <c r="NXT171" s="107"/>
      <c r="NXU171" s="107"/>
      <c r="NXV171" s="107"/>
      <c r="NXW171" s="107"/>
      <c r="NXX171" s="107"/>
      <c r="NXY171" s="107"/>
      <c r="NXZ171" s="107"/>
      <c r="NYA171" s="107"/>
      <c r="NYB171" s="107"/>
      <c r="NYC171" s="107"/>
      <c r="NYD171" s="107"/>
      <c r="NYE171" s="107"/>
      <c r="NYF171" s="107"/>
      <c r="NYG171" s="107"/>
      <c r="NYH171" s="107"/>
      <c r="NYI171" s="107"/>
      <c r="NYJ171" s="107"/>
      <c r="NYK171" s="107"/>
      <c r="NYL171" s="107"/>
      <c r="NYM171" s="107"/>
      <c r="NYN171" s="107"/>
      <c r="NYO171" s="107"/>
      <c r="NYP171" s="107"/>
      <c r="NYQ171" s="107"/>
      <c r="NYR171" s="107"/>
      <c r="NYS171" s="107"/>
      <c r="NYT171" s="107"/>
      <c r="NYU171" s="107"/>
      <c r="NYV171" s="107"/>
      <c r="NYW171" s="107"/>
      <c r="NYX171" s="107"/>
      <c r="NYY171" s="107"/>
      <c r="NYZ171" s="107"/>
      <c r="NZA171" s="107"/>
      <c r="NZB171" s="107"/>
      <c r="NZC171" s="107"/>
      <c r="NZD171" s="107"/>
      <c r="NZE171" s="107"/>
      <c r="NZF171" s="107"/>
      <c r="NZG171" s="107"/>
      <c r="NZH171" s="107"/>
      <c r="NZI171" s="107"/>
      <c r="NZJ171" s="107"/>
      <c r="NZK171" s="107"/>
      <c r="NZL171" s="107"/>
      <c r="NZM171" s="107"/>
      <c r="NZN171" s="107"/>
      <c r="NZO171" s="107"/>
      <c r="NZP171" s="107"/>
      <c r="NZQ171" s="107"/>
      <c r="NZR171" s="107"/>
      <c r="NZS171" s="107"/>
      <c r="NZT171" s="107"/>
      <c r="NZU171" s="107"/>
      <c r="NZV171" s="107"/>
      <c r="NZW171" s="107"/>
      <c r="NZX171" s="107"/>
      <c r="NZY171" s="107"/>
      <c r="NZZ171" s="107"/>
      <c r="OAA171" s="107"/>
      <c r="OAB171" s="107"/>
      <c r="OAC171" s="107"/>
      <c r="OAD171" s="107"/>
      <c r="OAE171" s="107"/>
      <c r="OAF171" s="107"/>
      <c r="OAG171" s="107"/>
      <c r="OAH171" s="107"/>
      <c r="OAI171" s="107"/>
      <c r="OAJ171" s="107"/>
      <c r="OAK171" s="107"/>
      <c r="OAL171" s="107"/>
      <c r="OAM171" s="107"/>
      <c r="OAN171" s="107"/>
      <c r="OAO171" s="107"/>
      <c r="OAP171" s="107"/>
      <c r="OAQ171" s="107"/>
      <c r="OAR171" s="107"/>
      <c r="OAS171" s="107"/>
      <c r="OAT171" s="107"/>
      <c r="OAU171" s="107"/>
      <c r="OAV171" s="107"/>
      <c r="OAW171" s="107"/>
      <c r="OAX171" s="107"/>
      <c r="OAY171" s="107"/>
      <c r="OAZ171" s="107"/>
      <c r="OBA171" s="107"/>
      <c r="OBB171" s="107"/>
      <c r="OBC171" s="107"/>
      <c r="OBD171" s="107"/>
      <c r="OBE171" s="107"/>
      <c r="OBF171" s="107"/>
      <c r="OBG171" s="107"/>
      <c r="OBH171" s="107"/>
      <c r="OBI171" s="107"/>
      <c r="OBJ171" s="107"/>
      <c r="OBK171" s="107"/>
      <c r="OBL171" s="107"/>
      <c r="OBM171" s="107"/>
      <c r="OBN171" s="107"/>
      <c r="OBO171" s="107"/>
      <c r="OBP171" s="107"/>
      <c r="OBQ171" s="107"/>
      <c r="OBR171" s="107"/>
      <c r="OBS171" s="107"/>
      <c r="OBT171" s="107"/>
      <c r="OBU171" s="107"/>
      <c r="OBV171" s="107"/>
      <c r="OBW171" s="107"/>
      <c r="OBX171" s="107"/>
      <c r="OBY171" s="107"/>
      <c r="OBZ171" s="107"/>
      <c r="OCA171" s="107"/>
      <c r="OCB171" s="107"/>
      <c r="OCC171" s="107"/>
      <c r="OCD171" s="107"/>
      <c r="OCE171" s="107"/>
      <c r="OCF171" s="107"/>
      <c r="OCG171" s="107"/>
      <c r="OCH171" s="107"/>
      <c r="OCI171" s="107"/>
      <c r="OCJ171" s="107"/>
      <c r="OCK171" s="107"/>
      <c r="OCL171" s="107"/>
      <c r="OCM171" s="107"/>
      <c r="OCN171" s="107"/>
      <c r="OCO171" s="107"/>
      <c r="OCP171" s="107"/>
      <c r="OCQ171" s="107"/>
      <c r="OCR171" s="107"/>
      <c r="OCS171" s="107"/>
      <c r="OCT171" s="107"/>
      <c r="OCU171" s="107"/>
      <c r="OCV171" s="107"/>
      <c r="OCW171" s="107"/>
      <c r="OCX171" s="107"/>
      <c r="OCY171" s="107"/>
      <c r="OCZ171" s="107"/>
      <c r="ODA171" s="107"/>
      <c r="ODB171" s="107"/>
      <c r="ODC171" s="107"/>
      <c r="ODD171" s="107"/>
      <c r="ODE171" s="107"/>
      <c r="ODF171" s="107"/>
      <c r="ODG171" s="107"/>
      <c r="ODH171" s="107"/>
      <c r="ODI171" s="107"/>
      <c r="ODJ171" s="107"/>
      <c r="ODK171" s="107"/>
      <c r="ODL171" s="107"/>
      <c r="ODM171" s="107"/>
      <c r="ODN171" s="107"/>
      <c r="ODO171" s="107"/>
      <c r="ODP171" s="107"/>
      <c r="ODQ171" s="107"/>
      <c r="ODR171" s="107"/>
      <c r="ODS171" s="107"/>
      <c r="ODT171" s="107"/>
      <c r="ODU171" s="107"/>
      <c r="ODV171" s="107"/>
      <c r="ODW171" s="107"/>
      <c r="ODX171" s="107"/>
      <c r="ODY171" s="107"/>
      <c r="ODZ171" s="107"/>
      <c r="OEA171" s="107"/>
      <c r="OEB171" s="107"/>
      <c r="OEC171" s="107"/>
      <c r="OED171" s="107"/>
      <c r="OEE171" s="107"/>
      <c r="OEF171" s="107"/>
      <c r="OEG171" s="107"/>
      <c r="OEH171" s="107"/>
      <c r="OEI171" s="107"/>
      <c r="OEJ171" s="107"/>
      <c r="OEK171" s="107"/>
      <c r="OEL171" s="107"/>
      <c r="OEM171" s="107"/>
      <c r="OEN171" s="107"/>
      <c r="OEO171" s="107"/>
      <c r="OEP171" s="107"/>
      <c r="OEQ171" s="107"/>
      <c r="OER171" s="107"/>
      <c r="OES171" s="107"/>
      <c r="OET171" s="107"/>
      <c r="OEU171" s="107"/>
      <c r="OEV171" s="107"/>
      <c r="OEW171" s="107"/>
      <c r="OEX171" s="107"/>
      <c r="OEY171" s="107"/>
      <c r="OEZ171" s="107"/>
      <c r="OFA171" s="107"/>
      <c r="OFB171" s="107"/>
      <c r="OFC171" s="107"/>
      <c r="OFD171" s="107"/>
      <c r="OFE171" s="107"/>
      <c r="OFF171" s="107"/>
      <c r="OFG171" s="107"/>
      <c r="OFH171" s="107"/>
      <c r="OFI171" s="107"/>
      <c r="OFJ171" s="107"/>
      <c r="OFK171" s="107"/>
      <c r="OFL171" s="107"/>
      <c r="OFM171" s="107"/>
      <c r="OFN171" s="107"/>
      <c r="OFO171" s="107"/>
      <c r="OFP171" s="107"/>
      <c r="OFQ171" s="107"/>
      <c r="OFR171" s="107"/>
      <c r="OFS171" s="107"/>
      <c r="OFT171" s="107"/>
      <c r="OFU171" s="107"/>
      <c r="OFV171" s="107"/>
      <c r="OFW171" s="107"/>
      <c r="OFX171" s="107"/>
      <c r="OFY171" s="107"/>
      <c r="OFZ171" s="107"/>
      <c r="OGA171" s="107"/>
      <c r="OGB171" s="107"/>
      <c r="OGC171" s="107"/>
      <c r="OGD171" s="107"/>
      <c r="OGE171" s="107"/>
      <c r="OGF171" s="107"/>
      <c r="OGG171" s="107"/>
      <c r="OGH171" s="107"/>
      <c r="OGI171" s="107"/>
      <c r="OGJ171" s="107"/>
      <c r="OGK171" s="107"/>
      <c r="OGL171" s="107"/>
      <c r="OGM171" s="107"/>
      <c r="OGN171" s="107"/>
      <c r="OGO171" s="107"/>
      <c r="OGP171" s="107"/>
      <c r="OGQ171" s="107"/>
      <c r="OGR171" s="107"/>
      <c r="OGS171" s="107"/>
      <c r="OGT171" s="107"/>
      <c r="OGU171" s="107"/>
      <c r="OGV171" s="107"/>
      <c r="OGW171" s="107"/>
      <c r="OGX171" s="107"/>
      <c r="OGY171" s="107"/>
      <c r="OGZ171" s="107"/>
      <c r="OHA171" s="107"/>
      <c r="OHB171" s="107"/>
      <c r="OHC171" s="107"/>
      <c r="OHD171" s="107"/>
      <c r="OHE171" s="107"/>
      <c r="OHF171" s="107"/>
      <c r="OHG171" s="107"/>
      <c r="OHH171" s="107"/>
      <c r="OHI171" s="107"/>
      <c r="OHJ171" s="107"/>
      <c r="OHK171" s="107"/>
      <c r="OHL171" s="107"/>
      <c r="OHM171" s="107"/>
      <c r="OHN171" s="107"/>
      <c r="OHO171" s="107"/>
      <c r="OHP171" s="107"/>
      <c r="OHQ171" s="107"/>
      <c r="OHR171" s="107"/>
      <c r="OHS171" s="107"/>
      <c r="OHT171" s="107"/>
      <c r="OHU171" s="107"/>
      <c r="OHV171" s="107"/>
      <c r="OHW171" s="107"/>
      <c r="OHX171" s="107"/>
      <c r="OHY171" s="107"/>
      <c r="OHZ171" s="107"/>
      <c r="OIA171" s="107"/>
      <c r="OIB171" s="107"/>
      <c r="OIC171" s="107"/>
      <c r="OID171" s="107"/>
      <c r="OIE171" s="107"/>
      <c r="OIF171" s="107"/>
      <c r="OIG171" s="107"/>
      <c r="OIH171" s="107"/>
      <c r="OII171" s="107"/>
      <c r="OIJ171" s="107"/>
      <c r="OIK171" s="107"/>
      <c r="OIL171" s="107"/>
      <c r="OIM171" s="107"/>
      <c r="OIN171" s="107"/>
      <c r="OIO171" s="107"/>
      <c r="OIP171" s="107"/>
      <c r="OIQ171" s="107"/>
      <c r="OIR171" s="107"/>
      <c r="OIS171" s="107"/>
      <c r="OIT171" s="107"/>
      <c r="OIU171" s="107"/>
      <c r="OIV171" s="107"/>
      <c r="OIW171" s="107"/>
      <c r="OIX171" s="107"/>
      <c r="OIY171" s="107"/>
      <c r="OIZ171" s="107"/>
      <c r="OJA171" s="107"/>
      <c r="OJB171" s="107"/>
      <c r="OJC171" s="107"/>
      <c r="OJD171" s="107"/>
      <c r="OJE171" s="107"/>
      <c r="OJF171" s="107"/>
      <c r="OJG171" s="107"/>
      <c r="OJH171" s="107"/>
      <c r="OJI171" s="107"/>
      <c r="OJJ171" s="107"/>
      <c r="OJK171" s="107"/>
      <c r="OJL171" s="107"/>
      <c r="OJM171" s="107"/>
      <c r="OJN171" s="107"/>
      <c r="OJO171" s="107"/>
      <c r="OJP171" s="107"/>
      <c r="OJQ171" s="107"/>
      <c r="OJR171" s="107"/>
      <c r="OJS171" s="107"/>
      <c r="OJT171" s="107"/>
      <c r="OJU171" s="107"/>
      <c r="OJV171" s="107"/>
      <c r="OJW171" s="107"/>
      <c r="OJX171" s="107"/>
      <c r="OJY171" s="107"/>
      <c r="OJZ171" s="107"/>
      <c r="OKA171" s="107"/>
      <c r="OKB171" s="107"/>
      <c r="OKC171" s="107"/>
      <c r="OKD171" s="107"/>
      <c r="OKE171" s="107"/>
      <c r="OKF171" s="107"/>
      <c r="OKG171" s="107"/>
      <c r="OKH171" s="107"/>
      <c r="OKI171" s="107"/>
      <c r="OKJ171" s="107"/>
      <c r="OKK171" s="107"/>
      <c r="OKL171" s="107"/>
      <c r="OKM171" s="107"/>
      <c r="OKN171" s="107"/>
      <c r="OKO171" s="107"/>
      <c r="OKP171" s="107"/>
      <c r="OKQ171" s="107"/>
      <c r="OKR171" s="107"/>
      <c r="OKS171" s="107"/>
      <c r="OKT171" s="107"/>
      <c r="OKU171" s="107"/>
      <c r="OKV171" s="107"/>
      <c r="OKW171" s="107"/>
      <c r="OKX171" s="107"/>
      <c r="OKY171" s="107"/>
      <c r="OKZ171" s="107"/>
      <c r="OLA171" s="107"/>
      <c r="OLB171" s="107"/>
      <c r="OLC171" s="107"/>
      <c r="OLD171" s="107"/>
      <c r="OLE171" s="107"/>
      <c r="OLF171" s="107"/>
      <c r="OLG171" s="107"/>
      <c r="OLH171" s="107"/>
      <c r="OLI171" s="107"/>
      <c r="OLJ171" s="107"/>
      <c r="OLK171" s="107"/>
      <c r="OLL171" s="107"/>
      <c r="OLM171" s="107"/>
      <c r="OLN171" s="107"/>
      <c r="OLO171" s="107"/>
      <c r="OLP171" s="107"/>
      <c r="OLQ171" s="107"/>
      <c r="OLR171" s="107"/>
      <c r="OLS171" s="107"/>
      <c r="OLT171" s="107"/>
      <c r="OLU171" s="107"/>
      <c r="OLV171" s="107"/>
      <c r="OLW171" s="107"/>
      <c r="OLX171" s="107"/>
      <c r="OLY171" s="107"/>
      <c r="OLZ171" s="107"/>
      <c r="OMA171" s="107"/>
      <c r="OMB171" s="107"/>
      <c r="OMC171" s="107"/>
      <c r="OMD171" s="107"/>
      <c r="OME171" s="107"/>
      <c r="OMF171" s="107"/>
      <c r="OMG171" s="107"/>
      <c r="OMH171" s="107"/>
      <c r="OMI171" s="107"/>
      <c r="OMJ171" s="107"/>
      <c r="OMK171" s="107"/>
      <c r="OML171" s="107"/>
      <c r="OMM171" s="107"/>
      <c r="OMN171" s="107"/>
      <c r="OMO171" s="107"/>
      <c r="OMP171" s="107"/>
      <c r="OMQ171" s="107"/>
      <c r="OMR171" s="107"/>
      <c r="OMS171" s="107"/>
      <c r="OMT171" s="107"/>
      <c r="OMU171" s="107"/>
      <c r="OMV171" s="107"/>
      <c r="OMW171" s="107"/>
      <c r="OMX171" s="107"/>
      <c r="OMY171" s="107"/>
      <c r="OMZ171" s="107"/>
      <c r="ONA171" s="107"/>
      <c r="ONB171" s="107"/>
      <c r="ONC171" s="107"/>
      <c r="OND171" s="107"/>
      <c r="ONE171" s="107"/>
      <c r="ONF171" s="107"/>
      <c r="ONG171" s="107"/>
      <c r="ONH171" s="107"/>
      <c r="ONI171" s="107"/>
      <c r="ONJ171" s="107"/>
      <c r="ONK171" s="107"/>
      <c r="ONL171" s="107"/>
      <c r="ONM171" s="107"/>
      <c r="ONN171" s="107"/>
      <c r="ONO171" s="107"/>
      <c r="ONP171" s="107"/>
      <c r="ONQ171" s="107"/>
      <c r="ONR171" s="107"/>
      <c r="ONS171" s="107"/>
      <c r="ONT171" s="107"/>
      <c r="ONU171" s="107"/>
      <c r="ONV171" s="107"/>
      <c r="ONW171" s="107"/>
      <c r="ONX171" s="107"/>
      <c r="ONY171" s="107"/>
      <c r="ONZ171" s="107"/>
      <c r="OOA171" s="107"/>
      <c r="OOB171" s="107"/>
      <c r="OOC171" s="107"/>
      <c r="OOD171" s="107"/>
      <c r="OOE171" s="107"/>
      <c r="OOF171" s="107"/>
      <c r="OOG171" s="107"/>
      <c r="OOH171" s="107"/>
      <c r="OOI171" s="107"/>
      <c r="OOJ171" s="107"/>
      <c r="OOK171" s="107"/>
      <c r="OOL171" s="107"/>
      <c r="OOM171" s="107"/>
      <c r="OON171" s="107"/>
      <c r="OOO171" s="107"/>
      <c r="OOP171" s="107"/>
      <c r="OOQ171" s="107"/>
      <c r="OOR171" s="107"/>
      <c r="OOS171" s="107"/>
      <c r="OOT171" s="107"/>
      <c r="OOU171" s="107"/>
      <c r="OOV171" s="107"/>
      <c r="OOW171" s="107"/>
      <c r="OOX171" s="107"/>
      <c r="OOY171" s="107"/>
      <c r="OOZ171" s="107"/>
      <c r="OPA171" s="107"/>
      <c r="OPB171" s="107"/>
      <c r="OPC171" s="107"/>
      <c r="OPD171" s="107"/>
      <c r="OPE171" s="107"/>
      <c r="OPF171" s="107"/>
      <c r="OPG171" s="107"/>
      <c r="OPH171" s="107"/>
      <c r="OPI171" s="107"/>
      <c r="OPJ171" s="107"/>
      <c r="OPK171" s="107"/>
      <c r="OPL171" s="107"/>
      <c r="OPM171" s="107"/>
      <c r="OPN171" s="107"/>
      <c r="OPO171" s="107"/>
      <c r="OPP171" s="107"/>
      <c r="OPQ171" s="107"/>
      <c r="OPR171" s="107"/>
      <c r="OPS171" s="107"/>
      <c r="OPT171" s="107"/>
      <c r="OPU171" s="107"/>
      <c r="OPV171" s="107"/>
      <c r="OPW171" s="107"/>
      <c r="OPX171" s="107"/>
      <c r="OPY171" s="107"/>
      <c r="OPZ171" s="107"/>
      <c r="OQA171" s="107"/>
      <c r="OQB171" s="107"/>
      <c r="OQC171" s="107"/>
      <c r="OQD171" s="107"/>
      <c r="OQE171" s="107"/>
      <c r="OQF171" s="107"/>
      <c r="OQG171" s="107"/>
      <c r="OQH171" s="107"/>
      <c r="OQI171" s="107"/>
      <c r="OQJ171" s="107"/>
      <c r="OQK171" s="107"/>
      <c r="OQL171" s="107"/>
      <c r="OQM171" s="107"/>
      <c r="OQN171" s="107"/>
      <c r="OQO171" s="107"/>
      <c r="OQP171" s="107"/>
      <c r="OQQ171" s="107"/>
      <c r="OQR171" s="107"/>
      <c r="OQS171" s="107"/>
      <c r="OQT171" s="107"/>
      <c r="OQU171" s="107"/>
      <c r="OQV171" s="107"/>
      <c r="OQW171" s="107"/>
      <c r="OQX171" s="107"/>
      <c r="OQY171" s="107"/>
      <c r="OQZ171" s="107"/>
      <c r="ORA171" s="107"/>
      <c r="ORB171" s="107"/>
      <c r="ORC171" s="107"/>
      <c r="ORD171" s="107"/>
      <c r="ORE171" s="107"/>
      <c r="ORF171" s="107"/>
      <c r="ORG171" s="107"/>
      <c r="ORH171" s="107"/>
      <c r="ORI171" s="107"/>
      <c r="ORJ171" s="107"/>
      <c r="ORK171" s="107"/>
      <c r="ORL171" s="107"/>
      <c r="ORM171" s="107"/>
      <c r="ORN171" s="107"/>
      <c r="ORO171" s="107"/>
      <c r="ORP171" s="107"/>
      <c r="ORQ171" s="107"/>
      <c r="ORR171" s="107"/>
      <c r="ORS171" s="107"/>
      <c r="ORT171" s="107"/>
      <c r="ORU171" s="107"/>
      <c r="ORV171" s="107"/>
      <c r="ORW171" s="107"/>
      <c r="ORX171" s="107"/>
      <c r="ORY171" s="107"/>
      <c r="ORZ171" s="107"/>
      <c r="OSA171" s="107"/>
      <c r="OSB171" s="107"/>
      <c r="OSC171" s="107"/>
      <c r="OSD171" s="107"/>
      <c r="OSE171" s="107"/>
      <c r="OSF171" s="107"/>
      <c r="OSG171" s="107"/>
      <c r="OSH171" s="107"/>
      <c r="OSI171" s="107"/>
      <c r="OSJ171" s="107"/>
      <c r="OSK171" s="107"/>
      <c r="OSL171" s="107"/>
      <c r="OSM171" s="107"/>
      <c r="OSN171" s="107"/>
      <c r="OSO171" s="107"/>
      <c r="OSP171" s="107"/>
      <c r="OSQ171" s="107"/>
      <c r="OSR171" s="107"/>
      <c r="OSS171" s="107"/>
      <c r="OST171" s="107"/>
      <c r="OSU171" s="107"/>
      <c r="OSV171" s="107"/>
      <c r="OSW171" s="107"/>
      <c r="OSX171" s="107"/>
      <c r="OSY171" s="107"/>
      <c r="OSZ171" s="107"/>
      <c r="OTA171" s="107"/>
      <c r="OTB171" s="107"/>
      <c r="OTC171" s="107"/>
      <c r="OTD171" s="107"/>
      <c r="OTE171" s="107"/>
      <c r="OTF171" s="107"/>
      <c r="OTG171" s="107"/>
      <c r="OTH171" s="107"/>
      <c r="OTI171" s="107"/>
      <c r="OTJ171" s="107"/>
      <c r="OTK171" s="107"/>
      <c r="OTL171" s="107"/>
      <c r="OTM171" s="107"/>
      <c r="OTN171" s="107"/>
      <c r="OTO171" s="107"/>
      <c r="OTP171" s="107"/>
      <c r="OTQ171" s="107"/>
      <c r="OTR171" s="107"/>
      <c r="OTS171" s="107"/>
      <c r="OTT171" s="107"/>
      <c r="OTU171" s="107"/>
      <c r="OTV171" s="107"/>
      <c r="OTW171" s="107"/>
      <c r="OTX171" s="107"/>
      <c r="OTY171" s="107"/>
      <c r="OTZ171" s="107"/>
      <c r="OUA171" s="107"/>
      <c r="OUB171" s="107"/>
      <c r="OUC171" s="107"/>
      <c r="OUD171" s="107"/>
      <c r="OUE171" s="107"/>
      <c r="OUF171" s="107"/>
      <c r="OUG171" s="107"/>
      <c r="OUH171" s="107"/>
      <c r="OUI171" s="107"/>
      <c r="OUJ171" s="107"/>
      <c r="OUK171" s="107"/>
      <c r="OUL171" s="107"/>
      <c r="OUM171" s="107"/>
      <c r="OUN171" s="107"/>
      <c r="OUO171" s="107"/>
      <c r="OUP171" s="107"/>
      <c r="OUQ171" s="107"/>
      <c r="OUR171" s="107"/>
      <c r="OUS171" s="107"/>
      <c r="OUT171" s="107"/>
      <c r="OUU171" s="107"/>
      <c r="OUV171" s="107"/>
      <c r="OUW171" s="107"/>
      <c r="OUX171" s="107"/>
      <c r="OUY171" s="107"/>
      <c r="OUZ171" s="107"/>
      <c r="OVA171" s="107"/>
      <c r="OVB171" s="107"/>
      <c r="OVC171" s="107"/>
      <c r="OVD171" s="107"/>
      <c r="OVE171" s="107"/>
      <c r="OVF171" s="107"/>
      <c r="OVG171" s="107"/>
      <c r="OVH171" s="107"/>
      <c r="OVI171" s="107"/>
      <c r="OVJ171" s="107"/>
      <c r="OVK171" s="107"/>
      <c r="OVL171" s="107"/>
      <c r="OVM171" s="107"/>
      <c r="OVN171" s="107"/>
      <c r="OVO171" s="107"/>
      <c r="OVP171" s="107"/>
      <c r="OVQ171" s="107"/>
      <c r="OVR171" s="107"/>
      <c r="OVS171" s="107"/>
      <c r="OVT171" s="107"/>
      <c r="OVU171" s="107"/>
      <c r="OVV171" s="107"/>
      <c r="OVW171" s="107"/>
      <c r="OVX171" s="107"/>
      <c r="OVY171" s="107"/>
      <c r="OVZ171" s="107"/>
      <c r="OWA171" s="107"/>
      <c r="OWB171" s="107"/>
      <c r="OWC171" s="107"/>
      <c r="OWD171" s="107"/>
      <c r="OWE171" s="107"/>
      <c r="OWF171" s="107"/>
      <c r="OWG171" s="107"/>
      <c r="OWH171" s="107"/>
      <c r="OWI171" s="107"/>
      <c r="OWJ171" s="107"/>
      <c r="OWK171" s="107"/>
      <c r="OWL171" s="107"/>
      <c r="OWM171" s="107"/>
      <c r="OWN171" s="107"/>
      <c r="OWO171" s="107"/>
      <c r="OWP171" s="107"/>
      <c r="OWQ171" s="107"/>
      <c r="OWR171" s="107"/>
      <c r="OWS171" s="107"/>
      <c r="OWT171" s="107"/>
      <c r="OWU171" s="107"/>
      <c r="OWV171" s="107"/>
      <c r="OWW171" s="107"/>
      <c r="OWX171" s="107"/>
      <c r="OWY171" s="107"/>
      <c r="OWZ171" s="107"/>
      <c r="OXA171" s="107"/>
      <c r="OXB171" s="107"/>
      <c r="OXC171" s="107"/>
      <c r="OXD171" s="107"/>
      <c r="OXE171" s="107"/>
      <c r="OXF171" s="107"/>
      <c r="OXG171" s="107"/>
      <c r="OXH171" s="107"/>
      <c r="OXI171" s="107"/>
      <c r="OXJ171" s="107"/>
      <c r="OXK171" s="107"/>
      <c r="OXL171" s="107"/>
      <c r="OXM171" s="107"/>
      <c r="OXN171" s="107"/>
      <c r="OXO171" s="107"/>
      <c r="OXP171" s="107"/>
      <c r="OXQ171" s="107"/>
      <c r="OXR171" s="107"/>
      <c r="OXS171" s="107"/>
      <c r="OXT171" s="107"/>
      <c r="OXU171" s="107"/>
      <c r="OXV171" s="107"/>
      <c r="OXW171" s="107"/>
      <c r="OXX171" s="107"/>
      <c r="OXY171" s="107"/>
      <c r="OXZ171" s="107"/>
      <c r="OYA171" s="107"/>
      <c r="OYB171" s="107"/>
      <c r="OYC171" s="107"/>
      <c r="OYD171" s="107"/>
      <c r="OYE171" s="107"/>
      <c r="OYF171" s="107"/>
      <c r="OYG171" s="107"/>
      <c r="OYH171" s="107"/>
      <c r="OYI171" s="107"/>
      <c r="OYJ171" s="107"/>
      <c r="OYK171" s="107"/>
      <c r="OYL171" s="107"/>
      <c r="OYM171" s="107"/>
      <c r="OYN171" s="107"/>
      <c r="OYO171" s="107"/>
      <c r="OYP171" s="107"/>
      <c r="OYQ171" s="107"/>
      <c r="OYR171" s="107"/>
      <c r="OYS171" s="107"/>
      <c r="OYT171" s="107"/>
      <c r="OYU171" s="107"/>
      <c r="OYV171" s="107"/>
      <c r="OYW171" s="107"/>
      <c r="OYX171" s="107"/>
      <c r="OYY171" s="107"/>
      <c r="OYZ171" s="107"/>
      <c r="OZA171" s="107"/>
      <c r="OZB171" s="107"/>
      <c r="OZC171" s="107"/>
      <c r="OZD171" s="107"/>
      <c r="OZE171" s="107"/>
      <c r="OZF171" s="107"/>
      <c r="OZG171" s="107"/>
      <c r="OZH171" s="107"/>
      <c r="OZI171" s="107"/>
      <c r="OZJ171" s="107"/>
      <c r="OZK171" s="107"/>
      <c r="OZL171" s="107"/>
      <c r="OZM171" s="107"/>
      <c r="OZN171" s="107"/>
      <c r="OZO171" s="107"/>
      <c r="OZP171" s="107"/>
      <c r="OZQ171" s="107"/>
      <c r="OZR171" s="107"/>
      <c r="OZS171" s="107"/>
      <c r="OZT171" s="107"/>
      <c r="OZU171" s="107"/>
      <c r="OZV171" s="107"/>
      <c r="OZW171" s="107"/>
      <c r="OZX171" s="107"/>
      <c r="OZY171" s="107"/>
      <c r="OZZ171" s="107"/>
      <c r="PAA171" s="107"/>
      <c r="PAB171" s="107"/>
      <c r="PAC171" s="107"/>
      <c r="PAD171" s="107"/>
      <c r="PAE171" s="107"/>
      <c r="PAF171" s="107"/>
      <c r="PAG171" s="107"/>
      <c r="PAH171" s="107"/>
      <c r="PAI171" s="107"/>
      <c r="PAJ171" s="107"/>
      <c r="PAK171" s="107"/>
      <c r="PAL171" s="107"/>
      <c r="PAM171" s="107"/>
      <c r="PAN171" s="107"/>
      <c r="PAO171" s="107"/>
      <c r="PAP171" s="107"/>
      <c r="PAQ171" s="107"/>
      <c r="PAR171" s="107"/>
      <c r="PAS171" s="107"/>
      <c r="PAT171" s="107"/>
      <c r="PAU171" s="107"/>
      <c r="PAV171" s="107"/>
      <c r="PAW171" s="107"/>
      <c r="PAX171" s="107"/>
      <c r="PAY171" s="107"/>
      <c r="PAZ171" s="107"/>
      <c r="PBA171" s="107"/>
      <c r="PBB171" s="107"/>
      <c r="PBC171" s="107"/>
      <c r="PBD171" s="107"/>
      <c r="PBE171" s="107"/>
      <c r="PBF171" s="107"/>
      <c r="PBG171" s="107"/>
      <c r="PBH171" s="107"/>
      <c r="PBI171" s="107"/>
      <c r="PBJ171" s="107"/>
      <c r="PBK171" s="107"/>
      <c r="PBL171" s="107"/>
      <c r="PBM171" s="107"/>
      <c r="PBN171" s="107"/>
      <c r="PBO171" s="107"/>
      <c r="PBP171" s="107"/>
      <c r="PBQ171" s="107"/>
      <c r="PBR171" s="107"/>
      <c r="PBS171" s="107"/>
      <c r="PBT171" s="107"/>
      <c r="PBU171" s="107"/>
      <c r="PBV171" s="107"/>
      <c r="PBW171" s="107"/>
      <c r="PBX171" s="107"/>
      <c r="PBY171" s="107"/>
      <c r="PBZ171" s="107"/>
      <c r="PCA171" s="107"/>
      <c r="PCB171" s="107"/>
      <c r="PCC171" s="107"/>
      <c r="PCD171" s="107"/>
      <c r="PCE171" s="107"/>
      <c r="PCF171" s="107"/>
      <c r="PCG171" s="107"/>
      <c r="PCH171" s="107"/>
      <c r="PCI171" s="107"/>
      <c r="PCJ171" s="107"/>
      <c r="PCK171" s="107"/>
      <c r="PCL171" s="107"/>
      <c r="PCM171" s="107"/>
      <c r="PCN171" s="107"/>
      <c r="PCO171" s="107"/>
      <c r="PCP171" s="107"/>
      <c r="PCQ171" s="107"/>
      <c r="PCR171" s="107"/>
      <c r="PCS171" s="107"/>
      <c r="PCT171" s="107"/>
      <c r="PCU171" s="107"/>
      <c r="PCV171" s="107"/>
      <c r="PCW171" s="107"/>
      <c r="PCX171" s="107"/>
      <c r="PCY171" s="107"/>
      <c r="PCZ171" s="107"/>
      <c r="PDA171" s="107"/>
      <c r="PDB171" s="107"/>
      <c r="PDC171" s="107"/>
      <c r="PDD171" s="107"/>
      <c r="PDE171" s="107"/>
      <c r="PDF171" s="107"/>
      <c r="PDG171" s="107"/>
      <c r="PDH171" s="107"/>
      <c r="PDI171" s="107"/>
      <c r="PDJ171" s="107"/>
      <c r="PDK171" s="107"/>
      <c r="PDL171" s="107"/>
      <c r="PDM171" s="107"/>
      <c r="PDN171" s="107"/>
      <c r="PDO171" s="107"/>
      <c r="PDP171" s="107"/>
      <c r="PDQ171" s="107"/>
      <c r="PDR171" s="107"/>
      <c r="PDS171" s="107"/>
      <c r="PDT171" s="107"/>
      <c r="PDU171" s="107"/>
      <c r="PDV171" s="107"/>
      <c r="PDW171" s="107"/>
      <c r="PDX171" s="107"/>
      <c r="PDY171" s="107"/>
      <c r="PDZ171" s="107"/>
      <c r="PEA171" s="107"/>
      <c r="PEB171" s="107"/>
      <c r="PEC171" s="107"/>
      <c r="PED171" s="107"/>
      <c r="PEE171" s="107"/>
      <c r="PEF171" s="107"/>
      <c r="PEG171" s="107"/>
      <c r="PEH171" s="107"/>
      <c r="PEI171" s="107"/>
      <c r="PEJ171" s="107"/>
      <c r="PEK171" s="107"/>
      <c r="PEL171" s="107"/>
      <c r="PEM171" s="107"/>
      <c r="PEN171" s="107"/>
      <c r="PEO171" s="107"/>
      <c r="PEP171" s="107"/>
      <c r="PEQ171" s="107"/>
      <c r="PER171" s="107"/>
      <c r="PES171" s="107"/>
      <c r="PET171" s="107"/>
      <c r="PEU171" s="107"/>
      <c r="PEV171" s="107"/>
      <c r="PEW171" s="107"/>
      <c r="PEX171" s="107"/>
      <c r="PEY171" s="107"/>
      <c r="PEZ171" s="107"/>
      <c r="PFA171" s="107"/>
      <c r="PFB171" s="107"/>
      <c r="PFC171" s="107"/>
      <c r="PFD171" s="107"/>
      <c r="PFE171" s="107"/>
      <c r="PFF171" s="107"/>
      <c r="PFG171" s="107"/>
      <c r="PFH171" s="107"/>
      <c r="PFI171" s="107"/>
      <c r="PFJ171" s="107"/>
      <c r="PFK171" s="107"/>
      <c r="PFL171" s="107"/>
      <c r="PFM171" s="107"/>
      <c r="PFN171" s="107"/>
      <c r="PFO171" s="107"/>
      <c r="PFP171" s="107"/>
      <c r="PFQ171" s="107"/>
      <c r="PFR171" s="107"/>
      <c r="PFS171" s="107"/>
      <c r="PFT171" s="107"/>
      <c r="PFU171" s="107"/>
      <c r="PFV171" s="107"/>
      <c r="PFW171" s="107"/>
      <c r="PFX171" s="107"/>
      <c r="PFY171" s="107"/>
      <c r="PFZ171" s="107"/>
      <c r="PGA171" s="107"/>
      <c r="PGB171" s="107"/>
      <c r="PGC171" s="107"/>
      <c r="PGD171" s="107"/>
      <c r="PGE171" s="107"/>
      <c r="PGF171" s="107"/>
      <c r="PGG171" s="107"/>
      <c r="PGH171" s="107"/>
      <c r="PGI171" s="107"/>
      <c r="PGJ171" s="107"/>
      <c r="PGK171" s="107"/>
      <c r="PGL171" s="107"/>
      <c r="PGM171" s="107"/>
      <c r="PGN171" s="107"/>
      <c r="PGO171" s="107"/>
      <c r="PGP171" s="107"/>
      <c r="PGQ171" s="107"/>
      <c r="PGR171" s="107"/>
      <c r="PGS171" s="107"/>
      <c r="PGT171" s="107"/>
      <c r="PGU171" s="107"/>
      <c r="PGV171" s="107"/>
      <c r="PGW171" s="107"/>
      <c r="PGX171" s="107"/>
      <c r="PGY171" s="107"/>
      <c r="PGZ171" s="107"/>
      <c r="PHA171" s="107"/>
      <c r="PHB171" s="107"/>
      <c r="PHC171" s="107"/>
      <c r="PHD171" s="107"/>
      <c r="PHE171" s="107"/>
      <c r="PHF171" s="107"/>
      <c r="PHG171" s="107"/>
      <c r="PHH171" s="107"/>
      <c r="PHI171" s="107"/>
      <c r="PHJ171" s="107"/>
      <c r="PHK171" s="107"/>
      <c r="PHL171" s="107"/>
      <c r="PHM171" s="107"/>
      <c r="PHN171" s="107"/>
      <c r="PHO171" s="107"/>
      <c r="PHP171" s="107"/>
      <c r="PHQ171" s="107"/>
      <c r="PHR171" s="107"/>
      <c r="PHS171" s="107"/>
      <c r="PHT171" s="107"/>
      <c r="PHU171" s="107"/>
      <c r="PHV171" s="107"/>
      <c r="PHW171" s="107"/>
      <c r="PHX171" s="107"/>
      <c r="PHY171" s="107"/>
      <c r="PHZ171" s="107"/>
      <c r="PIA171" s="107"/>
      <c r="PIB171" s="107"/>
      <c r="PIC171" s="107"/>
      <c r="PID171" s="107"/>
      <c r="PIE171" s="107"/>
      <c r="PIF171" s="107"/>
      <c r="PIG171" s="107"/>
      <c r="PIH171" s="107"/>
      <c r="PII171" s="107"/>
      <c r="PIJ171" s="107"/>
      <c r="PIK171" s="107"/>
      <c r="PIL171" s="107"/>
      <c r="PIM171" s="107"/>
      <c r="PIN171" s="107"/>
      <c r="PIO171" s="107"/>
      <c r="PIP171" s="107"/>
      <c r="PIQ171" s="107"/>
      <c r="PIR171" s="107"/>
      <c r="PIS171" s="107"/>
      <c r="PIT171" s="107"/>
      <c r="PIU171" s="107"/>
      <c r="PIV171" s="107"/>
      <c r="PIW171" s="107"/>
      <c r="PIX171" s="107"/>
      <c r="PIY171" s="107"/>
      <c r="PIZ171" s="107"/>
      <c r="PJA171" s="107"/>
      <c r="PJB171" s="107"/>
      <c r="PJC171" s="107"/>
      <c r="PJD171" s="107"/>
      <c r="PJE171" s="107"/>
      <c r="PJF171" s="107"/>
      <c r="PJG171" s="107"/>
      <c r="PJH171" s="107"/>
      <c r="PJI171" s="107"/>
      <c r="PJJ171" s="107"/>
      <c r="PJK171" s="107"/>
      <c r="PJL171" s="107"/>
      <c r="PJM171" s="107"/>
      <c r="PJN171" s="107"/>
      <c r="PJO171" s="107"/>
      <c r="PJP171" s="107"/>
      <c r="PJQ171" s="107"/>
      <c r="PJR171" s="107"/>
      <c r="PJS171" s="107"/>
      <c r="PJT171" s="107"/>
      <c r="PJU171" s="107"/>
      <c r="PJV171" s="107"/>
      <c r="PJW171" s="107"/>
      <c r="PJX171" s="107"/>
      <c r="PJY171" s="107"/>
      <c r="PJZ171" s="107"/>
      <c r="PKA171" s="107"/>
      <c r="PKB171" s="107"/>
      <c r="PKC171" s="107"/>
      <c r="PKD171" s="107"/>
      <c r="PKE171" s="107"/>
      <c r="PKF171" s="107"/>
      <c r="PKG171" s="107"/>
      <c r="PKH171" s="107"/>
      <c r="PKI171" s="107"/>
      <c r="PKJ171" s="107"/>
      <c r="PKK171" s="107"/>
      <c r="PKL171" s="107"/>
      <c r="PKM171" s="107"/>
      <c r="PKN171" s="107"/>
      <c r="PKO171" s="107"/>
      <c r="PKP171" s="107"/>
      <c r="PKQ171" s="107"/>
      <c r="PKR171" s="107"/>
      <c r="PKS171" s="107"/>
      <c r="PKT171" s="107"/>
      <c r="PKU171" s="107"/>
      <c r="PKV171" s="107"/>
      <c r="PKW171" s="107"/>
      <c r="PKX171" s="107"/>
      <c r="PKY171" s="107"/>
      <c r="PKZ171" s="107"/>
      <c r="PLA171" s="107"/>
      <c r="PLB171" s="107"/>
      <c r="PLC171" s="107"/>
      <c r="PLD171" s="107"/>
      <c r="PLE171" s="107"/>
      <c r="PLF171" s="107"/>
      <c r="PLG171" s="107"/>
      <c r="PLH171" s="107"/>
      <c r="PLI171" s="107"/>
      <c r="PLJ171" s="107"/>
      <c r="PLK171" s="107"/>
      <c r="PLL171" s="107"/>
      <c r="PLM171" s="107"/>
      <c r="PLN171" s="107"/>
      <c r="PLO171" s="107"/>
      <c r="PLP171" s="107"/>
      <c r="PLQ171" s="107"/>
      <c r="PLR171" s="107"/>
      <c r="PLS171" s="107"/>
      <c r="PLT171" s="107"/>
      <c r="PLU171" s="107"/>
      <c r="PLV171" s="107"/>
      <c r="PLW171" s="107"/>
      <c r="PLX171" s="107"/>
      <c r="PLY171" s="107"/>
      <c r="PLZ171" s="107"/>
      <c r="PMA171" s="107"/>
      <c r="PMB171" s="107"/>
      <c r="PMC171" s="107"/>
      <c r="PMD171" s="107"/>
      <c r="PME171" s="107"/>
      <c r="PMF171" s="107"/>
      <c r="PMG171" s="107"/>
      <c r="PMH171" s="107"/>
      <c r="PMI171" s="107"/>
      <c r="PMJ171" s="107"/>
      <c r="PMK171" s="107"/>
      <c r="PML171" s="107"/>
      <c r="PMM171" s="107"/>
      <c r="PMN171" s="107"/>
      <c r="PMO171" s="107"/>
      <c r="PMP171" s="107"/>
      <c r="PMQ171" s="107"/>
      <c r="PMR171" s="107"/>
      <c r="PMS171" s="107"/>
      <c r="PMT171" s="107"/>
      <c r="PMU171" s="107"/>
      <c r="PMV171" s="107"/>
      <c r="PMW171" s="107"/>
      <c r="PMX171" s="107"/>
      <c r="PMY171" s="107"/>
      <c r="PMZ171" s="107"/>
      <c r="PNA171" s="107"/>
      <c r="PNB171" s="107"/>
      <c r="PNC171" s="107"/>
      <c r="PND171" s="107"/>
      <c r="PNE171" s="107"/>
      <c r="PNF171" s="107"/>
      <c r="PNG171" s="107"/>
      <c r="PNH171" s="107"/>
      <c r="PNI171" s="107"/>
      <c r="PNJ171" s="107"/>
      <c r="PNK171" s="107"/>
      <c r="PNL171" s="107"/>
      <c r="PNM171" s="107"/>
      <c r="PNN171" s="107"/>
      <c r="PNO171" s="107"/>
      <c r="PNP171" s="107"/>
      <c r="PNQ171" s="107"/>
      <c r="PNR171" s="107"/>
      <c r="PNS171" s="107"/>
      <c r="PNT171" s="107"/>
      <c r="PNU171" s="107"/>
      <c r="PNV171" s="107"/>
      <c r="PNW171" s="107"/>
      <c r="PNX171" s="107"/>
      <c r="PNY171" s="107"/>
      <c r="PNZ171" s="107"/>
      <c r="POA171" s="107"/>
      <c r="POB171" s="107"/>
      <c r="POC171" s="107"/>
      <c r="POD171" s="107"/>
      <c r="POE171" s="107"/>
      <c r="POF171" s="107"/>
      <c r="POG171" s="107"/>
      <c r="POH171" s="107"/>
      <c r="POI171" s="107"/>
      <c r="POJ171" s="107"/>
      <c r="POK171" s="107"/>
      <c r="POL171" s="107"/>
      <c r="POM171" s="107"/>
      <c r="PON171" s="107"/>
      <c r="POO171" s="107"/>
      <c r="POP171" s="107"/>
      <c r="POQ171" s="107"/>
      <c r="POR171" s="107"/>
      <c r="POS171" s="107"/>
      <c r="POT171" s="107"/>
      <c r="POU171" s="107"/>
      <c r="POV171" s="107"/>
      <c r="POW171" s="107"/>
      <c r="POX171" s="107"/>
      <c r="POY171" s="107"/>
      <c r="POZ171" s="107"/>
      <c r="PPA171" s="107"/>
      <c r="PPB171" s="107"/>
      <c r="PPC171" s="107"/>
      <c r="PPD171" s="107"/>
      <c r="PPE171" s="107"/>
      <c r="PPF171" s="107"/>
      <c r="PPG171" s="107"/>
      <c r="PPH171" s="107"/>
      <c r="PPI171" s="107"/>
      <c r="PPJ171" s="107"/>
      <c r="PPK171" s="107"/>
      <c r="PPL171" s="107"/>
      <c r="PPM171" s="107"/>
      <c r="PPN171" s="107"/>
      <c r="PPO171" s="107"/>
      <c r="PPP171" s="107"/>
      <c r="PPQ171" s="107"/>
      <c r="PPR171" s="107"/>
      <c r="PPS171" s="107"/>
      <c r="PPT171" s="107"/>
      <c r="PPU171" s="107"/>
      <c r="PPV171" s="107"/>
      <c r="PPW171" s="107"/>
      <c r="PPX171" s="107"/>
      <c r="PPY171" s="107"/>
      <c r="PPZ171" s="107"/>
      <c r="PQA171" s="107"/>
      <c r="PQB171" s="107"/>
      <c r="PQC171" s="107"/>
      <c r="PQD171" s="107"/>
      <c r="PQE171" s="107"/>
      <c r="PQF171" s="107"/>
      <c r="PQG171" s="107"/>
      <c r="PQH171" s="107"/>
      <c r="PQI171" s="107"/>
      <c r="PQJ171" s="107"/>
      <c r="PQK171" s="107"/>
      <c r="PQL171" s="107"/>
      <c r="PQM171" s="107"/>
      <c r="PQN171" s="107"/>
      <c r="PQO171" s="107"/>
      <c r="PQP171" s="107"/>
      <c r="PQQ171" s="107"/>
      <c r="PQR171" s="107"/>
      <c r="PQS171" s="107"/>
      <c r="PQT171" s="107"/>
      <c r="PQU171" s="107"/>
      <c r="PQV171" s="107"/>
      <c r="PQW171" s="107"/>
      <c r="PQX171" s="107"/>
      <c r="PQY171" s="107"/>
      <c r="PQZ171" s="107"/>
      <c r="PRA171" s="107"/>
      <c r="PRB171" s="107"/>
      <c r="PRC171" s="107"/>
      <c r="PRD171" s="107"/>
      <c r="PRE171" s="107"/>
      <c r="PRF171" s="107"/>
      <c r="PRG171" s="107"/>
      <c r="PRH171" s="107"/>
      <c r="PRI171" s="107"/>
      <c r="PRJ171" s="107"/>
      <c r="PRK171" s="107"/>
      <c r="PRL171" s="107"/>
      <c r="PRM171" s="107"/>
      <c r="PRN171" s="107"/>
      <c r="PRO171" s="107"/>
      <c r="PRP171" s="107"/>
      <c r="PRQ171" s="107"/>
      <c r="PRR171" s="107"/>
      <c r="PRS171" s="107"/>
      <c r="PRT171" s="107"/>
      <c r="PRU171" s="107"/>
      <c r="PRV171" s="107"/>
      <c r="PRW171" s="107"/>
      <c r="PRX171" s="107"/>
      <c r="PRY171" s="107"/>
      <c r="PRZ171" s="107"/>
      <c r="PSA171" s="107"/>
      <c r="PSB171" s="107"/>
      <c r="PSC171" s="107"/>
      <c r="PSD171" s="107"/>
      <c r="PSE171" s="107"/>
      <c r="PSF171" s="107"/>
      <c r="PSG171" s="107"/>
      <c r="PSH171" s="107"/>
      <c r="PSI171" s="107"/>
      <c r="PSJ171" s="107"/>
      <c r="PSK171" s="107"/>
      <c r="PSL171" s="107"/>
      <c r="PSM171" s="107"/>
      <c r="PSN171" s="107"/>
      <c r="PSO171" s="107"/>
      <c r="PSP171" s="107"/>
      <c r="PSQ171" s="107"/>
      <c r="PSR171" s="107"/>
      <c r="PSS171" s="107"/>
      <c r="PST171" s="107"/>
      <c r="PSU171" s="107"/>
      <c r="PSV171" s="107"/>
      <c r="PSW171" s="107"/>
      <c r="PSX171" s="107"/>
      <c r="PSY171" s="107"/>
      <c r="PSZ171" s="107"/>
      <c r="PTA171" s="107"/>
      <c r="PTB171" s="107"/>
      <c r="PTC171" s="107"/>
      <c r="PTD171" s="107"/>
      <c r="PTE171" s="107"/>
      <c r="PTF171" s="107"/>
      <c r="PTG171" s="107"/>
      <c r="PTH171" s="107"/>
      <c r="PTI171" s="107"/>
      <c r="PTJ171" s="107"/>
      <c r="PTK171" s="107"/>
      <c r="PTL171" s="107"/>
      <c r="PTM171" s="107"/>
      <c r="PTN171" s="107"/>
      <c r="PTO171" s="107"/>
      <c r="PTP171" s="107"/>
      <c r="PTQ171" s="107"/>
      <c r="PTR171" s="107"/>
      <c r="PTS171" s="107"/>
      <c r="PTT171" s="107"/>
      <c r="PTU171" s="107"/>
      <c r="PTV171" s="107"/>
      <c r="PTW171" s="107"/>
      <c r="PTX171" s="107"/>
      <c r="PTY171" s="107"/>
      <c r="PTZ171" s="107"/>
      <c r="PUA171" s="107"/>
      <c r="PUB171" s="107"/>
      <c r="PUC171" s="107"/>
      <c r="PUD171" s="107"/>
      <c r="PUE171" s="107"/>
      <c r="PUF171" s="107"/>
      <c r="PUG171" s="107"/>
      <c r="PUH171" s="107"/>
      <c r="PUI171" s="107"/>
      <c r="PUJ171" s="107"/>
      <c r="PUK171" s="107"/>
      <c r="PUL171" s="107"/>
      <c r="PUM171" s="107"/>
      <c r="PUN171" s="107"/>
      <c r="PUO171" s="107"/>
      <c r="PUP171" s="107"/>
      <c r="PUQ171" s="107"/>
      <c r="PUR171" s="107"/>
      <c r="PUS171" s="107"/>
      <c r="PUT171" s="107"/>
      <c r="PUU171" s="107"/>
      <c r="PUV171" s="107"/>
      <c r="PUW171" s="107"/>
      <c r="PUX171" s="107"/>
      <c r="PUY171" s="107"/>
      <c r="PUZ171" s="107"/>
      <c r="PVA171" s="107"/>
      <c r="PVB171" s="107"/>
      <c r="PVC171" s="107"/>
      <c r="PVD171" s="107"/>
      <c r="PVE171" s="107"/>
      <c r="PVF171" s="107"/>
      <c r="PVG171" s="107"/>
      <c r="PVH171" s="107"/>
      <c r="PVI171" s="107"/>
      <c r="PVJ171" s="107"/>
      <c r="PVK171" s="107"/>
      <c r="PVL171" s="107"/>
      <c r="PVM171" s="107"/>
      <c r="PVN171" s="107"/>
      <c r="PVO171" s="107"/>
      <c r="PVP171" s="107"/>
      <c r="PVQ171" s="107"/>
      <c r="PVR171" s="107"/>
      <c r="PVS171" s="107"/>
      <c r="PVT171" s="107"/>
      <c r="PVU171" s="107"/>
      <c r="PVV171" s="107"/>
      <c r="PVW171" s="107"/>
      <c r="PVX171" s="107"/>
      <c r="PVY171" s="107"/>
      <c r="PVZ171" s="107"/>
      <c r="PWA171" s="107"/>
      <c r="PWB171" s="107"/>
      <c r="PWC171" s="107"/>
      <c r="PWD171" s="107"/>
      <c r="PWE171" s="107"/>
      <c r="PWF171" s="107"/>
      <c r="PWG171" s="107"/>
      <c r="PWH171" s="107"/>
      <c r="PWI171" s="107"/>
      <c r="PWJ171" s="107"/>
      <c r="PWK171" s="107"/>
      <c r="PWL171" s="107"/>
      <c r="PWM171" s="107"/>
      <c r="PWN171" s="107"/>
      <c r="PWO171" s="107"/>
      <c r="PWP171" s="107"/>
      <c r="PWQ171" s="107"/>
      <c r="PWR171" s="107"/>
      <c r="PWS171" s="107"/>
      <c r="PWT171" s="107"/>
      <c r="PWU171" s="107"/>
      <c r="PWV171" s="107"/>
      <c r="PWW171" s="107"/>
      <c r="PWX171" s="107"/>
      <c r="PWY171" s="107"/>
      <c r="PWZ171" s="107"/>
      <c r="PXA171" s="107"/>
      <c r="PXB171" s="107"/>
      <c r="PXC171" s="107"/>
      <c r="PXD171" s="107"/>
      <c r="PXE171" s="107"/>
      <c r="PXF171" s="107"/>
      <c r="PXG171" s="107"/>
      <c r="PXH171" s="107"/>
      <c r="PXI171" s="107"/>
      <c r="PXJ171" s="107"/>
      <c r="PXK171" s="107"/>
      <c r="PXL171" s="107"/>
      <c r="PXM171" s="107"/>
      <c r="PXN171" s="107"/>
      <c r="PXO171" s="107"/>
      <c r="PXP171" s="107"/>
      <c r="PXQ171" s="107"/>
      <c r="PXR171" s="107"/>
      <c r="PXS171" s="107"/>
      <c r="PXT171" s="107"/>
      <c r="PXU171" s="107"/>
      <c r="PXV171" s="107"/>
      <c r="PXW171" s="107"/>
      <c r="PXX171" s="107"/>
      <c r="PXY171" s="107"/>
      <c r="PXZ171" s="107"/>
      <c r="PYA171" s="107"/>
      <c r="PYB171" s="107"/>
      <c r="PYC171" s="107"/>
      <c r="PYD171" s="107"/>
      <c r="PYE171" s="107"/>
      <c r="PYF171" s="107"/>
      <c r="PYG171" s="107"/>
      <c r="PYH171" s="107"/>
      <c r="PYI171" s="107"/>
      <c r="PYJ171" s="107"/>
      <c r="PYK171" s="107"/>
      <c r="PYL171" s="107"/>
      <c r="PYM171" s="107"/>
      <c r="PYN171" s="107"/>
      <c r="PYO171" s="107"/>
      <c r="PYP171" s="107"/>
      <c r="PYQ171" s="107"/>
      <c r="PYR171" s="107"/>
      <c r="PYS171" s="107"/>
      <c r="PYT171" s="107"/>
      <c r="PYU171" s="107"/>
      <c r="PYV171" s="107"/>
      <c r="PYW171" s="107"/>
      <c r="PYX171" s="107"/>
      <c r="PYY171" s="107"/>
      <c r="PYZ171" s="107"/>
      <c r="PZA171" s="107"/>
      <c r="PZB171" s="107"/>
      <c r="PZC171" s="107"/>
      <c r="PZD171" s="107"/>
      <c r="PZE171" s="107"/>
      <c r="PZF171" s="107"/>
      <c r="PZG171" s="107"/>
      <c r="PZH171" s="107"/>
      <c r="PZI171" s="107"/>
      <c r="PZJ171" s="107"/>
      <c r="PZK171" s="107"/>
      <c r="PZL171" s="107"/>
      <c r="PZM171" s="107"/>
      <c r="PZN171" s="107"/>
      <c r="PZO171" s="107"/>
      <c r="PZP171" s="107"/>
      <c r="PZQ171" s="107"/>
      <c r="PZR171" s="107"/>
      <c r="PZS171" s="107"/>
      <c r="PZT171" s="107"/>
      <c r="PZU171" s="107"/>
      <c r="PZV171" s="107"/>
      <c r="PZW171" s="107"/>
      <c r="PZX171" s="107"/>
      <c r="PZY171" s="107"/>
      <c r="PZZ171" s="107"/>
      <c r="QAA171" s="107"/>
      <c r="QAB171" s="107"/>
      <c r="QAC171" s="107"/>
      <c r="QAD171" s="107"/>
      <c r="QAE171" s="107"/>
      <c r="QAF171" s="107"/>
      <c r="QAG171" s="107"/>
      <c r="QAH171" s="107"/>
      <c r="QAI171" s="107"/>
      <c r="QAJ171" s="107"/>
      <c r="QAK171" s="107"/>
      <c r="QAL171" s="107"/>
      <c r="QAM171" s="107"/>
      <c r="QAN171" s="107"/>
      <c r="QAO171" s="107"/>
      <c r="QAP171" s="107"/>
      <c r="QAQ171" s="107"/>
      <c r="QAR171" s="107"/>
      <c r="QAS171" s="107"/>
      <c r="QAT171" s="107"/>
      <c r="QAU171" s="107"/>
      <c r="QAV171" s="107"/>
      <c r="QAW171" s="107"/>
      <c r="QAX171" s="107"/>
      <c r="QAY171" s="107"/>
      <c r="QAZ171" s="107"/>
      <c r="QBA171" s="107"/>
      <c r="QBB171" s="107"/>
      <c r="QBC171" s="107"/>
      <c r="QBD171" s="107"/>
      <c r="QBE171" s="107"/>
      <c r="QBF171" s="107"/>
      <c r="QBG171" s="107"/>
      <c r="QBH171" s="107"/>
      <c r="QBI171" s="107"/>
      <c r="QBJ171" s="107"/>
      <c r="QBK171" s="107"/>
      <c r="QBL171" s="107"/>
      <c r="QBM171" s="107"/>
      <c r="QBN171" s="107"/>
      <c r="QBO171" s="107"/>
      <c r="QBP171" s="107"/>
      <c r="QBQ171" s="107"/>
      <c r="QBR171" s="107"/>
      <c r="QBS171" s="107"/>
      <c r="QBT171" s="107"/>
      <c r="QBU171" s="107"/>
      <c r="QBV171" s="107"/>
      <c r="QBW171" s="107"/>
      <c r="QBX171" s="107"/>
      <c r="QBY171" s="107"/>
      <c r="QBZ171" s="107"/>
      <c r="QCA171" s="107"/>
      <c r="QCB171" s="107"/>
      <c r="QCC171" s="107"/>
      <c r="QCD171" s="107"/>
      <c r="QCE171" s="107"/>
      <c r="QCF171" s="107"/>
      <c r="QCG171" s="107"/>
      <c r="QCH171" s="107"/>
      <c r="QCI171" s="107"/>
      <c r="QCJ171" s="107"/>
      <c r="QCK171" s="107"/>
      <c r="QCL171" s="107"/>
      <c r="QCM171" s="107"/>
      <c r="QCN171" s="107"/>
      <c r="QCO171" s="107"/>
      <c r="QCP171" s="107"/>
      <c r="QCQ171" s="107"/>
      <c r="QCR171" s="107"/>
      <c r="QCS171" s="107"/>
      <c r="QCT171" s="107"/>
      <c r="QCU171" s="107"/>
      <c r="QCV171" s="107"/>
      <c r="QCW171" s="107"/>
      <c r="QCX171" s="107"/>
      <c r="QCY171" s="107"/>
      <c r="QCZ171" s="107"/>
      <c r="QDA171" s="107"/>
      <c r="QDB171" s="107"/>
      <c r="QDC171" s="107"/>
      <c r="QDD171" s="107"/>
      <c r="QDE171" s="107"/>
      <c r="QDF171" s="107"/>
      <c r="QDG171" s="107"/>
      <c r="QDH171" s="107"/>
      <c r="QDI171" s="107"/>
      <c r="QDJ171" s="107"/>
      <c r="QDK171" s="107"/>
      <c r="QDL171" s="107"/>
      <c r="QDM171" s="107"/>
      <c r="QDN171" s="107"/>
      <c r="QDO171" s="107"/>
      <c r="QDP171" s="107"/>
      <c r="QDQ171" s="107"/>
      <c r="QDR171" s="107"/>
      <c r="QDS171" s="107"/>
      <c r="QDT171" s="107"/>
      <c r="QDU171" s="107"/>
      <c r="QDV171" s="107"/>
      <c r="QDW171" s="107"/>
      <c r="QDX171" s="107"/>
      <c r="QDY171" s="107"/>
      <c r="QDZ171" s="107"/>
      <c r="QEA171" s="107"/>
      <c r="QEB171" s="107"/>
      <c r="QEC171" s="107"/>
      <c r="QED171" s="107"/>
      <c r="QEE171" s="107"/>
      <c r="QEF171" s="107"/>
      <c r="QEG171" s="107"/>
      <c r="QEH171" s="107"/>
      <c r="QEI171" s="107"/>
      <c r="QEJ171" s="107"/>
      <c r="QEK171" s="107"/>
      <c r="QEL171" s="107"/>
      <c r="QEM171" s="107"/>
      <c r="QEN171" s="107"/>
      <c r="QEO171" s="107"/>
      <c r="QEP171" s="107"/>
      <c r="QEQ171" s="107"/>
      <c r="QER171" s="107"/>
      <c r="QES171" s="107"/>
      <c r="QET171" s="107"/>
      <c r="QEU171" s="107"/>
      <c r="QEV171" s="107"/>
      <c r="QEW171" s="107"/>
      <c r="QEX171" s="107"/>
      <c r="QEY171" s="107"/>
      <c r="QEZ171" s="107"/>
      <c r="QFA171" s="107"/>
      <c r="QFB171" s="107"/>
      <c r="QFC171" s="107"/>
      <c r="QFD171" s="107"/>
      <c r="QFE171" s="107"/>
      <c r="QFF171" s="107"/>
      <c r="QFG171" s="107"/>
      <c r="QFH171" s="107"/>
      <c r="QFI171" s="107"/>
      <c r="QFJ171" s="107"/>
      <c r="QFK171" s="107"/>
      <c r="QFL171" s="107"/>
      <c r="QFM171" s="107"/>
      <c r="QFN171" s="107"/>
      <c r="QFO171" s="107"/>
      <c r="QFP171" s="107"/>
      <c r="QFQ171" s="107"/>
      <c r="QFR171" s="107"/>
      <c r="QFS171" s="107"/>
      <c r="QFT171" s="107"/>
      <c r="QFU171" s="107"/>
      <c r="QFV171" s="107"/>
      <c r="QFW171" s="107"/>
      <c r="QFX171" s="107"/>
      <c r="QFY171" s="107"/>
      <c r="QFZ171" s="107"/>
      <c r="QGA171" s="107"/>
      <c r="QGB171" s="107"/>
      <c r="QGC171" s="107"/>
      <c r="QGD171" s="107"/>
      <c r="QGE171" s="107"/>
      <c r="QGF171" s="107"/>
      <c r="QGG171" s="107"/>
      <c r="QGH171" s="107"/>
      <c r="QGI171" s="107"/>
      <c r="QGJ171" s="107"/>
      <c r="QGK171" s="107"/>
      <c r="QGL171" s="107"/>
      <c r="QGM171" s="107"/>
      <c r="QGN171" s="107"/>
      <c r="QGO171" s="107"/>
      <c r="QGP171" s="107"/>
      <c r="QGQ171" s="107"/>
      <c r="QGR171" s="107"/>
      <c r="QGS171" s="107"/>
      <c r="QGT171" s="107"/>
      <c r="QGU171" s="107"/>
      <c r="QGV171" s="107"/>
      <c r="QGW171" s="107"/>
      <c r="QGX171" s="107"/>
      <c r="QGY171" s="107"/>
      <c r="QGZ171" s="107"/>
      <c r="QHA171" s="107"/>
      <c r="QHB171" s="107"/>
      <c r="QHC171" s="107"/>
      <c r="QHD171" s="107"/>
      <c r="QHE171" s="107"/>
      <c r="QHF171" s="107"/>
      <c r="QHG171" s="107"/>
      <c r="QHH171" s="107"/>
      <c r="QHI171" s="107"/>
      <c r="QHJ171" s="107"/>
      <c r="QHK171" s="107"/>
      <c r="QHL171" s="107"/>
      <c r="QHM171" s="107"/>
      <c r="QHN171" s="107"/>
      <c r="QHO171" s="107"/>
      <c r="QHP171" s="107"/>
      <c r="QHQ171" s="107"/>
      <c r="QHR171" s="107"/>
      <c r="QHS171" s="107"/>
      <c r="QHT171" s="107"/>
      <c r="QHU171" s="107"/>
      <c r="QHV171" s="107"/>
      <c r="QHW171" s="107"/>
      <c r="QHX171" s="107"/>
      <c r="QHY171" s="107"/>
      <c r="QHZ171" s="107"/>
      <c r="QIA171" s="107"/>
      <c r="QIB171" s="107"/>
      <c r="QIC171" s="107"/>
      <c r="QID171" s="107"/>
      <c r="QIE171" s="107"/>
      <c r="QIF171" s="107"/>
      <c r="QIG171" s="107"/>
      <c r="QIH171" s="107"/>
      <c r="QII171" s="107"/>
      <c r="QIJ171" s="107"/>
      <c r="QIK171" s="107"/>
      <c r="QIL171" s="107"/>
      <c r="QIM171" s="107"/>
      <c r="QIN171" s="107"/>
      <c r="QIO171" s="107"/>
      <c r="QIP171" s="107"/>
      <c r="QIQ171" s="107"/>
      <c r="QIR171" s="107"/>
      <c r="QIS171" s="107"/>
      <c r="QIT171" s="107"/>
      <c r="QIU171" s="107"/>
      <c r="QIV171" s="107"/>
      <c r="QIW171" s="107"/>
      <c r="QIX171" s="107"/>
      <c r="QIY171" s="107"/>
      <c r="QIZ171" s="107"/>
      <c r="QJA171" s="107"/>
      <c r="QJB171" s="107"/>
      <c r="QJC171" s="107"/>
      <c r="QJD171" s="107"/>
      <c r="QJE171" s="107"/>
      <c r="QJF171" s="107"/>
      <c r="QJG171" s="107"/>
      <c r="QJH171" s="107"/>
      <c r="QJI171" s="107"/>
      <c r="QJJ171" s="107"/>
      <c r="QJK171" s="107"/>
      <c r="QJL171" s="107"/>
      <c r="QJM171" s="107"/>
      <c r="QJN171" s="107"/>
      <c r="QJO171" s="107"/>
      <c r="QJP171" s="107"/>
      <c r="QJQ171" s="107"/>
      <c r="QJR171" s="107"/>
      <c r="QJS171" s="107"/>
      <c r="QJT171" s="107"/>
      <c r="QJU171" s="107"/>
      <c r="QJV171" s="107"/>
      <c r="QJW171" s="107"/>
      <c r="QJX171" s="107"/>
      <c r="QJY171" s="107"/>
      <c r="QJZ171" s="107"/>
      <c r="QKA171" s="107"/>
      <c r="QKB171" s="107"/>
      <c r="QKC171" s="107"/>
      <c r="QKD171" s="107"/>
      <c r="QKE171" s="107"/>
      <c r="QKF171" s="107"/>
      <c r="QKG171" s="107"/>
      <c r="QKH171" s="107"/>
      <c r="QKI171" s="107"/>
      <c r="QKJ171" s="107"/>
      <c r="QKK171" s="107"/>
      <c r="QKL171" s="107"/>
      <c r="QKM171" s="107"/>
      <c r="QKN171" s="107"/>
      <c r="QKO171" s="107"/>
      <c r="QKP171" s="107"/>
      <c r="QKQ171" s="107"/>
      <c r="QKR171" s="107"/>
      <c r="QKS171" s="107"/>
      <c r="QKT171" s="107"/>
      <c r="QKU171" s="107"/>
      <c r="QKV171" s="107"/>
      <c r="QKW171" s="107"/>
      <c r="QKX171" s="107"/>
      <c r="QKY171" s="107"/>
      <c r="QKZ171" s="107"/>
      <c r="QLA171" s="107"/>
      <c r="QLB171" s="107"/>
      <c r="QLC171" s="107"/>
      <c r="QLD171" s="107"/>
      <c r="QLE171" s="107"/>
      <c r="QLF171" s="107"/>
      <c r="QLG171" s="107"/>
      <c r="QLH171" s="107"/>
      <c r="QLI171" s="107"/>
      <c r="QLJ171" s="107"/>
      <c r="QLK171" s="107"/>
      <c r="QLL171" s="107"/>
      <c r="QLM171" s="107"/>
      <c r="QLN171" s="107"/>
      <c r="QLO171" s="107"/>
      <c r="QLP171" s="107"/>
      <c r="QLQ171" s="107"/>
      <c r="QLR171" s="107"/>
      <c r="QLS171" s="107"/>
      <c r="QLT171" s="107"/>
      <c r="QLU171" s="107"/>
      <c r="QLV171" s="107"/>
      <c r="QLW171" s="107"/>
      <c r="QLX171" s="107"/>
      <c r="QLY171" s="107"/>
      <c r="QLZ171" s="107"/>
      <c r="QMA171" s="107"/>
      <c r="QMB171" s="107"/>
      <c r="QMC171" s="107"/>
      <c r="QMD171" s="107"/>
      <c r="QME171" s="107"/>
      <c r="QMF171" s="107"/>
      <c r="QMG171" s="107"/>
      <c r="QMH171" s="107"/>
      <c r="QMI171" s="107"/>
      <c r="QMJ171" s="107"/>
      <c r="QMK171" s="107"/>
      <c r="QML171" s="107"/>
      <c r="QMM171" s="107"/>
      <c r="QMN171" s="107"/>
      <c r="QMO171" s="107"/>
      <c r="QMP171" s="107"/>
      <c r="QMQ171" s="107"/>
      <c r="QMR171" s="107"/>
      <c r="QMS171" s="107"/>
      <c r="QMT171" s="107"/>
      <c r="QMU171" s="107"/>
      <c r="QMV171" s="107"/>
      <c r="QMW171" s="107"/>
      <c r="QMX171" s="107"/>
      <c r="QMY171" s="107"/>
      <c r="QMZ171" s="107"/>
      <c r="QNA171" s="107"/>
      <c r="QNB171" s="107"/>
      <c r="QNC171" s="107"/>
      <c r="QND171" s="107"/>
      <c r="QNE171" s="107"/>
      <c r="QNF171" s="107"/>
      <c r="QNG171" s="107"/>
      <c r="QNH171" s="107"/>
      <c r="QNI171" s="107"/>
      <c r="QNJ171" s="107"/>
      <c r="QNK171" s="107"/>
      <c r="QNL171" s="107"/>
      <c r="QNM171" s="107"/>
      <c r="QNN171" s="107"/>
      <c r="QNO171" s="107"/>
      <c r="QNP171" s="107"/>
      <c r="QNQ171" s="107"/>
      <c r="QNR171" s="107"/>
      <c r="QNS171" s="107"/>
      <c r="QNT171" s="107"/>
      <c r="QNU171" s="107"/>
      <c r="QNV171" s="107"/>
      <c r="QNW171" s="107"/>
      <c r="QNX171" s="107"/>
      <c r="QNY171" s="107"/>
      <c r="QNZ171" s="107"/>
      <c r="QOA171" s="107"/>
      <c r="QOB171" s="107"/>
      <c r="QOC171" s="107"/>
      <c r="QOD171" s="107"/>
      <c r="QOE171" s="107"/>
      <c r="QOF171" s="107"/>
      <c r="QOG171" s="107"/>
      <c r="QOH171" s="107"/>
      <c r="QOI171" s="107"/>
      <c r="QOJ171" s="107"/>
      <c r="QOK171" s="107"/>
      <c r="QOL171" s="107"/>
      <c r="QOM171" s="107"/>
      <c r="QON171" s="107"/>
      <c r="QOO171" s="107"/>
      <c r="QOP171" s="107"/>
      <c r="QOQ171" s="107"/>
      <c r="QOR171" s="107"/>
      <c r="QOS171" s="107"/>
      <c r="QOT171" s="107"/>
      <c r="QOU171" s="107"/>
      <c r="QOV171" s="107"/>
      <c r="QOW171" s="107"/>
      <c r="QOX171" s="107"/>
      <c r="QOY171" s="107"/>
      <c r="QOZ171" s="107"/>
      <c r="QPA171" s="107"/>
      <c r="QPB171" s="107"/>
      <c r="QPC171" s="107"/>
      <c r="QPD171" s="107"/>
      <c r="QPE171" s="107"/>
      <c r="QPF171" s="107"/>
      <c r="QPG171" s="107"/>
      <c r="QPH171" s="107"/>
      <c r="QPI171" s="107"/>
      <c r="QPJ171" s="107"/>
      <c r="QPK171" s="107"/>
      <c r="QPL171" s="107"/>
      <c r="QPM171" s="107"/>
      <c r="QPN171" s="107"/>
      <c r="QPO171" s="107"/>
      <c r="QPP171" s="107"/>
      <c r="QPQ171" s="107"/>
      <c r="QPR171" s="107"/>
      <c r="QPS171" s="107"/>
      <c r="QPT171" s="107"/>
      <c r="QPU171" s="107"/>
      <c r="QPV171" s="107"/>
      <c r="QPW171" s="107"/>
      <c r="QPX171" s="107"/>
      <c r="QPY171" s="107"/>
      <c r="QPZ171" s="107"/>
      <c r="QQA171" s="107"/>
      <c r="QQB171" s="107"/>
      <c r="QQC171" s="107"/>
      <c r="QQD171" s="107"/>
      <c r="QQE171" s="107"/>
      <c r="QQF171" s="107"/>
      <c r="QQG171" s="107"/>
      <c r="QQH171" s="107"/>
      <c r="QQI171" s="107"/>
      <c r="QQJ171" s="107"/>
      <c r="QQK171" s="107"/>
      <c r="QQL171" s="107"/>
      <c r="QQM171" s="107"/>
      <c r="QQN171" s="107"/>
      <c r="QQO171" s="107"/>
      <c r="QQP171" s="107"/>
      <c r="QQQ171" s="107"/>
      <c r="QQR171" s="107"/>
      <c r="QQS171" s="107"/>
      <c r="QQT171" s="107"/>
      <c r="QQU171" s="107"/>
      <c r="QQV171" s="107"/>
      <c r="QQW171" s="107"/>
      <c r="QQX171" s="107"/>
      <c r="QQY171" s="107"/>
      <c r="QQZ171" s="107"/>
      <c r="QRA171" s="107"/>
      <c r="QRB171" s="107"/>
      <c r="QRC171" s="107"/>
      <c r="QRD171" s="107"/>
      <c r="QRE171" s="107"/>
      <c r="QRF171" s="107"/>
      <c r="QRG171" s="107"/>
      <c r="QRH171" s="107"/>
      <c r="QRI171" s="107"/>
      <c r="QRJ171" s="107"/>
      <c r="QRK171" s="107"/>
      <c r="QRL171" s="107"/>
      <c r="QRM171" s="107"/>
      <c r="QRN171" s="107"/>
      <c r="QRO171" s="107"/>
      <c r="QRP171" s="107"/>
      <c r="QRQ171" s="107"/>
      <c r="QRR171" s="107"/>
      <c r="QRS171" s="107"/>
      <c r="QRT171" s="107"/>
      <c r="QRU171" s="107"/>
      <c r="QRV171" s="107"/>
      <c r="QRW171" s="107"/>
      <c r="QRX171" s="107"/>
      <c r="QRY171" s="107"/>
      <c r="QRZ171" s="107"/>
      <c r="QSA171" s="107"/>
      <c r="QSB171" s="107"/>
      <c r="QSC171" s="107"/>
      <c r="QSD171" s="107"/>
      <c r="QSE171" s="107"/>
      <c r="QSF171" s="107"/>
      <c r="QSG171" s="107"/>
      <c r="QSH171" s="107"/>
      <c r="QSI171" s="107"/>
      <c r="QSJ171" s="107"/>
      <c r="QSK171" s="107"/>
      <c r="QSL171" s="107"/>
      <c r="QSM171" s="107"/>
      <c r="QSN171" s="107"/>
      <c r="QSO171" s="107"/>
      <c r="QSP171" s="107"/>
      <c r="QSQ171" s="107"/>
      <c r="QSR171" s="107"/>
      <c r="QSS171" s="107"/>
      <c r="QST171" s="107"/>
      <c r="QSU171" s="107"/>
      <c r="QSV171" s="107"/>
      <c r="QSW171" s="107"/>
      <c r="QSX171" s="107"/>
      <c r="QSY171" s="107"/>
      <c r="QSZ171" s="107"/>
      <c r="QTA171" s="107"/>
      <c r="QTB171" s="107"/>
      <c r="QTC171" s="107"/>
      <c r="QTD171" s="107"/>
      <c r="QTE171" s="107"/>
      <c r="QTF171" s="107"/>
      <c r="QTG171" s="107"/>
      <c r="QTH171" s="107"/>
      <c r="QTI171" s="107"/>
      <c r="QTJ171" s="107"/>
      <c r="QTK171" s="107"/>
      <c r="QTL171" s="107"/>
      <c r="QTM171" s="107"/>
      <c r="QTN171" s="107"/>
      <c r="QTO171" s="107"/>
      <c r="QTP171" s="107"/>
      <c r="QTQ171" s="107"/>
      <c r="QTR171" s="107"/>
      <c r="QTS171" s="107"/>
      <c r="QTT171" s="107"/>
      <c r="QTU171" s="107"/>
      <c r="QTV171" s="107"/>
      <c r="QTW171" s="107"/>
      <c r="QTX171" s="107"/>
      <c r="QTY171" s="107"/>
      <c r="QTZ171" s="107"/>
      <c r="QUA171" s="107"/>
      <c r="QUB171" s="107"/>
      <c r="QUC171" s="107"/>
      <c r="QUD171" s="107"/>
      <c r="QUE171" s="107"/>
      <c r="QUF171" s="107"/>
      <c r="QUG171" s="107"/>
      <c r="QUH171" s="107"/>
      <c r="QUI171" s="107"/>
      <c r="QUJ171" s="107"/>
      <c r="QUK171" s="107"/>
      <c r="QUL171" s="107"/>
      <c r="QUM171" s="107"/>
      <c r="QUN171" s="107"/>
      <c r="QUO171" s="107"/>
      <c r="QUP171" s="107"/>
      <c r="QUQ171" s="107"/>
      <c r="QUR171" s="107"/>
      <c r="QUS171" s="107"/>
      <c r="QUT171" s="107"/>
      <c r="QUU171" s="107"/>
      <c r="QUV171" s="107"/>
      <c r="QUW171" s="107"/>
      <c r="QUX171" s="107"/>
      <c r="QUY171" s="107"/>
      <c r="QUZ171" s="107"/>
      <c r="QVA171" s="107"/>
      <c r="QVB171" s="107"/>
      <c r="QVC171" s="107"/>
      <c r="QVD171" s="107"/>
      <c r="QVE171" s="107"/>
      <c r="QVF171" s="107"/>
      <c r="QVG171" s="107"/>
      <c r="QVH171" s="107"/>
      <c r="QVI171" s="107"/>
      <c r="QVJ171" s="107"/>
      <c r="QVK171" s="107"/>
      <c r="QVL171" s="107"/>
      <c r="QVM171" s="107"/>
      <c r="QVN171" s="107"/>
      <c r="QVO171" s="107"/>
      <c r="QVP171" s="107"/>
      <c r="QVQ171" s="107"/>
      <c r="QVR171" s="107"/>
      <c r="QVS171" s="107"/>
      <c r="QVT171" s="107"/>
      <c r="QVU171" s="107"/>
      <c r="QVV171" s="107"/>
      <c r="QVW171" s="107"/>
      <c r="QVX171" s="107"/>
      <c r="QVY171" s="107"/>
      <c r="QVZ171" s="107"/>
      <c r="QWA171" s="107"/>
      <c r="QWB171" s="107"/>
      <c r="QWC171" s="107"/>
      <c r="QWD171" s="107"/>
      <c r="QWE171" s="107"/>
      <c r="QWF171" s="107"/>
      <c r="QWG171" s="107"/>
      <c r="QWH171" s="107"/>
      <c r="QWI171" s="107"/>
      <c r="QWJ171" s="107"/>
      <c r="QWK171" s="107"/>
      <c r="QWL171" s="107"/>
      <c r="QWM171" s="107"/>
      <c r="QWN171" s="107"/>
      <c r="QWO171" s="107"/>
      <c r="QWP171" s="107"/>
      <c r="QWQ171" s="107"/>
      <c r="QWR171" s="107"/>
      <c r="QWS171" s="107"/>
      <c r="QWT171" s="107"/>
      <c r="QWU171" s="107"/>
      <c r="QWV171" s="107"/>
      <c r="QWW171" s="107"/>
      <c r="QWX171" s="107"/>
      <c r="QWY171" s="107"/>
      <c r="QWZ171" s="107"/>
      <c r="QXA171" s="107"/>
      <c r="QXB171" s="107"/>
      <c r="QXC171" s="107"/>
      <c r="QXD171" s="107"/>
      <c r="QXE171" s="107"/>
      <c r="QXF171" s="107"/>
      <c r="QXG171" s="107"/>
      <c r="QXH171" s="107"/>
      <c r="QXI171" s="107"/>
      <c r="QXJ171" s="107"/>
      <c r="QXK171" s="107"/>
      <c r="QXL171" s="107"/>
      <c r="QXM171" s="107"/>
      <c r="QXN171" s="107"/>
      <c r="QXO171" s="107"/>
      <c r="QXP171" s="107"/>
      <c r="QXQ171" s="107"/>
      <c r="QXR171" s="107"/>
      <c r="QXS171" s="107"/>
      <c r="QXT171" s="107"/>
      <c r="QXU171" s="107"/>
      <c r="QXV171" s="107"/>
      <c r="QXW171" s="107"/>
      <c r="QXX171" s="107"/>
      <c r="QXY171" s="107"/>
      <c r="QXZ171" s="107"/>
      <c r="QYA171" s="107"/>
      <c r="QYB171" s="107"/>
      <c r="QYC171" s="107"/>
      <c r="QYD171" s="107"/>
      <c r="QYE171" s="107"/>
      <c r="QYF171" s="107"/>
      <c r="QYG171" s="107"/>
      <c r="QYH171" s="107"/>
      <c r="QYI171" s="107"/>
      <c r="QYJ171" s="107"/>
      <c r="QYK171" s="107"/>
      <c r="QYL171" s="107"/>
      <c r="QYM171" s="107"/>
      <c r="QYN171" s="107"/>
      <c r="QYO171" s="107"/>
      <c r="QYP171" s="107"/>
      <c r="QYQ171" s="107"/>
      <c r="QYR171" s="107"/>
      <c r="QYS171" s="107"/>
      <c r="QYT171" s="107"/>
      <c r="QYU171" s="107"/>
      <c r="QYV171" s="107"/>
      <c r="QYW171" s="107"/>
      <c r="QYX171" s="107"/>
      <c r="QYY171" s="107"/>
      <c r="QYZ171" s="107"/>
      <c r="QZA171" s="107"/>
      <c r="QZB171" s="107"/>
      <c r="QZC171" s="107"/>
      <c r="QZD171" s="107"/>
      <c r="QZE171" s="107"/>
      <c r="QZF171" s="107"/>
      <c r="QZG171" s="107"/>
      <c r="QZH171" s="107"/>
      <c r="QZI171" s="107"/>
      <c r="QZJ171" s="107"/>
      <c r="QZK171" s="107"/>
      <c r="QZL171" s="107"/>
      <c r="QZM171" s="107"/>
      <c r="QZN171" s="107"/>
      <c r="QZO171" s="107"/>
      <c r="QZP171" s="107"/>
      <c r="QZQ171" s="107"/>
      <c r="QZR171" s="107"/>
      <c r="QZS171" s="107"/>
      <c r="QZT171" s="107"/>
      <c r="QZU171" s="107"/>
      <c r="QZV171" s="107"/>
      <c r="QZW171" s="107"/>
      <c r="QZX171" s="107"/>
      <c r="QZY171" s="107"/>
      <c r="QZZ171" s="107"/>
      <c r="RAA171" s="107"/>
      <c r="RAB171" s="107"/>
      <c r="RAC171" s="107"/>
      <c r="RAD171" s="107"/>
      <c r="RAE171" s="107"/>
      <c r="RAF171" s="107"/>
      <c r="RAG171" s="107"/>
      <c r="RAH171" s="107"/>
      <c r="RAI171" s="107"/>
      <c r="RAJ171" s="107"/>
      <c r="RAK171" s="107"/>
      <c r="RAL171" s="107"/>
      <c r="RAM171" s="107"/>
      <c r="RAN171" s="107"/>
      <c r="RAO171" s="107"/>
      <c r="RAP171" s="107"/>
      <c r="RAQ171" s="107"/>
      <c r="RAR171" s="107"/>
      <c r="RAS171" s="107"/>
      <c r="RAT171" s="107"/>
      <c r="RAU171" s="107"/>
      <c r="RAV171" s="107"/>
      <c r="RAW171" s="107"/>
      <c r="RAX171" s="107"/>
      <c r="RAY171" s="107"/>
      <c r="RAZ171" s="107"/>
      <c r="RBA171" s="107"/>
      <c r="RBB171" s="107"/>
      <c r="RBC171" s="107"/>
      <c r="RBD171" s="107"/>
      <c r="RBE171" s="107"/>
      <c r="RBF171" s="107"/>
      <c r="RBG171" s="107"/>
      <c r="RBH171" s="107"/>
      <c r="RBI171" s="107"/>
      <c r="RBJ171" s="107"/>
      <c r="RBK171" s="107"/>
      <c r="RBL171" s="107"/>
      <c r="RBM171" s="107"/>
      <c r="RBN171" s="107"/>
      <c r="RBO171" s="107"/>
      <c r="RBP171" s="107"/>
      <c r="RBQ171" s="107"/>
      <c r="RBR171" s="107"/>
      <c r="RBS171" s="107"/>
      <c r="RBT171" s="107"/>
      <c r="RBU171" s="107"/>
      <c r="RBV171" s="107"/>
      <c r="RBW171" s="107"/>
      <c r="RBX171" s="107"/>
      <c r="RBY171" s="107"/>
      <c r="RBZ171" s="107"/>
      <c r="RCA171" s="107"/>
      <c r="RCB171" s="107"/>
      <c r="RCC171" s="107"/>
      <c r="RCD171" s="107"/>
      <c r="RCE171" s="107"/>
      <c r="RCF171" s="107"/>
      <c r="RCG171" s="107"/>
      <c r="RCH171" s="107"/>
      <c r="RCI171" s="107"/>
      <c r="RCJ171" s="107"/>
      <c r="RCK171" s="107"/>
      <c r="RCL171" s="107"/>
      <c r="RCM171" s="107"/>
      <c r="RCN171" s="107"/>
      <c r="RCO171" s="107"/>
      <c r="RCP171" s="107"/>
      <c r="RCQ171" s="107"/>
      <c r="RCR171" s="107"/>
      <c r="RCS171" s="107"/>
      <c r="RCT171" s="107"/>
      <c r="RCU171" s="107"/>
      <c r="RCV171" s="107"/>
      <c r="RCW171" s="107"/>
      <c r="RCX171" s="107"/>
      <c r="RCY171" s="107"/>
      <c r="RCZ171" s="107"/>
      <c r="RDA171" s="107"/>
      <c r="RDB171" s="107"/>
      <c r="RDC171" s="107"/>
      <c r="RDD171" s="107"/>
      <c r="RDE171" s="107"/>
      <c r="RDF171" s="107"/>
      <c r="RDG171" s="107"/>
      <c r="RDH171" s="107"/>
      <c r="RDI171" s="107"/>
      <c r="RDJ171" s="107"/>
      <c r="RDK171" s="107"/>
      <c r="RDL171" s="107"/>
      <c r="RDM171" s="107"/>
      <c r="RDN171" s="107"/>
      <c r="RDO171" s="107"/>
      <c r="RDP171" s="107"/>
      <c r="RDQ171" s="107"/>
      <c r="RDR171" s="107"/>
      <c r="RDS171" s="107"/>
      <c r="RDT171" s="107"/>
      <c r="RDU171" s="107"/>
      <c r="RDV171" s="107"/>
      <c r="RDW171" s="107"/>
      <c r="RDX171" s="107"/>
      <c r="RDY171" s="107"/>
      <c r="RDZ171" s="107"/>
      <c r="REA171" s="107"/>
      <c r="REB171" s="107"/>
      <c r="REC171" s="107"/>
      <c r="RED171" s="107"/>
      <c r="REE171" s="107"/>
      <c r="REF171" s="107"/>
      <c r="REG171" s="107"/>
      <c r="REH171" s="107"/>
      <c r="REI171" s="107"/>
      <c r="REJ171" s="107"/>
      <c r="REK171" s="107"/>
      <c r="REL171" s="107"/>
      <c r="REM171" s="107"/>
      <c r="REN171" s="107"/>
      <c r="REO171" s="107"/>
      <c r="REP171" s="107"/>
      <c r="REQ171" s="107"/>
      <c r="RER171" s="107"/>
      <c r="RES171" s="107"/>
      <c r="RET171" s="107"/>
      <c r="REU171" s="107"/>
      <c r="REV171" s="107"/>
      <c r="REW171" s="107"/>
      <c r="REX171" s="107"/>
      <c r="REY171" s="107"/>
      <c r="REZ171" s="107"/>
      <c r="RFA171" s="107"/>
      <c r="RFB171" s="107"/>
      <c r="RFC171" s="107"/>
      <c r="RFD171" s="107"/>
      <c r="RFE171" s="107"/>
      <c r="RFF171" s="107"/>
      <c r="RFG171" s="107"/>
      <c r="RFH171" s="107"/>
      <c r="RFI171" s="107"/>
      <c r="RFJ171" s="107"/>
      <c r="RFK171" s="107"/>
      <c r="RFL171" s="107"/>
      <c r="RFM171" s="107"/>
      <c r="RFN171" s="107"/>
      <c r="RFO171" s="107"/>
      <c r="RFP171" s="107"/>
      <c r="RFQ171" s="107"/>
      <c r="RFR171" s="107"/>
      <c r="RFS171" s="107"/>
      <c r="RFT171" s="107"/>
      <c r="RFU171" s="107"/>
      <c r="RFV171" s="107"/>
      <c r="RFW171" s="107"/>
      <c r="RFX171" s="107"/>
      <c r="RFY171" s="107"/>
      <c r="RFZ171" s="107"/>
      <c r="RGA171" s="107"/>
      <c r="RGB171" s="107"/>
      <c r="RGC171" s="107"/>
      <c r="RGD171" s="107"/>
      <c r="RGE171" s="107"/>
      <c r="RGF171" s="107"/>
      <c r="RGG171" s="107"/>
      <c r="RGH171" s="107"/>
      <c r="RGI171" s="107"/>
      <c r="RGJ171" s="107"/>
      <c r="RGK171" s="107"/>
      <c r="RGL171" s="107"/>
      <c r="RGM171" s="107"/>
      <c r="RGN171" s="107"/>
      <c r="RGO171" s="107"/>
      <c r="RGP171" s="107"/>
      <c r="RGQ171" s="107"/>
      <c r="RGR171" s="107"/>
      <c r="RGS171" s="107"/>
      <c r="RGT171" s="107"/>
      <c r="RGU171" s="107"/>
      <c r="RGV171" s="107"/>
      <c r="RGW171" s="107"/>
      <c r="RGX171" s="107"/>
      <c r="RGY171" s="107"/>
      <c r="RGZ171" s="107"/>
      <c r="RHA171" s="107"/>
      <c r="RHB171" s="107"/>
      <c r="RHC171" s="107"/>
      <c r="RHD171" s="107"/>
      <c r="RHE171" s="107"/>
      <c r="RHF171" s="107"/>
      <c r="RHG171" s="107"/>
      <c r="RHH171" s="107"/>
      <c r="RHI171" s="107"/>
      <c r="RHJ171" s="107"/>
      <c r="RHK171" s="107"/>
      <c r="RHL171" s="107"/>
      <c r="RHM171" s="107"/>
      <c r="RHN171" s="107"/>
      <c r="RHO171" s="107"/>
      <c r="RHP171" s="107"/>
      <c r="RHQ171" s="107"/>
      <c r="RHR171" s="107"/>
      <c r="RHS171" s="107"/>
      <c r="RHT171" s="107"/>
      <c r="RHU171" s="107"/>
      <c r="RHV171" s="107"/>
      <c r="RHW171" s="107"/>
      <c r="RHX171" s="107"/>
      <c r="RHY171" s="107"/>
      <c r="RHZ171" s="107"/>
      <c r="RIA171" s="107"/>
      <c r="RIB171" s="107"/>
      <c r="RIC171" s="107"/>
      <c r="RID171" s="107"/>
      <c r="RIE171" s="107"/>
      <c r="RIF171" s="107"/>
      <c r="RIG171" s="107"/>
      <c r="RIH171" s="107"/>
      <c r="RII171" s="107"/>
      <c r="RIJ171" s="107"/>
      <c r="RIK171" s="107"/>
      <c r="RIL171" s="107"/>
      <c r="RIM171" s="107"/>
      <c r="RIN171" s="107"/>
      <c r="RIO171" s="107"/>
      <c r="RIP171" s="107"/>
      <c r="RIQ171" s="107"/>
      <c r="RIR171" s="107"/>
      <c r="RIS171" s="107"/>
      <c r="RIT171" s="107"/>
      <c r="RIU171" s="107"/>
      <c r="RIV171" s="107"/>
      <c r="RIW171" s="107"/>
      <c r="RIX171" s="107"/>
      <c r="RIY171" s="107"/>
      <c r="RIZ171" s="107"/>
      <c r="RJA171" s="107"/>
      <c r="RJB171" s="107"/>
      <c r="RJC171" s="107"/>
      <c r="RJD171" s="107"/>
      <c r="RJE171" s="107"/>
      <c r="RJF171" s="107"/>
      <c r="RJG171" s="107"/>
      <c r="RJH171" s="107"/>
      <c r="RJI171" s="107"/>
      <c r="RJJ171" s="107"/>
      <c r="RJK171" s="107"/>
      <c r="RJL171" s="107"/>
      <c r="RJM171" s="107"/>
      <c r="RJN171" s="107"/>
      <c r="RJO171" s="107"/>
      <c r="RJP171" s="107"/>
      <c r="RJQ171" s="107"/>
      <c r="RJR171" s="107"/>
      <c r="RJS171" s="107"/>
      <c r="RJT171" s="107"/>
      <c r="RJU171" s="107"/>
      <c r="RJV171" s="107"/>
      <c r="RJW171" s="107"/>
      <c r="RJX171" s="107"/>
      <c r="RJY171" s="107"/>
      <c r="RJZ171" s="107"/>
      <c r="RKA171" s="107"/>
      <c r="RKB171" s="107"/>
      <c r="RKC171" s="107"/>
      <c r="RKD171" s="107"/>
      <c r="RKE171" s="107"/>
      <c r="RKF171" s="107"/>
      <c r="RKG171" s="107"/>
      <c r="RKH171" s="107"/>
      <c r="RKI171" s="107"/>
      <c r="RKJ171" s="107"/>
      <c r="RKK171" s="107"/>
      <c r="RKL171" s="107"/>
      <c r="RKM171" s="107"/>
      <c r="RKN171" s="107"/>
      <c r="RKO171" s="107"/>
      <c r="RKP171" s="107"/>
      <c r="RKQ171" s="107"/>
      <c r="RKR171" s="107"/>
      <c r="RKS171" s="107"/>
      <c r="RKT171" s="107"/>
      <c r="RKU171" s="107"/>
      <c r="RKV171" s="107"/>
      <c r="RKW171" s="107"/>
      <c r="RKX171" s="107"/>
      <c r="RKY171" s="107"/>
      <c r="RKZ171" s="107"/>
      <c r="RLA171" s="107"/>
      <c r="RLB171" s="107"/>
      <c r="RLC171" s="107"/>
      <c r="RLD171" s="107"/>
      <c r="RLE171" s="107"/>
      <c r="RLF171" s="107"/>
      <c r="RLG171" s="107"/>
      <c r="RLH171" s="107"/>
      <c r="RLI171" s="107"/>
      <c r="RLJ171" s="107"/>
      <c r="RLK171" s="107"/>
      <c r="RLL171" s="107"/>
      <c r="RLM171" s="107"/>
      <c r="RLN171" s="107"/>
      <c r="RLO171" s="107"/>
      <c r="RLP171" s="107"/>
      <c r="RLQ171" s="107"/>
      <c r="RLR171" s="107"/>
      <c r="RLS171" s="107"/>
      <c r="RLT171" s="107"/>
      <c r="RLU171" s="107"/>
      <c r="RLV171" s="107"/>
      <c r="RLW171" s="107"/>
      <c r="RLX171" s="107"/>
      <c r="RLY171" s="107"/>
      <c r="RLZ171" s="107"/>
      <c r="RMA171" s="107"/>
      <c r="RMB171" s="107"/>
      <c r="RMC171" s="107"/>
      <c r="RMD171" s="107"/>
      <c r="RME171" s="107"/>
      <c r="RMF171" s="107"/>
      <c r="RMG171" s="107"/>
      <c r="RMH171" s="107"/>
      <c r="RMI171" s="107"/>
      <c r="RMJ171" s="107"/>
      <c r="RMK171" s="107"/>
      <c r="RML171" s="107"/>
      <c r="RMM171" s="107"/>
      <c r="RMN171" s="107"/>
      <c r="RMO171" s="107"/>
      <c r="RMP171" s="107"/>
      <c r="RMQ171" s="107"/>
      <c r="RMR171" s="107"/>
      <c r="RMS171" s="107"/>
      <c r="RMT171" s="107"/>
      <c r="RMU171" s="107"/>
      <c r="RMV171" s="107"/>
      <c r="RMW171" s="107"/>
      <c r="RMX171" s="107"/>
      <c r="RMY171" s="107"/>
      <c r="RMZ171" s="107"/>
      <c r="RNA171" s="107"/>
      <c r="RNB171" s="107"/>
      <c r="RNC171" s="107"/>
      <c r="RND171" s="107"/>
      <c r="RNE171" s="107"/>
      <c r="RNF171" s="107"/>
      <c r="RNG171" s="107"/>
      <c r="RNH171" s="107"/>
      <c r="RNI171" s="107"/>
      <c r="RNJ171" s="107"/>
      <c r="RNK171" s="107"/>
      <c r="RNL171" s="107"/>
      <c r="RNM171" s="107"/>
      <c r="RNN171" s="107"/>
      <c r="RNO171" s="107"/>
      <c r="RNP171" s="107"/>
      <c r="RNQ171" s="107"/>
      <c r="RNR171" s="107"/>
      <c r="RNS171" s="107"/>
      <c r="RNT171" s="107"/>
      <c r="RNU171" s="107"/>
      <c r="RNV171" s="107"/>
      <c r="RNW171" s="107"/>
      <c r="RNX171" s="107"/>
      <c r="RNY171" s="107"/>
      <c r="RNZ171" s="107"/>
      <c r="ROA171" s="107"/>
      <c r="ROB171" s="107"/>
      <c r="ROC171" s="107"/>
      <c r="ROD171" s="107"/>
      <c r="ROE171" s="107"/>
      <c r="ROF171" s="107"/>
      <c r="ROG171" s="107"/>
      <c r="ROH171" s="107"/>
      <c r="ROI171" s="107"/>
      <c r="ROJ171" s="107"/>
      <c r="ROK171" s="107"/>
      <c r="ROL171" s="107"/>
      <c r="ROM171" s="107"/>
      <c r="RON171" s="107"/>
      <c r="ROO171" s="107"/>
      <c r="ROP171" s="107"/>
      <c r="ROQ171" s="107"/>
      <c r="ROR171" s="107"/>
      <c r="ROS171" s="107"/>
      <c r="ROT171" s="107"/>
      <c r="ROU171" s="107"/>
      <c r="ROV171" s="107"/>
      <c r="ROW171" s="107"/>
      <c r="ROX171" s="107"/>
      <c r="ROY171" s="107"/>
      <c r="ROZ171" s="107"/>
      <c r="RPA171" s="107"/>
      <c r="RPB171" s="107"/>
      <c r="RPC171" s="107"/>
      <c r="RPD171" s="107"/>
      <c r="RPE171" s="107"/>
      <c r="RPF171" s="107"/>
      <c r="RPG171" s="107"/>
      <c r="RPH171" s="107"/>
      <c r="RPI171" s="107"/>
      <c r="RPJ171" s="107"/>
      <c r="RPK171" s="107"/>
      <c r="RPL171" s="107"/>
      <c r="RPM171" s="107"/>
      <c r="RPN171" s="107"/>
      <c r="RPO171" s="107"/>
      <c r="RPP171" s="107"/>
      <c r="RPQ171" s="107"/>
      <c r="RPR171" s="107"/>
      <c r="RPS171" s="107"/>
      <c r="RPT171" s="107"/>
      <c r="RPU171" s="107"/>
      <c r="RPV171" s="107"/>
      <c r="RPW171" s="107"/>
      <c r="RPX171" s="107"/>
      <c r="RPY171" s="107"/>
      <c r="RPZ171" s="107"/>
      <c r="RQA171" s="107"/>
      <c r="RQB171" s="107"/>
      <c r="RQC171" s="107"/>
      <c r="RQD171" s="107"/>
      <c r="RQE171" s="107"/>
      <c r="RQF171" s="107"/>
      <c r="RQG171" s="107"/>
      <c r="RQH171" s="107"/>
      <c r="RQI171" s="107"/>
      <c r="RQJ171" s="107"/>
      <c r="RQK171" s="107"/>
      <c r="RQL171" s="107"/>
      <c r="RQM171" s="107"/>
      <c r="RQN171" s="107"/>
      <c r="RQO171" s="107"/>
      <c r="RQP171" s="107"/>
      <c r="RQQ171" s="107"/>
      <c r="RQR171" s="107"/>
      <c r="RQS171" s="107"/>
      <c r="RQT171" s="107"/>
      <c r="RQU171" s="107"/>
      <c r="RQV171" s="107"/>
      <c r="RQW171" s="107"/>
      <c r="RQX171" s="107"/>
      <c r="RQY171" s="107"/>
      <c r="RQZ171" s="107"/>
      <c r="RRA171" s="107"/>
      <c r="RRB171" s="107"/>
      <c r="RRC171" s="107"/>
      <c r="RRD171" s="107"/>
      <c r="RRE171" s="107"/>
      <c r="RRF171" s="107"/>
      <c r="RRG171" s="107"/>
      <c r="RRH171" s="107"/>
      <c r="RRI171" s="107"/>
      <c r="RRJ171" s="107"/>
      <c r="RRK171" s="107"/>
      <c r="RRL171" s="107"/>
      <c r="RRM171" s="107"/>
      <c r="RRN171" s="107"/>
      <c r="RRO171" s="107"/>
      <c r="RRP171" s="107"/>
      <c r="RRQ171" s="107"/>
      <c r="RRR171" s="107"/>
      <c r="RRS171" s="107"/>
      <c r="RRT171" s="107"/>
      <c r="RRU171" s="107"/>
      <c r="RRV171" s="107"/>
      <c r="RRW171" s="107"/>
      <c r="RRX171" s="107"/>
      <c r="RRY171" s="107"/>
      <c r="RRZ171" s="107"/>
      <c r="RSA171" s="107"/>
      <c r="RSB171" s="107"/>
      <c r="RSC171" s="107"/>
      <c r="RSD171" s="107"/>
      <c r="RSE171" s="107"/>
      <c r="RSF171" s="107"/>
      <c r="RSG171" s="107"/>
      <c r="RSH171" s="107"/>
      <c r="RSI171" s="107"/>
      <c r="RSJ171" s="107"/>
      <c r="RSK171" s="107"/>
      <c r="RSL171" s="107"/>
      <c r="RSM171" s="107"/>
      <c r="RSN171" s="107"/>
      <c r="RSO171" s="107"/>
      <c r="RSP171" s="107"/>
      <c r="RSQ171" s="107"/>
      <c r="RSR171" s="107"/>
      <c r="RSS171" s="107"/>
      <c r="RST171" s="107"/>
      <c r="RSU171" s="107"/>
      <c r="RSV171" s="107"/>
      <c r="RSW171" s="107"/>
      <c r="RSX171" s="107"/>
      <c r="RSY171" s="107"/>
      <c r="RSZ171" s="107"/>
      <c r="RTA171" s="107"/>
      <c r="RTB171" s="107"/>
      <c r="RTC171" s="107"/>
      <c r="RTD171" s="107"/>
      <c r="RTE171" s="107"/>
      <c r="RTF171" s="107"/>
      <c r="RTG171" s="107"/>
      <c r="RTH171" s="107"/>
      <c r="RTI171" s="107"/>
      <c r="RTJ171" s="107"/>
      <c r="RTK171" s="107"/>
      <c r="RTL171" s="107"/>
      <c r="RTM171" s="107"/>
      <c r="RTN171" s="107"/>
      <c r="RTO171" s="107"/>
      <c r="RTP171" s="107"/>
      <c r="RTQ171" s="107"/>
      <c r="RTR171" s="107"/>
      <c r="RTS171" s="107"/>
      <c r="RTT171" s="107"/>
      <c r="RTU171" s="107"/>
      <c r="RTV171" s="107"/>
      <c r="RTW171" s="107"/>
      <c r="RTX171" s="107"/>
      <c r="RTY171" s="107"/>
      <c r="RTZ171" s="107"/>
      <c r="RUA171" s="107"/>
      <c r="RUB171" s="107"/>
      <c r="RUC171" s="107"/>
      <c r="RUD171" s="107"/>
      <c r="RUE171" s="107"/>
      <c r="RUF171" s="107"/>
      <c r="RUG171" s="107"/>
      <c r="RUH171" s="107"/>
      <c r="RUI171" s="107"/>
      <c r="RUJ171" s="107"/>
      <c r="RUK171" s="107"/>
      <c r="RUL171" s="107"/>
      <c r="RUM171" s="107"/>
      <c r="RUN171" s="107"/>
      <c r="RUO171" s="107"/>
      <c r="RUP171" s="107"/>
      <c r="RUQ171" s="107"/>
      <c r="RUR171" s="107"/>
      <c r="RUS171" s="107"/>
      <c r="RUT171" s="107"/>
      <c r="RUU171" s="107"/>
      <c r="RUV171" s="107"/>
      <c r="RUW171" s="107"/>
      <c r="RUX171" s="107"/>
      <c r="RUY171" s="107"/>
      <c r="RUZ171" s="107"/>
      <c r="RVA171" s="107"/>
      <c r="RVB171" s="107"/>
      <c r="RVC171" s="107"/>
      <c r="RVD171" s="107"/>
      <c r="RVE171" s="107"/>
      <c r="RVF171" s="107"/>
      <c r="RVG171" s="107"/>
      <c r="RVH171" s="107"/>
      <c r="RVI171" s="107"/>
      <c r="RVJ171" s="107"/>
      <c r="RVK171" s="107"/>
      <c r="RVL171" s="107"/>
      <c r="RVM171" s="107"/>
      <c r="RVN171" s="107"/>
      <c r="RVO171" s="107"/>
      <c r="RVP171" s="107"/>
      <c r="RVQ171" s="107"/>
      <c r="RVR171" s="107"/>
      <c r="RVS171" s="107"/>
      <c r="RVT171" s="107"/>
      <c r="RVU171" s="107"/>
      <c r="RVV171" s="107"/>
      <c r="RVW171" s="107"/>
      <c r="RVX171" s="107"/>
      <c r="RVY171" s="107"/>
      <c r="RVZ171" s="107"/>
      <c r="RWA171" s="107"/>
      <c r="RWB171" s="107"/>
      <c r="RWC171" s="107"/>
      <c r="RWD171" s="107"/>
      <c r="RWE171" s="107"/>
      <c r="RWF171" s="107"/>
      <c r="RWG171" s="107"/>
      <c r="RWH171" s="107"/>
      <c r="RWI171" s="107"/>
      <c r="RWJ171" s="107"/>
      <c r="RWK171" s="107"/>
      <c r="RWL171" s="107"/>
      <c r="RWM171" s="107"/>
      <c r="RWN171" s="107"/>
      <c r="RWO171" s="107"/>
      <c r="RWP171" s="107"/>
      <c r="RWQ171" s="107"/>
      <c r="RWR171" s="107"/>
      <c r="RWS171" s="107"/>
      <c r="RWT171" s="107"/>
      <c r="RWU171" s="107"/>
      <c r="RWV171" s="107"/>
      <c r="RWW171" s="107"/>
      <c r="RWX171" s="107"/>
      <c r="RWY171" s="107"/>
      <c r="RWZ171" s="107"/>
      <c r="RXA171" s="107"/>
      <c r="RXB171" s="107"/>
      <c r="RXC171" s="107"/>
      <c r="RXD171" s="107"/>
      <c r="RXE171" s="107"/>
      <c r="RXF171" s="107"/>
      <c r="RXG171" s="107"/>
      <c r="RXH171" s="107"/>
      <c r="RXI171" s="107"/>
      <c r="RXJ171" s="107"/>
      <c r="RXK171" s="107"/>
      <c r="RXL171" s="107"/>
      <c r="RXM171" s="107"/>
      <c r="RXN171" s="107"/>
      <c r="RXO171" s="107"/>
      <c r="RXP171" s="107"/>
      <c r="RXQ171" s="107"/>
      <c r="RXR171" s="107"/>
      <c r="RXS171" s="107"/>
      <c r="RXT171" s="107"/>
      <c r="RXU171" s="107"/>
      <c r="RXV171" s="107"/>
      <c r="RXW171" s="107"/>
      <c r="RXX171" s="107"/>
      <c r="RXY171" s="107"/>
      <c r="RXZ171" s="107"/>
      <c r="RYA171" s="107"/>
      <c r="RYB171" s="107"/>
      <c r="RYC171" s="107"/>
      <c r="RYD171" s="107"/>
      <c r="RYE171" s="107"/>
      <c r="RYF171" s="107"/>
      <c r="RYG171" s="107"/>
      <c r="RYH171" s="107"/>
      <c r="RYI171" s="107"/>
      <c r="RYJ171" s="107"/>
      <c r="RYK171" s="107"/>
      <c r="RYL171" s="107"/>
      <c r="RYM171" s="107"/>
      <c r="RYN171" s="107"/>
      <c r="RYO171" s="107"/>
      <c r="RYP171" s="107"/>
      <c r="RYQ171" s="107"/>
      <c r="RYR171" s="107"/>
      <c r="RYS171" s="107"/>
      <c r="RYT171" s="107"/>
      <c r="RYU171" s="107"/>
      <c r="RYV171" s="107"/>
      <c r="RYW171" s="107"/>
      <c r="RYX171" s="107"/>
      <c r="RYY171" s="107"/>
      <c r="RYZ171" s="107"/>
      <c r="RZA171" s="107"/>
      <c r="RZB171" s="107"/>
      <c r="RZC171" s="107"/>
      <c r="RZD171" s="107"/>
      <c r="RZE171" s="107"/>
      <c r="RZF171" s="107"/>
      <c r="RZG171" s="107"/>
      <c r="RZH171" s="107"/>
      <c r="RZI171" s="107"/>
      <c r="RZJ171" s="107"/>
      <c r="RZK171" s="107"/>
      <c r="RZL171" s="107"/>
      <c r="RZM171" s="107"/>
      <c r="RZN171" s="107"/>
      <c r="RZO171" s="107"/>
      <c r="RZP171" s="107"/>
      <c r="RZQ171" s="107"/>
      <c r="RZR171" s="107"/>
      <c r="RZS171" s="107"/>
      <c r="RZT171" s="107"/>
      <c r="RZU171" s="107"/>
      <c r="RZV171" s="107"/>
      <c r="RZW171" s="107"/>
      <c r="RZX171" s="107"/>
      <c r="RZY171" s="107"/>
      <c r="RZZ171" s="107"/>
      <c r="SAA171" s="107"/>
      <c r="SAB171" s="107"/>
      <c r="SAC171" s="107"/>
      <c r="SAD171" s="107"/>
      <c r="SAE171" s="107"/>
      <c r="SAF171" s="107"/>
      <c r="SAG171" s="107"/>
      <c r="SAH171" s="107"/>
      <c r="SAI171" s="107"/>
      <c r="SAJ171" s="107"/>
      <c r="SAK171" s="107"/>
      <c r="SAL171" s="107"/>
      <c r="SAM171" s="107"/>
      <c r="SAN171" s="107"/>
      <c r="SAO171" s="107"/>
      <c r="SAP171" s="107"/>
      <c r="SAQ171" s="107"/>
      <c r="SAR171" s="107"/>
      <c r="SAS171" s="107"/>
      <c r="SAT171" s="107"/>
      <c r="SAU171" s="107"/>
      <c r="SAV171" s="107"/>
      <c r="SAW171" s="107"/>
      <c r="SAX171" s="107"/>
      <c r="SAY171" s="107"/>
      <c r="SAZ171" s="107"/>
      <c r="SBA171" s="107"/>
      <c r="SBB171" s="107"/>
      <c r="SBC171" s="107"/>
      <c r="SBD171" s="107"/>
      <c r="SBE171" s="107"/>
      <c r="SBF171" s="107"/>
      <c r="SBG171" s="107"/>
      <c r="SBH171" s="107"/>
      <c r="SBI171" s="107"/>
      <c r="SBJ171" s="107"/>
      <c r="SBK171" s="107"/>
      <c r="SBL171" s="107"/>
      <c r="SBM171" s="107"/>
      <c r="SBN171" s="107"/>
      <c r="SBO171" s="107"/>
      <c r="SBP171" s="107"/>
      <c r="SBQ171" s="107"/>
      <c r="SBR171" s="107"/>
      <c r="SBS171" s="107"/>
      <c r="SBT171" s="107"/>
      <c r="SBU171" s="107"/>
      <c r="SBV171" s="107"/>
      <c r="SBW171" s="107"/>
      <c r="SBX171" s="107"/>
      <c r="SBY171" s="107"/>
      <c r="SBZ171" s="107"/>
      <c r="SCA171" s="107"/>
      <c r="SCB171" s="107"/>
      <c r="SCC171" s="107"/>
      <c r="SCD171" s="107"/>
      <c r="SCE171" s="107"/>
      <c r="SCF171" s="107"/>
      <c r="SCG171" s="107"/>
      <c r="SCH171" s="107"/>
      <c r="SCI171" s="107"/>
      <c r="SCJ171" s="107"/>
      <c r="SCK171" s="107"/>
      <c r="SCL171" s="107"/>
      <c r="SCM171" s="107"/>
      <c r="SCN171" s="107"/>
      <c r="SCO171" s="107"/>
      <c r="SCP171" s="107"/>
      <c r="SCQ171" s="107"/>
      <c r="SCR171" s="107"/>
      <c r="SCS171" s="107"/>
      <c r="SCT171" s="107"/>
      <c r="SCU171" s="107"/>
      <c r="SCV171" s="107"/>
      <c r="SCW171" s="107"/>
      <c r="SCX171" s="107"/>
      <c r="SCY171" s="107"/>
      <c r="SCZ171" s="107"/>
      <c r="SDA171" s="107"/>
      <c r="SDB171" s="107"/>
      <c r="SDC171" s="107"/>
      <c r="SDD171" s="107"/>
      <c r="SDE171" s="107"/>
      <c r="SDF171" s="107"/>
      <c r="SDG171" s="107"/>
      <c r="SDH171" s="107"/>
      <c r="SDI171" s="107"/>
      <c r="SDJ171" s="107"/>
      <c r="SDK171" s="107"/>
      <c r="SDL171" s="107"/>
      <c r="SDM171" s="107"/>
      <c r="SDN171" s="107"/>
      <c r="SDO171" s="107"/>
      <c r="SDP171" s="107"/>
      <c r="SDQ171" s="107"/>
      <c r="SDR171" s="107"/>
      <c r="SDS171" s="107"/>
      <c r="SDT171" s="107"/>
      <c r="SDU171" s="107"/>
      <c r="SDV171" s="107"/>
      <c r="SDW171" s="107"/>
      <c r="SDX171" s="107"/>
      <c r="SDY171" s="107"/>
      <c r="SDZ171" s="107"/>
      <c r="SEA171" s="107"/>
      <c r="SEB171" s="107"/>
      <c r="SEC171" s="107"/>
      <c r="SED171" s="107"/>
      <c r="SEE171" s="107"/>
      <c r="SEF171" s="107"/>
      <c r="SEG171" s="107"/>
      <c r="SEH171" s="107"/>
      <c r="SEI171" s="107"/>
      <c r="SEJ171" s="107"/>
      <c r="SEK171" s="107"/>
      <c r="SEL171" s="107"/>
      <c r="SEM171" s="107"/>
      <c r="SEN171" s="107"/>
      <c r="SEO171" s="107"/>
      <c r="SEP171" s="107"/>
      <c r="SEQ171" s="107"/>
      <c r="SER171" s="107"/>
      <c r="SES171" s="107"/>
      <c r="SET171" s="107"/>
      <c r="SEU171" s="107"/>
      <c r="SEV171" s="107"/>
      <c r="SEW171" s="107"/>
      <c r="SEX171" s="107"/>
      <c r="SEY171" s="107"/>
      <c r="SEZ171" s="107"/>
      <c r="SFA171" s="107"/>
      <c r="SFB171" s="107"/>
      <c r="SFC171" s="107"/>
      <c r="SFD171" s="107"/>
      <c r="SFE171" s="107"/>
      <c r="SFF171" s="107"/>
      <c r="SFG171" s="107"/>
      <c r="SFH171" s="107"/>
      <c r="SFI171" s="107"/>
      <c r="SFJ171" s="107"/>
      <c r="SFK171" s="107"/>
      <c r="SFL171" s="107"/>
      <c r="SFM171" s="107"/>
      <c r="SFN171" s="107"/>
      <c r="SFO171" s="107"/>
      <c r="SFP171" s="107"/>
      <c r="SFQ171" s="107"/>
      <c r="SFR171" s="107"/>
      <c r="SFS171" s="107"/>
      <c r="SFT171" s="107"/>
      <c r="SFU171" s="107"/>
      <c r="SFV171" s="107"/>
      <c r="SFW171" s="107"/>
      <c r="SFX171" s="107"/>
      <c r="SFY171" s="107"/>
      <c r="SFZ171" s="107"/>
      <c r="SGA171" s="107"/>
      <c r="SGB171" s="107"/>
      <c r="SGC171" s="107"/>
      <c r="SGD171" s="107"/>
      <c r="SGE171" s="107"/>
      <c r="SGF171" s="107"/>
      <c r="SGG171" s="107"/>
      <c r="SGH171" s="107"/>
      <c r="SGI171" s="107"/>
      <c r="SGJ171" s="107"/>
      <c r="SGK171" s="107"/>
      <c r="SGL171" s="107"/>
      <c r="SGM171" s="107"/>
      <c r="SGN171" s="107"/>
      <c r="SGO171" s="107"/>
      <c r="SGP171" s="107"/>
      <c r="SGQ171" s="107"/>
      <c r="SGR171" s="107"/>
      <c r="SGS171" s="107"/>
      <c r="SGT171" s="107"/>
      <c r="SGU171" s="107"/>
      <c r="SGV171" s="107"/>
      <c r="SGW171" s="107"/>
      <c r="SGX171" s="107"/>
      <c r="SGY171" s="107"/>
      <c r="SGZ171" s="107"/>
      <c r="SHA171" s="107"/>
      <c r="SHB171" s="107"/>
      <c r="SHC171" s="107"/>
      <c r="SHD171" s="107"/>
      <c r="SHE171" s="107"/>
      <c r="SHF171" s="107"/>
      <c r="SHG171" s="107"/>
      <c r="SHH171" s="107"/>
      <c r="SHI171" s="107"/>
      <c r="SHJ171" s="107"/>
      <c r="SHK171" s="107"/>
      <c r="SHL171" s="107"/>
      <c r="SHM171" s="107"/>
      <c r="SHN171" s="107"/>
      <c r="SHO171" s="107"/>
      <c r="SHP171" s="107"/>
      <c r="SHQ171" s="107"/>
      <c r="SHR171" s="107"/>
      <c r="SHS171" s="107"/>
      <c r="SHT171" s="107"/>
      <c r="SHU171" s="107"/>
      <c r="SHV171" s="107"/>
      <c r="SHW171" s="107"/>
      <c r="SHX171" s="107"/>
      <c r="SHY171" s="107"/>
      <c r="SHZ171" s="107"/>
      <c r="SIA171" s="107"/>
      <c r="SIB171" s="107"/>
      <c r="SIC171" s="107"/>
      <c r="SID171" s="107"/>
      <c r="SIE171" s="107"/>
      <c r="SIF171" s="107"/>
      <c r="SIG171" s="107"/>
      <c r="SIH171" s="107"/>
      <c r="SII171" s="107"/>
      <c r="SIJ171" s="107"/>
      <c r="SIK171" s="107"/>
      <c r="SIL171" s="107"/>
      <c r="SIM171" s="107"/>
      <c r="SIN171" s="107"/>
      <c r="SIO171" s="107"/>
      <c r="SIP171" s="107"/>
      <c r="SIQ171" s="107"/>
      <c r="SIR171" s="107"/>
      <c r="SIS171" s="107"/>
      <c r="SIT171" s="107"/>
      <c r="SIU171" s="107"/>
      <c r="SIV171" s="107"/>
      <c r="SIW171" s="107"/>
      <c r="SIX171" s="107"/>
      <c r="SIY171" s="107"/>
      <c r="SIZ171" s="107"/>
      <c r="SJA171" s="107"/>
      <c r="SJB171" s="107"/>
      <c r="SJC171" s="107"/>
      <c r="SJD171" s="107"/>
      <c r="SJE171" s="107"/>
      <c r="SJF171" s="107"/>
      <c r="SJG171" s="107"/>
      <c r="SJH171" s="107"/>
      <c r="SJI171" s="107"/>
      <c r="SJJ171" s="107"/>
      <c r="SJK171" s="107"/>
      <c r="SJL171" s="107"/>
      <c r="SJM171" s="107"/>
      <c r="SJN171" s="107"/>
      <c r="SJO171" s="107"/>
      <c r="SJP171" s="107"/>
      <c r="SJQ171" s="107"/>
      <c r="SJR171" s="107"/>
      <c r="SJS171" s="107"/>
      <c r="SJT171" s="107"/>
      <c r="SJU171" s="107"/>
      <c r="SJV171" s="107"/>
      <c r="SJW171" s="107"/>
      <c r="SJX171" s="107"/>
      <c r="SJY171" s="107"/>
      <c r="SJZ171" s="107"/>
      <c r="SKA171" s="107"/>
      <c r="SKB171" s="107"/>
      <c r="SKC171" s="107"/>
      <c r="SKD171" s="107"/>
      <c r="SKE171" s="107"/>
      <c r="SKF171" s="107"/>
      <c r="SKG171" s="107"/>
      <c r="SKH171" s="107"/>
      <c r="SKI171" s="107"/>
      <c r="SKJ171" s="107"/>
      <c r="SKK171" s="107"/>
      <c r="SKL171" s="107"/>
      <c r="SKM171" s="107"/>
      <c r="SKN171" s="107"/>
      <c r="SKO171" s="107"/>
      <c r="SKP171" s="107"/>
      <c r="SKQ171" s="107"/>
      <c r="SKR171" s="107"/>
      <c r="SKS171" s="107"/>
      <c r="SKT171" s="107"/>
      <c r="SKU171" s="107"/>
      <c r="SKV171" s="107"/>
      <c r="SKW171" s="107"/>
      <c r="SKX171" s="107"/>
      <c r="SKY171" s="107"/>
      <c r="SKZ171" s="107"/>
      <c r="SLA171" s="107"/>
      <c r="SLB171" s="107"/>
      <c r="SLC171" s="107"/>
      <c r="SLD171" s="107"/>
      <c r="SLE171" s="107"/>
      <c r="SLF171" s="107"/>
      <c r="SLG171" s="107"/>
      <c r="SLH171" s="107"/>
      <c r="SLI171" s="107"/>
      <c r="SLJ171" s="107"/>
      <c r="SLK171" s="107"/>
      <c r="SLL171" s="107"/>
      <c r="SLM171" s="107"/>
      <c r="SLN171" s="107"/>
      <c r="SLO171" s="107"/>
      <c r="SLP171" s="107"/>
      <c r="SLQ171" s="107"/>
      <c r="SLR171" s="107"/>
      <c r="SLS171" s="107"/>
      <c r="SLT171" s="107"/>
      <c r="SLU171" s="107"/>
      <c r="SLV171" s="107"/>
      <c r="SLW171" s="107"/>
      <c r="SLX171" s="107"/>
      <c r="SLY171" s="107"/>
      <c r="SLZ171" s="107"/>
      <c r="SMA171" s="107"/>
      <c r="SMB171" s="107"/>
      <c r="SMC171" s="107"/>
      <c r="SMD171" s="107"/>
      <c r="SME171" s="107"/>
      <c r="SMF171" s="107"/>
      <c r="SMG171" s="107"/>
      <c r="SMH171" s="107"/>
      <c r="SMI171" s="107"/>
      <c r="SMJ171" s="107"/>
      <c r="SMK171" s="107"/>
      <c r="SML171" s="107"/>
      <c r="SMM171" s="107"/>
      <c r="SMN171" s="107"/>
      <c r="SMO171" s="107"/>
      <c r="SMP171" s="107"/>
      <c r="SMQ171" s="107"/>
      <c r="SMR171" s="107"/>
      <c r="SMS171" s="107"/>
      <c r="SMT171" s="107"/>
      <c r="SMU171" s="107"/>
      <c r="SMV171" s="107"/>
      <c r="SMW171" s="107"/>
      <c r="SMX171" s="107"/>
      <c r="SMY171" s="107"/>
      <c r="SMZ171" s="107"/>
      <c r="SNA171" s="107"/>
      <c r="SNB171" s="107"/>
      <c r="SNC171" s="107"/>
      <c r="SND171" s="107"/>
      <c r="SNE171" s="107"/>
      <c r="SNF171" s="107"/>
      <c r="SNG171" s="107"/>
      <c r="SNH171" s="107"/>
      <c r="SNI171" s="107"/>
      <c r="SNJ171" s="107"/>
      <c r="SNK171" s="107"/>
      <c r="SNL171" s="107"/>
      <c r="SNM171" s="107"/>
      <c r="SNN171" s="107"/>
      <c r="SNO171" s="107"/>
      <c r="SNP171" s="107"/>
      <c r="SNQ171" s="107"/>
      <c r="SNR171" s="107"/>
      <c r="SNS171" s="107"/>
      <c r="SNT171" s="107"/>
      <c r="SNU171" s="107"/>
      <c r="SNV171" s="107"/>
      <c r="SNW171" s="107"/>
      <c r="SNX171" s="107"/>
      <c r="SNY171" s="107"/>
      <c r="SNZ171" s="107"/>
      <c r="SOA171" s="107"/>
      <c r="SOB171" s="107"/>
      <c r="SOC171" s="107"/>
      <c r="SOD171" s="107"/>
      <c r="SOE171" s="107"/>
      <c r="SOF171" s="107"/>
      <c r="SOG171" s="107"/>
      <c r="SOH171" s="107"/>
      <c r="SOI171" s="107"/>
      <c r="SOJ171" s="107"/>
      <c r="SOK171" s="107"/>
      <c r="SOL171" s="107"/>
      <c r="SOM171" s="107"/>
      <c r="SON171" s="107"/>
      <c r="SOO171" s="107"/>
      <c r="SOP171" s="107"/>
      <c r="SOQ171" s="107"/>
      <c r="SOR171" s="107"/>
      <c r="SOS171" s="107"/>
      <c r="SOT171" s="107"/>
      <c r="SOU171" s="107"/>
      <c r="SOV171" s="107"/>
      <c r="SOW171" s="107"/>
      <c r="SOX171" s="107"/>
      <c r="SOY171" s="107"/>
      <c r="SOZ171" s="107"/>
      <c r="SPA171" s="107"/>
      <c r="SPB171" s="107"/>
      <c r="SPC171" s="107"/>
      <c r="SPD171" s="107"/>
      <c r="SPE171" s="107"/>
      <c r="SPF171" s="107"/>
      <c r="SPG171" s="107"/>
      <c r="SPH171" s="107"/>
      <c r="SPI171" s="107"/>
      <c r="SPJ171" s="107"/>
      <c r="SPK171" s="107"/>
      <c r="SPL171" s="107"/>
      <c r="SPM171" s="107"/>
      <c r="SPN171" s="107"/>
      <c r="SPO171" s="107"/>
      <c r="SPP171" s="107"/>
      <c r="SPQ171" s="107"/>
      <c r="SPR171" s="107"/>
      <c r="SPS171" s="107"/>
      <c r="SPT171" s="107"/>
      <c r="SPU171" s="107"/>
      <c r="SPV171" s="107"/>
      <c r="SPW171" s="107"/>
      <c r="SPX171" s="107"/>
      <c r="SPY171" s="107"/>
      <c r="SPZ171" s="107"/>
      <c r="SQA171" s="107"/>
      <c r="SQB171" s="107"/>
      <c r="SQC171" s="107"/>
      <c r="SQD171" s="107"/>
      <c r="SQE171" s="107"/>
      <c r="SQF171" s="107"/>
      <c r="SQG171" s="107"/>
      <c r="SQH171" s="107"/>
      <c r="SQI171" s="107"/>
      <c r="SQJ171" s="107"/>
      <c r="SQK171" s="107"/>
      <c r="SQL171" s="107"/>
      <c r="SQM171" s="107"/>
      <c r="SQN171" s="107"/>
      <c r="SQO171" s="107"/>
      <c r="SQP171" s="107"/>
      <c r="SQQ171" s="107"/>
      <c r="SQR171" s="107"/>
      <c r="SQS171" s="107"/>
      <c r="SQT171" s="107"/>
      <c r="SQU171" s="107"/>
      <c r="SQV171" s="107"/>
      <c r="SQW171" s="107"/>
      <c r="SQX171" s="107"/>
      <c r="SQY171" s="107"/>
      <c r="SQZ171" s="107"/>
      <c r="SRA171" s="107"/>
      <c r="SRB171" s="107"/>
      <c r="SRC171" s="107"/>
      <c r="SRD171" s="107"/>
      <c r="SRE171" s="107"/>
      <c r="SRF171" s="107"/>
      <c r="SRG171" s="107"/>
      <c r="SRH171" s="107"/>
      <c r="SRI171" s="107"/>
      <c r="SRJ171" s="107"/>
      <c r="SRK171" s="107"/>
      <c r="SRL171" s="107"/>
      <c r="SRM171" s="107"/>
      <c r="SRN171" s="107"/>
      <c r="SRO171" s="107"/>
      <c r="SRP171" s="107"/>
      <c r="SRQ171" s="107"/>
      <c r="SRR171" s="107"/>
      <c r="SRS171" s="107"/>
      <c r="SRT171" s="107"/>
      <c r="SRU171" s="107"/>
      <c r="SRV171" s="107"/>
      <c r="SRW171" s="107"/>
      <c r="SRX171" s="107"/>
      <c r="SRY171" s="107"/>
      <c r="SRZ171" s="107"/>
      <c r="SSA171" s="107"/>
      <c r="SSB171" s="107"/>
      <c r="SSC171" s="107"/>
      <c r="SSD171" s="107"/>
      <c r="SSE171" s="107"/>
      <c r="SSF171" s="107"/>
      <c r="SSG171" s="107"/>
      <c r="SSH171" s="107"/>
      <c r="SSI171" s="107"/>
      <c r="SSJ171" s="107"/>
      <c r="SSK171" s="107"/>
      <c r="SSL171" s="107"/>
      <c r="SSM171" s="107"/>
      <c r="SSN171" s="107"/>
      <c r="SSO171" s="107"/>
      <c r="SSP171" s="107"/>
      <c r="SSQ171" s="107"/>
      <c r="SSR171" s="107"/>
      <c r="SSS171" s="107"/>
      <c r="SST171" s="107"/>
      <c r="SSU171" s="107"/>
      <c r="SSV171" s="107"/>
      <c r="SSW171" s="107"/>
      <c r="SSX171" s="107"/>
      <c r="SSY171" s="107"/>
      <c r="SSZ171" s="107"/>
      <c r="STA171" s="107"/>
      <c r="STB171" s="107"/>
      <c r="STC171" s="107"/>
      <c r="STD171" s="107"/>
      <c r="STE171" s="107"/>
      <c r="STF171" s="107"/>
      <c r="STG171" s="107"/>
      <c r="STH171" s="107"/>
      <c r="STI171" s="107"/>
      <c r="STJ171" s="107"/>
      <c r="STK171" s="107"/>
      <c r="STL171" s="107"/>
      <c r="STM171" s="107"/>
      <c r="STN171" s="107"/>
      <c r="STO171" s="107"/>
      <c r="STP171" s="107"/>
      <c r="STQ171" s="107"/>
      <c r="STR171" s="107"/>
      <c r="STS171" s="107"/>
      <c r="STT171" s="107"/>
      <c r="STU171" s="107"/>
      <c r="STV171" s="107"/>
      <c r="STW171" s="107"/>
      <c r="STX171" s="107"/>
      <c r="STY171" s="107"/>
      <c r="STZ171" s="107"/>
      <c r="SUA171" s="107"/>
      <c r="SUB171" s="107"/>
      <c r="SUC171" s="107"/>
      <c r="SUD171" s="107"/>
      <c r="SUE171" s="107"/>
      <c r="SUF171" s="107"/>
      <c r="SUG171" s="107"/>
      <c r="SUH171" s="107"/>
      <c r="SUI171" s="107"/>
      <c r="SUJ171" s="107"/>
      <c r="SUK171" s="107"/>
      <c r="SUL171" s="107"/>
      <c r="SUM171" s="107"/>
      <c r="SUN171" s="107"/>
      <c r="SUO171" s="107"/>
      <c r="SUP171" s="107"/>
      <c r="SUQ171" s="107"/>
      <c r="SUR171" s="107"/>
      <c r="SUS171" s="107"/>
      <c r="SUT171" s="107"/>
      <c r="SUU171" s="107"/>
      <c r="SUV171" s="107"/>
      <c r="SUW171" s="107"/>
      <c r="SUX171" s="107"/>
      <c r="SUY171" s="107"/>
      <c r="SUZ171" s="107"/>
      <c r="SVA171" s="107"/>
      <c r="SVB171" s="107"/>
      <c r="SVC171" s="107"/>
      <c r="SVD171" s="107"/>
      <c r="SVE171" s="107"/>
      <c r="SVF171" s="107"/>
      <c r="SVG171" s="107"/>
      <c r="SVH171" s="107"/>
      <c r="SVI171" s="107"/>
      <c r="SVJ171" s="107"/>
      <c r="SVK171" s="107"/>
      <c r="SVL171" s="107"/>
      <c r="SVM171" s="107"/>
      <c r="SVN171" s="107"/>
      <c r="SVO171" s="107"/>
      <c r="SVP171" s="107"/>
      <c r="SVQ171" s="107"/>
      <c r="SVR171" s="107"/>
      <c r="SVS171" s="107"/>
      <c r="SVT171" s="107"/>
      <c r="SVU171" s="107"/>
      <c r="SVV171" s="107"/>
      <c r="SVW171" s="107"/>
      <c r="SVX171" s="107"/>
      <c r="SVY171" s="107"/>
      <c r="SVZ171" s="107"/>
      <c r="SWA171" s="107"/>
      <c r="SWB171" s="107"/>
      <c r="SWC171" s="107"/>
      <c r="SWD171" s="107"/>
      <c r="SWE171" s="107"/>
      <c r="SWF171" s="107"/>
      <c r="SWG171" s="107"/>
      <c r="SWH171" s="107"/>
      <c r="SWI171" s="107"/>
      <c r="SWJ171" s="107"/>
      <c r="SWK171" s="107"/>
      <c r="SWL171" s="107"/>
      <c r="SWM171" s="107"/>
      <c r="SWN171" s="107"/>
      <c r="SWO171" s="107"/>
      <c r="SWP171" s="107"/>
      <c r="SWQ171" s="107"/>
      <c r="SWR171" s="107"/>
      <c r="SWS171" s="107"/>
      <c r="SWT171" s="107"/>
      <c r="SWU171" s="107"/>
      <c r="SWV171" s="107"/>
      <c r="SWW171" s="107"/>
      <c r="SWX171" s="107"/>
      <c r="SWY171" s="107"/>
      <c r="SWZ171" s="107"/>
      <c r="SXA171" s="107"/>
      <c r="SXB171" s="107"/>
      <c r="SXC171" s="107"/>
      <c r="SXD171" s="107"/>
      <c r="SXE171" s="107"/>
      <c r="SXF171" s="107"/>
      <c r="SXG171" s="107"/>
      <c r="SXH171" s="107"/>
      <c r="SXI171" s="107"/>
      <c r="SXJ171" s="107"/>
      <c r="SXK171" s="107"/>
      <c r="SXL171" s="107"/>
      <c r="SXM171" s="107"/>
      <c r="SXN171" s="107"/>
      <c r="SXO171" s="107"/>
      <c r="SXP171" s="107"/>
      <c r="SXQ171" s="107"/>
      <c r="SXR171" s="107"/>
      <c r="SXS171" s="107"/>
      <c r="SXT171" s="107"/>
      <c r="SXU171" s="107"/>
      <c r="SXV171" s="107"/>
      <c r="SXW171" s="107"/>
      <c r="SXX171" s="107"/>
      <c r="SXY171" s="107"/>
      <c r="SXZ171" s="107"/>
      <c r="SYA171" s="107"/>
      <c r="SYB171" s="107"/>
      <c r="SYC171" s="107"/>
      <c r="SYD171" s="107"/>
      <c r="SYE171" s="107"/>
      <c r="SYF171" s="107"/>
      <c r="SYG171" s="107"/>
      <c r="SYH171" s="107"/>
      <c r="SYI171" s="107"/>
      <c r="SYJ171" s="107"/>
      <c r="SYK171" s="107"/>
      <c r="SYL171" s="107"/>
      <c r="SYM171" s="107"/>
      <c r="SYN171" s="107"/>
      <c r="SYO171" s="107"/>
      <c r="SYP171" s="107"/>
      <c r="SYQ171" s="107"/>
      <c r="SYR171" s="107"/>
      <c r="SYS171" s="107"/>
      <c r="SYT171" s="107"/>
      <c r="SYU171" s="107"/>
      <c r="SYV171" s="107"/>
      <c r="SYW171" s="107"/>
      <c r="SYX171" s="107"/>
      <c r="SYY171" s="107"/>
      <c r="SYZ171" s="107"/>
      <c r="SZA171" s="107"/>
      <c r="SZB171" s="107"/>
      <c r="SZC171" s="107"/>
      <c r="SZD171" s="107"/>
      <c r="SZE171" s="107"/>
      <c r="SZF171" s="107"/>
      <c r="SZG171" s="107"/>
      <c r="SZH171" s="107"/>
      <c r="SZI171" s="107"/>
      <c r="SZJ171" s="107"/>
      <c r="SZK171" s="107"/>
      <c r="SZL171" s="107"/>
      <c r="SZM171" s="107"/>
      <c r="SZN171" s="107"/>
      <c r="SZO171" s="107"/>
      <c r="SZP171" s="107"/>
      <c r="SZQ171" s="107"/>
      <c r="SZR171" s="107"/>
      <c r="SZS171" s="107"/>
      <c r="SZT171" s="107"/>
      <c r="SZU171" s="107"/>
      <c r="SZV171" s="107"/>
      <c r="SZW171" s="107"/>
      <c r="SZX171" s="107"/>
      <c r="SZY171" s="107"/>
      <c r="SZZ171" s="107"/>
      <c r="TAA171" s="107"/>
      <c r="TAB171" s="107"/>
      <c r="TAC171" s="107"/>
      <c r="TAD171" s="107"/>
      <c r="TAE171" s="107"/>
      <c r="TAF171" s="107"/>
      <c r="TAG171" s="107"/>
      <c r="TAH171" s="107"/>
      <c r="TAI171" s="107"/>
      <c r="TAJ171" s="107"/>
      <c r="TAK171" s="107"/>
      <c r="TAL171" s="107"/>
      <c r="TAM171" s="107"/>
      <c r="TAN171" s="107"/>
      <c r="TAO171" s="107"/>
      <c r="TAP171" s="107"/>
      <c r="TAQ171" s="107"/>
      <c r="TAR171" s="107"/>
      <c r="TAS171" s="107"/>
      <c r="TAT171" s="107"/>
      <c r="TAU171" s="107"/>
      <c r="TAV171" s="107"/>
      <c r="TAW171" s="107"/>
      <c r="TAX171" s="107"/>
      <c r="TAY171" s="107"/>
      <c r="TAZ171" s="107"/>
      <c r="TBA171" s="107"/>
      <c r="TBB171" s="107"/>
      <c r="TBC171" s="107"/>
      <c r="TBD171" s="107"/>
      <c r="TBE171" s="107"/>
      <c r="TBF171" s="107"/>
      <c r="TBG171" s="107"/>
      <c r="TBH171" s="107"/>
      <c r="TBI171" s="107"/>
      <c r="TBJ171" s="107"/>
      <c r="TBK171" s="107"/>
      <c r="TBL171" s="107"/>
      <c r="TBM171" s="107"/>
      <c r="TBN171" s="107"/>
      <c r="TBO171" s="107"/>
      <c r="TBP171" s="107"/>
      <c r="TBQ171" s="107"/>
      <c r="TBR171" s="107"/>
      <c r="TBS171" s="107"/>
      <c r="TBT171" s="107"/>
      <c r="TBU171" s="107"/>
      <c r="TBV171" s="107"/>
      <c r="TBW171" s="107"/>
      <c r="TBX171" s="107"/>
      <c r="TBY171" s="107"/>
      <c r="TBZ171" s="107"/>
      <c r="TCA171" s="107"/>
      <c r="TCB171" s="107"/>
      <c r="TCC171" s="107"/>
      <c r="TCD171" s="107"/>
      <c r="TCE171" s="107"/>
      <c r="TCF171" s="107"/>
      <c r="TCG171" s="107"/>
      <c r="TCH171" s="107"/>
      <c r="TCI171" s="107"/>
      <c r="TCJ171" s="107"/>
      <c r="TCK171" s="107"/>
      <c r="TCL171" s="107"/>
      <c r="TCM171" s="107"/>
      <c r="TCN171" s="107"/>
      <c r="TCO171" s="107"/>
      <c r="TCP171" s="107"/>
      <c r="TCQ171" s="107"/>
      <c r="TCR171" s="107"/>
      <c r="TCS171" s="107"/>
      <c r="TCT171" s="107"/>
      <c r="TCU171" s="107"/>
      <c r="TCV171" s="107"/>
      <c r="TCW171" s="107"/>
      <c r="TCX171" s="107"/>
      <c r="TCY171" s="107"/>
      <c r="TCZ171" s="107"/>
      <c r="TDA171" s="107"/>
      <c r="TDB171" s="107"/>
      <c r="TDC171" s="107"/>
      <c r="TDD171" s="107"/>
      <c r="TDE171" s="107"/>
      <c r="TDF171" s="107"/>
      <c r="TDG171" s="107"/>
      <c r="TDH171" s="107"/>
      <c r="TDI171" s="107"/>
      <c r="TDJ171" s="107"/>
      <c r="TDK171" s="107"/>
      <c r="TDL171" s="107"/>
      <c r="TDM171" s="107"/>
      <c r="TDN171" s="107"/>
      <c r="TDO171" s="107"/>
      <c r="TDP171" s="107"/>
      <c r="TDQ171" s="107"/>
      <c r="TDR171" s="107"/>
      <c r="TDS171" s="107"/>
      <c r="TDT171" s="107"/>
      <c r="TDU171" s="107"/>
      <c r="TDV171" s="107"/>
      <c r="TDW171" s="107"/>
      <c r="TDX171" s="107"/>
      <c r="TDY171" s="107"/>
      <c r="TDZ171" s="107"/>
      <c r="TEA171" s="107"/>
      <c r="TEB171" s="107"/>
      <c r="TEC171" s="107"/>
      <c r="TED171" s="107"/>
      <c r="TEE171" s="107"/>
      <c r="TEF171" s="107"/>
      <c r="TEG171" s="107"/>
      <c r="TEH171" s="107"/>
      <c r="TEI171" s="107"/>
      <c r="TEJ171" s="107"/>
      <c r="TEK171" s="107"/>
      <c r="TEL171" s="107"/>
      <c r="TEM171" s="107"/>
      <c r="TEN171" s="107"/>
      <c r="TEO171" s="107"/>
      <c r="TEP171" s="107"/>
      <c r="TEQ171" s="107"/>
      <c r="TER171" s="107"/>
      <c r="TES171" s="107"/>
      <c r="TET171" s="107"/>
      <c r="TEU171" s="107"/>
      <c r="TEV171" s="107"/>
      <c r="TEW171" s="107"/>
      <c r="TEX171" s="107"/>
      <c r="TEY171" s="107"/>
      <c r="TEZ171" s="107"/>
      <c r="TFA171" s="107"/>
      <c r="TFB171" s="107"/>
      <c r="TFC171" s="107"/>
      <c r="TFD171" s="107"/>
      <c r="TFE171" s="107"/>
      <c r="TFF171" s="107"/>
      <c r="TFG171" s="107"/>
      <c r="TFH171" s="107"/>
      <c r="TFI171" s="107"/>
      <c r="TFJ171" s="107"/>
      <c r="TFK171" s="107"/>
      <c r="TFL171" s="107"/>
      <c r="TFM171" s="107"/>
      <c r="TFN171" s="107"/>
      <c r="TFO171" s="107"/>
      <c r="TFP171" s="107"/>
      <c r="TFQ171" s="107"/>
      <c r="TFR171" s="107"/>
      <c r="TFS171" s="107"/>
      <c r="TFT171" s="107"/>
      <c r="TFU171" s="107"/>
      <c r="TFV171" s="107"/>
      <c r="TFW171" s="107"/>
      <c r="TFX171" s="107"/>
      <c r="TFY171" s="107"/>
      <c r="TFZ171" s="107"/>
      <c r="TGA171" s="107"/>
      <c r="TGB171" s="107"/>
      <c r="TGC171" s="107"/>
      <c r="TGD171" s="107"/>
      <c r="TGE171" s="107"/>
      <c r="TGF171" s="107"/>
      <c r="TGG171" s="107"/>
      <c r="TGH171" s="107"/>
      <c r="TGI171" s="107"/>
      <c r="TGJ171" s="107"/>
      <c r="TGK171" s="107"/>
      <c r="TGL171" s="107"/>
      <c r="TGM171" s="107"/>
      <c r="TGN171" s="107"/>
      <c r="TGO171" s="107"/>
      <c r="TGP171" s="107"/>
      <c r="TGQ171" s="107"/>
      <c r="TGR171" s="107"/>
      <c r="TGS171" s="107"/>
      <c r="TGT171" s="107"/>
      <c r="TGU171" s="107"/>
      <c r="TGV171" s="107"/>
      <c r="TGW171" s="107"/>
      <c r="TGX171" s="107"/>
      <c r="TGY171" s="107"/>
      <c r="TGZ171" s="107"/>
      <c r="THA171" s="107"/>
      <c r="THB171" s="107"/>
      <c r="THC171" s="107"/>
      <c r="THD171" s="107"/>
      <c r="THE171" s="107"/>
      <c r="THF171" s="107"/>
      <c r="THG171" s="107"/>
      <c r="THH171" s="107"/>
      <c r="THI171" s="107"/>
      <c r="THJ171" s="107"/>
      <c r="THK171" s="107"/>
      <c r="THL171" s="107"/>
      <c r="THM171" s="107"/>
      <c r="THN171" s="107"/>
      <c r="THO171" s="107"/>
      <c r="THP171" s="107"/>
      <c r="THQ171" s="107"/>
      <c r="THR171" s="107"/>
      <c r="THS171" s="107"/>
      <c r="THT171" s="107"/>
      <c r="THU171" s="107"/>
      <c r="THV171" s="107"/>
      <c r="THW171" s="107"/>
      <c r="THX171" s="107"/>
      <c r="THY171" s="107"/>
      <c r="THZ171" s="107"/>
      <c r="TIA171" s="107"/>
      <c r="TIB171" s="107"/>
      <c r="TIC171" s="107"/>
      <c r="TID171" s="107"/>
      <c r="TIE171" s="107"/>
      <c r="TIF171" s="107"/>
      <c r="TIG171" s="107"/>
      <c r="TIH171" s="107"/>
      <c r="TII171" s="107"/>
      <c r="TIJ171" s="107"/>
      <c r="TIK171" s="107"/>
      <c r="TIL171" s="107"/>
      <c r="TIM171" s="107"/>
      <c r="TIN171" s="107"/>
      <c r="TIO171" s="107"/>
      <c r="TIP171" s="107"/>
      <c r="TIQ171" s="107"/>
      <c r="TIR171" s="107"/>
      <c r="TIS171" s="107"/>
      <c r="TIT171" s="107"/>
      <c r="TIU171" s="107"/>
      <c r="TIV171" s="107"/>
      <c r="TIW171" s="107"/>
      <c r="TIX171" s="107"/>
      <c r="TIY171" s="107"/>
      <c r="TIZ171" s="107"/>
      <c r="TJA171" s="107"/>
      <c r="TJB171" s="107"/>
      <c r="TJC171" s="107"/>
      <c r="TJD171" s="107"/>
      <c r="TJE171" s="107"/>
      <c r="TJF171" s="107"/>
      <c r="TJG171" s="107"/>
      <c r="TJH171" s="107"/>
      <c r="TJI171" s="107"/>
      <c r="TJJ171" s="107"/>
      <c r="TJK171" s="107"/>
      <c r="TJL171" s="107"/>
      <c r="TJM171" s="107"/>
      <c r="TJN171" s="107"/>
      <c r="TJO171" s="107"/>
      <c r="TJP171" s="107"/>
      <c r="TJQ171" s="107"/>
      <c r="TJR171" s="107"/>
      <c r="TJS171" s="107"/>
      <c r="TJT171" s="107"/>
      <c r="TJU171" s="107"/>
      <c r="TJV171" s="107"/>
      <c r="TJW171" s="107"/>
      <c r="TJX171" s="107"/>
      <c r="TJY171" s="107"/>
      <c r="TJZ171" s="107"/>
      <c r="TKA171" s="107"/>
      <c r="TKB171" s="107"/>
      <c r="TKC171" s="107"/>
      <c r="TKD171" s="107"/>
      <c r="TKE171" s="107"/>
      <c r="TKF171" s="107"/>
      <c r="TKG171" s="107"/>
      <c r="TKH171" s="107"/>
      <c r="TKI171" s="107"/>
      <c r="TKJ171" s="107"/>
      <c r="TKK171" s="107"/>
      <c r="TKL171" s="107"/>
      <c r="TKM171" s="107"/>
      <c r="TKN171" s="107"/>
      <c r="TKO171" s="107"/>
      <c r="TKP171" s="107"/>
      <c r="TKQ171" s="107"/>
      <c r="TKR171" s="107"/>
      <c r="TKS171" s="107"/>
      <c r="TKT171" s="107"/>
      <c r="TKU171" s="107"/>
      <c r="TKV171" s="107"/>
      <c r="TKW171" s="107"/>
      <c r="TKX171" s="107"/>
      <c r="TKY171" s="107"/>
      <c r="TKZ171" s="107"/>
      <c r="TLA171" s="107"/>
      <c r="TLB171" s="107"/>
      <c r="TLC171" s="107"/>
      <c r="TLD171" s="107"/>
      <c r="TLE171" s="107"/>
      <c r="TLF171" s="107"/>
      <c r="TLG171" s="107"/>
      <c r="TLH171" s="107"/>
      <c r="TLI171" s="107"/>
      <c r="TLJ171" s="107"/>
      <c r="TLK171" s="107"/>
      <c r="TLL171" s="107"/>
      <c r="TLM171" s="107"/>
      <c r="TLN171" s="107"/>
      <c r="TLO171" s="107"/>
      <c r="TLP171" s="107"/>
      <c r="TLQ171" s="107"/>
      <c r="TLR171" s="107"/>
      <c r="TLS171" s="107"/>
      <c r="TLT171" s="107"/>
      <c r="TLU171" s="107"/>
      <c r="TLV171" s="107"/>
      <c r="TLW171" s="107"/>
      <c r="TLX171" s="107"/>
      <c r="TLY171" s="107"/>
      <c r="TLZ171" s="107"/>
      <c r="TMA171" s="107"/>
      <c r="TMB171" s="107"/>
      <c r="TMC171" s="107"/>
      <c r="TMD171" s="107"/>
      <c r="TME171" s="107"/>
      <c r="TMF171" s="107"/>
      <c r="TMG171" s="107"/>
      <c r="TMH171" s="107"/>
      <c r="TMI171" s="107"/>
      <c r="TMJ171" s="107"/>
      <c r="TMK171" s="107"/>
      <c r="TML171" s="107"/>
      <c r="TMM171" s="107"/>
      <c r="TMN171" s="107"/>
      <c r="TMO171" s="107"/>
      <c r="TMP171" s="107"/>
      <c r="TMQ171" s="107"/>
      <c r="TMR171" s="107"/>
      <c r="TMS171" s="107"/>
      <c r="TMT171" s="107"/>
      <c r="TMU171" s="107"/>
      <c r="TMV171" s="107"/>
      <c r="TMW171" s="107"/>
      <c r="TMX171" s="107"/>
      <c r="TMY171" s="107"/>
      <c r="TMZ171" s="107"/>
      <c r="TNA171" s="107"/>
      <c r="TNB171" s="107"/>
      <c r="TNC171" s="107"/>
      <c r="TND171" s="107"/>
      <c r="TNE171" s="107"/>
      <c r="TNF171" s="107"/>
      <c r="TNG171" s="107"/>
      <c r="TNH171" s="107"/>
      <c r="TNI171" s="107"/>
      <c r="TNJ171" s="107"/>
      <c r="TNK171" s="107"/>
      <c r="TNL171" s="107"/>
      <c r="TNM171" s="107"/>
      <c r="TNN171" s="107"/>
      <c r="TNO171" s="107"/>
      <c r="TNP171" s="107"/>
      <c r="TNQ171" s="107"/>
      <c r="TNR171" s="107"/>
      <c r="TNS171" s="107"/>
      <c r="TNT171" s="107"/>
      <c r="TNU171" s="107"/>
      <c r="TNV171" s="107"/>
      <c r="TNW171" s="107"/>
      <c r="TNX171" s="107"/>
      <c r="TNY171" s="107"/>
      <c r="TNZ171" s="107"/>
      <c r="TOA171" s="107"/>
      <c r="TOB171" s="107"/>
      <c r="TOC171" s="107"/>
      <c r="TOD171" s="107"/>
      <c r="TOE171" s="107"/>
      <c r="TOF171" s="107"/>
      <c r="TOG171" s="107"/>
      <c r="TOH171" s="107"/>
      <c r="TOI171" s="107"/>
      <c r="TOJ171" s="107"/>
      <c r="TOK171" s="107"/>
      <c r="TOL171" s="107"/>
      <c r="TOM171" s="107"/>
      <c r="TON171" s="107"/>
      <c r="TOO171" s="107"/>
      <c r="TOP171" s="107"/>
      <c r="TOQ171" s="107"/>
      <c r="TOR171" s="107"/>
      <c r="TOS171" s="107"/>
      <c r="TOT171" s="107"/>
      <c r="TOU171" s="107"/>
      <c r="TOV171" s="107"/>
      <c r="TOW171" s="107"/>
      <c r="TOX171" s="107"/>
      <c r="TOY171" s="107"/>
      <c r="TOZ171" s="107"/>
      <c r="TPA171" s="107"/>
      <c r="TPB171" s="107"/>
      <c r="TPC171" s="107"/>
      <c r="TPD171" s="107"/>
      <c r="TPE171" s="107"/>
      <c r="TPF171" s="107"/>
      <c r="TPG171" s="107"/>
      <c r="TPH171" s="107"/>
      <c r="TPI171" s="107"/>
      <c r="TPJ171" s="107"/>
      <c r="TPK171" s="107"/>
      <c r="TPL171" s="107"/>
      <c r="TPM171" s="107"/>
      <c r="TPN171" s="107"/>
      <c r="TPO171" s="107"/>
      <c r="TPP171" s="107"/>
      <c r="TPQ171" s="107"/>
      <c r="TPR171" s="107"/>
      <c r="TPS171" s="107"/>
      <c r="TPT171" s="107"/>
      <c r="TPU171" s="107"/>
      <c r="TPV171" s="107"/>
      <c r="TPW171" s="107"/>
      <c r="TPX171" s="107"/>
      <c r="TPY171" s="107"/>
      <c r="TPZ171" s="107"/>
      <c r="TQA171" s="107"/>
      <c r="TQB171" s="107"/>
      <c r="TQC171" s="107"/>
      <c r="TQD171" s="107"/>
      <c r="TQE171" s="107"/>
      <c r="TQF171" s="107"/>
      <c r="TQG171" s="107"/>
      <c r="TQH171" s="107"/>
      <c r="TQI171" s="107"/>
      <c r="TQJ171" s="107"/>
      <c r="TQK171" s="107"/>
      <c r="TQL171" s="107"/>
      <c r="TQM171" s="107"/>
      <c r="TQN171" s="107"/>
      <c r="TQO171" s="107"/>
      <c r="TQP171" s="107"/>
      <c r="TQQ171" s="107"/>
      <c r="TQR171" s="107"/>
      <c r="TQS171" s="107"/>
      <c r="TQT171" s="107"/>
      <c r="TQU171" s="107"/>
      <c r="TQV171" s="107"/>
      <c r="TQW171" s="107"/>
      <c r="TQX171" s="107"/>
      <c r="TQY171" s="107"/>
      <c r="TQZ171" s="107"/>
      <c r="TRA171" s="107"/>
      <c r="TRB171" s="107"/>
      <c r="TRC171" s="107"/>
      <c r="TRD171" s="107"/>
      <c r="TRE171" s="107"/>
      <c r="TRF171" s="107"/>
      <c r="TRG171" s="107"/>
      <c r="TRH171" s="107"/>
      <c r="TRI171" s="107"/>
      <c r="TRJ171" s="107"/>
      <c r="TRK171" s="107"/>
      <c r="TRL171" s="107"/>
      <c r="TRM171" s="107"/>
      <c r="TRN171" s="107"/>
      <c r="TRO171" s="107"/>
      <c r="TRP171" s="107"/>
      <c r="TRQ171" s="107"/>
      <c r="TRR171" s="107"/>
      <c r="TRS171" s="107"/>
      <c r="TRT171" s="107"/>
      <c r="TRU171" s="107"/>
      <c r="TRV171" s="107"/>
      <c r="TRW171" s="107"/>
      <c r="TRX171" s="107"/>
      <c r="TRY171" s="107"/>
      <c r="TRZ171" s="107"/>
      <c r="TSA171" s="107"/>
      <c r="TSB171" s="107"/>
      <c r="TSC171" s="107"/>
      <c r="TSD171" s="107"/>
      <c r="TSE171" s="107"/>
      <c r="TSF171" s="107"/>
      <c r="TSG171" s="107"/>
      <c r="TSH171" s="107"/>
      <c r="TSI171" s="107"/>
      <c r="TSJ171" s="107"/>
      <c r="TSK171" s="107"/>
      <c r="TSL171" s="107"/>
      <c r="TSM171" s="107"/>
      <c r="TSN171" s="107"/>
      <c r="TSO171" s="107"/>
      <c r="TSP171" s="107"/>
      <c r="TSQ171" s="107"/>
      <c r="TSR171" s="107"/>
      <c r="TSS171" s="107"/>
      <c r="TST171" s="107"/>
      <c r="TSU171" s="107"/>
      <c r="TSV171" s="107"/>
      <c r="TSW171" s="107"/>
      <c r="TSX171" s="107"/>
      <c r="TSY171" s="107"/>
      <c r="TSZ171" s="107"/>
      <c r="TTA171" s="107"/>
      <c r="TTB171" s="107"/>
      <c r="TTC171" s="107"/>
      <c r="TTD171" s="107"/>
      <c r="TTE171" s="107"/>
      <c r="TTF171" s="107"/>
      <c r="TTG171" s="107"/>
      <c r="TTH171" s="107"/>
      <c r="TTI171" s="107"/>
      <c r="TTJ171" s="107"/>
      <c r="TTK171" s="107"/>
      <c r="TTL171" s="107"/>
      <c r="TTM171" s="107"/>
      <c r="TTN171" s="107"/>
      <c r="TTO171" s="107"/>
      <c r="TTP171" s="107"/>
      <c r="TTQ171" s="107"/>
      <c r="TTR171" s="107"/>
      <c r="TTS171" s="107"/>
      <c r="TTT171" s="107"/>
      <c r="TTU171" s="107"/>
      <c r="TTV171" s="107"/>
      <c r="TTW171" s="107"/>
      <c r="TTX171" s="107"/>
      <c r="TTY171" s="107"/>
      <c r="TTZ171" s="107"/>
      <c r="TUA171" s="107"/>
      <c r="TUB171" s="107"/>
      <c r="TUC171" s="107"/>
      <c r="TUD171" s="107"/>
      <c r="TUE171" s="107"/>
      <c r="TUF171" s="107"/>
      <c r="TUG171" s="107"/>
      <c r="TUH171" s="107"/>
      <c r="TUI171" s="107"/>
      <c r="TUJ171" s="107"/>
      <c r="TUK171" s="107"/>
      <c r="TUL171" s="107"/>
      <c r="TUM171" s="107"/>
      <c r="TUN171" s="107"/>
      <c r="TUO171" s="107"/>
      <c r="TUP171" s="107"/>
      <c r="TUQ171" s="107"/>
      <c r="TUR171" s="107"/>
      <c r="TUS171" s="107"/>
      <c r="TUT171" s="107"/>
      <c r="TUU171" s="107"/>
      <c r="TUV171" s="107"/>
      <c r="TUW171" s="107"/>
      <c r="TUX171" s="107"/>
      <c r="TUY171" s="107"/>
      <c r="TUZ171" s="107"/>
      <c r="TVA171" s="107"/>
      <c r="TVB171" s="107"/>
      <c r="TVC171" s="107"/>
      <c r="TVD171" s="107"/>
      <c r="TVE171" s="107"/>
      <c r="TVF171" s="107"/>
      <c r="TVG171" s="107"/>
      <c r="TVH171" s="107"/>
      <c r="TVI171" s="107"/>
      <c r="TVJ171" s="107"/>
      <c r="TVK171" s="107"/>
      <c r="TVL171" s="107"/>
      <c r="TVM171" s="107"/>
      <c r="TVN171" s="107"/>
      <c r="TVO171" s="107"/>
      <c r="TVP171" s="107"/>
      <c r="TVQ171" s="107"/>
      <c r="TVR171" s="107"/>
      <c r="TVS171" s="107"/>
      <c r="TVT171" s="107"/>
      <c r="TVU171" s="107"/>
      <c r="TVV171" s="107"/>
      <c r="TVW171" s="107"/>
      <c r="TVX171" s="107"/>
      <c r="TVY171" s="107"/>
      <c r="TVZ171" s="107"/>
      <c r="TWA171" s="107"/>
      <c r="TWB171" s="107"/>
      <c r="TWC171" s="107"/>
      <c r="TWD171" s="107"/>
      <c r="TWE171" s="107"/>
      <c r="TWF171" s="107"/>
      <c r="TWG171" s="107"/>
      <c r="TWH171" s="107"/>
      <c r="TWI171" s="107"/>
      <c r="TWJ171" s="107"/>
      <c r="TWK171" s="107"/>
      <c r="TWL171" s="107"/>
      <c r="TWM171" s="107"/>
      <c r="TWN171" s="107"/>
      <c r="TWO171" s="107"/>
      <c r="TWP171" s="107"/>
      <c r="TWQ171" s="107"/>
      <c r="TWR171" s="107"/>
      <c r="TWS171" s="107"/>
      <c r="TWT171" s="107"/>
      <c r="TWU171" s="107"/>
      <c r="TWV171" s="107"/>
      <c r="TWW171" s="107"/>
      <c r="TWX171" s="107"/>
      <c r="TWY171" s="107"/>
      <c r="TWZ171" s="107"/>
      <c r="TXA171" s="107"/>
      <c r="TXB171" s="107"/>
      <c r="TXC171" s="107"/>
      <c r="TXD171" s="107"/>
      <c r="TXE171" s="107"/>
      <c r="TXF171" s="107"/>
      <c r="TXG171" s="107"/>
      <c r="TXH171" s="107"/>
      <c r="TXI171" s="107"/>
      <c r="TXJ171" s="107"/>
      <c r="TXK171" s="107"/>
      <c r="TXL171" s="107"/>
      <c r="TXM171" s="107"/>
      <c r="TXN171" s="107"/>
      <c r="TXO171" s="107"/>
      <c r="TXP171" s="107"/>
      <c r="TXQ171" s="107"/>
      <c r="TXR171" s="107"/>
      <c r="TXS171" s="107"/>
      <c r="TXT171" s="107"/>
      <c r="TXU171" s="107"/>
      <c r="TXV171" s="107"/>
      <c r="TXW171" s="107"/>
      <c r="TXX171" s="107"/>
      <c r="TXY171" s="107"/>
      <c r="TXZ171" s="107"/>
      <c r="TYA171" s="107"/>
      <c r="TYB171" s="107"/>
      <c r="TYC171" s="107"/>
      <c r="TYD171" s="107"/>
      <c r="TYE171" s="107"/>
      <c r="TYF171" s="107"/>
      <c r="TYG171" s="107"/>
      <c r="TYH171" s="107"/>
      <c r="TYI171" s="107"/>
      <c r="TYJ171" s="107"/>
      <c r="TYK171" s="107"/>
      <c r="TYL171" s="107"/>
      <c r="TYM171" s="107"/>
      <c r="TYN171" s="107"/>
      <c r="TYO171" s="107"/>
      <c r="TYP171" s="107"/>
      <c r="TYQ171" s="107"/>
      <c r="TYR171" s="107"/>
      <c r="TYS171" s="107"/>
      <c r="TYT171" s="107"/>
      <c r="TYU171" s="107"/>
      <c r="TYV171" s="107"/>
      <c r="TYW171" s="107"/>
      <c r="TYX171" s="107"/>
      <c r="TYY171" s="107"/>
      <c r="TYZ171" s="107"/>
      <c r="TZA171" s="107"/>
      <c r="TZB171" s="107"/>
      <c r="TZC171" s="107"/>
      <c r="TZD171" s="107"/>
      <c r="TZE171" s="107"/>
      <c r="TZF171" s="107"/>
      <c r="TZG171" s="107"/>
      <c r="TZH171" s="107"/>
      <c r="TZI171" s="107"/>
      <c r="TZJ171" s="107"/>
      <c r="TZK171" s="107"/>
      <c r="TZL171" s="107"/>
      <c r="TZM171" s="107"/>
      <c r="TZN171" s="107"/>
      <c r="TZO171" s="107"/>
      <c r="TZP171" s="107"/>
      <c r="TZQ171" s="107"/>
      <c r="TZR171" s="107"/>
      <c r="TZS171" s="107"/>
      <c r="TZT171" s="107"/>
      <c r="TZU171" s="107"/>
      <c r="TZV171" s="107"/>
      <c r="TZW171" s="107"/>
      <c r="TZX171" s="107"/>
      <c r="TZY171" s="107"/>
      <c r="TZZ171" s="107"/>
      <c r="UAA171" s="107"/>
      <c r="UAB171" s="107"/>
      <c r="UAC171" s="107"/>
      <c r="UAD171" s="107"/>
      <c r="UAE171" s="107"/>
      <c r="UAF171" s="107"/>
      <c r="UAG171" s="107"/>
      <c r="UAH171" s="107"/>
      <c r="UAI171" s="107"/>
      <c r="UAJ171" s="107"/>
      <c r="UAK171" s="107"/>
      <c r="UAL171" s="107"/>
      <c r="UAM171" s="107"/>
      <c r="UAN171" s="107"/>
      <c r="UAO171" s="107"/>
      <c r="UAP171" s="107"/>
      <c r="UAQ171" s="107"/>
      <c r="UAR171" s="107"/>
      <c r="UAS171" s="107"/>
      <c r="UAT171" s="107"/>
      <c r="UAU171" s="107"/>
      <c r="UAV171" s="107"/>
      <c r="UAW171" s="107"/>
      <c r="UAX171" s="107"/>
      <c r="UAY171" s="107"/>
      <c r="UAZ171" s="107"/>
      <c r="UBA171" s="107"/>
      <c r="UBB171" s="107"/>
      <c r="UBC171" s="107"/>
      <c r="UBD171" s="107"/>
      <c r="UBE171" s="107"/>
      <c r="UBF171" s="107"/>
      <c r="UBG171" s="107"/>
      <c r="UBH171" s="107"/>
      <c r="UBI171" s="107"/>
      <c r="UBJ171" s="107"/>
      <c r="UBK171" s="107"/>
      <c r="UBL171" s="107"/>
      <c r="UBM171" s="107"/>
      <c r="UBN171" s="107"/>
      <c r="UBO171" s="107"/>
      <c r="UBP171" s="107"/>
      <c r="UBQ171" s="107"/>
      <c r="UBR171" s="107"/>
      <c r="UBS171" s="107"/>
      <c r="UBT171" s="107"/>
      <c r="UBU171" s="107"/>
      <c r="UBV171" s="107"/>
      <c r="UBW171" s="107"/>
      <c r="UBX171" s="107"/>
      <c r="UBY171" s="107"/>
      <c r="UBZ171" s="107"/>
      <c r="UCA171" s="107"/>
      <c r="UCB171" s="107"/>
      <c r="UCC171" s="107"/>
      <c r="UCD171" s="107"/>
      <c r="UCE171" s="107"/>
      <c r="UCF171" s="107"/>
      <c r="UCG171" s="107"/>
      <c r="UCH171" s="107"/>
      <c r="UCI171" s="107"/>
      <c r="UCJ171" s="107"/>
      <c r="UCK171" s="107"/>
      <c r="UCL171" s="107"/>
      <c r="UCM171" s="107"/>
      <c r="UCN171" s="107"/>
      <c r="UCO171" s="107"/>
      <c r="UCP171" s="107"/>
      <c r="UCQ171" s="107"/>
      <c r="UCR171" s="107"/>
      <c r="UCS171" s="107"/>
      <c r="UCT171" s="107"/>
      <c r="UCU171" s="107"/>
      <c r="UCV171" s="107"/>
      <c r="UCW171" s="107"/>
      <c r="UCX171" s="107"/>
      <c r="UCY171" s="107"/>
      <c r="UCZ171" s="107"/>
      <c r="UDA171" s="107"/>
      <c r="UDB171" s="107"/>
      <c r="UDC171" s="107"/>
      <c r="UDD171" s="107"/>
      <c r="UDE171" s="107"/>
      <c r="UDF171" s="107"/>
      <c r="UDG171" s="107"/>
      <c r="UDH171" s="107"/>
      <c r="UDI171" s="107"/>
      <c r="UDJ171" s="107"/>
      <c r="UDK171" s="107"/>
      <c r="UDL171" s="107"/>
      <c r="UDM171" s="107"/>
      <c r="UDN171" s="107"/>
      <c r="UDO171" s="107"/>
      <c r="UDP171" s="107"/>
      <c r="UDQ171" s="107"/>
      <c r="UDR171" s="107"/>
      <c r="UDS171" s="107"/>
      <c r="UDT171" s="107"/>
      <c r="UDU171" s="107"/>
      <c r="UDV171" s="107"/>
      <c r="UDW171" s="107"/>
      <c r="UDX171" s="107"/>
      <c r="UDY171" s="107"/>
      <c r="UDZ171" s="107"/>
      <c r="UEA171" s="107"/>
      <c r="UEB171" s="107"/>
      <c r="UEC171" s="107"/>
      <c r="UED171" s="107"/>
      <c r="UEE171" s="107"/>
      <c r="UEF171" s="107"/>
      <c r="UEG171" s="107"/>
      <c r="UEH171" s="107"/>
      <c r="UEI171" s="107"/>
      <c r="UEJ171" s="107"/>
      <c r="UEK171" s="107"/>
      <c r="UEL171" s="107"/>
      <c r="UEM171" s="107"/>
      <c r="UEN171" s="107"/>
      <c r="UEO171" s="107"/>
      <c r="UEP171" s="107"/>
      <c r="UEQ171" s="107"/>
      <c r="UER171" s="107"/>
      <c r="UES171" s="107"/>
      <c r="UET171" s="107"/>
      <c r="UEU171" s="107"/>
      <c r="UEV171" s="107"/>
      <c r="UEW171" s="107"/>
      <c r="UEX171" s="107"/>
      <c r="UEY171" s="107"/>
      <c r="UEZ171" s="107"/>
      <c r="UFA171" s="107"/>
      <c r="UFB171" s="107"/>
      <c r="UFC171" s="107"/>
      <c r="UFD171" s="107"/>
      <c r="UFE171" s="107"/>
      <c r="UFF171" s="107"/>
      <c r="UFG171" s="107"/>
      <c r="UFH171" s="107"/>
      <c r="UFI171" s="107"/>
      <c r="UFJ171" s="107"/>
      <c r="UFK171" s="107"/>
      <c r="UFL171" s="107"/>
      <c r="UFM171" s="107"/>
      <c r="UFN171" s="107"/>
      <c r="UFO171" s="107"/>
      <c r="UFP171" s="107"/>
      <c r="UFQ171" s="107"/>
      <c r="UFR171" s="107"/>
      <c r="UFS171" s="107"/>
      <c r="UFT171" s="107"/>
      <c r="UFU171" s="107"/>
      <c r="UFV171" s="107"/>
      <c r="UFW171" s="107"/>
      <c r="UFX171" s="107"/>
      <c r="UFY171" s="107"/>
      <c r="UFZ171" s="107"/>
      <c r="UGA171" s="107"/>
      <c r="UGB171" s="107"/>
      <c r="UGC171" s="107"/>
      <c r="UGD171" s="107"/>
      <c r="UGE171" s="107"/>
      <c r="UGF171" s="107"/>
      <c r="UGG171" s="107"/>
      <c r="UGH171" s="107"/>
      <c r="UGI171" s="107"/>
      <c r="UGJ171" s="107"/>
      <c r="UGK171" s="107"/>
      <c r="UGL171" s="107"/>
      <c r="UGM171" s="107"/>
      <c r="UGN171" s="107"/>
      <c r="UGO171" s="107"/>
      <c r="UGP171" s="107"/>
      <c r="UGQ171" s="107"/>
      <c r="UGR171" s="107"/>
      <c r="UGS171" s="107"/>
      <c r="UGT171" s="107"/>
      <c r="UGU171" s="107"/>
      <c r="UGV171" s="107"/>
      <c r="UGW171" s="107"/>
      <c r="UGX171" s="107"/>
      <c r="UGY171" s="107"/>
      <c r="UGZ171" s="107"/>
      <c r="UHA171" s="107"/>
      <c r="UHB171" s="107"/>
      <c r="UHC171" s="107"/>
      <c r="UHD171" s="107"/>
      <c r="UHE171" s="107"/>
      <c r="UHF171" s="107"/>
      <c r="UHG171" s="107"/>
      <c r="UHH171" s="107"/>
      <c r="UHI171" s="107"/>
      <c r="UHJ171" s="107"/>
      <c r="UHK171" s="107"/>
      <c r="UHL171" s="107"/>
      <c r="UHM171" s="107"/>
      <c r="UHN171" s="107"/>
      <c r="UHO171" s="107"/>
      <c r="UHP171" s="107"/>
      <c r="UHQ171" s="107"/>
      <c r="UHR171" s="107"/>
      <c r="UHS171" s="107"/>
      <c r="UHT171" s="107"/>
      <c r="UHU171" s="107"/>
      <c r="UHV171" s="107"/>
      <c r="UHW171" s="107"/>
      <c r="UHX171" s="107"/>
      <c r="UHY171" s="107"/>
      <c r="UHZ171" s="107"/>
      <c r="UIA171" s="107"/>
      <c r="UIB171" s="107"/>
      <c r="UIC171" s="107"/>
      <c r="UID171" s="107"/>
      <c r="UIE171" s="107"/>
      <c r="UIF171" s="107"/>
      <c r="UIG171" s="107"/>
      <c r="UIH171" s="107"/>
      <c r="UII171" s="107"/>
      <c r="UIJ171" s="107"/>
      <c r="UIK171" s="107"/>
      <c r="UIL171" s="107"/>
      <c r="UIM171" s="107"/>
      <c r="UIN171" s="107"/>
      <c r="UIO171" s="107"/>
      <c r="UIP171" s="107"/>
      <c r="UIQ171" s="107"/>
      <c r="UIR171" s="107"/>
      <c r="UIS171" s="107"/>
      <c r="UIT171" s="107"/>
      <c r="UIU171" s="107"/>
      <c r="UIV171" s="107"/>
      <c r="UIW171" s="107"/>
      <c r="UIX171" s="107"/>
      <c r="UIY171" s="107"/>
      <c r="UIZ171" s="107"/>
      <c r="UJA171" s="107"/>
      <c r="UJB171" s="107"/>
      <c r="UJC171" s="107"/>
      <c r="UJD171" s="107"/>
      <c r="UJE171" s="107"/>
      <c r="UJF171" s="107"/>
      <c r="UJG171" s="107"/>
      <c r="UJH171" s="107"/>
      <c r="UJI171" s="107"/>
      <c r="UJJ171" s="107"/>
      <c r="UJK171" s="107"/>
      <c r="UJL171" s="107"/>
      <c r="UJM171" s="107"/>
      <c r="UJN171" s="107"/>
      <c r="UJO171" s="107"/>
      <c r="UJP171" s="107"/>
      <c r="UJQ171" s="107"/>
      <c r="UJR171" s="107"/>
      <c r="UJS171" s="107"/>
      <c r="UJT171" s="107"/>
      <c r="UJU171" s="107"/>
      <c r="UJV171" s="107"/>
      <c r="UJW171" s="107"/>
      <c r="UJX171" s="107"/>
      <c r="UJY171" s="107"/>
      <c r="UJZ171" s="107"/>
      <c r="UKA171" s="107"/>
      <c r="UKB171" s="107"/>
      <c r="UKC171" s="107"/>
      <c r="UKD171" s="107"/>
      <c r="UKE171" s="107"/>
      <c r="UKF171" s="107"/>
      <c r="UKG171" s="107"/>
      <c r="UKH171" s="107"/>
      <c r="UKI171" s="107"/>
      <c r="UKJ171" s="107"/>
      <c r="UKK171" s="107"/>
      <c r="UKL171" s="107"/>
      <c r="UKM171" s="107"/>
      <c r="UKN171" s="107"/>
      <c r="UKO171" s="107"/>
      <c r="UKP171" s="107"/>
      <c r="UKQ171" s="107"/>
      <c r="UKR171" s="107"/>
      <c r="UKS171" s="107"/>
      <c r="UKT171" s="107"/>
      <c r="UKU171" s="107"/>
      <c r="UKV171" s="107"/>
      <c r="UKW171" s="107"/>
      <c r="UKX171" s="107"/>
      <c r="UKY171" s="107"/>
      <c r="UKZ171" s="107"/>
      <c r="ULA171" s="107"/>
      <c r="ULB171" s="107"/>
      <c r="ULC171" s="107"/>
      <c r="ULD171" s="107"/>
      <c r="ULE171" s="107"/>
      <c r="ULF171" s="107"/>
      <c r="ULG171" s="107"/>
      <c r="ULH171" s="107"/>
      <c r="ULI171" s="107"/>
      <c r="ULJ171" s="107"/>
      <c r="ULK171" s="107"/>
      <c r="ULL171" s="107"/>
      <c r="ULM171" s="107"/>
      <c r="ULN171" s="107"/>
      <c r="ULO171" s="107"/>
      <c r="ULP171" s="107"/>
      <c r="ULQ171" s="107"/>
      <c r="ULR171" s="107"/>
      <c r="ULS171" s="107"/>
      <c r="ULT171" s="107"/>
      <c r="ULU171" s="107"/>
      <c r="ULV171" s="107"/>
      <c r="ULW171" s="107"/>
      <c r="ULX171" s="107"/>
      <c r="ULY171" s="107"/>
      <c r="ULZ171" s="107"/>
      <c r="UMA171" s="107"/>
      <c r="UMB171" s="107"/>
      <c r="UMC171" s="107"/>
      <c r="UMD171" s="107"/>
      <c r="UME171" s="107"/>
      <c r="UMF171" s="107"/>
      <c r="UMG171" s="107"/>
      <c r="UMH171" s="107"/>
      <c r="UMI171" s="107"/>
      <c r="UMJ171" s="107"/>
      <c r="UMK171" s="107"/>
      <c r="UML171" s="107"/>
      <c r="UMM171" s="107"/>
      <c r="UMN171" s="107"/>
      <c r="UMO171" s="107"/>
      <c r="UMP171" s="107"/>
      <c r="UMQ171" s="107"/>
      <c r="UMR171" s="107"/>
      <c r="UMS171" s="107"/>
      <c r="UMT171" s="107"/>
      <c r="UMU171" s="107"/>
      <c r="UMV171" s="107"/>
      <c r="UMW171" s="107"/>
      <c r="UMX171" s="107"/>
      <c r="UMY171" s="107"/>
      <c r="UMZ171" s="107"/>
      <c r="UNA171" s="107"/>
      <c r="UNB171" s="107"/>
      <c r="UNC171" s="107"/>
      <c r="UND171" s="107"/>
      <c r="UNE171" s="107"/>
      <c r="UNF171" s="107"/>
      <c r="UNG171" s="107"/>
      <c r="UNH171" s="107"/>
      <c r="UNI171" s="107"/>
      <c r="UNJ171" s="107"/>
      <c r="UNK171" s="107"/>
      <c r="UNL171" s="107"/>
      <c r="UNM171" s="107"/>
      <c r="UNN171" s="107"/>
      <c r="UNO171" s="107"/>
      <c r="UNP171" s="107"/>
      <c r="UNQ171" s="107"/>
      <c r="UNR171" s="107"/>
      <c r="UNS171" s="107"/>
      <c r="UNT171" s="107"/>
      <c r="UNU171" s="107"/>
      <c r="UNV171" s="107"/>
      <c r="UNW171" s="107"/>
      <c r="UNX171" s="107"/>
      <c r="UNY171" s="107"/>
      <c r="UNZ171" s="107"/>
      <c r="UOA171" s="107"/>
      <c r="UOB171" s="107"/>
      <c r="UOC171" s="107"/>
      <c r="UOD171" s="107"/>
      <c r="UOE171" s="107"/>
      <c r="UOF171" s="107"/>
      <c r="UOG171" s="107"/>
      <c r="UOH171" s="107"/>
      <c r="UOI171" s="107"/>
      <c r="UOJ171" s="107"/>
      <c r="UOK171" s="107"/>
      <c r="UOL171" s="107"/>
      <c r="UOM171" s="107"/>
      <c r="UON171" s="107"/>
      <c r="UOO171" s="107"/>
      <c r="UOP171" s="107"/>
      <c r="UOQ171" s="107"/>
      <c r="UOR171" s="107"/>
      <c r="UOS171" s="107"/>
      <c r="UOT171" s="107"/>
      <c r="UOU171" s="107"/>
      <c r="UOV171" s="107"/>
      <c r="UOW171" s="107"/>
      <c r="UOX171" s="107"/>
      <c r="UOY171" s="107"/>
      <c r="UOZ171" s="107"/>
      <c r="UPA171" s="107"/>
      <c r="UPB171" s="107"/>
      <c r="UPC171" s="107"/>
      <c r="UPD171" s="107"/>
      <c r="UPE171" s="107"/>
      <c r="UPF171" s="107"/>
      <c r="UPG171" s="107"/>
      <c r="UPH171" s="107"/>
      <c r="UPI171" s="107"/>
      <c r="UPJ171" s="107"/>
      <c r="UPK171" s="107"/>
      <c r="UPL171" s="107"/>
      <c r="UPM171" s="107"/>
      <c r="UPN171" s="107"/>
      <c r="UPO171" s="107"/>
      <c r="UPP171" s="107"/>
      <c r="UPQ171" s="107"/>
      <c r="UPR171" s="107"/>
      <c r="UPS171" s="107"/>
      <c r="UPT171" s="107"/>
      <c r="UPU171" s="107"/>
      <c r="UPV171" s="107"/>
      <c r="UPW171" s="107"/>
      <c r="UPX171" s="107"/>
      <c r="UPY171" s="107"/>
      <c r="UPZ171" s="107"/>
      <c r="UQA171" s="107"/>
      <c r="UQB171" s="107"/>
      <c r="UQC171" s="107"/>
      <c r="UQD171" s="107"/>
      <c r="UQE171" s="107"/>
      <c r="UQF171" s="107"/>
      <c r="UQG171" s="107"/>
      <c r="UQH171" s="107"/>
      <c r="UQI171" s="107"/>
      <c r="UQJ171" s="107"/>
      <c r="UQK171" s="107"/>
      <c r="UQL171" s="107"/>
      <c r="UQM171" s="107"/>
      <c r="UQN171" s="107"/>
      <c r="UQO171" s="107"/>
      <c r="UQP171" s="107"/>
      <c r="UQQ171" s="107"/>
      <c r="UQR171" s="107"/>
      <c r="UQS171" s="107"/>
      <c r="UQT171" s="107"/>
      <c r="UQU171" s="107"/>
      <c r="UQV171" s="107"/>
      <c r="UQW171" s="107"/>
      <c r="UQX171" s="107"/>
      <c r="UQY171" s="107"/>
      <c r="UQZ171" s="107"/>
      <c r="URA171" s="107"/>
      <c r="URB171" s="107"/>
      <c r="URC171" s="107"/>
      <c r="URD171" s="107"/>
      <c r="URE171" s="107"/>
      <c r="URF171" s="107"/>
      <c r="URG171" s="107"/>
      <c r="URH171" s="107"/>
      <c r="URI171" s="107"/>
      <c r="URJ171" s="107"/>
      <c r="URK171" s="107"/>
      <c r="URL171" s="107"/>
      <c r="URM171" s="107"/>
      <c r="URN171" s="107"/>
      <c r="URO171" s="107"/>
      <c r="URP171" s="107"/>
      <c r="URQ171" s="107"/>
      <c r="URR171" s="107"/>
      <c r="URS171" s="107"/>
      <c r="URT171" s="107"/>
      <c r="URU171" s="107"/>
      <c r="URV171" s="107"/>
      <c r="URW171" s="107"/>
      <c r="URX171" s="107"/>
      <c r="URY171" s="107"/>
      <c r="URZ171" s="107"/>
      <c r="USA171" s="107"/>
      <c r="USB171" s="107"/>
      <c r="USC171" s="107"/>
      <c r="USD171" s="107"/>
      <c r="USE171" s="107"/>
      <c r="USF171" s="107"/>
      <c r="USG171" s="107"/>
      <c r="USH171" s="107"/>
      <c r="USI171" s="107"/>
      <c r="USJ171" s="107"/>
      <c r="USK171" s="107"/>
      <c r="USL171" s="107"/>
      <c r="USM171" s="107"/>
      <c r="USN171" s="107"/>
      <c r="USO171" s="107"/>
      <c r="USP171" s="107"/>
      <c r="USQ171" s="107"/>
      <c r="USR171" s="107"/>
      <c r="USS171" s="107"/>
      <c r="UST171" s="107"/>
      <c r="USU171" s="107"/>
      <c r="USV171" s="107"/>
      <c r="USW171" s="107"/>
      <c r="USX171" s="107"/>
      <c r="USY171" s="107"/>
      <c r="USZ171" s="107"/>
      <c r="UTA171" s="107"/>
      <c r="UTB171" s="107"/>
      <c r="UTC171" s="107"/>
      <c r="UTD171" s="107"/>
      <c r="UTE171" s="107"/>
      <c r="UTF171" s="107"/>
      <c r="UTG171" s="107"/>
      <c r="UTH171" s="107"/>
      <c r="UTI171" s="107"/>
      <c r="UTJ171" s="107"/>
      <c r="UTK171" s="107"/>
      <c r="UTL171" s="107"/>
      <c r="UTM171" s="107"/>
      <c r="UTN171" s="107"/>
      <c r="UTO171" s="107"/>
      <c r="UTP171" s="107"/>
      <c r="UTQ171" s="107"/>
      <c r="UTR171" s="107"/>
      <c r="UTS171" s="107"/>
      <c r="UTT171" s="107"/>
      <c r="UTU171" s="107"/>
      <c r="UTV171" s="107"/>
      <c r="UTW171" s="107"/>
      <c r="UTX171" s="107"/>
      <c r="UTY171" s="107"/>
      <c r="UTZ171" s="107"/>
      <c r="UUA171" s="107"/>
      <c r="UUB171" s="107"/>
      <c r="UUC171" s="107"/>
      <c r="UUD171" s="107"/>
      <c r="UUE171" s="107"/>
      <c r="UUF171" s="107"/>
      <c r="UUG171" s="107"/>
      <c r="UUH171" s="107"/>
      <c r="UUI171" s="107"/>
      <c r="UUJ171" s="107"/>
      <c r="UUK171" s="107"/>
      <c r="UUL171" s="107"/>
      <c r="UUM171" s="107"/>
      <c r="UUN171" s="107"/>
      <c r="UUO171" s="107"/>
      <c r="UUP171" s="107"/>
      <c r="UUQ171" s="107"/>
      <c r="UUR171" s="107"/>
      <c r="UUS171" s="107"/>
      <c r="UUT171" s="107"/>
      <c r="UUU171" s="107"/>
      <c r="UUV171" s="107"/>
      <c r="UUW171" s="107"/>
      <c r="UUX171" s="107"/>
      <c r="UUY171" s="107"/>
      <c r="UUZ171" s="107"/>
      <c r="UVA171" s="107"/>
      <c r="UVB171" s="107"/>
      <c r="UVC171" s="107"/>
      <c r="UVD171" s="107"/>
      <c r="UVE171" s="107"/>
      <c r="UVF171" s="107"/>
      <c r="UVG171" s="107"/>
      <c r="UVH171" s="107"/>
      <c r="UVI171" s="107"/>
      <c r="UVJ171" s="107"/>
      <c r="UVK171" s="107"/>
      <c r="UVL171" s="107"/>
      <c r="UVM171" s="107"/>
      <c r="UVN171" s="107"/>
      <c r="UVO171" s="107"/>
      <c r="UVP171" s="107"/>
      <c r="UVQ171" s="107"/>
      <c r="UVR171" s="107"/>
      <c r="UVS171" s="107"/>
      <c r="UVT171" s="107"/>
      <c r="UVU171" s="107"/>
      <c r="UVV171" s="107"/>
      <c r="UVW171" s="107"/>
      <c r="UVX171" s="107"/>
      <c r="UVY171" s="107"/>
      <c r="UVZ171" s="107"/>
      <c r="UWA171" s="107"/>
      <c r="UWB171" s="107"/>
      <c r="UWC171" s="107"/>
      <c r="UWD171" s="107"/>
      <c r="UWE171" s="107"/>
      <c r="UWF171" s="107"/>
      <c r="UWG171" s="107"/>
      <c r="UWH171" s="107"/>
      <c r="UWI171" s="107"/>
      <c r="UWJ171" s="107"/>
      <c r="UWK171" s="107"/>
      <c r="UWL171" s="107"/>
      <c r="UWM171" s="107"/>
      <c r="UWN171" s="107"/>
      <c r="UWO171" s="107"/>
      <c r="UWP171" s="107"/>
      <c r="UWQ171" s="107"/>
      <c r="UWR171" s="107"/>
      <c r="UWS171" s="107"/>
      <c r="UWT171" s="107"/>
      <c r="UWU171" s="107"/>
      <c r="UWV171" s="107"/>
      <c r="UWW171" s="107"/>
      <c r="UWX171" s="107"/>
      <c r="UWY171" s="107"/>
      <c r="UWZ171" s="107"/>
      <c r="UXA171" s="107"/>
      <c r="UXB171" s="107"/>
      <c r="UXC171" s="107"/>
      <c r="UXD171" s="107"/>
      <c r="UXE171" s="107"/>
      <c r="UXF171" s="107"/>
      <c r="UXG171" s="107"/>
      <c r="UXH171" s="107"/>
      <c r="UXI171" s="107"/>
      <c r="UXJ171" s="107"/>
      <c r="UXK171" s="107"/>
      <c r="UXL171" s="107"/>
      <c r="UXM171" s="107"/>
      <c r="UXN171" s="107"/>
      <c r="UXO171" s="107"/>
      <c r="UXP171" s="107"/>
      <c r="UXQ171" s="107"/>
      <c r="UXR171" s="107"/>
      <c r="UXS171" s="107"/>
      <c r="UXT171" s="107"/>
      <c r="UXU171" s="107"/>
      <c r="UXV171" s="107"/>
      <c r="UXW171" s="107"/>
      <c r="UXX171" s="107"/>
      <c r="UXY171" s="107"/>
      <c r="UXZ171" s="107"/>
      <c r="UYA171" s="107"/>
      <c r="UYB171" s="107"/>
      <c r="UYC171" s="107"/>
      <c r="UYD171" s="107"/>
      <c r="UYE171" s="107"/>
      <c r="UYF171" s="107"/>
      <c r="UYG171" s="107"/>
      <c r="UYH171" s="107"/>
      <c r="UYI171" s="107"/>
      <c r="UYJ171" s="107"/>
      <c r="UYK171" s="107"/>
      <c r="UYL171" s="107"/>
      <c r="UYM171" s="107"/>
      <c r="UYN171" s="107"/>
      <c r="UYO171" s="107"/>
      <c r="UYP171" s="107"/>
      <c r="UYQ171" s="107"/>
      <c r="UYR171" s="107"/>
      <c r="UYS171" s="107"/>
      <c r="UYT171" s="107"/>
      <c r="UYU171" s="107"/>
      <c r="UYV171" s="107"/>
      <c r="UYW171" s="107"/>
      <c r="UYX171" s="107"/>
      <c r="UYY171" s="107"/>
      <c r="UYZ171" s="107"/>
      <c r="UZA171" s="107"/>
      <c r="UZB171" s="107"/>
      <c r="UZC171" s="107"/>
      <c r="UZD171" s="107"/>
      <c r="UZE171" s="107"/>
      <c r="UZF171" s="107"/>
      <c r="UZG171" s="107"/>
      <c r="UZH171" s="107"/>
      <c r="UZI171" s="107"/>
      <c r="UZJ171" s="107"/>
      <c r="UZK171" s="107"/>
      <c r="UZL171" s="107"/>
      <c r="UZM171" s="107"/>
      <c r="UZN171" s="107"/>
      <c r="UZO171" s="107"/>
      <c r="UZP171" s="107"/>
      <c r="UZQ171" s="107"/>
      <c r="UZR171" s="107"/>
      <c r="UZS171" s="107"/>
      <c r="UZT171" s="107"/>
      <c r="UZU171" s="107"/>
      <c r="UZV171" s="107"/>
      <c r="UZW171" s="107"/>
      <c r="UZX171" s="107"/>
      <c r="UZY171" s="107"/>
      <c r="UZZ171" s="107"/>
      <c r="VAA171" s="107"/>
      <c r="VAB171" s="107"/>
      <c r="VAC171" s="107"/>
      <c r="VAD171" s="107"/>
      <c r="VAE171" s="107"/>
      <c r="VAF171" s="107"/>
      <c r="VAG171" s="107"/>
      <c r="VAH171" s="107"/>
      <c r="VAI171" s="107"/>
      <c r="VAJ171" s="107"/>
      <c r="VAK171" s="107"/>
      <c r="VAL171" s="107"/>
      <c r="VAM171" s="107"/>
      <c r="VAN171" s="107"/>
      <c r="VAO171" s="107"/>
      <c r="VAP171" s="107"/>
      <c r="VAQ171" s="107"/>
      <c r="VAR171" s="107"/>
      <c r="VAS171" s="107"/>
      <c r="VAT171" s="107"/>
      <c r="VAU171" s="107"/>
      <c r="VAV171" s="107"/>
      <c r="VAW171" s="107"/>
      <c r="VAX171" s="107"/>
      <c r="VAY171" s="107"/>
      <c r="VAZ171" s="107"/>
      <c r="VBA171" s="107"/>
      <c r="VBB171" s="107"/>
      <c r="VBC171" s="107"/>
      <c r="VBD171" s="107"/>
      <c r="VBE171" s="107"/>
      <c r="VBF171" s="107"/>
      <c r="VBG171" s="107"/>
      <c r="VBH171" s="107"/>
      <c r="VBI171" s="107"/>
      <c r="VBJ171" s="107"/>
      <c r="VBK171" s="107"/>
      <c r="VBL171" s="107"/>
      <c r="VBM171" s="107"/>
      <c r="VBN171" s="107"/>
      <c r="VBO171" s="107"/>
      <c r="VBP171" s="107"/>
      <c r="VBQ171" s="107"/>
      <c r="VBR171" s="107"/>
      <c r="VBS171" s="107"/>
      <c r="VBT171" s="107"/>
      <c r="VBU171" s="107"/>
      <c r="VBV171" s="107"/>
      <c r="VBW171" s="107"/>
      <c r="VBX171" s="107"/>
      <c r="VBY171" s="107"/>
      <c r="VBZ171" s="107"/>
      <c r="VCA171" s="107"/>
      <c r="VCB171" s="107"/>
      <c r="VCC171" s="107"/>
      <c r="VCD171" s="107"/>
      <c r="VCE171" s="107"/>
      <c r="VCF171" s="107"/>
      <c r="VCG171" s="107"/>
      <c r="VCH171" s="107"/>
      <c r="VCI171" s="107"/>
      <c r="VCJ171" s="107"/>
      <c r="VCK171" s="107"/>
      <c r="VCL171" s="107"/>
      <c r="VCM171" s="107"/>
      <c r="VCN171" s="107"/>
      <c r="VCO171" s="107"/>
      <c r="VCP171" s="107"/>
      <c r="VCQ171" s="107"/>
      <c r="VCR171" s="107"/>
      <c r="VCS171" s="107"/>
      <c r="VCT171" s="107"/>
      <c r="VCU171" s="107"/>
      <c r="VCV171" s="107"/>
      <c r="VCW171" s="107"/>
      <c r="VCX171" s="107"/>
      <c r="VCY171" s="107"/>
      <c r="VCZ171" s="107"/>
      <c r="VDA171" s="107"/>
      <c r="VDB171" s="107"/>
      <c r="VDC171" s="107"/>
      <c r="VDD171" s="107"/>
      <c r="VDE171" s="107"/>
      <c r="VDF171" s="107"/>
      <c r="VDG171" s="107"/>
      <c r="VDH171" s="107"/>
      <c r="VDI171" s="107"/>
      <c r="VDJ171" s="107"/>
      <c r="VDK171" s="107"/>
      <c r="VDL171" s="107"/>
      <c r="VDM171" s="107"/>
      <c r="VDN171" s="107"/>
      <c r="VDO171" s="107"/>
      <c r="VDP171" s="107"/>
      <c r="VDQ171" s="107"/>
      <c r="VDR171" s="107"/>
      <c r="VDS171" s="107"/>
      <c r="VDT171" s="107"/>
      <c r="VDU171" s="107"/>
      <c r="VDV171" s="107"/>
      <c r="VDW171" s="107"/>
      <c r="VDX171" s="107"/>
      <c r="VDY171" s="107"/>
      <c r="VDZ171" s="107"/>
      <c r="VEA171" s="107"/>
      <c r="VEB171" s="107"/>
      <c r="VEC171" s="107"/>
      <c r="VED171" s="107"/>
      <c r="VEE171" s="107"/>
      <c r="VEF171" s="107"/>
      <c r="VEG171" s="107"/>
      <c r="VEH171" s="107"/>
      <c r="VEI171" s="107"/>
      <c r="VEJ171" s="107"/>
      <c r="VEK171" s="107"/>
      <c r="VEL171" s="107"/>
      <c r="VEM171" s="107"/>
      <c r="VEN171" s="107"/>
      <c r="VEO171" s="107"/>
      <c r="VEP171" s="107"/>
      <c r="VEQ171" s="107"/>
      <c r="VER171" s="107"/>
      <c r="VES171" s="107"/>
      <c r="VET171" s="107"/>
      <c r="VEU171" s="107"/>
      <c r="VEV171" s="107"/>
      <c r="VEW171" s="107"/>
      <c r="VEX171" s="107"/>
      <c r="VEY171" s="107"/>
      <c r="VEZ171" s="107"/>
      <c r="VFA171" s="107"/>
      <c r="VFB171" s="107"/>
      <c r="VFC171" s="107"/>
      <c r="VFD171" s="107"/>
      <c r="VFE171" s="107"/>
      <c r="VFF171" s="107"/>
      <c r="VFG171" s="107"/>
      <c r="VFH171" s="107"/>
      <c r="VFI171" s="107"/>
      <c r="VFJ171" s="107"/>
      <c r="VFK171" s="107"/>
      <c r="VFL171" s="107"/>
      <c r="VFM171" s="107"/>
      <c r="VFN171" s="107"/>
      <c r="VFO171" s="107"/>
      <c r="VFP171" s="107"/>
      <c r="VFQ171" s="107"/>
      <c r="VFR171" s="107"/>
      <c r="VFS171" s="107"/>
      <c r="VFT171" s="107"/>
      <c r="VFU171" s="107"/>
      <c r="VFV171" s="107"/>
      <c r="VFW171" s="107"/>
      <c r="VFX171" s="107"/>
      <c r="VFY171" s="107"/>
      <c r="VFZ171" s="107"/>
      <c r="VGA171" s="107"/>
      <c r="VGB171" s="107"/>
      <c r="VGC171" s="107"/>
      <c r="VGD171" s="107"/>
      <c r="VGE171" s="107"/>
      <c r="VGF171" s="107"/>
      <c r="VGG171" s="107"/>
      <c r="VGH171" s="107"/>
      <c r="VGI171" s="107"/>
      <c r="VGJ171" s="107"/>
      <c r="VGK171" s="107"/>
      <c r="VGL171" s="107"/>
      <c r="VGM171" s="107"/>
      <c r="VGN171" s="107"/>
      <c r="VGO171" s="107"/>
      <c r="VGP171" s="107"/>
      <c r="VGQ171" s="107"/>
      <c r="VGR171" s="107"/>
      <c r="VGS171" s="107"/>
      <c r="VGT171" s="107"/>
      <c r="VGU171" s="107"/>
      <c r="VGV171" s="107"/>
      <c r="VGW171" s="107"/>
      <c r="VGX171" s="107"/>
      <c r="VGY171" s="107"/>
      <c r="VGZ171" s="107"/>
      <c r="VHA171" s="107"/>
      <c r="VHB171" s="107"/>
      <c r="VHC171" s="107"/>
      <c r="VHD171" s="107"/>
      <c r="VHE171" s="107"/>
      <c r="VHF171" s="107"/>
      <c r="VHG171" s="107"/>
      <c r="VHH171" s="107"/>
      <c r="VHI171" s="107"/>
      <c r="VHJ171" s="107"/>
      <c r="VHK171" s="107"/>
      <c r="VHL171" s="107"/>
      <c r="VHM171" s="107"/>
      <c r="VHN171" s="107"/>
      <c r="VHO171" s="107"/>
      <c r="VHP171" s="107"/>
      <c r="VHQ171" s="107"/>
      <c r="VHR171" s="107"/>
      <c r="VHS171" s="107"/>
      <c r="VHT171" s="107"/>
      <c r="VHU171" s="107"/>
      <c r="VHV171" s="107"/>
      <c r="VHW171" s="107"/>
      <c r="VHX171" s="107"/>
      <c r="VHY171" s="107"/>
      <c r="VHZ171" s="107"/>
      <c r="VIA171" s="107"/>
      <c r="VIB171" s="107"/>
      <c r="VIC171" s="107"/>
      <c r="VID171" s="107"/>
      <c r="VIE171" s="107"/>
      <c r="VIF171" s="107"/>
      <c r="VIG171" s="107"/>
      <c r="VIH171" s="107"/>
      <c r="VII171" s="107"/>
      <c r="VIJ171" s="107"/>
      <c r="VIK171" s="107"/>
      <c r="VIL171" s="107"/>
      <c r="VIM171" s="107"/>
      <c r="VIN171" s="107"/>
      <c r="VIO171" s="107"/>
      <c r="VIP171" s="107"/>
      <c r="VIQ171" s="107"/>
      <c r="VIR171" s="107"/>
      <c r="VIS171" s="107"/>
      <c r="VIT171" s="107"/>
      <c r="VIU171" s="107"/>
      <c r="VIV171" s="107"/>
      <c r="VIW171" s="107"/>
      <c r="VIX171" s="107"/>
      <c r="VIY171" s="107"/>
      <c r="VIZ171" s="107"/>
      <c r="VJA171" s="107"/>
      <c r="VJB171" s="107"/>
      <c r="VJC171" s="107"/>
      <c r="VJD171" s="107"/>
      <c r="VJE171" s="107"/>
      <c r="VJF171" s="107"/>
      <c r="VJG171" s="107"/>
      <c r="VJH171" s="107"/>
      <c r="VJI171" s="107"/>
      <c r="VJJ171" s="107"/>
      <c r="VJK171" s="107"/>
      <c r="VJL171" s="107"/>
      <c r="VJM171" s="107"/>
      <c r="VJN171" s="107"/>
      <c r="VJO171" s="107"/>
      <c r="VJP171" s="107"/>
      <c r="VJQ171" s="107"/>
      <c r="VJR171" s="107"/>
      <c r="VJS171" s="107"/>
      <c r="VJT171" s="107"/>
      <c r="VJU171" s="107"/>
      <c r="VJV171" s="107"/>
      <c r="VJW171" s="107"/>
      <c r="VJX171" s="107"/>
      <c r="VJY171" s="107"/>
      <c r="VJZ171" s="107"/>
      <c r="VKA171" s="107"/>
      <c r="VKB171" s="107"/>
      <c r="VKC171" s="107"/>
      <c r="VKD171" s="107"/>
      <c r="VKE171" s="107"/>
      <c r="VKF171" s="107"/>
      <c r="VKG171" s="107"/>
      <c r="VKH171" s="107"/>
      <c r="VKI171" s="107"/>
      <c r="VKJ171" s="107"/>
      <c r="VKK171" s="107"/>
      <c r="VKL171" s="107"/>
      <c r="VKM171" s="107"/>
      <c r="VKN171" s="107"/>
      <c r="VKO171" s="107"/>
      <c r="VKP171" s="107"/>
      <c r="VKQ171" s="107"/>
      <c r="VKR171" s="107"/>
      <c r="VKS171" s="107"/>
      <c r="VKT171" s="107"/>
      <c r="VKU171" s="107"/>
      <c r="VKV171" s="107"/>
      <c r="VKW171" s="107"/>
      <c r="VKX171" s="107"/>
      <c r="VKY171" s="107"/>
      <c r="VKZ171" s="107"/>
      <c r="VLA171" s="107"/>
      <c r="VLB171" s="107"/>
      <c r="VLC171" s="107"/>
      <c r="VLD171" s="107"/>
      <c r="VLE171" s="107"/>
      <c r="VLF171" s="107"/>
      <c r="VLG171" s="107"/>
      <c r="VLH171" s="107"/>
      <c r="VLI171" s="107"/>
      <c r="VLJ171" s="107"/>
      <c r="VLK171" s="107"/>
      <c r="VLL171" s="107"/>
      <c r="VLM171" s="107"/>
      <c r="VLN171" s="107"/>
      <c r="VLO171" s="107"/>
      <c r="VLP171" s="107"/>
      <c r="VLQ171" s="107"/>
      <c r="VLR171" s="107"/>
      <c r="VLS171" s="107"/>
      <c r="VLT171" s="107"/>
      <c r="VLU171" s="107"/>
      <c r="VLV171" s="107"/>
      <c r="VLW171" s="107"/>
      <c r="VLX171" s="107"/>
      <c r="VLY171" s="107"/>
      <c r="VLZ171" s="107"/>
      <c r="VMA171" s="107"/>
      <c r="VMB171" s="107"/>
      <c r="VMC171" s="107"/>
      <c r="VMD171" s="107"/>
      <c r="VME171" s="107"/>
      <c r="VMF171" s="107"/>
      <c r="VMG171" s="107"/>
      <c r="VMH171" s="107"/>
      <c r="VMI171" s="107"/>
      <c r="VMJ171" s="107"/>
      <c r="VMK171" s="107"/>
      <c r="VML171" s="107"/>
      <c r="VMM171" s="107"/>
      <c r="VMN171" s="107"/>
      <c r="VMO171" s="107"/>
      <c r="VMP171" s="107"/>
      <c r="VMQ171" s="107"/>
      <c r="VMR171" s="107"/>
      <c r="VMS171" s="107"/>
      <c r="VMT171" s="107"/>
      <c r="VMU171" s="107"/>
      <c r="VMV171" s="107"/>
      <c r="VMW171" s="107"/>
      <c r="VMX171" s="107"/>
      <c r="VMY171" s="107"/>
      <c r="VMZ171" s="107"/>
      <c r="VNA171" s="107"/>
      <c r="VNB171" s="107"/>
      <c r="VNC171" s="107"/>
      <c r="VND171" s="107"/>
      <c r="VNE171" s="107"/>
      <c r="VNF171" s="107"/>
      <c r="VNG171" s="107"/>
      <c r="VNH171" s="107"/>
      <c r="VNI171" s="107"/>
      <c r="VNJ171" s="107"/>
      <c r="VNK171" s="107"/>
      <c r="VNL171" s="107"/>
      <c r="VNM171" s="107"/>
      <c r="VNN171" s="107"/>
      <c r="VNO171" s="107"/>
      <c r="VNP171" s="107"/>
      <c r="VNQ171" s="107"/>
      <c r="VNR171" s="107"/>
      <c r="VNS171" s="107"/>
      <c r="VNT171" s="107"/>
      <c r="VNU171" s="107"/>
      <c r="VNV171" s="107"/>
      <c r="VNW171" s="107"/>
      <c r="VNX171" s="107"/>
      <c r="VNY171" s="107"/>
      <c r="VNZ171" s="107"/>
      <c r="VOA171" s="107"/>
      <c r="VOB171" s="107"/>
      <c r="VOC171" s="107"/>
      <c r="VOD171" s="107"/>
      <c r="VOE171" s="107"/>
      <c r="VOF171" s="107"/>
      <c r="VOG171" s="107"/>
      <c r="VOH171" s="107"/>
      <c r="VOI171" s="107"/>
      <c r="VOJ171" s="107"/>
      <c r="VOK171" s="107"/>
      <c r="VOL171" s="107"/>
      <c r="VOM171" s="107"/>
      <c r="VON171" s="107"/>
      <c r="VOO171" s="107"/>
      <c r="VOP171" s="107"/>
      <c r="VOQ171" s="107"/>
      <c r="VOR171" s="107"/>
      <c r="VOS171" s="107"/>
      <c r="VOT171" s="107"/>
      <c r="VOU171" s="107"/>
      <c r="VOV171" s="107"/>
      <c r="VOW171" s="107"/>
      <c r="VOX171" s="107"/>
      <c r="VOY171" s="107"/>
      <c r="VOZ171" s="107"/>
      <c r="VPA171" s="107"/>
      <c r="VPB171" s="107"/>
      <c r="VPC171" s="107"/>
      <c r="VPD171" s="107"/>
      <c r="VPE171" s="107"/>
      <c r="VPF171" s="107"/>
      <c r="VPG171" s="107"/>
      <c r="VPH171" s="107"/>
      <c r="VPI171" s="107"/>
      <c r="VPJ171" s="107"/>
      <c r="VPK171" s="107"/>
      <c r="VPL171" s="107"/>
      <c r="VPM171" s="107"/>
      <c r="VPN171" s="107"/>
      <c r="VPO171" s="107"/>
      <c r="VPP171" s="107"/>
      <c r="VPQ171" s="107"/>
      <c r="VPR171" s="107"/>
      <c r="VPS171" s="107"/>
      <c r="VPT171" s="107"/>
      <c r="VPU171" s="107"/>
      <c r="VPV171" s="107"/>
      <c r="VPW171" s="107"/>
      <c r="VPX171" s="107"/>
      <c r="VPY171" s="107"/>
      <c r="VPZ171" s="107"/>
      <c r="VQA171" s="107"/>
      <c r="VQB171" s="107"/>
      <c r="VQC171" s="107"/>
      <c r="VQD171" s="107"/>
      <c r="VQE171" s="107"/>
      <c r="VQF171" s="107"/>
      <c r="VQG171" s="107"/>
      <c r="VQH171" s="107"/>
      <c r="VQI171" s="107"/>
      <c r="VQJ171" s="107"/>
      <c r="VQK171" s="107"/>
      <c r="VQL171" s="107"/>
      <c r="VQM171" s="107"/>
      <c r="VQN171" s="107"/>
      <c r="VQO171" s="107"/>
      <c r="VQP171" s="107"/>
      <c r="VQQ171" s="107"/>
      <c r="VQR171" s="107"/>
      <c r="VQS171" s="107"/>
      <c r="VQT171" s="107"/>
      <c r="VQU171" s="107"/>
      <c r="VQV171" s="107"/>
      <c r="VQW171" s="107"/>
      <c r="VQX171" s="107"/>
      <c r="VQY171" s="107"/>
      <c r="VQZ171" s="107"/>
      <c r="VRA171" s="107"/>
      <c r="VRB171" s="107"/>
      <c r="VRC171" s="107"/>
      <c r="VRD171" s="107"/>
      <c r="VRE171" s="107"/>
      <c r="VRF171" s="107"/>
      <c r="VRG171" s="107"/>
      <c r="VRH171" s="107"/>
      <c r="VRI171" s="107"/>
      <c r="VRJ171" s="107"/>
      <c r="VRK171" s="107"/>
      <c r="VRL171" s="107"/>
      <c r="VRM171" s="107"/>
      <c r="VRN171" s="107"/>
      <c r="VRO171" s="107"/>
      <c r="VRP171" s="107"/>
      <c r="VRQ171" s="107"/>
      <c r="VRR171" s="107"/>
      <c r="VRS171" s="107"/>
      <c r="VRT171" s="107"/>
      <c r="VRU171" s="107"/>
      <c r="VRV171" s="107"/>
      <c r="VRW171" s="107"/>
      <c r="VRX171" s="107"/>
      <c r="VRY171" s="107"/>
      <c r="VRZ171" s="107"/>
      <c r="VSA171" s="107"/>
      <c r="VSB171" s="107"/>
      <c r="VSC171" s="107"/>
      <c r="VSD171" s="107"/>
      <c r="VSE171" s="107"/>
      <c r="VSF171" s="107"/>
      <c r="VSG171" s="107"/>
      <c r="VSH171" s="107"/>
      <c r="VSI171" s="107"/>
      <c r="VSJ171" s="107"/>
      <c r="VSK171" s="107"/>
      <c r="VSL171" s="107"/>
      <c r="VSM171" s="107"/>
      <c r="VSN171" s="107"/>
      <c r="VSO171" s="107"/>
      <c r="VSP171" s="107"/>
      <c r="VSQ171" s="107"/>
      <c r="VSR171" s="107"/>
      <c r="VSS171" s="107"/>
      <c r="VST171" s="107"/>
      <c r="VSU171" s="107"/>
      <c r="VSV171" s="107"/>
      <c r="VSW171" s="107"/>
      <c r="VSX171" s="107"/>
      <c r="VSY171" s="107"/>
      <c r="VSZ171" s="107"/>
      <c r="VTA171" s="107"/>
      <c r="VTB171" s="107"/>
      <c r="VTC171" s="107"/>
      <c r="VTD171" s="107"/>
      <c r="VTE171" s="107"/>
      <c r="VTF171" s="107"/>
      <c r="VTG171" s="107"/>
      <c r="VTH171" s="107"/>
      <c r="VTI171" s="107"/>
      <c r="VTJ171" s="107"/>
      <c r="VTK171" s="107"/>
      <c r="VTL171" s="107"/>
      <c r="VTM171" s="107"/>
      <c r="VTN171" s="107"/>
      <c r="VTO171" s="107"/>
      <c r="VTP171" s="107"/>
      <c r="VTQ171" s="107"/>
      <c r="VTR171" s="107"/>
      <c r="VTS171" s="107"/>
      <c r="VTT171" s="107"/>
      <c r="VTU171" s="107"/>
      <c r="VTV171" s="107"/>
      <c r="VTW171" s="107"/>
      <c r="VTX171" s="107"/>
      <c r="VTY171" s="107"/>
      <c r="VTZ171" s="107"/>
      <c r="VUA171" s="107"/>
      <c r="VUB171" s="107"/>
      <c r="VUC171" s="107"/>
      <c r="VUD171" s="107"/>
      <c r="VUE171" s="107"/>
      <c r="VUF171" s="107"/>
      <c r="VUG171" s="107"/>
      <c r="VUH171" s="107"/>
      <c r="VUI171" s="107"/>
      <c r="VUJ171" s="107"/>
      <c r="VUK171" s="107"/>
      <c r="VUL171" s="107"/>
      <c r="VUM171" s="107"/>
      <c r="VUN171" s="107"/>
      <c r="VUO171" s="107"/>
      <c r="VUP171" s="107"/>
      <c r="VUQ171" s="107"/>
      <c r="VUR171" s="107"/>
      <c r="VUS171" s="107"/>
      <c r="VUT171" s="107"/>
      <c r="VUU171" s="107"/>
      <c r="VUV171" s="107"/>
      <c r="VUW171" s="107"/>
      <c r="VUX171" s="107"/>
      <c r="VUY171" s="107"/>
      <c r="VUZ171" s="107"/>
      <c r="VVA171" s="107"/>
      <c r="VVB171" s="107"/>
      <c r="VVC171" s="107"/>
      <c r="VVD171" s="107"/>
      <c r="VVE171" s="107"/>
      <c r="VVF171" s="107"/>
      <c r="VVG171" s="107"/>
      <c r="VVH171" s="107"/>
      <c r="VVI171" s="107"/>
      <c r="VVJ171" s="107"/>
      <c r="VVK171" s="107"/>
      <c r="VVL171" s="107"/>
      <c r="VVM171" s="107"/>
      <c r="VVN171" s="107"/>
      <c r="VVO171" s="107"/>
      <c r="VVP171" s="107"/>
      <c r="VVQ171" s="107"/>
      <c r="VVR171" s="107"/>
      <c r="VVS171" s="107"/>
      <c r="VVT171" s="107"/>
      <c r="VVU171" s="107"/>
      <c r="VVV171" s="107"/>
      <c r="VVW171" s="107"/>
      <c r="VVX171" s="107"/>
      <c r="VVY171" s="107"/>
      <c r="VVZ171" s="107"/>
      <c r="VWA171" s="107"/>
      <c r="VWB171" s="107"/>
      <c r="VWC171" s="107"/>
      <c r="VWD171" s="107"/>
      <c r="VWE171" s="107"/>
      <c r="VWF171" s="107"/>
      <c r="VWG171" s="107"/>
      <c r="VWH171" s="107"/>
      <c r="VWI171" s="107"/>
      <c r="VWJ171" s="107"/>
      <c r="VWK171" s="107"/>
      <c r="VWL171" s="107"/>
      <c r="VWM171" s="107"/>
      <c r="VWN171" s="107"/>
      <c r="VWO171" s="107"/>
      <c r="VWP171" s="107"/>
      <c r="VWQ171" s="107"/>
      <c r="VWR171" s="107"/>
      <c r="VWS171" s="107"/>
      <c r="VWT171" s="107"/>
      <c r="VWU171" s="107"/>
      <c r="VWV171" s="107"/>
      <c r="VWW171" s="107"/>
      <c r="VWX171" s="107"/>
      <c r="VWY171" s="107"/>
      <c r="VWZ171" s="107"/>
      <c r="VXA171" s="107"/>
      <c r="VXB171" s="107"/>
      <c r="VXC171" s="107"/>
      <c r="VXD171" s="107"/>
      <c r="VXE171" s="107"/>
      <c r="VXF171" s="107"/>
      <c r="VXG171" s="107"/>
      <c r="VXH171" s="107"/>
      <c r="VXI171" s="107"/>
      <c r="VXJ171" s="107"/>
      <c r="VXK171" s="107"/>
      <c r="VXL171" s="107"/>
      <c r="VXM171" s="107"/>
      <c r="VXN171" s="107"/>
      <c r="VXO171" s="107"/>
      <c r="VXP171" s="107"/>
      <c r="VXQ171" s="107"/>
      <c r="VXR171" s="107"/>
      <c r="VXS171" s="107"/>
      <c r="VXT171" s="107"/>
      <c r="VXU171" s="107"/>
      <c r="VXV171" s="107"/>
      <c r="VXW171" s="107"/>
      <c r="VXX171" s="107"/>
      <c r="VXY171" s="107"/>
      <c r="VXZ171" s="107"/>
      <c r="VYA171" s="107"/>
      <c r="VYB171" s="107"/>
      <c r="VYC171" s="107"/>
      <c r="VYD171" s="107"/>
      <c r="VYE171" s="107"/>
      <c r="VYF171" s="107"/>
      <c r="VYG171" s="107"/>
      <c r="VYH171" s="107"/>
      <c r="VYI171" s="107"/>
      <c r="VYJ171" s="107"/>
      <c r="VYK171" s="107"/>
      <c r="VYL171" s="107"/>
      <c r="VYM171" s="107"/>
      <c r="VYN171" s="107"/>
      <c r="VYO171" s="107"/>
      <c r="VYP171" s="107"/>
      <c r="VYQ171" s="107"/>
      <c r="VYR171" s="107"/>
      <c r="VYS171" s="107"/>
      <c r="VYT171" s="107"/>
      <c r="VYU171" s="107"/>
      <c r="VYV171" s="107"/>
      <c r="VYW171" s="107"/>
      <c r="VYX171" s="107"/>
      <c r="VYY171" s="107"/>
      <c r="VYZ171" s="107"/>
      <c r="VZA171" s="107"/>
      <c r="VZB171" s="107"/>
      <c r="VZC171" s="107"/>
      <c r="VZD171" s="107"/>
      <c r="VZE171" s="107"/>
      <c r="VZF171" s="107"/>
      <c r="VZG171" s="107"/>
      <c r="VZH171" s="107"/>
      <c r="VZI171" s="107"/>
      <c r="VZJ171" s="107"/>
      <c r="VZK171" s="107"/>
      <c r="VZL171" s="107"/>
      <c r="VZM171" s="107"/>
      <c r="VZN171" s="107"/>
      <c r="VZO171" s="107"/>
      <c r="VZP171" s="107"/>
      <c r="VZQ171" s="107"/>
      <c r="VZR171" s="107"/>
      <c r="VZS171" s="107"/>
      <c r="VZT171" s="107"/>
      <c r="VZU171" s="107"/>
      <c r="VZV171" s="107"/>
      <c r="VZW171" s="107"/>
      <c r="VZX171" s="107"/>
      <c r="VZY171" s="107"/>
      <c r="VZZ171" s="107"/>
      <c r="WAA171" s="107"/>
      <c r="WAB171" s="107"/>
      <c r="WAC171" s="107"/>
      <c r="WAD171" s="107"/>
      <c r="WAE171" s="107"/>
      <c r="WAF171" s="107"/>
      <c r="WAG171" s="107"/>
      <c r="WAH171" s="107"/>
      <c r="WAI171" s="107"/>
      <c r="WAJ171" s="107"/>
      <c r="WAK171" s="107"/>
      <c r="WAL171" s="107"/>
      <c r="WAM171" s="107"/>
      <c r="WAN171" s="107"/>
      <c r="WAO171" s="107"/>
      <c r="WAP171" s="107"/>
      <c r="WAQ171" s="107"/>
      <c r="WAR171" s="107"/>
      <c r="WAS171" s="107"/>
      <c r="WAT171" s="107"/>
      <c r="WAU171" s="107"/>
      <c r="WAV171" s="107"/>
      <c r="WAW171" s="107"/>
      <c r="WAX171" s="107"/>
      <c r="WAY171" s="107"/>
      <c r="WAZ171" s="107"/>
      <c r="WBA171" s="107"/>
      <c r="WBB171" s="107"/>
      <c r="WBC171" s="107"/>
      <c r="WBD171" s="107"/>
      <c r="WBE171" s="107"/>
      <c r="WBF171" s="107"/>
      <c r="WBG171" s="107"/>
      <c r="WBH171" s="107"/>
      <c r="WBI171" s="107"/>
      <c r="WBJ171" s="107"/>
      <c r="WBK171" s="107"/>
      <c r="WBL171" s="107"/>
      <c r="WBM171" s="107"/>
      <c r="WBN171" s="107"/>
      <c r="WBO171" s="107"/>
      <c r="WBP171" s="107"/>
      <c r="WBQ171" s="107"/>
      <c r="WBR171" s="107"/>
      <c r="WBS171" s="107"/>
      <c r="WBT171" s="107"/>
      <c r="WBU171" s="107"/>
      <c r="WBV171" s="107"/>
      <c r="WBW171" s="107"/>
      <c r="WBX171" s="107"/>
      <c r="WBY171" s="107"/>
      <c r="WBZ171" s="107"/>
      <c r="WCA171" s="107"/>
      <c r="WCB171" s="107"/>
      <c r="WCC171" s="107"/>
      <c r="WCD171" s="107"/>
      <c r="WCE171" s="107"/>
      <c r="WCF171" s="107"/>
      <c r="WCG171" s="107"/>
      <c r="WCH171" s="107"/>
      <c r="WCI171" s="107"/>
      <c r="WCJ171" s="107"/>
      <c r="WCK171" s="107"/>
      <c r="WCL171" s="107"/>
      <c r="WCM171" s="107"/>
      <c r="WCN171" s="107"/>
      <c r="WCO171" s="107"/>
      <c r="WCP171" s="107"/>
      <c r="WCQ171" s="107"/>
      <c r="WCR171" s="107"/>
      <c r="WCS171" s="107"/>
      <c r="WCT171" s="107"/>
      <c r="WCU171" s="107"/>
      <c r="WCV171" s="107"/>
      <c r="WCW171" s="107"/>
      <c r="WCX171" s="107"/>
      <c r="WCY171" s="107"/>
      <c r="WCZ171" s="107"/>
      <c r="WDA171" s="107"/>
      <c r="WDB171" s="107"/>
      <c r="WDC171" s="107"/>
      <c r="WDD171" s="107"/>
      <c r="WDE171" s="107"/>
      <c r="WDF171" s="107"/>
      <c r="WDG171" s="107"/>
      <c r="WDH171" s="107"/>
      <c r="WDI171" s="107"/>
      <c r="WDJ171" s="107"/>
      <c r="WDK171" s="107"/>
      <c r="WDL171" s="107"/>
      <c r="WDM171" s="107"/>
      <c r="WDN171" s="107"/>
      <c r="WDO171" s="107"/>
      <c r="WDP171" s="107"/>
      <c r="WDQ171" s="107"/>
      <c r="WDR171" s="107"/>
      <c r="WDS171" s="107"/>
      <c r="WDT171" s="107"/>
      <c r="WDU171" s="107"/>
      <c r="WDV171" s="107"/>
      <c r="WDW171" s="107"/>
      <c r="WDX171" s="107"/>
      <c r="WDY171" s="107"/>
      <c r="WDZ171" s="107"/>
      <c r="WEA171" s="107"/>
      <c r="WEB171" s="107"/>
      <c r="WEC171" s="107"/>
      <c r="WED171" s="107"/>
      <c r="WEE171" s="107"/>
      <c r="WEF171" s="107"/>
      <c r="WEG171" s="107"/>
      <c r="WEH171" s="107"/>
      <c r="WEI171" s="107"/>
      <c r="WEJ171" s="107"/>
      <c r="WEK171" s="107"/>
      <c r="WEL171" s="107"/>
      <c r="WEM171" s="107"/>
      <c r="WEN171" s="107"/>
      <c r="WEO171" s="107"/>
      <c r="WEP171" s="107"/>
      <c r="WEQ171" s="107"/>
      <c r="WER171" s="107"/>
      <c r="WES171" s="107"/>
      <c r="WET171" s="107"/>
      <c r="WEU171" s="107"/>
      <c r="WEV171" s="107"/>
      <c r="WEW171" s="107"/>
      <c r="WEX171" s="107"/>
      <c r="WEY171" s="107"/>
      <c r="WEZ171" s="107"/>
      <c r="WFA171" s="107"/>
      <c r="WFB171" s="107"/>
      <c r="WFC171" s="107"/>
      <c r="WFD171" s="107"/>
      <c r="WFE171" s="107"/>
      <c r="WFF171" s="107"/>
      <c r="WFG171" s="107"/>
      <c r="WFH171" s="107"/>
      <c r="WFI171" s="107"/>
      <c r="WFJ171" s="107"/>
      <c r="WFK171" s="107"/>
      <c r="WFL171" s="107"/>
      <c r="WFM171" s="107"/>
      <c r="WFN171" s="107"/>
      <c r="WFO171" s="107"/>
      <c r="WFP171" s="107"/>
      <c r="WFQ171" s="107"/>
      <c r="WFR171" s="107"/>
      <c r="WFS171" s="107"/>
      <c r="WFT171" s="107"/>
      <c r="WFU171" s="107"/>
      <c r="WFV171" s="107"/>
      <c r="WFW171" s="107"/>
      <c r="WFX171" s="107"/>
      <c r="WFY171" s="107"/>
      <c r="WFZ171" s="107"/>
      <c r="WGA171" s="107"/>
      <c r="WGB171" s="107"/>
      <c r="WGC171" s="107"/>
      <c r="WGD171" s="107"/>
      <c r="WGE171" s="107"/>
      <c r="WGF171" s="107"/>
      <c r="WGG171" s="107"/>
      <c r="WGH171" s="107"/>
      <c r="WGI171" s="107"/>
      <c r="WGJ171" s="107"/>
      <c r="WGK171" s="107"/>
      <c r="WGL171" s="107"/>
      <c r="WGM171" s="107"/>
      <c r="WGN171" s="107"/>
      <c r="WGO171" s="107"/>
      <c r="WGP171" s="107"/>
      <c r="WGQ171" s="107"/>
      <c r="WGR171" s="107"/>
      <c r="WGS171" s="107"/>
      <c r="WGT171" s="107"/>
      <c r="WGU171" s="107"/>
      <c r="WGV171" s="107"/>
      <c r="WGW171" s="107"/>
      <c r="WGX171" s="107"/>
      <c r="WGY171" s="107"/>
      <c r="WGZ171" s="107"/>
      <c r="WHA171" s="107"/>
      <c r="WHB171" s="107"/>
      <c r="WHC171" s="107"/>
      <c r="WHD171" s="107"/>
      <c r="WHE171" s="107"/>
      <c r="WHF171" s="107"/>
      <c r="WHG171" s="107"/>
      <c r="WHH171" s="107"/>
      <c r="WHI171" s="107"/>
      <c r="WHJ171" s="107"/>
      <c r="WHK171" s="107"/>
      <c r="WHL171" s="107"/>
      <c r="WHM171" s="107"/>
      <c r="WHN171" s="107"/>
      <c r="WHO171" s="107"/>
      <c r="WHP171" s="107"/>
      <c r="WHQ171" s="107"/>
      <c r="WHR171" s="107"/>
      <c r="WHS171" s="107"/>
      <c r="WHT171" s="107"/>
      <c r="WHU171" s="107"/>
      <c r="WHV171" s="107"/>
      <c r="WHW171" s="107"/>
      <c r="WHX171" s="107"/>
      <c r="WHY171" s="107"/>
      <c r="WHZ171" s="107"/>
      <c r="WIA171" s="107"/>
      <c r="WIB171" s="107"/>
      <c r="WIC171" s="107"/>
      <c r="WID171" s="107"/>
      <c r="WIE171" s="107"/>
      <c r="WIF171" s="107"/>
      <c r="WIG171" s="107"/>
      <c r="WIH171" s="107"/>
      <c r="WII171" s="107"/>
      <c r="WIJ171" s="107"/>
      <c r="WIK171" s="107"/>
      <c r="WIL171" s="107"/>
      <c r="WIM171" s="107"/>
      <c r="WIN171" s="107"/>
      <c r="WIO171" s="107"/>
      <c r="WIP171" s="107"/>
      <c r="WIQ171" s="107"/>
      <c r="WIR171" s="107"/>
      <c r="WIS171" s="107"/>
      <c r="WIT171" s="107"/>
      <c r="WIU171" s="107"/>
      <c r="WIV171" s="107"/>
      <c r="WIW171" s="107"/>
      <c r="WIX171" s="107"/>
      <c r="WIY171" s="107"/>
      <c r="WIZ171" s="107"/>
      <c r="WJA171" s="107"/>
      <c r="WJB171" s="107"/>
      <c r="WJC171" s="107"/>
      <c r="WJD171" s="107"/>
      <c r="WJE171" s="107"/>
      <c r="WJF171" s="107"/>
      <c r="WJG171" s="107"/>
      <c r="WJH171" s="107"/>
      <c r="WJI171" s="107"/>
      <c r="WJJ171" s="107"/>
      <c r="WJK171" s="107"/>
      <c r="WJL171" s="107"/>
      <c r="WJM171" s="107"/>
      <c r="WJN171" s="107"/>
      <c r="WJO171" s="107"/>
      <c r="WJP171" s="107"/>
      <c r="WJQ171" s="107"/>
      <c r="WJR171" s="107"/>
      <c r="WJS171" s="107"/>
      <c r="WJT171" s="107"/>
      <c r="WJU171" s="107"/>
      <c r="WJV171" s="107"/>
      <c r="WJW171" s="107"/>
      <c r="WJX171" s="107"/>
      <c r="WJY171" s="107"/>
      <c r="WJZ171" s="107"/>
      <c r="WKA171" s="107"/>
      <c r="WKB171" s="107"/>
      <c r="WKC171" s="107"/>
      <c r="WKD171" s="107"/>
      <c r="WKE171" s="107"/>
      <c r="WKF171" s="107"/>
      <c r="WKG171" s="107"/>
      <c r="WKH171" s="107"/>
      <c r="WKI171" s="107"/>
      <c r="WKJ171" s="107"/>
      <c r="WKK171" s="107"/>
      <c r="WKL171" s="107"/>
      <c r="WKM171" s="107"/>
      <c r="WKN171" s="107"/>
      <c r="WKO171" s="107"/>
      <c r="WKP171" s="107"/>
      <c r="WKQ171" s="107"/>
      <c r="WKR171" s="107"/>
      <c r="WKS171" s="107"/>
      <c r="WKT171" s="107"/>
      <c r="WKU171" s="107"/>
      <c r="WKV171" s="107"/>
      <c r="WKW171" s="107"/>
      <c r="WKX171" s="107"/>
      <c r="WKY171" s="107"/>
      <c r="WKZ171" s="107"/>
      <c r="WLA171" s="107"/>
      <c r="WLB171" s="107"/>
      <c r="WLC171" s="107"/>
      <c r="WLD171" s="107"/>
      <c r="WLE171" s="107"/>
      <c r="WLF171" s="107"/>
      <c r="WLG171" s="107"/>
      <c r="WLH171" s="107"/>
      <c r="WLI171" s="107"/>
      <c r="WLJ171" s="107"/>
      <c r="WLK171" s="107"/>
      <c r="WLL171" s="107"/>
      <c r="WLM171" s="107"/>
      <c r="WLN171" s="107"/>
      <c r="WLO171" s="107"/>
      <c r="WLP171" s="107"/>
      <c r="WLQ171" s="107"/>
      <c r="WLR171" s="107"/>
      <c r="WLS171" s="107"/>
      <c r="WLT171" s="107"/>
      <c r="WLU171" s="107"/>
      <c r="WLV171" s="107"/>
      <c r="WLW171" s="107"/>
      <c r="WLX171" s="107"/>
      <c r="WLY171" s="107"/>
      <c r="WLZ171" s="107"/>
      <c r="WMA171" s="107"/>
      <c r="WMB171" s="107"/>
      <c r="WMC171" s="107"/>
      <c r="WMD171" s="107"/>
      <c r="WME171" s="107"/>
      <c r="WMF171" s="107"/>
      <c r="WMG171" s="107"/>
      <c r="WMH171" s="107"/>
      <c r="WMI171" s="107"/>
      <c r="WMJ171" s="107"/>
      <c r="WMK171" s="107"/>
      <c r="WML171" s="107"/>
      <c r="WMM171" s="107"/>
      <c r="WMN171" s="107"/>
      <c r="WMO171" s="107"/>
      <c r="WMP171" s="107"/>
      <c r="WMQ171" s="107"/>
      <c r="WMR171" s="107"/>
      <c r="WMS171" s="107"/>
      <c r="WMT171" s="107"/>
      <c r="WMU171" s="107"/>
      <c r="WMV171" s="107"/>
      <c r="WMW171" s="107"/>
      <c r="WMX171" s="107"/>
      <c r="WMY171" s="107"/>
      <c r="WMZ171" s="107"/>
      <c r="WNA171" s="107"/>
      <c r="WNB171" s="107"/>
      <c r="WNC171" s="107"/>
      <c r="WND171" s="107"/>
      <c r="WNE171" s="107"/>
      <c r="WNF171" s="107"/>
      <c r="WNG171" s="107"/>
      <c r="WNH171" s="107"/>
      <c r="WNI171" s="107"/>
      <c r="WNJ171" s="107"/>
      <c r="WNK171" s="107"/>
      <c r="WNL171" s="107"/>
      <c r="WNM171" s="107"/>
      <c r="WNN171" s="107"/>
      <c r="WNO171" s="107"/>
      <c r="WNP171" s="107"/>
      <c r="WNQ171" s="107"/>
      <c r="WNR171" s="107"/>
      <c r="WNS171" s="107"/>
      <c r="WNT171" s="107"/>
      <c r="WNU171" s="107"/>
      <c r="WNV171" s="107"/>
      <c r="WNW171" s="107"/>
      <c r="WNX171" s="107"/>
      <c r="WNY171" s="107"/>
      <c r="WNZ171" s="107"/>
      <c r="WOA171" s="107"/>
      <c r="WOB171" s="107"/>
      <c r="WOC171" s="107"/>
      <c r="WOD171" s="107"/>
      <c r="WOE171" s="107"/>
      <c r="WOF171" s="107"/>
      <c r="WOG171" s="107"/>
      <c r="WOH171" s="107"/>
      <c r="WOI171" s="107"/>
      <c r="WOJ171" s="107"/>
      <c r="WOK171" s="107"/>
      <c r="WOL171" s="107"/>
      <c r="WOM171" s="107"/>
      <c r="WON171" s="107"/>
      <c r="WOO171" s="107"/>
      <c r="WOP171" s="107"/>
      <c r="WOQ171" s="107"/>
      <c r="WOR171" s="107"/>
      <c r="WOS171" s="107"/>
      <c r="WOT171" s="107"/>
      <c r="WOU171" s="107"/>
      <c r="WOV171" s="107"/>
      <c r="WOW171" s="107"/>
      <c r="WOX171" s="107"/>
      <c r="WOY171" s="107"/>
      <c r="WOZ171" s="107"/>
      <c r="WPA171" s="107"/>
      <c r="WPB171" s="107"/>
      <c r="WPC171" s="107"/>
      <c r="WPD171" s="107"/>
      <c r="WPE171" s="107"/>
      <c r="WPF171" s="107"/>
      <c r="WPG171" s="107"/>
      <c r="WPH171" s="107"/>
      <c r="WPI171" s="107"/>
      <c r="WPJ171" s="107"/>
      <c r="WPK171" s="107"/>
      <c r="WPL171" s="107"/>
      <c r="WPM171" s="107"/>
      <c r="WPN171" s="107"/>
      <c r="WPO171" s="107"/>
      <c r="WPP171" s="107"/>
      <c r="WPQ171" s="107"/>
      <c r="WPR171" s="107"/>
      <c r="WPS171" s="107"/>
      <c r="WPT171" s="107"/>
      <c r="WPU171" s="107"/>
      <c r="WPV171" s="107"/>
      <c r="WPW171" s="107"/>
      <c r="WPX171" s="107"/>
      <c r="WPY171" s="107"/>
      <c r="WPZ171" s="107"/>
      <c r="WQA171" s="107"/>
      <c r="WQB171" s="107"/>
      <c r="WQC171" s="107"/>
      <c r="WQD171" s="107"/>
      <c r="WQE171" s="107"/>
      <c r="WQF171" s="107"/>
      <c r="WQG171" s="107"/>
      <c r="WQH171" s="107"/>
      <c r="WQI171" s="107"/>
      <c r="WQJ171" s="107"/>
      <c r="WQK171" s="107"/>
      <c r="WQL171" s="107"/>
      <c r="WQM171" s="107"/>
      <c r="WQN171" s="107"/>
      <c r="WQO171" s="107"/>
      <c r="WQP171" s="107"/>
      <c r="WQQ171" s="107"/>
      <c r="WQR171" s="107"/>
      <c r="WQS171" s="107"/>
      <c r="WQT171" s="107"/>
      <c r="WQU171" s="107"/>
      <c r="WQV171" s="107"/>
      <c r="WQW171" s="107"/>
      <c r="WQX171" s="107"/>
      <c r="WQY171" s="107"/>
      <c r="WQZ171" s="107"/>
      <c r="WRA171" s="107"/>
      <c r="WRB171" s="107"/>
      <c r="WRC171" s="107"/>
      <c r="WRD171" s="107"/>
      <c r="WRE171" s="107"/>
      <c r="WRF171" s="107"/>
      <c r="WRG171" s="107"/>
      <c r="WRH171" s="107"/>
      <c r="WRI171" s="107"/>
      <c r="WRJ171" s="107"/>
      <c r="WRK171" s="107"/>
      <c r="WRL171" s="107"/>
      <c r="WRM171" s="107"/>
      <c r="WRN171" s="107"/>
      <c r="WRO171" s="107"/>
      <c r="WRP171" s="107"/>
      <c r="WRQ171" s="107"/>
      <c r="WRR171" s="107"/>
      <c r="WRS171" s="107"/>
      <c r="WRT171" s="107"/>
      <c r="WRU171" s="107"/>
      <c r="WRV171" s="107"/>
      <c r="WRW171" s="107"/>
      <c r="WRX171" s="107"/>
      <c r="WRY171" s="107"/>
      <c r="WRZ171" s="107"/>
      <c r="WSA171" s="107"/>
      <c r="WSB171" s="107"/>
      <c r="WSC171" s="107"/>
      <c r="WSD171" s="107"/>
      <c r="WSE171" s="107"/>
      <c r="WSF171" s="107"/>
      <c r="WSG171" s="107"/>
      <c r="WSH171" s="107"/>
      <c r="WSI171" s="107"/>
      <c r="WSJ171" s="107"/>
      <c r="WSK171" s="107"/>
      <c r="WSL171" s="107"/>
      <c r="WSM171" s="107"/>
      <c r="WSN171" s="107"/>
      <c r="WSO171" s="107"/>
      <c r="WSP171" s="107"/>
      <c r="WSQ171" s="107"/>
      <c r="WSR171" s="107"/>
      <c r="WSS171" s="107"/>
      <c r="WST171" s="107"/>
      <c r="WSU171" s="107"/>
      <c r="WSV171" s="107"/>
      <c r="WSW171" s="107"/>
      <c r="WSX171" s="107"/>
      <c r="WSY171" s="107"/>
      <c r="WSZ171" s="107"/>
      <c r="WTA171" s="107"/>
      <c r="WTB171" s="107"/>
      <c r="WTC171" s="107"/>
      <c r="WTD171" s="107"/>
      <c r="WTE171" s="107"/>
      <c r="WTF171" s="107"/>
      <c r="WTG171" s="107"/>
      <c r="WTH171" s="107"/>
      <c r="WTI171" s="107"/>
      <c r="WTJ171" s="107"/>
      <c r="WTK171" s="107"/>
      <c r="WTL171" s="107"/>
      <c r="WTM171" s="107"/>
      <c r="WTN171" s="107"/>
      <c r="WTO171" s="107"/>
      <c r="WTP171" s="107"/>
      <c r="WTQ171" s="107"/>
      <c r="WTR171" s="107"/>
      <c r="WTS171" s="107"/>
      <c r="WTT171" s="107"/>
      <c r="WTU171" s="107"/>
      <c r="WTV171" s="107"/>
      <c r="WTW171" s="107"/>
      <c r="WTX171" s="107"/>
      <c r="WTY171" s="107"/>
      <c r="WTZ171" s="107"/>
      <c r="WUA171" s="107"/>
      <c r="WUB171" s="107"/>
      <c r="WUC171" s="107"/>
      <c r="WUD171" s="107"/>
      <c r="WUE171" s="107"/>
      <c r="WUF171" s="107"/>
      <c r="WUG171" s="107"/>
      <c r="WUH171" s="107"/>
      <c r="WUI171" s="107"/>
      <c r="WUJ171" s="107"/>
      <c r="WUK171" s="107"/>
      <c r="WUL171" s="107"/>
      <c r="WUM171" s="107"/>
      <c r="WUN171" s="107"/>
      <c r="WUO171" s="107"/>
      <c r="WUP171" s="107"/>
      <c r="WUQ171" s="107"/>
      <c r="WUR171" s="107"/>
      <c r="WUS171" s="107"/>
      <c r="WUT171" s="107"/>
      <c r="WUU171" s="107"/>
      <c r="WUV171" s="107"/>
      <c r="WUW171" s="107"/>
      <c r="WUX171" s="107"/>
      <c r="WUY171" s="107"/>
      <c r="WUZ171" s="107"/>
      <c r="WVA171" s="107"/>
      <c r="WVB171" s="107"/>
      <c r="WVC171" s="107"/>
      <c r="WVD171" s="107"/>
      <c r="WVE171" s="107"/>
      <c r="WVF171" s="107"/>
      <c r="WVG171" s="107"/>
      <c r="WVH171" s="107"/>
      <c r="WVI171" s="107"/>
      <c r="WVJ171" s="107"/>
      <c r="WVK171" s="107"/>
      <c r="WVL171" s="107"/>
      <c r="WVM171" s="107"/>
      <c r="WVN171" s="107"/>
      <c r="WVO171" s="107"/>
      <c r="WVP171" s="107"/>
      <c r="WVQ171" s="107"/>
      <c r="WVR171" s="107"/>
      <c r="WVS171" s="107"/>
      <c r="WVT171" s="107"/>
      <c r="WVU171" s="107"/>
      <c r="WVV171" s="107"/>
      <c r="WVW171" s="107"/>
      <c r="WVX171" s="107"/>
      <c r="WVY171" s="107"/>
      <c r="WVZ171" s="107"/>
      <c r="WWA171" s="107"/>
      <c r="WWB171" s="107"/>
      <c r="WWC171" s="107"/>
      <c r="WWD171" s="107"/>
      <c r="WWE171" s="107"/>
      <c r="WWF171" s="107"/>
      <c r="WWG171" s="107"/>
      <c r="WWH171" s="107"/>
      <c r="WWI171" s="107"/>
      <c r="WWJ171" s="107"/>
      <c r="WWK171" s="107"/>
      <c r="WWL171" s="107"/>
      <c r="WWM171" s="107"/>
      <c r="WWN171" s="107"/>
      <c r="WWO171" s="107"/>
      <c r="WWP171" s="107"/>
      <c r="WWQ171" s="107"/>
      <c r="WWR171" s="107"/>
      <c r="WWS171" s="107"/>
      <c r="WWT171" s="107"/>
      <c r="WWU171" s="107"/>
      <c r="WWV171" s="107"/>
      <c r="WWW171" s="107"/>
      <c r="WWX171" s="107"/>
      <c r="WWY171" s="107"/>
      <c r="WWZ171" s="107"/>
      <c r="WXA171" s="107"/>
      <c r="WXB171" s="107"/>
      <c r="WXC171" s="107"/>
      <c r="WXD171" s="107"/>
      <c r="WXE171" s="107"/>
      <c r="WXF171" s="107"/>
      <c r="WXG171" s="107"/>
      <c r="WXH171" s="107"/>
      <c r="WXI171" s="107"/>
      <c r="WXJ171" s="107"/>
      <c r="WXK171" s="107"/>
      <c r="WXL171" s="107"/>
      <c r="WXM171" s="107"/>
      <c r="WXN171" s="107"/>
      <c r="WXO171" s="107"/>
      <c r="WXP171" s="107"/>
      <c r="WXQ171" s="107"/>
      <c r="WXR171" s="107"/>
      <c r="WXS171" s="107"/>
      <c r="WXT171" s="107"/>
      <c r="WXU171" s="107"/>
      <c r="WXV171" s="107"/>
      <c r="WXW171" s="107"/>
      <c r="WXX171" s="107"/>
      <c r="WXY171" s="107"/>
      <c r="WXZ171" s="107"/>
      <c r="WYA171" s="107"/>
      <c r="WYB171" s="107"/>
      <c r="WYC171" s="107"/>
      <c r="WYD171" s="107"/>
      <c r="WYE171" s="107"/>
      <c r="WYF171" s="107"/>
      <c r="WYG171" s="107"/>
      <c r="WYH171" s="107"/>
      <c r="WYI171" s="107"/>
      <c r="WYJ171" s="107"/>
      <c r="WYK171" s="107"/>
      <c r="WYL171" s="107"/>
      <c r="WYM171" s="107"/>
      <c r="WYN171" s="107"/>
      <c r="WYO171" s="107"/>
      <c r="WYP171" s="107"/>
      <c r="WYQ171" s="107"/>
      <c r="WYR171" s="107"/>
      <c r="WYS171" s="107"/>
      <c r="WYT171" s="107"/>
      <c r="WYU171" s="107"/>
      <c r="WYV171" s="107"/>
      <c r="WYW171" s="107"/>
      <c r="WYX171" s="107"/>
      <c r="WYY171" s="107"/>
      <c r="WYZ171" s="107"/>
      <c r="WZA171" s="107"/>
      <c r="WZB171" s="107"/>
      <c r="WZC171" s="107"/>
      <c r="WZD171" s="107"/>
      <c r="WZE171" s="107"/>
      <c r="WZF171" s="107"/>
      <c r="WZG171" s="107"/>
      <c r="WZH171" s="107"/>
      <c r="WZI171" s="107"/>
      <c r="WZJ171" s="107"/>
      <c r="WZK171" s="107"/>
      <c r="WZL171" s="107"/>
      <c r="WZM171" s="107"/>
      <c r="WZN171" s="107"/>
      <c r="WZO171" s="107"/>
      <c r="WZP171" s="107"/>
      <c r="WZQ171" s="107"/>
      <c r="WZR171" s="107"/>
      <c r="WZS171" s="107"/>
      <c r="WZT171" s="107"/>
      <c r="WZU171" s="107"/>
      <c r="WZV171" s="107"/>
      <c r="WZW171" s="107"/>
      <c r="WZX171" s="107"/>
      <c r="WZY171" s="107"/>
      <c r="WZZ171" s="107"/>
      <c r="XAA171" s="107"/>
      <c r="XAB171" s="107"/>
      <c r="XAC171" s="107"/>
      <c r="XAD171" s="107"/>
      <c r="XAE171" s="107"/>
      <c r="XAF171" s="107"/>
      <c r="XAG171" s="107"/>
      <c r="XAH171" s="107"/>
      <c r="XAI171" s="107"/>
      <c r="XAJ171" s="107"/>
      <c r="XAK171" s="107"/>
      <c r="XAL171" s="107"/>
      <c r="XAM171" s="107"/>
      <c r="XAN171" s="107"/>
      <c r="XAO171" s="107"/>
      <c r="XAP171" s="107"/>
      <c r="XAQ171" s="107"/>
      <c r="XAR171" s="107"/>
      <c r="XAS171" s="107"/>
      <c r="XAT171" s="107"/>
      <c r="XAU171" s="107"/>
      <c r="XAV171" s="107"/>
      <c r="XAW171" s="107"/>
      <c r="XAX171" s="107"/>
      <c r="XAY171" s="107"/>
      <c r="XAZ171" s="107"/>
      <c r="XBA171" s="107"/>
      <c r="XBB171" s="107"/>
      <c r="XBC171" s="107"/>
      <c r="XBD171" s="107"/>
      <c r="XBE171" s="107"/>
      <c r="XBF171" s="107"/>
      <c r="XBG171" s="107"/>
      <c r="XBH171" s="107"/>
      <c r="XBI171" s="107"/>
      <c r="XBJ171" s="107"/>
      <c r="XBK171" s="107"/>
      <c r="XBL171" s="107"/>
      <c r="XBM171" s="107"/>
      <c r="XBN171" s="107"/>
      <c r="XBO171" s="107"/>
      <c r="XBP171" s="107"/>
      <c r="XBQ171" s="107"/>
      <c r="XBR171" s="107"/>
      <c r="XBS171" s="107"/>
      <c r="XBT171" s="107"/>
      <c r="XBU171" s="107"/>
      <c r="XBV171" s="107"/>
      <c r="XBW171" s="107"/>
      <c r="XBX171" s="107"/>
      <c r="XBY171" s="107"/>
      <c r="XBZ171" s="107"/>
      <c r="XCA171" s="107"/>
      <c r="XCB171" s="107"/>
      <c r="XCC171" s="107"/>
      <c r="XCD171" s="107"/>
      <c r="XCE171" s="107"/>
      <c r="XCF171" s="107"/>
      <c r="XCG171" s="107"/>
      <c r="XCH171" s="107"/>
      <c r="XCI171" s="107"/>
      <c r="XCJ171" s="107"/>
      <c r="XCK171" s="107"/>
      <c r="XCL171" s="107"/>
      <c r="XCM171" s="107"/>
      <c r="XCN171" s="107"/>
      <c r="XCO171" s="107"/>
      <c r="XCP171" s="107"/>
      <c r="XCQ171" s="107"/>
      <c r="XCR171" s="107"/>
      <c r="XCS171" s="107"/>
      <c r="XCT171" s="107"/>
      <c r="XCU171" s="107"/>
      <c r="XCV171" s="107"/>
      <c r="XCW171" s="107"/>
      <c r="XCX171" s="107"/>
      <c r="XCY171" s="107"/>
      <c r="XCZ171" s="107"/>
      <c r="XDA171" s="107"/>
      <c r="XDB171" s="107"/>
      <c r="XDC171" s="107"/>
      <c r="XDD171" s="107"/>
      <c r="XDE171" s="107"/>
      <c r="XDF171" s="107"/>
      <c r="XDG171" s="107"/>
      <c r="XDH171" s="107"/>
      <c r="XDI171" s="107"/>
      <c r="XDJ171" s="107"/>
      <c r="XDK171" s="107"/>
      <c r="XDL171" s="107"/>
      <c r="XDM171" s="107"/>
      <c r="XDN171" s="107"/>
      <c r="XDO171" s="107"/>
      <c r="XDP171" s="107"/>
      <c r="XDQ171" s="107"/>
      <c r="XDR171" s="107"/>
      <c r="XDS171" s="107"/>
      <c r="XDT171" s="107"/>
      <c r="XDU171" s="107"/>
      <c r="XDV171" s="107"/>
      <c r="XDW171" s="107"/>
      <c r="XDX171" s="107"/>
      <c r="XDY171" s="107"/>
      <c r="XDZ171" s="107"/>
      <c r="XEA171" s="107"/>
      <c r="XEB171" s="107"/>
      <c r="XEC171" s="107"/>
      <c r="XED171" s="107"/>
      <c r="XEE171" s="107"/>
      <c r="XEF171" s="107"/>
      <c r="XEG171" s="107"/>
      <c r="XEH171" s="107"/>
      <c r="XEI171" s="107"/>
      <c r="XEJ171" s="107"/>
      <c r="XEK171" s="107"/>
      <c r="XEL171" s="107"/>
      <c r="XEM171" s="107"/>
      <c r="XEN171" s="107"/>
      <c r="XEO171" s="107"/>
      <c r="XEP171" s="107"/>
      <c r="XEQ171" s="107"/>
      <c r="XER171" s="107"/>
      <c r="XES171" s="107"/>
      <c r="XET171" s="107"/>
      <c r="XEU171" s="107"/>
      <c r="XEV171" s="107"/>
      <c r="XEW171" s="107"/>
      <c r="XEX171" s="107"/>
      <c r="XEY171" s="107"/>
      <c r="XEZ171" s="107"/>
      <c r="XFA171" s="107"/>
      <c r="XFB171" s="107"/>
      <c r="XFC171" s="107"/>
      <c r="XFD171" s="107"/>
    </row>
    <row r="172" spans="1:16384">
      <c r="A172" s="102">
        <v>43504</v>
      </c>
      <c r="B172" s="103" t="s">
        <v>658</v>
      </c>
      <c r="C172" s="103" t="s">
        <v>14</v>
      </c>
      <c r="D172" s="110">
        <v>500</v>
      </c>
      <c r="E172" s="103">
        <v>747</v>
      </c>
      <c r="F172" s="103">
        <v>740</v>
      </c>
      <c r="G172" s="7">
        <v>0</v>
      </c>
      <c r="H172" s="7">
        <v>0</v>
      </c>
      <c r="I172" s="2">
        <f t="shared" si="172"/>
        <v>-3500</v>
      </c>
      <c r="J172" s="7">
        <v>0</v>
      </c>
      <c r="K172" s="7">
        <v>0</v>
      </c>
      <c r="L172" s="2">
        <f t="shared" si="171"/>
        <v>-3500</v>
      </c>
    </row>
    <row r="173" spans="1:16384">
      <c r="A173" s="102">
        <v>43503</v>
      </c>
      <c r="B173" s="103" t="s">
        <v>445</v>
      </c>
      <c r="C173" s="103" t="s">
        <v>14</v>
      </c>
      <c r="D173" s="110">
        <v>2000</v>
      </c>
      <c r="E173" s="103">
        <v>132</v>
      </c>
      <c r="F173" s="103">
        <v>130.5</v>
      </c>
      <c r="G173" s="7">
        <v>0</v>
      </c>
      <c r="H173" s="7">
        <v>0</v>
      </c>
      <c r="I173" s="2">
        <f t="shared" si="172"/>
        <v>-3000</v>
      </c>
      <c r="J173" s="7">
        <v>0</v>
      </c>
      <c r="K173" s="7">
        <v>0</v>
      </c>
      <c r="L173" s="2">
        <f t="shared" si="171"/>
        <v>-3000</v>
      </c>
    </row>
    <row r="174" spans="1:16384">
      <c r="A174" s="102">
        <v>43503</v>
      </c>
      <c r="B174" s="103" t="s">
        <v>277</v>
      </c>
      <c r="C174" s="103" t="s">
        <v>14</v>
      </c>
      <c r="D174" s="110">
        <v>500</v>
      </c>
      <c r="E174" s="103">
        <v>1130</v>
      </c>
      <c r="F174" s="103">
        <v>1140</v>
      </c>
      <c r="G174" s="103">
        <v>1145</v>
      </c>
      <c r="H174" s="7">
        <v>0</v>
      </c>
      <c r="I174" s="2">
        <f t="shared" si="172"/>
        <v>5000</v>
      </c>
      <c r="J174" s="7">
        <f t="shared" si="173"/>
        <v>2500</v>
      </c>
      <c r="K174" s="7">
        <v>0</v>
      </c>
      <c r="L174" s="2">
        <f t="shared" si="171"/>
        <v>7500</v>
      </c>
    </row>
    <row r="175" spans="1:16384">
      <c r="A175" s="102">
        <v>43503</v>
      </c>
      <c r="B175" s="103" t="s">
        <v>640</v>
      </c>
      <c r="C175" s="103" t="s">
        <v>14</v>
      </c>
      <c r="D175" s="110">
        <v>4000</v>
      </c>
      <c r="E175" s="103">
        <v>76.5</v>
      </c>
      <c r="F175" s="103">
        <v>75.5</v>
      </c>
      <c r="G175" s="7">
        <v>0</v>
      </c>
      <c r="H175" s="7">
        <v>0</v>
      </c>
      <c r="I175" s="2">
        <f t="shared" si="172"/>
        <v>-4000</v>
      </c>
      <c r="J175" s="7">
        <v>0</v>
      </c>
      <c r="K175" s="7">
        <v>0</v>
      </c>
      <c r="L175" s="2">
        <f t="shared" si="171"/>
        <v>-4000</v>
      </c>
    </row>
    <row r="176" spans="1:16384">
      <c r="A176" s="102">
        <v>43503</v>
      </c>
      <c r="B176" s="103" t="s">
        <v>662</v>
      </c>
      <c r="C176" s="103" t="s">
        <v>14</v>
      </c>
      <c r="D176" s="110">
        <v>2000</v>
      </c>
      <c r="E176" s="103">
        <v>150.19999999999999</v>
      </c>
      <c r="F176" s="103">
        <v>151.5</v>
      </c>
      <c r="G176" s="103">
        <v>153</v>
      </c>
      <c r="H176" s="103">
        <v>155</v>
      </c>
      <c r="I176" s="2">
        <f t="shared" si="172"/>
        <v>2600.0000000000227</v>
      </c>
      <c r="J176" s="7">
        <f t="shared" si="173"/>
        <v>3000</v>
      </c>
      <c r="K176" s="7">
        <f>SUM(H176-G176)*D176</f>
        <v>4000</v>
      </c>
      <c r="L176" s="2">
        <f t="shared" si="171"/>
        <v>9600.0000000000218</v>
      </c>
    </row>
    <row r="177" spans="1:13">
      <c r="A177" s="102">
        <v>43502</v>
      </c>
      <c r="B177" s="103" t="s">
        <v>661</v>
      </c>
      <c r="C177" s="103" t="s">
        <v>14</v>
      </c>
      <c r="D177" s="110">
        <v>1000</v>
      </c>
      <c r="E177" s="103">
        <v>430</v>
      </c>
      <c r="F177" s="103">
        <v>424</v>
      </c>
      <c r="G177" s="7">
        <v>0</v>
      </c>
      <c r="H177" s="7">
        <v>0</v>
      </c>
      <c r="I177" s="2">
        <f t="shared" si="172"/>
        <v>-6000</v>
      </c>
      <c r="J177" s="7">
        <v>0</v>
      </c>
      <c r="K177" s="7">
        <v>0</v>
      </c>
      <c r="L177" s="2">
        <f t="shared" ref="L177:L184" si="174">SUM(I177:K177)</f>
        <v>-6000</v>
      </c>
    </row>
    <row r="178" spans="1:13">
      <c r="A178" s="102">
        <v>43502</v>
      </c>
      <c r="B178" s="103" t="s">
        <v>394</v>
      </c>
      <c r="C178" s="103" t="s">
        <v>14</v>
      </c>
      <c r="D178" s="110">
        <v>2000</v>
      </c>
      <c r="E178" s="103">
        <v>132</v>
      </c>
      <c r="F178" s="103">
        <v>132.4</v>
      </c>
      <c r="G178" s="7">
        <v>0</v>
      </c>
      <c r="H178" s="7">
        <v>0</v>
      </c>
      <c r="I178" s="2">
        <f t="shared" si="172"/>
        <v>800.00000000001137</v>
      </c>
      <c r="J178" s="7">
        <v>0</v>
      </c>
      <c r="K178" s="7">
        <v>0</v>
      </c>
      <c r="L178" s="2">
        <f t="shared" si="174"/>
        <v>800.00000000001137</v>
      </c>
    </row>
    <row r="179" spans="1:13">
      <c r="A179" s="102">
        <v>43501</v>
      </c>
      <c r="B179" s="103" t="s">
        <v>247</v>
      </c>
      <c r="C179" s="103" t="s">
        <v>14</v>
      </c>
      <c r="D179" s="110">
        <v>2000</v>
      </c>
      <c r="E179" s="103">
        <v>1340</v>
      </c>
      <c r="F179" s="103">
        <v>1325</v>
      </c>
      <c r="G179" s="7">
        <v>0</v>
      </c>
      <c r="H179" s="7">
        <v>0</v>
      </c>
      <c r="I179" s="2">
        <f t="shared" si="172"/>
        <v>-30000</v>
      </c>
      <c r="J179" s="7">
        <v>0</v>
      </c>
      <c r="K179" s="7">
        <v>0</v>
      </c>
      <c r="L179" s="2">
        <f t="shared" si="174"/>
        <v>-30000</v>
      </c>
    </row>
    <row r="180" spans="1:13">
      <c r="A180" s="102">
        <v>43501</v>
      </c>
      <c r="B180" s="103" t="s">
        <v>660</v>
      </c>
      <c r="C180" s="103" t="s">
        <v>14</v>
      </c>
      <c r="D180" s="110">
        <v>2000</v>
      </c>
      <c r="E180" s="103">
        <v>214.5</v>
      </c>
      <c r="F180" s="103">
        <v>216</v>
      </c>
      <c r="G180" s="7">
        <v>0</v>
      </c>
      <c r="H180" s="7">
        <v>0</v>
      </c>
      <c r="I180" s="2">
        <f t="shared" si="172"/>
        <v>3000</v>
      </c>
      <c r="J180" s="7">
        <v>0</v>
      </c>
      <c r="K180" s="7">
        <v>0</v>
      </c>
      <c r="L180" s="2">
        <f t="shared" si="174"/>
        <v>3000</v>
      </c>
    </row>
    <row r="181" spans="1:13">
      <c r="A181" s="102">
        <v>43501</v>
      </c>
      <c r="B181" s="103" t="s">
        <v>659</v>
      </c>
      <c r="C181" s="103" t="s">
        <v>14</v>
      </c>
      <c r="D181" s="110">
        <v>2000</v>
      </c>
      <c r="E181" s="103">
        <v>126.5</v>
      </c>
      <c r="F181" s="103">
        <v>127.5</v>
      </c>
      <c r="G181" s="7">
        <v>0</v>
      </c>
      <c r="H181" s="7">
        <v>0</v>
      </c>
      <c r="I181" s="2">
        <f t="shared" si="172"/>
        <v>2000</v>
      </c>
      <c r="J181" s="7">
        <v>0</v>
      </c>
      <c r="K181" s="7">
        <v>0</v>
      </c>
      <c r="L181" s="2">
        <f t="shared" si="174"/>
        <v>2000</v>
      </c>
    </row>
    <row r="182" spans="1:13">
      <c r="A182" s="102">
        <v>43500</v>
      </c>
      <c r="B182" s="103" t="s">
        <v>658</v>
      </c>
      <c r="C182" s="103" t="s">
        <v>14</v>
      </c>
      <c r="D182" s="110">
        <v>500</v>
      </c>
      <c r="E182" s="103">
        <v>730</v>
      </c>
      <c r="F182" s="103">
        <v>736</v>
      </c>
      <c r="G182" s="7">
        <v>0</v>
      </c>
      <c r="H182" s="7">
        <v>0</v>
      </c>
      <c r="I182" s="2">
        <f t="shared" si="172"/>
        <v>3000</v>
      </c>
      <c r="J182" s="7">
        <v>0</v>
      </c>
      <c r="K182" s="7">
        <v>0</v>
      </c>
      <c r="L182" s="2">
        <f t="shared" si="174"/>
        <v>3000</v>
      </c>
    </row>
    <row r="183" spans="1:13">
      <c r="A183" s="102">
        <v>43500</v>
      </c>
      <c r="B183" s="103" t="s">
        <v>657</v>
      </c>
      <c r="C183" s="103" t="s">
        <v>14</v>
      </c>
      <c r="D183" s="110">
        <v>1000</v>
      </c>
      <c r="E183" s="103">
        <v>435.5</v>
      </c>
      <c r="F183" s="103">
        <v>436.5</v>
      </c>
      <c r="G183" s="7">
        <v>0</v>
      </c>
      <c r="H183" s="7">
        <v>0</v>
      </c>
      <c r="I183" s="2">
        <f t="shared" si="172"/>
        <v>1000</v>
      </c>
      <c r="J183" s="7">
        <v>0</v>
      </c>
      <c r="K183" s="7">
        <v>0</v>
      </c>
      <c r="L183" s="2">
        <f t="shared" si="174"/>
        <v>1000</v>
      </c>
    </row>
    <row r="184" spans="1:13">
      <c r="A184" s="102">
        <v>43497</v>
      </c>
      <c r="B184" s="103" t="s">
        <v>656</v>
      </c>
      <c r="C184" s="103" t="s">
        <v>14</v>
      </c>
      <c r="D184" s="110">
        <v>4000</v>
      </c>
      <c r="E184" s="103">
        <v>76</v>
      </c>
      <c r="F184" s="103">
        <v>77</v>
      </c>
      <c r="G184" s="103">
        <v>78</v>
      </c>
      <c r="H184" s="103">
        <v>79</v>
      </c>
      <c r="I184" s="2">
        <f t="shared" si="172"/>
        <v>4000</v>
      </c>
      <c r="J184" s="7">
        <f t="shared" si="173"/>
        <v>4000</v>
      </c>
      <c r="K184" s="7">
        <f>SUM(H184-G184)*D184</f>
        <v>4000</v>
      </c>
      <c r="L184" s="2">
        <f t="shared" si="174"/>
        <v>12000</v>
      </c>
    </row>
    <row r="185" spans="1:13" ht="15.75">
      <c r="A185" s="111"/>
      <c r="B185" s="112"/>
      <c r="C185" s="112"/>
      <c r="D185" s="112"/>
      <c r="E185" s="112"/>
      <c r="F185" s="112"/>
      <c r="G185" s="117" t="s">
        <v>676</v>
      </c>
      <c r="H185" s="112"/>
      <c r="I185" s="118">
        <f>SUM(I117:I184)</f>
        <v>78314.999999999825</v>
      </c>
      <c r="J185" s="113"/>
      <c r="K185" s="114"/>
      <c r="L185" s="118">
        <f>SUM(L117:L184)</f>
        <v>236590.00000000003</v>
      </c>
    </row>
    <row r="187" spans="1:13" ht="18.75">
      <c r="A187" s="90"/>
      <c r="B187" s="91"/>
      <c r="C187" s="91"/>
      <c r="D187" s="92"/>
      <c r="E187" s="92"/>
      <c r="F187" s="93">
        <v>43466</v>
      </c>
      <c r="G187" s="91"/>
      <c r="H187" s="91"/>
      <c r="I187" s="94"/>
      <c r="J187" s="94"/>
      <c r="K187" s="94"/>
      <c r="L187" s="94"/>
      <c r="M187" s="94"/>
    </row>
    <row r="188" spans="1:13" ht="18.75">
      <c r="A188" s="90"/>
      <c r="B188" s="91"/>
      <c r="C188" s="91"/>
      <c r="D188" s="92"/>
      <c r="E188" s="92"/>
      <c r="F188" s="93"/>
      <c r="G188" s="91"/>
      <c r="H188" s="91"/>
      <c r="I188" s="94"/>
      <c r="J188" s="94"/>
      <c r="K188" s="127" t="s">
        <v>734</v>
      </c>
      <c r="L188" s="128"/>
      <c r="M188" s="129">
        <v>0.84</v>
      </c>
    </row>
    <row r="189" spans="1:13">
      <c r="A189" s="102">
        <v>43496</v>
      </c>
      <c r="B189" s="103" t="s">
        <v>622</v>
      </c>
      <c r="C189" s="104">
        <f t="shared" ref="C189:C220" si="175">150000/E189</f>
        <v>769.23076923076928</v>
      </c>
      <c r="D189" s="103" t="s">
        <v>14</v>
      </c>
      <c r="E189" s="103">
        <v>195</v>
      </c>
      <c r="F189" s="103">
        <v>193</v>
      </c>
      <c r="G189" s="103"/>
      <c r="H189" s="103">
        <v>329.35</v>
      </c>
      <c r="I189" s="105">
        <f t="shared" ref="I189:I220" si="176">(IF(D189="SHORT",E189-F189,IF(D189="LONG",F189-E189)))*C189</f>
        <v>-1538.4615384615386</v>
      </c>
      <c r="J189" s="106"/>
      <c r="K189" s="106"/>
      <c r="L189" s="106">
        <f t="shared" ref="L189:L220" si="177">(J189+I189+K189)/C189</f>
        <v>-2</v>
      </c>
      <c r="M189" s="108">
        <f t="shared" ref="M189:M220" si="178">L189*C189</f>
        <v>-1538.4615384615386</v>
      </c>
    </row>
    <row r="190" spans="1:13">
      <c r="A190" s="102">
        <v>43495</v>
      </c>
      <c r="B190" s="103" t="s">
        <v>655</v>
      </c>
      <c r="C190" s="104">
        <f t="shared" si="175"/>
        <v>150.15015015015015</v>
      </c>
      <c r="D190" s="103" t="s">
        <v>14</v>
      </c>
      <c r="E190" s="103">
        <v>999</v>
      </c>
      <c r="F190" s="103">
        <v>1008</v>
      </c>
      <c r="G190" s="103"/>
      <c r="H190" s="103"/>
      <c r="I190" s="105">
        <f t="shared" si="176"/>
        <v>1351.3513513513515</v>
      </c>
      <c r="J190" s="106"/>
      <c r="K190" s="106"/>
      <c r="L190" s="106">
        <f t="shared" si="177"/>
        <v>9</v>
      </c>
      <c r="M190" s="108">
        <f t="shared" si="178"/>
        <v>1351.3513513513515</v>
      </c>
    </row>
    <row r="191" spans="1:13">
      <c r="A191" s="102">
        <v>43496</v>
      </c>
      <c r="B191" s="103" t="s">
        <v>642</v>
      </c>
      <c r="C191" s="104">
        <f t="shared" si="175"/>
        <v>2340.0936037441502</v>
      </c>
      <c r="D191" s="103" t="s">
        <v>18</v>
      </c>
      <c r="E191" s="103">
        <v>64.099999999999994</v>
      </c>
      <c r="F191" s="103">
        <v>63.7</v>
      </c>
      <c r="G191" s="103"/>
      <c r="H191" s="103"/>
      <c r="I191" s="105">
        <f t="shared" si="176"/>
        <v>936.03744149764009</v>
      </c>
      <c r="J191" s="106"/>
      <c r="K191" s="106"/>
      <c r="L191" s="106">
        <f t="shared" si="177"/>
        <v>0.39999999999999147</v>
      </c>
      <c r="M191" s="108">
        <f t="shared" si="178"/>
        <v>936.03744149764009</v>
      </c>
    </row>
    <row r="192" spans="1:13">
      <c r="A192" s="97">
        <v>43496</v>
      </c>
      <c r="B192" s="98" t="s">
        <v>427</v>
      </c>
      <c r="C192" s="99">
        <f t="shared" si="175"/>
        <v>1515.1515151515152</v>
      </c>
      <c r="D192" s="98" t="s">
        <v>14</v>
      </c>
      <c r="E192" s="98">
        <v>99</v>
      </c>
      <c r="F192" s="98">
        <v>99.7</v>
      </c>
      <c r="G192" s="98">
        <v>100.6</v>
      </c>
      <c r="H192" s="98">
        <v>101.5</v>
      </c>
      <c r="I192" s="100">
        <f t="shared" si="176"/>
        <v>1060.6060606060651</v>
      </c>
      <c r="J192" s="101">
        <f>(IF(D192="SHORT",IF(G192="",0,F192-G192),IF(D192="LONG",IF(G192="",0,G192-F192))))*C192</f>
        <v>1363.6363636363508</v>
      </c>
      <c r="K192" s="101">
        <f>(IF(D192="SHORT",IF(H192="",0,G192-H192),IF(D192="LONG",IF(H192="",0,(H192-G192)))))*C192</f>
        <v>1363.6363636363724</v>
      </c>
      <c r="L192" s="101">
        <f t="shared" si="177"/>
        <v>2.5</v>
      </c>
      <c r="M192" s="107">
        <f t="shared" si="178"/>
        <v>3787.878787878788</v>
      </c>
    </row>
    <row r="193" spans="1:13">
      <c r="A193" s="102">
        <v>43496</v>
      </c>
      <c r="B193" s="103" t="s">
        <v>432</v>
      </c>
      <c r="C193" s="104">
        <f t="shared" si="175"/>
        <v>434.78260869565219</v>
      </c>
      <c r="D193" s="103" t="s">
        <v>14</v>
      </c>
      <c r="E193" s="103">
        <v>345</v>
      </c>
      <c r="F193" s="103">
        <v>347.4</v>
      </c>
      <c r="G193" s="103"/>
      <c r="H193" s="103"/>
      <c r="I193" s="105">
        <f t="shared" si="176"/>
        <v>1043.4782608695555</v>
      </c>
      <c r="J193" s="106"/>
      <c r="K193" s="106"/>
      <c r="L193" s="106">
        <f t="shared" si="177"/>
        <v>2.3999999999999777</v>
      </c>
      <c r="M193" s="108">
        <f t="shared" si="178"/>
        <v>1043.4782608695555</v>
      </c>
    </row>
    <row r="194" spans="1:13">
      <c r="A194" s="102">
        <v>43495</v>
      </c>
      <c r="B194" s="103" t="s">
        <v>382</v>
      </c>
      <c r="C194" s="104">
        <f t="shared" si="175"/>
        <v>604.10793395086591</v>
      </c>
      <c r="D194" s="103" t="s">
        <v>18</v>
      </c>
      <c r="E194" s="103">
        <v>248.3</v>
      </c>
      <c r="F194" s="103">
        <v>250.55</v>
      </c>
      <c r="G194" s="103"/>
      <c r="H194" s="103"/>
      <c r="I194" s="105">
        <f t="shared" si="176"/>
        <v>-1359.2428513894483</v>
      </c>
      <c r="J194" s="106"/>
      <c r="K194" s="106"/>
      <c r="L194" s="106">
        <f t="shared" si="177"/>
        <v>-2.25</v>
      </c>
      <c r="M194" s="108">
        <f t="shared" si="178"/>
        <v>-1359.2428513894483</v>
      </c>
    </row>
    <row r="195" spans="1:13">
      <c r="A195" s="102">
        <v>43495</v>
      </c>
      <c r="B195" s="103" t="s">
        <v>654</v>
      </c>
      <c r="C195" s="104">
        <f t="shared" si="175"/>
        <v>722.89156626506019</v>
      </c>
      <c r="D195" s="103" t="s">
        <v>14</v>
      </c>
      <c r="E195" s="103">
        <v>207.5</v>
      </c>
      <c r="F195" s="103">
        <v>209.5</v>
      </c>
      <c r="G195" s="103"/>
      <c r="H195" s="103"/>
      <c r="I195" s="105">
        <f t="shared" si="176"/>
        <v>1445.7831325301204</v>
      </c>
      <c r="J195" s="106"/>
      <c r="K195" s="106"/>
      <c r="L195" s="106">
        <f t="shared" si="177"/>
        <v>2</v>
      </c>
      <c r="M195" s="108">
        <f t="shared" si="178"/>
        <v>1445.7831325301204</v>
      </c>
    </row>
    <row r="196" spans="1:13">
      <c r="A196" s="102">
        <v>43495</v>
      </c>
      <c r="B196" s="103" t="s">
        <v>499</v>
      </c>
      <c r="C196" s="104">
        <f t="shared" si="175"/>
        <v>357.39814152966403</v>
      </c>
      <c r="D196" s="103" t="s">
        <v>18</v>
      </c>
      <c r="E196" s="103">
        <v>419.7</v>
      </c>
      <c r="F196" s="103">
        <v>416.75</v>
      </c>
      <c r="G196" s="103"/>
      <c r="H196" s="103"/>
      <c r="I196" s="105">
        <f t="shared" si="176"/>
        <v>1054.3245175125048</v>
      </c>
      <c r="J196" s="106"/>
      <c r="K196" s="106"/>
      <c r="L196" s="106">
        <f t="shared" si="177"/>
        <v>2.9499999999999886</v>
      </c>
      <c r="M196" s="108">
        <f t="shared" si="178"/>
        <v>1054.3245175125048</v>
      </c>
    </row>
    <row r="197" spans="1:13">
      <c r="A197" s="102">
        <v>43495</v>
      </c>
      <c r="B197" s="103" t="s">
        <v>502</v>
      </c>
      <c r="C197" s="104">
        <f t="shared" si="175"/>
        <v>165.7550140891762</v>
      </c>
      <c r="D197" s="103" t="s">
        <v>14</v>
      </c>
      <c r="E197" s="103">
        <v>904.95</v>
      </c>
      <c r="F197" s="103">
        <v>896.8</v>
      </c>
      <c r="G197" s="103"/>
      <c r="H197" s="103"/>
      <c r="I197" s="105">
        <f t="shared" si="176"/>
        <v>-1350.9033648268012</v>
      </c>
      <c r="J197" s="106"/>
      <c r="K197" s="106"/>
      <c r="L197" s="106">
        <f t="shared" si="177"/>
        <v>-8.1500000000000909</v>
      </c>
      <c r="M197" s="108">
        <f t="shared" si="178"/>
        <v>-1350.9033648268012</v>
      </c>
    </row>
    <row r="198" spans="1:13">
      <c r="A198" s="102">
        <v>43494</v>
      </c>
      <c r="B198" s="103" t="s">
        <v>498</v>
      </c>
      <c r="C198" s="104">
        <f t="shared" si="175"/>
        <v>189.87341772151899</v>
      </c>
      <c r="D198" s="103" t="s">
        <v>18</v>
      </c>
      <c r="E198" s="103">
        <v>790</v>
      </c>
      <c r="F198" s="103">
        <v>785</v>
      </c>
      <c r="G198" s="103"/>
      <c r="H198" s="103"/>
      <c r="I198" s="105">
        <f t="shared" si="176"/>
        <v>949.36708860759495</v>
      </c>
      <c r="J198" s="106"/>
      <c r="K198" s="106"/>
      <c r="L198" s="106">
        <f t="shared" si="177"/>
        <v>5</v>
      </c>
      <c r="M198" s="108">
        <f t="shared" si="178"/>
        <v>949.36708860759495</v>
      </c>
    </row>
    <row r="199" spans="1:13">
      <c r="A199" s="102">
        <v>43494</v>
      </c>
      <c r="B199" s="103" t="s">
        <v>603</v>
      </c>
      <c r="C199" s="104">
        <f t="shared" si="175"/>
        <v>333.33333333333331</v>
      </c>
      <c r="D199" s="103" t="s">
        <v>18</v>
      </c>
      <c r="E199" s="103">
        <v>450</v>
      </c>
      <c r="F199" s="103">
        <v>445</v>
      </c>
      <c r="G199" s="103"/>
      <c r="H199" s="103"/>
      <c r="I199" s="105">
        <f t="shared" si="176"/>
        <v>1666.6666666666665</v>
      </c>
      <c r="J199" s="106"/>
      <c r="K199" s="106"/>
      <c r="L199" s="106">
        <f t="shared" si="177"/>
        <v>5</v>
      </c>
      <c r="M199" s="108">
        <f t="shared" si="178"/>
        <v>1666.6666666666665</v>
      </c>
    </row>
    <row r="200" spans="1:13">
      <c r="A200" s="102">
        <v>43489</v>
      </c>
      <c r="B200" s="103" t="s">
        <v>440</v>
      </c>
      <c r="C200" s="104">
        <f t="shared" si="175"/>
        <v>84.947332653754671</v>
      </c>
      <c r="D200" s="103" t="s">
        <v>18</v>
      </c>
      <c r="E200" s="103">
        <v>1765.8</v>
      </c>
      <c r="F200" s="103">
        <v>1759.6</v>
      </c>
      <c r="G200" s="103"/>
      <c r="H200" s="103"/>
      <c r="I200" s="105">
        <f t="shared" si="176"/>
        <v>526.67346245328281</v>
      </c>
      <c r="J200" s="106"/>
      <c r="K200" s="106"/>
      <c r="L200" s="106">
        <f t="shared" si="177"/>
        <v>6.2000000000000455</v>
      </c>
      <c r="M200" s="108">
        <f t="shared" si="178"/>
        <v>526.67346245328281</v>
      </c>
    </row>
    <row r="201" spans="1:13">
      <c r="A201" s="102">
        <v>43489</v>
      </c>
      <c r="B201" s="103" t="s">
        <v>395</v>
      </c>
      <c r="C201" s="104">
        <f t="shared" si="175"/>
        <v>259.89777354240664</v>
      </c>
      <c r="D201" s="103" t="s">
        <v>18</v>
      </c>
      <c r="E201" s="103">
        <v>577.15</v>
      </c>
      <c r="F201" s="103">
        <v>573.1</v>
      </c>
      <c r="G201" s="103"/>
      <c r="H201" s="103"/>
      <c r="I201" s="105">
        <f t="shared" si="176"/>
        <v>1052.5859828467351</v>
      </c>
      <c r="J201" s="106"/>
      <c r="K201" s="106"/>
      <c r="L201" s="106">
        <f t="shared" si="177"/>
        <v>4.0499999999999545</v>
      </c>
      <c r="M201" s="108">
        <f t="shared" si="178"/>
        <v>1052.5859828467351</v>
      </c>
    </row>
    <row r="202" spans="1:13">
      <c r="A202" s="102">
        <v>43489</v>
      </c>
      <c r="B202" s="103" t="s">
        <v>523</v>
      </c>
      <c r="C202" s="104">
        <f t="shared" si="175"/>
        <v>56.890372252669103</v>
      </c>
      <c r="D202" s="103" t="s">
        <v>18</v>
      </c>
      <c r="E202" s="103">
        <v>2636.65</v>
      </c>
      <c r="F202" s="103">
        <v>2618.1999999999998</v>
      </c>
      <c r="G202" s="103"/>
      <c r="H202" s="103"/>
      <c r="I202" s="105">
        <f t="shared" si="176"/>
        <v>1049.6273680617605</v>
      </c>
      <c r="J202" s="106"/>
      <c r="K202" s="106"/>
      <c r="L202" s="106">
        <f t="shared" si="177"/>
        <v>18.450000000000273</v>
      </c>
      <c r="M202" s="108">
        <f t="shared" si="178"/>
        <v>1049.6273680617605</v>
      </c>
    </row>
    <row r="203" spans="1:13">
      <c r="A203" s="102">
        <v>43489</v>
      </c>
      <c r="B203" s="103" t="s">
        <v>651</v>
      </c>
      <c r="C203" s="104">
        <f t="shared" si="175"/>
        <v>53.409293217019759</v>
      </c>
      <c r="D203" s="103" t="s">
        <v>18</v>
      </c>
      <c r="E203" s="103">
        <v>2808.5</v>
      </c>
      <c r="F203" s="103">
        <v>2788.85</v>
      </c>
      <c r="G203" s="103"/>
      <c r="H203" s="103"/>
      <c r="I203" s="105">
        <f t="shared" si="176"/>
        <v>1049.492611714443</v>
      </c>
      <c r="J203" s="106"/>
      <c r="K203" s="106"/>
      <c r="L203" s="106">
        <f t="shared" si="177"/>
        <v>19.650000000000087</v>
      </c>
      <c r="M203" s="108">
        <f t="shared" si="178"/>
        <v>1049.492611714443</v>
      </c>
    </row>
    <row r="204" spans="1:13">
      <c r="A204" s="102">
        <v>43489</v>
      </c>
      <c r="B204" s="103" t="s">
        <v>502</v>
      </c>
      <c r="C204" s="104">
        <f t="shared" si="175"/>
        <v>163.9344262295082</v>
      </c>
      <c r="D204" s="103" t="s">
        <v>18</v>
      </c>
      <c r="E204" s="103">
        <v>915</v>
      </c>
      <c r="F204" s="103">
        <v>908.6</v>
      </c>
      <c r="G204" s="103"/>
      <c r="H204" s="103"/>
      <c r="I204" s="105">
        <f t="shared" si="176"/>
        <v>1049.1803278688487</v>
      </c>
      <c r="J204" s="106"/>
      <c r="K204" s="106"/>
      <c r="L204" s="106">
        <f t="shared" si="177"/>
        <v>6.3999999999999773</v>
      </c>
      <c r="M204" s="108">
        <f t="shared" si="178"/>
        <v>1049.1803278688487</v>
      </c>
    </row>
    <row r="205" spans="1:13">
      <c r="A205" s="102">
        <v>43488</v>
      </c>
      <c r="B205" s="103" t="s">
        <v>384</v>
      </c>
      <c r="C205" s="104">
        <f t="shared" si="175"/>
        <v>1220.008133387556</v>
      </c>
      <c r="D205" s="103" t="s">
        <v>18</v>
      </c>
      <c r="E205" s="103">
        <v>122.95</v>
      </c>
      <c r="F205" s="103">
        <v>122.05</v>
      </c>
      <c r="G205" s="103"/>
      <c r="H205" s="103"/>
      <c r="I205" s="105">
        <f t="shared" si="176"/>
        <v>1098.0073200488073</v>
      </c>
      <c r="J205" s="106"/>
      <c r="K205" s="106"/>
      <c r="L205" s="106">
        <f t="shared" si="177"/>
        <v>0.90000000000000568</v>
      </c>
      <c r="M205" s="108">
        <f t="shared" si="178"/>
        <v>1098.0073200488073</v>
      </c>
    </row>
    <row r="206" spans="1:13">
      <c r="A206" s="102">
        <v>43488</v>
      </c>
      <c r="B206" s="103" t="s">
        <v>459</v>
      </c>
      <c r="C206" s="104">
        <f t="shared" si="175"/>
        <v>135.90033975084938</v>
      </c>
      <c r="D206" s="103" t="s">
        <v>18</v>
      </c>
      <c r="E206" s="103">
        <v>1103.75</v>
      </c>
      <c r="F206" s="103">
        <v>1113.7</v>
      </c>
      <c r="G206" s="103"/>
      <c r="H206" s="103"/>
      <c r="I206" s="105">
        <f t="shared" si="176"/>
        <v>-1352.2083805209575</v>
      </c>
      <c r="J206" s="106"/>
      <c r="K206" s="106"/>
      <c r="L206" s="106">
        <f t="shared" si="177"/>
        <v>-9.9500000000000455</v>
      </c>
      <c r="M206" s="108">
        <f t="shared" si="178"/>
        <v>-1352.2083805209575</v>
      </c>
    </row>
    <row r="207" spans="1:13">
      <c r="A207" s="102">
        <v>43488</v>
      </c>
      <c r="B207" s="103" t="s">
        <v>76</v>
      </c>
      <c r="C207" s="104">
        <f t="shared" si="175"/>
        <v>255.01530091805506</v>
      </c>
      <c r="D207" s="103" t="s">
        <v>18</v>
      </c>
      <c r="E207" s="103">
        <v>588.20000000000005</v>
      </c>
      <c r="F207" s="103">
        <v>584.04999999999995</v>
      </c>
      <c r="G207" s="103">
        <v>578.79999999999995</v>
      </c>
      <c r="H207" s="103"/>
      <c r="I207" s="105">
        <f t="shared" si="176"/>
        <v>1058.3134988099516</v>
      </c>
      <c r="J207" s="106">
        <f>(IF(D207="SHORT",IF(G207="",0,F207-G207),IF(D207="LONG",IF(G207="",0,G207-F207))))*C207</f>
        <v>1338.8303298197891</v>
      </c>
      <c r="K207" s="106"/>
      <c r="L207" s="106">
        <f t="shared" si="177"/>
        <v>9.4000000000000909</v>
      </c>
      <c r="M207" s="108">
        <f t="shared" si="178"/>
        <v>2397.1438286297407</v>
      </c>
    </row>
    <row r="208" spans="1:13">
      <c r="A208" s="102">
        <v>43487</v>
      </c>
      <c r="B208" s="103" t="s">
        <v>386</v>
      </c>
      <c r="C208" s="104">
        <f t="shared" si="175"/>
        <v>1584.7860538827258</v>
      </c>
      <c r="D208" s="103" t="s">
        <v>14</v>
      </c>
      <c r="E208" s="103">
        <v>94.65</v>
      </c>
      <c r="F208" s="103">
        <v>95.3</v>
      </c>
      <c r="G208" s="103"/>
      <c r="H208" s="103"/>
      <c r="I208" s="105">
        <f t="shared" si="176"/>
        <v>1030.1109350237582</v>
      </c>
      <c r="J208" s="106"/>
      <c r="K208" s="106"/>
      <c r="L208" s="106">
        <f t="shared" si="177"/>
        <v>0.64999999999999147</v>
      </c>
      <c r="M208" s="108">
        <f t="shared" si="178"/>
        <v>1030.1109350237582</v>
      </c>
    </row>
    <row r="209" spans="1:13">
      <c r="A209" s="102">
        <v>43487</v>
      </c>
      <c r="B209" s="103" t="s">
        <v>652</v>
      </c>
      <c r="C209" s="104">
        <f t="shared" si="175"/>
        <v>2659.5744680851067</v>
      </c>
      <c r="D209" s="103" t="s">
        <v>18</v>
      </c>
      <c r="E209" s="103">
        <v>56.4</v>
      </c>
      <c r="F209" s="103">
        <v>56.9</v>
      </c>
      <c r="G209" s="103"/>
      <c r="H209" s="103"/>
      <c r="I209" s="105">
        <f t="shared" si="176"/>
        <v>-1329.7872340425533</v>
      </c>
      <c r="J209" s="106"/>
      <c r="K209" s="106"/>
      <c r="L209" s="106">
        <f t="shared" si="177"/>
        <v>-0.5</v>
      </c>
      <c r="M209" s="108">
        <f t="shared" si="178"/>
        <v>-1329.7872340425533</v>
      </c>
    </row>
    <row r="210" spans="1:13">
      <c r="A210" s="102">
        <v>43487</v>
      </c>
      <c r="B210" s="103" t="s">
        <v>630</v>
      </c>
      <c r="C210" s="104">
        <f t="shared" si="175"/>
        <v>23.529411764705884</v>
      </c>
      <c r="D210" s="103" t="s">
        <v>18</v>
      </c>
      <c r="E210" s="103">
        <v>6375</v>
      </c>
      <c r="F210" s="103">
        <v>6432.4</v>
      </c>
      <c r="G210" s="103"/>
      <c r="H210" s="103"/>
      <c r="I210" s="105">
        <f t="shared" si="176"/>
        <v>-1350.5882352941092</v>
      </c>
      <c r="J210" s="106"/>
      <c r="K210" s="106"/>
      <c r="L210" s="106">
        <f t="shared" si="177"/>
        <v>-57.399999999999636</v>
      </c>
      <c r="M210" s="108">
        <f t="shared" si="178"/>
        <v>-1350.5882352941092</v>
      </c>
    </row>
    <row r="211" spans="1:13">
      <c r="A211" s="102">
        <v>43487</v>
      </c>
      <c r="B211" s="103" t="s">
        <v>431</v>
      </c>
      <c r="C211" s="104">
        <f t="shared" si="175"/>
        <v>106.16086910364839</v>
      </c>
      <c r="D211" s="103" t="s">
        <v>18</v>
      </c>
      <c r="E211" s="103">
        <v>1412.95</v>
      </c>
      <c r="F211" s="103">
        <v>1418</v>
      </c>
      <c r="G211" s="103"/>
      <c r="H211" s="103"/>
      <c r="I211" s="105">
        <f t="shared" si="176"/>
        <v>-536.11238897341957</v>
      </c>
      <c r="J211" s="106"/>
      <c r="K211" s="106"/>
      <c r="L211" s="106">
        <f t="shared" si="177"/>
        <v>-5.0499999999999545</v>
      </c>
      <c r="M211" s="108">
        <f t="shared" si="178"/>
        <v>-536.11238897341957</v>
      </c>
    </row>
    <row r="212" spans="1:13">
      <c r="A212" s="102">
        <v>43487</v>
      </c>
      <c r="B212" s="103" t="s">
        <v>570</v>
      </c>
      <c r="C212" s="104">
        <f t="shared" si="175"/>
        <v>165.0437365901964</v>
      </c>
      <c r="D212" s="103" t="s">
        <v>14</v>
      </c>
      <c r="E212" s="103">
        <v>908.85</v>
      </c>
      <c r="F212" s="103">
        <v>910.1</v>
      </c>
      <c r="G212" s="103"/>
      <c r="H212" s="103"/>
      <c r="I212" s="105">
        <f t="shared" si="176"/>
        <v>206.30467073774551</v>
      </c>
      <c r="J212" s="106"/>
      <c r="K212" s="106"/>
      <c r="L212" s="106">
        <f t="shared" si="177"/>
        <v>1.25</v>
      </c>
      <c r="M212" s="108">
        <f t="shared" si="178"/>
        <v>206.30467073774551</v>
      </c>
    </row>
    <row r="213" spans="1:13">
      <c r="A213" s="102">
        <v>43486</v>
      </c>
      <c r="B213" s="103" t="s">
        <v>459</v>
      </c>
      <c r="C213" s="104">
        <f t="shared" si="175"/>
        <v>140.92446448703492</v>
      </c>
      <c r="D213" s="103" t="s">
        <v>14</v>
      </c>
      <c r="E213" s="103">
        <v>1064.4000000000001</v>
      </c>
      <c r="F213" s="103">
        <v>1072.3499999999999</v>
      </c>
      <c r="G213" s="103"/>
      <c r="H213" s="103"/>
      <c r="I213" s="105">
        <f t="shared" si="176"/>
        <v>1120.349492671902</v>
      </c>
      <c r="J213" s="106"/>
      <c r="K213" s="106"/>
      <c r="L213" s="106">
        <f t="shared" si="177"/>
        <v>7.9499999999998181</v>
      </c>
      <c r="M213" s="108">
        <f t="shared" si="178"/>
        <v>1120.349492671902</v>
      </c>
    </row>
    <row r="214" spans="1:13">
      <c r="A214" s="102">
        <v>43486</v>
      </c>
      <c r="B214" s="103" t="s">
        <v>570</v>
      </c>
      <c r="C214" s="104">
        <f t="shared" si="175"/>
        <v>165.85581601061477</v>
      </c>
      <c r="D214" s="103" t="s">
        <v>14</v>
      </c>
      <c r="E214" s="103">
        <v>904.4</v>
      </c>
      <c r="F214" s="103">
        <v>910.7</v>
      </c>
      <c r="G214" s="103">
        <v>918.9</v>
      </c>
      <c r="H214" s="103"/>
      <c r="I214" s="105">
        <f t="shared" si="176"/>
        <v>1044.8916408668845</v>
      </c>
      <c r="J214" s="106">
        <f>(IF(D214="SHORT",IF(G214="",0,F214-G214),IF(D214="LONG",IF(G214="",0,G214-F214))))*C214</f>
        <v>1360.0176912870297</v>
      </c>
      <c r="K214" s="106"/>
      <c r="L214" s="106">
        <f t="shared" si="177"/>
        <v>14.499999999999998</v>
      </c>
      <c r="M214" s="108">
        <f t="shared" si="178"/>
        <v>2404.909332153914</v>
      </c>
    </row>
    <row r="215" spans="1:13">
      <c r="A215" s="102">
        <v>43486</v>
      </c>
      <c r="B215" s="103" t="s">
        <v>494</v>
      </c>
      <c r="C215" s="104">
        <f t="shared" si="175"/>
        <v>204.66639377814164</v>
      </c>
      <c r="D215" s="103" t="s">
        <v>14</v>
      </c>
      <c r="E215" s="103">
        <v>732.9</v>
      </c>
      <c r="F215" s="103">
        <v>738.05</v>
      </c>
      <c r="G215" s="103">
        <v>744.65</v>
      </c>
      <c r="H215" s="103"/>
      <c r="I215" s="105">
        <f t="shared" si="176"/>
        <v>1054.0319279574248</v>
      </c>
      <c r="J215" s="106">
        <f>(IF(D215="SHORT",IF(G215="",0,F215-G215),IF(D215="LONG",IF(G215="",0,G215-F215))))*C215</f>
        <v>1350.7981989357395</v>
      </c>
      <c r="K215" s="106"/>
      <c r="L215" s="106">
        <f t="shared" si="177"/>
        <v>11.750000000000002</v>
      </c>
      <c r="M215" s="108">
        <f t="shared" si="178"/>
        <v>2404.8301268931646</v>
      </c>
    </row>
    <row r="216" spans="1:13">
      <c r="A216" s="102">
        <v>43486</v>
      </c>
      <c r="B216" s="103" t="s">
        <v>593</v>
      </c>
      <c r="C216" s="104">
        <f t="shared" si="175"/>
        <v>280.37383177570092</v>
      </c>
      <c r="D216" s="103" t="s">
        <v>14</v>
      </c>
      <c r="E216" s="103">
        <v>535</v>
      </c>
      <c r="F216" s="103">
        <v>538.75</v>
      </c>
      <c r="G216" s="103"/>
      <c r="H216" s="103"/>
      <c r="I216" s="105">
        <f t="shared" si="176"/>
        <v>1051.4018691588785</v>
      </c>
      <c r="J216" s="106"/>
      <c r="K216" s="106"/>
      <c r="L216" s="106">
        <f t="shared" si="177"/>
        <v>3.7500000000000004</v>
      </c>
      <c r="M216" s="108">
        <f t="shared" si="178"/>
        <v>1051.4018691588785</v>
      </c>
    </row>
    <row r="217" spans="1:13">
      <c r="A217" s="102">
        <v>43483</v>
      </c>
      <c r="B217" s="103" t="s">
        <v>485</v>
      </c>
      <c r="C217" s="104">
        <f t="shared" si="175"/>
        <v>520.74292657524734</v>
      </c>
      <c r="D217" s="103" t="s">
        <v>18</v>
      </c>
      <c r="E217" s="103">
        <v>288.05</v>
      </c>
      <c r="F217" s="103">
        <v>286</v>
      </c>
      <c r="G217" s="103">
        <v>283.45</v>
      </c>
      <c r="H217" s="103"/>
      <c r="I217" s="105">
        <f t="shared" si="176"/>
        <v>1067.522999479263</v>
      </c>
      <c r="J217" s="106">
        <f>(IF(D217="SHORT",IF(G217="",0,F217-G217),IF(D217="LONG",IF(G217="",0,G217-F217))))*C217</f>
        <v>1327.8944627668866</v>
      </c>
      <c r="K217" s="106"/>
      <c r="L217" s="106">
        <f t="shared" si="177"/>
        <v>4.6000000000000227</v>
      </c>
      <c r="M217" s="108">
        <f t="shared" si="178"/>
        <v>2395.4174622461496</v>
      </c>
    </row>
    <row r="218" spans="1:13">
      <c r="A218" s="102">
        <v>43483</v>
      </c>
      <c r="B218" s="103" t="s">
        <v>571</v>
      </c>
      <c r="C218" s="104">
        <f t="shared" si="175"/>
        <v>401.33779264214047</v>
      </c>
      <c r="D218" s="103" t="s">
        <v>18</v>
      </c>
      <c r="E218" s="103">
        <v>373.75</v>
      </c>
      <c r="F218" s="103">
        <v>371.15</v>
      </c>
      <c r="G218" s="103"/>
      <c r="H218" s="103"/>
      <c r="I218" s="105">
        <f t="shared" si="176"/>
        <v>1043.4782608695743</v>
      </c>
      <c r="J218" s="106"/>
      <c r="K218" s="106"/>
      <c r="L218" s="106">
        <f t="shared" si="177"/>
        <v>2.6000000000000227</v>
      </c>
      <c r="M218" s="108">
        <f t="shared" si="178"/>
        <v>1043.4782608695743</v>
      </c>
    </row>
    <row r="219" spans="1:13">
      <c r="A219" s="102">
        <v>43483</v>
      </c>
      <c r="B219" s="103" t="s">
        <v>385</v>
      </c>
      <c r="C219" s="104">
        <f t="shared" si="175"/>
        <v>75.11266900350526</v>
      </c>
      <c r="D219" s="103" t="s">
        <v>18</v>
      </c>
      <c r="E219" s="103">
        <v>1997</v>
      </c>
      <c r="F219" s="103">
        <v>2007</v>
      </c>
      <c r="G219" s="103"/>
      <c r="H219" s="103"/>
      <c r="I219" s="105">
        <f t="shared" si="176"/>
        <v>-751.12669003505266</v>
      </c>
      <c r="J219" s="106"/>
      <c r="K219" s="106"/>
      <c r="L219" s="106">
        <f t="shared" si="177"/>
        <v>-10</v>
      </c>
      <c r="M219" s="108">
        <f t="shared" si="178"/>
        <v>-751.12669003505266</v>
      </c>
    </row>
    <row r="220" spans="1:13">
      <c r="A220" s="102">
        <v>43483</v>
      </c>
      <c r="B220" s="103" t="s">
        <v>597</v>
      </c>
      <c r="C220" s="104">
        <f t="shared" si="175"/>
        <v>111.74432897530451</v>
      </c>
      <c r="D220" s="103" t="s">
        <v>18</v>
      </c>
      <c r="E220" s="103">
        <v>1342.35</v>
      </c>
      <c r="F220" s="103">
        <v>1332.95</v>
      </c>
      <c r="G220" s="103">
        <v>1320.95</v>
      </c>
      <c r="H220" s="103"/>
      <c r="I220" s="105">
        <f t="shared" si="176"/>
        <v>1050.3966923678472</v>
      </c>
      <c r="J220" s="106">
        <f>(IF(D220="SHORT",IF(G220="",0,F220-G220),IF(D220="LONG",IF(G220="",0,G220-F220))))*C220</f>
        <v>1340.9319477036543</v>
      </c>
      <c r="K220" s="106"/>
      <c r="L220" s="106">
        <f t="shared" si="177"/>
        <v>21.399999999999864</v>
      </c>
      <c r="M220" s="108">
        <f t="shared" si="178"/>
        <v>2391.3286400715015</v>
      </c>
    </row>
    <row r="221" spans="1:13">
      <c r="A221" s="102">
        <v>43482</v>
      </c>
      <c r="B221" s="103" t="s">
        <v>650</v>
      </c>
      <c r="C221" s="104">
        <f t="shared" ref="C221:C252" si="179">150000/E221</f>
        <v>335.57046979865771</v>
      </c>
      <c r="D221" s="103" t="s">
        <v>18</v>
      </c>
      <c r="E221" s="103">
        <v>447</v>
      </c>
      <c r="F221" s="103">
        <v>443.9</v>
      </c>
      <c r="G221" s="103"/>
      <c r="H221" s="103"/>
      <c r="I221" s="105">
        <f t="shared" ref="I221:I252" si="180">(IF(D221="SHORT",E221-F221,IF(D221="LONG",F221-E221)))*C221</f>
        <v>1040.2684563758464</v>
      </c>
      <c r="J221" s="106"/>
      <c r="K221" s="106"/>
      <c r="L221" s="106">
        <f t="shared" ref="L221:L252" si="181">(J221+I221+K221)/C221</f>
        <v>3.1000000000000223</v>
      </c>
      <c r="M221" s="108">
        <f t="shared" ref="M221:M252" si="182">L221*C221</f>
        <v>1040.2684563758464</v>
      </c>
    </row>
    <row r="222" spans="1:13">
      <c r="A222" s="102">
        <v>43482</v>
      </c>
      <c r="B222" s="103" t="s">
        <v>450</v>
      </c>
      <c r="C222" s="104">
        <f t="shared" si="179"/>
        <v>1569.8587127158555</v>
      </c>
      <c r="D222" s="103" t="s">
        <v>18</v>
      </c>
      <c r="E222" s="103">
        <v>95.55</v>
      </c>
      <c r="F222" s="103">
        <v>94.85</v>
      </c>
      <c r="G222" s="103">
        <v>94</v>
      </c>
      <c r="H222" s="103"/>
      <c r="I222" s="105">
        <f t="shared" si="180"/>
        <v>1098.9010989011033</v>
      </c>
      <c r="J222" s="106">
        <f>(IF(D222="SHORT",IF(G222="",0,F222-G222),IF(D222="LONG",IF(G222="",0,G222-F222))))*C222</f>
        <v>1334.3799058084683</v>
      </c>
      <c r="K222" s="106"/>
      <c r="L222" s="106">
        <f t="shared" si="181"/>
        <v>1.5499999999999974</v>
      </c>
      <c r="M222" s="108">
        <f t="shared" si="182"/>
        <v>2433.2810047095718</v>
      </c>
    </row>
    <row r="223" spans="1:13">
      <c r="A223" s="102">
        <v>43482</v>
      </c>
      <c r="B223" s="103" t="s">
        <v>571</v>
      </c>
      <c r="C223" s="104">
        <f t="shared" si="179"/>
        <v>399.73351099267154</v>
      </c>
      <c r="D223" s="103" t="s">
        <v>18</v>
      </c>
      <c r="E223" s="103">
        <v>375.25</v>
      </c>
      <c r="F223" s="103">
        <v>372.8</v>
      </c>
      <c r="G223" s="103"/>
      <c r="H223" s="103"/>
      <c r="I223" s="105">
        <f t="shared" si="180"/>
        <v>979.34710193204069</v>
      </c>
      <c r="J223" s="106"/>
      <c r="K223" s="106"/>
      <c r="L223" s="106">
        <f t="shared" si="181"/>
        <v>2.4499999999999886</v>
      </c>
      <c r="M223" s="108">
        <f t="shared" si="182"/>
        <v>979.34710193204069</v>
      </c>
    </row>
    <row r="224" spans="1:13">
      <c r="A224" s="97">
        <v>43482</v>
      </c>
      <c r="B224" s="98" t="s">
        <v>649</v>
      </c>
      <c r="C224" s="99">
        <f t="shared" si="179"/>
        <v>90.090090090090087</v>
      </c>
      <c r="D224" s="98" t="s">
        <v>18</v>
      </c>
      <c r="E224" s="98">
        <v>1665</v>
      </c>
      <c r="F224" s="98">
        <v>1653.35</v>
      </c>
      <c r="G224" s="98">
        <v>1638.45</v>
      </c>
      <c r="H224" s="98">
        <v>1623.7</v>
      </c>
      <c r="I224" s="100">
        <f t="shared" si="180"/>
        <v>1049.5495495495577</v>
      </c>
      <c r="J224" s="101">
        <f>(IF(D224="SHORT",IF(G224="",0,F224-G224),IF(D224="LONG",IF(G224="",0,G224-F224))))*C224</f>
        <v>1342.3423423423301</v>
      </c>
      <c r="K224" s="101">
        <f>(IF(D224="SHORT",IF(H224="",0,G224-H224),IF(D224="LONG",IF(H224="",0,(H224-G224)))))*C224</f>
        <v>1328.8288288288288</v>
      </c>
      <c r="L224" s="101">
        <f t="shared" si="181"/>
        <v>41.299999999999955</v>
      </c>
      <c r="M224" s="107">
        <f t="shared" si="182"/>
        <v>3720.7207207207166</v>
      </c>
    </row>
    <row r="225" spans="1:13">
      <c r="A225" s="102">
        <v>43482</v>
      </c>
      <c r="B225" s="103" t="s">
        <v>553</v>
      </c>
      <c r="C225" s="104">
        <f t="shared" si="179"/>
        <v>692.84064665127016</v>
      </c>
      <c r="D225" s="103" t="s">
        <v>18</v>
      </c>
      <c r="E225" s="103">
        <v>216.5</v>
      </c>
      <c r="F225" s="103">
        <v>217.15</v>
      </c>
      <c r="G225" s="103"/>
      <c r="H225" s="103"/>
      <c r="I225" s="105">
        <f t="shared" si="180"/>
        <v>-450.34642032332954</v>
      </c>
      <c r="J225" s="106"/>
      <c r="K225" s="106"/>
      <c r="L225" s="106">
        <f t="shared" si="181"/>
        <v>-0.65000000000000568</v>
      </c>
      <c r="M225" s="108">
        <f t="shared" si="182"/>
        <v>-450.34642032332954</v>
      </c>
    </row>
    <row r="226" spans="1:13">
      <c r="A226" s="102">
        <v>43482</v>
      </c>
      <c r="B226" s="103" t="s">
        <v>438</v>
      </c>
      <c r="C226" s="104">
        <f t="shared" si="179"/>
        <v>583.31713007972007</v>
      </c>
      <c r="D226" s="103" t="s">
        <v>18</v>
      </c>
      <c r="E226" s="103">
        <v>257.14999999999998</v>
      </c>
      <c r="F226" s="103">
        <v>259.5</v>
      </c>
      <c r="G226" s="103"/>
      <c r="H226" s="103"/>
      <c r="I226" s="105">
        <f t="shared" si="180"/>
        <v>-1370.7952556873554</v>
      </c>
      <c r="J226" s="106"/>
      <c r="K226" s="106"/>
      <c r="L226" s="106">
        <f t="shared" si="181"/>
        <v>-2.3500000000000227</v>
      </c>
      <c r="M226" s="108">
        <f t="shared" si="182"/>
        <v>-1370.7952556873554</v>
      </c>
    </row>
    <row r="227" spans="1:13">
      <c r="A227" s="102">
        <v>43481</v>
      </c>
      <c r="B227" s="103" t="s">
        <v>554</v>
      </c>
      <c r="C227" s="104">
        <f t="shared" si="179"/>
        <v>196.85039370078741</v>
      </c>
      <c r="D227" s="103" t="s">
        <v>14</v>
      </c>
      <c r="E227" s="103">
        <v>762</v>
      </c>
      <c r="F227" s="103">
        <v>767.3</v>
      </c>
      <c r="G227" s="103"/>
      <c r="H227" s="103"/>
      <c r="I227" s="105">
        <f t="shared" si="180"/>
        <v>1043.3070866141643</v>
      </c>
      <c r="J227" s="106"/>
      <c r="K227" s="106"/>
      <c r="L227" s="106">
        <f t="shared" si="181"/>
        <v>5.2999999999999545</v>
      </c>
      <c r="M227" s="108">
        <f t="shared" si="182"/>
        <v>1043.3070866141643</v>
      </c>
    </row>
    <row r="228" spans="1:13">
      <c r="A228" s="102">
        <v>43481</v>
      </c>
      <c r="B228" s="103" t="s">
        <v>463</v>
      </c>
      <c r="C228" s="104">
        <f t="shared" si="179"/>
        <v>57.832440143424456</v>
      </c>
      <c r="D228" s="103" t="s">
        <v>14</v>
      </c>
      <c r="E228" s="103">
        <v>2593.6999999999998</v>
      </c>
      <c r="F228" s="103">
        <v>2611.85</v>
      </c>
      <c r="G228" s="103"/>
      <c r="H228" s="103"/>
      <c r="I228" s="105">
        <f t="shared" si="180"/>
        <v>1049.6587886031591</v>
      </c>
      <c r="J228" s="106"/>
      <c r="K228" s="106"/>
      <c r="L228" s="106">
        <f t="shared" si="181"/>
        <v>18.150000000000091</v>
      </c>
      <c r="M228" s="108">
        <f t="shared" si="182"/>
        <v>1049.6587886031591</v>
      </c>
    </row>
    <row r="229" spans="1:13">
      <c r="A229" s="97">
        <v>43480</v>
      </c>
      <c r="B229" s="98" t="s">
        <v>448</v>
      </c>
      <c r="C229" s="99">
        <f t="shared" si="179"/>
        <v>466.85340802987861</v>
      </c>
      <c r="D229" s="98" t="s">
        <v>14</v>
      </c>
      <c r="E229" s="98">
        <v>321.3</v>
      </c>
      <c r="F229" s="98">
        <v>323.5</v>
      </c>
      <c r="G229" s="98">
        <v>326.39999999999998</v>
      </c>
      <c r="H229" s="98">
        <v>329.35</v>
      </c>
      <c r="I229" s="100">
        <f t="shared" si="180"/>
        <v>1027.0774976657276</v>
      </c>
      <c r="J229" s="101">
        <f>(IF(D229="SHORT",IF(G229="",0,F229-G229),IF(D229="LONG",IF(G229="",0,G229-F229))))*C229</f>
        <v>1353.8748832866374</v>
      </c>
      <c r="K229" s="101">
        <f>(IF(D229="SHORT",IF(H229="",0,G229-H229),IF(D229="LONG",IF(H229="",0,(H229-G229)))))*C229</f>
        <v>1377.2175536881632</v>
      </c>
      <c r="L229" s="101">
        <f t="shared" si="181"/>
        <v>8.0500000000000114</v>
      </c>
      <c r="M229" s="107">
        <f t="shared" si="182"/>
        <v>3758.169934640528</v>
      </c>
    </row>
    <row r="230" spans="1:13">
      <c r="A230" s="102">
        <v>43480</v>
      </c>
      <c r="B230" s="103" t="s">
        <v>487</v>
      </c>
      <c r="C230" s="104">
        <f t="shared" si="179"/>
        <v>586.96928194091174</v>
      </c>
      <c r="D230" s="103" t="s">
        <v>14</v>
      </c>
      <c r="E230" s="103">
        <v>255.55</v>
      </c>
      <c r="F230" s="103">
        <v>257.3</v>
      </c>
      <c r="G230" s="103"/>
      <c r="H230" s="103"/>
      <c r="I230" s="105">
        <f t="shared" si="180"/>
        <v>1027.1962433965955</v>
      </c>
      <c r="J230" s="106"/>
      <c r="K230" s="106"/>
      <c r="L230" s="106">
        <f t="shared" si="181"/>
        <v>1.75</v>
      </c>
      <c r="M230" s="108">
        <f t="shared" si="182"/>
        <v>1027.1962433965955</v>
      </c>
    </row>
    <row r="231" spans="1:13">
      <c r="A231" s="102">
        <v>43480</v>
      </c>
      <c r="B231" s="103" t="s">
        <v>553</v>
      </c>
      <c r="C231" s="104">
        <f t="shared" si="179"/>
        <v>701.75438596491233</v>
      </c>
      <c r="D231" s="103" t="s">
        <v>14</v>
      </c>
      <c r="E231" s="103">
        <v>213.75</v>
      </c>
      <c r="F231" s="103">
        <v>214.05</v>
      </c>
      <c r="G231" s="103"/>
      <c r="H231" s="103"/>
      <c r="I231" s="105">
        <f t="shared" si="180"/>
        <v>210.52631578948169</v>
      </c>
      <c r="J231" s="106"/>
      <c r="K231" s="106"/>
      <c r="L231" s="106">
        <f t="shared" si="181"/>
        <v>0.30000000000001137</v>
      </c>
      <c r="M231" s="108">
        <f t="shared" si="182"/>
        <v>210.52631578948169</v>
      </c>
    </row>
    <row r="232" spans="1:13">
      <c r="A232" s="102">
        <v>43480</v>
      </c>
      <c r="B232" s="103" t="s">
        <v>445</v>
      </c>
      <c r="C232" s="104">
        <f t="shared" si="179"/>
        <v>968.99224806201539</v>
      </c>
      <c r="D232" s="103" t="s">
        <v>14</v>
      </c>
      <c r="E232" s="103">
        <v>154.80000000000001</v>
      </c>
      <c r="F232" s="103">
        <v>155.94999999999999</v>
      </c>
      <c r="G232" s="103"/>
      <c r="H232" s="103"/>
      <c r="I232" s="105">
        <f t="shared" si="180"/>
        <v>1114.3410852712957</v>
      </c>
      <c r="J232" s="106"/>
      <c r="K232" s="106"/>
      <c r="L232" s="106">
        <f t="shared" si="181"/>
        <v>1.1499999999999773</v>
      </c>
      <c r="M232" s="108">
        <f t="shared" si="182"/>
        <v>1114.3410852712957</v>
      </c>
    </row>
    <row r="233" spans="1:13">
      <c r="A233" s="102">
        <v>43480</v>
      </c>
      <c r="B233" s="103" t="s">
        <v>571</v>
      </c>
      <c r="C233" s="104">
        <f t="shared" si="179"/>
        <v>400.32025620496398</v>
      </c>
      <c r="D233" s="103" t="s">
        <v>14</v>
      </c>
      <c r="E233" s="103">
        <v>374.7</v>
      </c>
      <c r="F233" s="103">
        <v>372.4</v>
      </c>
      <c r="G233" s="103"/>
      <c r="H233" s="103"/>
      <c r="I233" s="105">
        <f t="shared" si="180"/>
        <v>-920.73658927142174</v>
      </c>
      <c r="J233" s="106"/>
      <c r="K233" s="106"/>
      <c r="L233" s="106">
        <f t="shared" si="181"/>
        <v>-2.3000000000000114</v>
      </c>
      <c r="M233" s="108">
        <f t="shared" si="182"/>
        <v>-920.73658927142174</v>
      </c>
    </row>
    <row r="234" spans="1:13">
      <c r="A234" s="102">
        <v>43480</v>
      </c>
      <c r="B234" s="103" t="s">
        <v>463</v>
      </c>
      <c r="C234" s="104">
        <f t="shared" si="179"/>
        <v>57.965413969664766</v>
      </c>
      <c r="D234" s="103" t="s">
        <v>14</v>
      </c>
      <c r="E234" s="103">
        <v>2587.75</v>
      </c>
      <c r="F234" s="103">
        <v>2597.1</v>
      </c>
      <c r="G234" s="103"/>
      <c r="H234" s="103"/>
      <c r="I234" s="105">
        <f t="shared" si="180"/>
        <v>541.97662061636026</v>
      </c>
      <c r="J234" s="106"/>
      <c r="K234" s="106"/>
      <c r="L234" s="106">
        <f t="shared" si="181"/>
        <v>9.3499999999999091</v>
      </c>
      <c r="M234" s="108">
        <f t="shared" si="182"/>
        <v>541.97662061636026</v>
      </c>
    </row>
    <row r="235" spans="1:13">
      <c r="A235" s="102">
        <v>43479</v>
      </c>
      <c r="B235" s="103" t="s">
        <v>614</v>
      </c>
      <c r="C235" s="104">
        <f t="shared" si="179"/>
        <v>1557.6323987538942</v>
      </c>
      <c r="D235" s="103" t="s">
        <v>18</v>
      </c>
      <c r="E235" s="103">
        <v>96.3</v>
      </c>
      <c r="F235" s="103">
        <v>95.55</v>
      </c>
      <c r="G235" s="103"/>
      <c r="H235" s="103"/>
      <c r="I235" s="105">
        <f t="shared" si="180"/>
        <v>1168.2242990654206</v>
      </c>
      <c r="J235" s="106"/>
      <c r="K235" s="106"/>
      <c r="L235" s="106">
        <f t="shared" si="181"/>
        <v>0.75</v>
      </c>
      <c r="M235" s="108">
        <f t="shared" si="182"/>
        <v>1168.2242990654206</v>
      </c>
    </row>
    <row r="236" spans="1:13">
      <c r="A236" s="102">
        <v>43479</v>
      </c>
      <c r="B236" s="103" t="s">
        <v>557</v>
      </c>
      <c r="C236" s="104">
        <f t="shared" si="179"/>
        <v>487.64629388816644</v>
      </c>
      <c r="D236" s="103" t="s">
        <v>18</v>
      </c>
      <c r="E236" s="103">
        <v>307.60000000000002</v>
      </c>
      <c r="F236" s="103">
        <v>305.3</v>
      </c>
      <c r="G236" s="103"/>
      <c r="H236" s="103"/>
      <c r="I236" s="105">
        <f t="shared" si="180"/>
        <v>1121.5864759427884</v>
      </c>
      <c r="J236" s="106"/>
      <c r="K236" s="106"/>
      <c r="L236" s="106">
        <f t="shared" si="181"/>
        <v>2.3000000000000114</v>
      </c>
      <c r="M236" s="108">
        <f t="shared" si="182"/>
        <v>1121.5864759427884</v>
      </c>
    </row>
    <row r="237" spans="1:13">
      <c r="A237" s="102">
        <v>43479</v>
      </c>
      <c r="B237" s="103" t="s">
        <v>565</v>
      </c>
      <c r="C237" s="104">
        <f t="shared" si="179"/>
        <v>839.3956351426973</v>
      </c>
      <c r="D237" s="103" t="s">
        <v>18</v>
      </c>
      <c r="E237" s="103">
        <v>178.7</v>
      </c>
      <c r="F237" s="103">
        <v>180.3</v>
      </c>
      <c r="G237" s="103"/>
      <c r="H237" s="103"/>
      <c r="I237" s="105">
        <f t="shared" si="180"/>
        <v>-1343.0330162283349</v>
      </c>
      <c r="J237" s="106"/>
      <c r="K237" s="106"/>
      <c r="L237" s="106">
        <f t="shared" si="181"/>
        <v>-1.600000000000023</v>
      </c>
      <c r="M237" s="108">
        <f t="shared" si="182"/>
        <v>-1343.0330162283349</v>
      </c>
    </row>
    <row r="238" spans="1:13">
      <c r="A238" s="102">
        <v>43479</v>
      </c>
      <c r="B238" s="103" t="s">
        <v>619</v>
      </c>
      <c r="C238" s="104">
        <f t="shared" si="179"/>
        <v>160.06829580621064</v>
      </c>
      <c r="D238" s="103" t="s">
        <v>18</v>
      </c>
      <c r="E238" s="103">
        <v>937.1</v>
      </c>
      <c r="F238" s="103">
        <v>930.5</v>
      </c>
      <c r="G238" s="103"/>
      <c r="H238" s="103"/>
      <c r="I238" s="105">
        <f t="shared" si="180"/>
        <v>1056.4507523209938</v>
      </c>
      <c r="J238" s="106"/>
      <c r="K238" s="106"/>
      <c r="L238" s="106">
        <f t="shared" si="181"/>
        <v>6.6000000000000227</v>
      </c>
      <c r="M238" s="108">
        <f t="shared" si="182"/>
        <v>1056.4507523209938</v>
      </c>
    </row>
    <row r="239" spans="1:13">
      <c r="A239" s="97">
        <v>43479</v>
      </c>
      <c r="B239" s="98" t="s">
        <v>448</v>
      </c>
      <c r="C239" s="99">
        <f t="shared" si="179"/>
        <v>462.03603881102731</v>
      </c>
      <c r="D239" s="98" t="s">
        <v>18</v>
      </c>
      <c r="E239" s="98">
        <v>324.64999999999998</v>
      </c>
      <c r="F239" s="98">
        <v>322.2</v>
      </c>
      <c r="G239" s="98">
        <v>319.3</v>
      </c>
      <c r="H239" s="98">
        <v>316.39999999999998</v>
      </c>
      <c r="I239" s="100">
        <f t="shared" si="180"/>
        <v>1131.9882950870117</v>
      </c>
      <c r="J239" s="101">
        <f>(IF(D239="SHORT",IF(G239="",0,F239-G239),IF(D239="LONG",IF(G239="",0,G239-F239))))*C239</f>
        <v>1339.9045125519688</v>
      </c>
      <c r="K239" s="101">
        <f>(IF(D239="SHORT",IF(H239="",0,G239-H239),IF(D239="LONG",IF(H239="",0,(H239-G239)))))*C239</f>
        <v>1339.9045125519949</v>
      </c>
      <c r="L239" s="101">
        <f t="shared" si="181"/>
        <v>8.25</v>
      </c>
      <c r="M239" s="107">
        <f t="shared" si="182"/>
        <v>3811.7973201909754</v>
      </c>
    </row>
    <row r="240" spans="1:13">
      <c r="A240" s="102">
        <v>43479</v>
      </c>
      <c r="B240" s="103" t="s">
        <v>631</v>
      </c>
      <c r="C240" s="104">
        <f t="shared" si="179"/>
        <v>130.02773925104023</v>
      </c>
      <c r="D240" s="103" t="s">
        <v>18</v>
      </c>
      <c r="E240" s="103">
        <v>1153.5999999999999</v>
      </c>
      <c r="F240" s="103">
        <v>1164.2</v>
      </c>
      <c r="G240" s="103"/>
      <c r="H240" s="103"/>
      <c r="I240" s="105">
        <f t="shared" si="180"/>
        <v>-1378.2940360610442</v>
      </c>
      <c r="J240" s="106"/>
      <c r="K240" s="106"/>
      <c r="L240" s="106">
        <f t="shared" si="181"/>
        <v>-10.600000000000136</v>
      </c>
      <c r="M240" s="108">
        <f t="shared" si="182"/>
        <v>-1378.2940360610442</v>
      </c>
    </row>
    <row r="241" spans="1:13">
      <c r="A241" s="102">
        <v>43476</v>
      </c>
      <c r="B241" s="103" t="s">
        <v>506</v>
      </c>
      <c r="C241" s="104">
        <f t="shared" si="179"/>
        <v>168.67198920499271</v>
      </c>
      <c r="D241" s="103" t="s">
        <v>18</v>
      </c>
      <c r="E241" s="103">
        <v>889.3</v>
      </c>
      <c r="F241" s="103">
        <v>884.5</v>
      </c>
      <c r="G241" s="103"/>
      <c r="H241" s="103"/>
      <c r="I241" s="105">
        <f t="shared" si="180"/>
        <v>809.62554818395733</v>
      </c>
      <c r="J241" s="106"/>
      <c r="K241" s="106"/>
      <c r="L241" s="106">
        <f t="shared" si="181"/>
        <v>4.7999999999999545</v>
      </c>
      <c r="M241" s="108">
        <f t="shared" si="182"/>
        <v>809.62554818395733</v>
      </c>
    </row>
    <row r="242" spans="1:13">
      <c r="A242" s="102">
        <v>43476</v>
      </c>
      <c r="B242" s="103" t="s">
        <v>381</v>
      </c>
      <c r="C242" s="104">
        <f t="shared" si="179"/>
        <v>330.323717242898</v>
      </c>
      <c r="D242" s="103" t="s">
        <v>18</v>
      </c>
      <c r="E242" s="103">
        <v>454.1</v>
      </c>
      <c r="F242" s="103">
        <v>452.95</v>
      </c>
      <c r="G242" s="103"/>
      <c r="H242" s="103"/>
      <c r="I242" s="105">
        <f t="shared" si="180"/>
        <v>379.87227482934395</v>
      </c>
      <c r="J242" s="106"/>
      <c r="K242" s="106"/>
      <c r="L242" s="106">
        <f t="shared" si="181"/>
        <v>1.1500000000000341</v>
      </c>
      <c r="M242" s="108">
        <f t="shared" si="182"/>
        <v>379.87227482934395</v>
      </c>
    </row>
    <row r="243" spans="1:13">
      <c r="A243" s="102">
        <v>43476</v>
      </c>
      <c r="B243" s="103" t="s">
        <v>481</v>
      </c>
      <c r="C243" s="104">
        <f t="shared" si="179"/>
        <v>312.04493447056376</v>
      </c>
      <c r="D243" s="103" t="s">
        <v>18</v>
      </c>
      <c r="E243" s="103">
        <v>480.7</v>
      </c>
      <c r="F243" s="103">
        <v>477.1</v>
      </c>
      <c r="G243" s="103">
        <v>472.8</v>
      </c>
      <c r="H243" s="103"/>
      <c r="I243" s="105">
        <f t="shared" si="180"/>
        <v>1123.3617640940188</v>
      </c>
      <c r="J243" s="106">
        <f>(IF(D243="SHORT",IF(G243="",0,F243-G243),IF(D243="LONG",IF(G243="",0,G243-F243))))*C243</f>
        <v>1341.7932182234276</v>
      </c>
      <c r="K243" s="106"/>
      <c r="L243" s="106">
        <f t="shared" si="181"/>
        <v>7.8999999999999764</v>
      </c>
      <c r="M243" s="108">
        <f t="shared" si="182"/>
        <v>2465.1549823174464</v>
      </c>
    </row>
    <row r="244" spans="1:13">
      <c r="A244" s="102">
        <v>43476</v>
      </c>
      <c r="B244" s="103" t="s">
        <v>465</v>
      </c>
      <c r="C244" s="104">
        <f t="shared" si="179"/>
        <v>113.52885525070955</v>
      </c>
      <c r="D244" s="103" t="s">
        <v>18</v>
      </c>
      <c r="E244" s="103">
        <v>1321.25</v>
      </c>
      <c r="F244" s="103">
        <v>1315</v>
      </c>
      <c r="G244" s="103"/>
      <c r="H244" s="103"/>
      <c r="I244" s="105">
        <f t="shared" si="180"/>
        <v>709.55534531693468</v>
      </c>
      <c r="J244" s="106"/>
      <c r="K244" s="106"/>
      <c r="L244" s="106">
        <f t="shared" si="181"/>
        <v>6.25</v>
      </c>
      <c r="M244" s="108">
        <f t="shared" si="182"/>
        <v>709.55534531693468</v>
      </c>
    </row>
    <row r="245" spans="1:13">
      <c r="A245" s="102">
        <v>43476</v>
      </c>
      <c r="B245" s="103" t="s">
        <v>512</v>
      </c>
      <c r="C245" s="104">
        <f t="shared" si="179"/>
        <v>129.74656171611454</v>
      </c>
      <c r="D245" s="103" t="s">
        <v>18</v>
      </c>
      <c r="E245" s="103">
        <v>1156.0999999999999</v>
      </c>
      <c r="F245" s="103">
        <v>1166.5</v>
      </c>
      <c r="G245" s="103"/>
      <c r="H245" s="103"/>
      <c r="I245" s="105">
        <f t="shared" si="180"/>
        <v>-1349.3642418476031</v>
      </c>
      <c r="J245" s="106"/>
      <c r="K245" s="106"/>
      <c r="L245" s="106">
        <f t="shared" si="181"/>
        <v>-10.400000000000091</v>
      </c>
      <c r="M245" s="108">
        <f t="shared" si="182"/>
        <v>-1349.3642418476031</v>
      </c>
    </row>
    <row r="246" spans="1:13">
      <c r="A246" s="102">
        <v>43475</v>
      </c>
      <c r="B246" s="103" t="s">
        <v>462</v>
      </c>
      <c r="C246" s="104">
        <f t="shared" si="179"/>
        <v>222.22222222222223</v>
      </c>
      <c r="D246" s="103" t="s">
        <v>18</v>
      </c>
      <c r="E246" s="103">
        <v>675</v>
      </c>
      <c r="F246" s="103">
        <v>678</v>
      </c>
      <c r="G246" s="103"/>
      <c r="H246" s="103"/>
      <c r="I246" s="105">
        <f t="shared" si="180"/>
        <v>-666.66666666666674</v>
      </c>
      <c r="J246" s="106"/>
      <c r="K246" s="106"/>
      <c r="L246" s="106">
        <f t="shared" si="181"/>
        <v>-3.0000000000000004</v>
      </c>
      <c r="M246" s="108">
        <f t="shared" si="182"/>
        <v>-666.66666666666674</v>
      </c>
    </row>
    <row r="247" spans="1:13">
      <c r="A247" s="102">
        <v>43475</v>
      </c>
      <c r="B247" s="103" t="s">
        <v>648</v>
      </c>
      <c r="C247" s="104">
        <f t="shared" si="179"/>
        <v>227.84233310549098</v>
      </c>
      <c r="D247" s="103" t="s">
        <v>18</v>
      </c>
      <c r="E247" s="103">
        <v>658.35</v>
      </c>
      <c r="F247" s="103">
        <v>660.85</v>
      </c>
      <c r="G247" s="103"/>
      <c r="H247" s="103"/>
      <c r="I247" s="105">
        <f t="shared" si="180"/>
        <v>-569.60583276372745</v>
      </c>
      <c r="J247" s="106"/>
      <c r="K247" s="106"/>
      <c r="L247" s="106">
        <f t="shared" si="181"/>
        <v>-2.5</v>
      </c>
      <c r="M247" s="108">
        <f t="shared" si="182"/>
        <v>-569.60583276372745</v>
      </c>
    </row>
    <row r="248" spans="1:13">
      <c r="A248" s="102">
        <v>43475</v>
      </c>
      <c r="B248" s="103" t="s">
        <v>647</v>
      </c>
      <c r="C248" s="104">
        <f t="shared" si="179"/>
        <v>1041.3051023950015</v>
      </c>
      <c r="D248" s="103" t="s">
        <v>14</v>
      </c>
      <c r="E248" s="103">
        <v>144.05000000000001</v>
      </c>
      <c r="F248" s="103">
        <v>145.15</v>
      </c>
      <c r="G248" s="103"/>
      <c r="H248" s="103"/>
      <c r="I248" s="105">
        <f t="shared" si="180"/>
        <v>1145.4356126344958</v>
      </c>
      <c r="J248" s="106"/>
      <c r="K248" s="106"/>
      <c r="L248" s="106">
        <f t="shared" si="181"/>
        <v>1.0999999999999943</v>
      </c>
      <c r="M248" s="108">
        <f t="shared" si="182"/>
        <v>1145.4356126344958</v>
      </c>
    </row>
    <row r="249" spans="1:13">
      <c r="A249" s="102">
        <v>43475</v>
      </c>
      <c r="B249" s="103" t="s">
        <v>638</v>
      </c>
      <c r="C249" s="104">
        <f t="shared" si="179"/>
        <v>387.89759503491081</v>
      </c>
      <c r="D249" s="103" t="s">
        <v>14</v>
      </c>
      <c r="E249" s="103">
        <v>386.7</v>
      </c>
      <c r="F249" s="103">
        <v>387</v>
      </c>
      <c r="G249" s="103"/>
      <c r="H249" s="103"/>
      <c r="I249" s="105">
        <f t="shared" si="180"/>
        <v>116.36927851047766</v>
      </c>
      <c r="J249" s="106"/>
      <c r="K249" s="106"/>
      <c r="L249" s="106">
        <f t="shared" si="181"/>
        <v>0.30000000000001137</v>
      </c>
      <c r="M249" s="108">
        <f t="shared" si="182"/>
        <v>116.36927851047766</v>
      </c>
    </row>
    <row r="250" spans="1:13">
      <c r="A250" s="102">
        <v>43474</v>
      </c>
      <c r="B250" s="103" t="s">
        <v>483</v>
      </c>
      <c r="C250" s="104">
        <f t="shared" si="179"/>
        <v>462.96296296296299</v>
      </c>
      <c r="D250" s="103" t="s">
        <v>14</v>
      </c>
      <c r="E250" s="103">
        <v>324</v>
      </c>
      <c r="F250" s="103">
        <v>326.39999999999998</v>
      </c>
      <c r="G250" s="103"/>
      <c r="H250" s="103"/>
      <c r="I250" s="105">
        <f t="shared" si="180"/>
        <v>1111.1111111111006</v>
      </c>
      <c r="J250" s="106"/>
      <c r="K250" s="106"/>
      <c r="L250" s="106">
        <f t="shared" si="181"/>
        <v>2.3999999999999773</v>
      </c>
      <c r="M250" s="108">
        <f t="shared" si="182"/>
        <v>1111.1111111111006</v>
      </c>
    </row>
    <row r="251" spans="1:13">
      <c r="A251" s="102">
        <v>43474</v>
      </c>
      <c r="B251" s="103" t="s">
        <v>504</v>
      </c>
      <c r="C251" s="104">
        <f t="shared" si="179"/>
        <v>493.50222075999346</v>
      </c>
      <c r="D251" s="103" t="s">
        <v>14</v>
      </c>
      <c r="E251" s="103">
        <v>303.95</v>
      </c>
      <c r="F251" s="103">
        <v>306.2</v>
      </c>
      <c r="G251" s="103"/>
      <c r="H251" s="103"/>
      <c r="I251" s="105">
        <f t="shared" si="180"/>
        <v>1110.3799967099853</v>
      </c>
      <c r="J251" s="106"/>
      <c r="K251" s="106"/>
      <c r="L251" s="106">
        <f t="shared" si="181"/>
        <v>2.25</v>
      </c>
      <c r="M251" s="108">
        <f t="shared" si="182"/>
        <v>1110.3799967099853</v>
      </c>
    </row>
    <row r="252" spans="1:13">
      <c r="A252" s="102">
        <v>43473</v>
      </c>
      <c r="B252" s="103" t="s">
        <v>592</v>
      </c>
      <c r="C252" s="104">
        <f t="shared" si="179"/>
        <v>1651.9823788546255</v>
      </c>
      <c r="D252" s="103" t="s">
        <v>14</v>
      </c>
      <c r="E252" s="103">
        <v>90.8</v>
      </c>
      <c r="F252" s="103">
        <v>91.45</v>
      </c>
      <c r="G252" s="103"/>
      <c r="H252" s="103"/>
      <c r="I252" s="105">
        <f t="shared" si="180"/>
        <v>1073.7885462555159</v>
      </c>
      <c r="J252" s="106"/>
      <c r="K252" s="106"/>
      <c r="L252" s="106">
        <f t="shared" si="181"/>
        <v>0.65000000000000568</v>
      </c>
      <c r="M252" s="108">
        <f t="shared" si="182"/>
        <v>1073.7885462555159</v>
      </c>
    </row>
    <row r="253" spans="1:13">
      <c r="A253" s="102">
        <v>43473</v>
      </c>
      <c r="B253" s="103" t="s">
        <v>388</v>
      </c>
      <c r="C253" s="104">
        <f t="shared" ref="C253:C279" si="183">150000/E253</f>
        <v>791.34792930625156</v>
      </c>
      <c r="D253" s="103" t="s">
        <v>14</v>
      </c>
      <c r="E253" s="103">
        <v>189.55</v>
      </c>
      <c r="F253" s="103">
        <v>190.95</v>
      </c>
      <c r="G253" s="103">
        <v>192.7</v>
      </c>
      <c r="H253" s="103"/>
      <c r="I253" s="105">
        <f t="shared" ref="I253:I279" si="184">(IF(D253="SHORT",E253-F253,IF(D253="LONG",F253-E253)))*C253</f>
        <v>1107.8871010287342</v>
      </c>
      <c r="J253" s="106">
        <f>(IF(D253="SHORT",IF(G253="",0,F253-G253),IF(D253="LONG",IF(G253="",0,G253-F253))))*C253</f>
        <v>1384.8588762859401</v>
      </c>
      <c r="K253" s="106"/>
      <c r="L253" s="106">
        <f t="shared" ref="L253:L279" si="185">(J253+I253+K253)/C253</f>
        <v>3.1499999999999773</v>
      </c>
      <c r="M253" s="108">
        <f t="shared" ref="M253:M279" si="186">L253*C253</f>
        <v>2492.7459773146743</v>
      </c>
    </row>
    <row r="254" spans="1:13">
      <c r="A254" s="102">
        <v>43473</v>
      </c>
      <c r="B254" s="103" t="s">
        <v>498</v>
      </c>
      <c r="C254" s="104">
        <f t="shared" si="183"/>
        <v>164.79894528675015</v>
      </c>
      <c r="D254" s="103" t="s">
        <v>18</v>
      </c>
      <c r="E254" s="103">
        <v>910.2</v>
      </c>
      <c r="F254" s="103">
        <v>918.4</v>
      </c>
      <c r="G254" s="103"/>
      <c r="H254" s="103"/>
      <c r="I254" s="105">
        <f t="shared" si="184"/>
        <v>-1351.3513513513401</v>
      </c>
      <c r="J254" s="106"/>
      <c r="K254" s="106"/>
      <c r="L254" s="106">
        <f t="shared" si="185"/>
        <v>-8.1999999999999318</v>
      </c>
      <c r="M254" s="108">
        <f t="shared" si="186"/>
        <v>-1351.3513513513401</v>
      </c>
    </row>
    <row r="255" spans="1:13">
      <c r="A255" s="102">
        <v>43473</v>
      </c>
      <c r="B255" s="103" t="s">
        <v>500</v>
      </c>
      <c r="C255" s="104">
        <f t="shared" si="183"/>
        <v>2070.3933747412007</v>
      </c>
      <c r="D255" s="103" t="s">
        <v>14</v>
      </c>
      <c r="E255" s="103">
        <v>72.45</v>
      </c>
      <c r="F255" s="103">
        <v>71.75</v>
      </c>
      <c r="G255" s="103"/>
      <c r="H255" s="103"/>
      <c r="I255" s="105">
        <f t="shared" si="184"/>
        <v>-1449.2753623188464</v>
      </c>
      <c r="J255" s="106"/>
      <c r="K255" s="106"/>
      <c r="L255" s="106">
        <f t="shared" si="185"/>
        <v>-0.70000000000000284</v>
      </c>
      <c r="M255" s="108">
        <f t="shared" si="186"/>
        <v>-1449.2753623188464</v>
      </c>
    </row>
    <row r="256" spans="1:13">
      <c r="A256" s="102">
        <v>43473</v>
      </c>
      <c r="B256" s="103" t="s">
        <v>533</v>
      </c>
      <c r="C256" s="104">
        <f t="shared" si="183"/>
        <v>94.221105527638187</v>
      </c>
      <c r="D256" s="103" t="s">
        <v>14</v>
      </c>
      <c r="E256" s="103">
        <v>1592</v>
      </c>
      <c r="F256" s="103">
        <v>1603.9</v>
      </c>
      <c r="G256" s="103"/>
      <c r="H256" s="103"/>
      <c r="I256" s="105">
        <f t="shared" si="184"/>
        <v>1121.231155778903</v>
      </c>
      <c r="J256" s="106"/>
      <c r="K256" s="106"/>
      <c r="L256" s="106">
        <f t="shared" si="185"/>
        <v>11.900000000000091</v>
      </c>
      <c r="M256" s="108">
        <f t="shared" si="186"/>
        <v>1121.231155778903</v>
      </c>
    </row>
    <row r="257" spans="1:16384">
      <c r="A257" s="102">
        <v>43473</v>
      </c>
      <c r="B257" s="103" t="s">
        <v>603</v>
      </c>
      <c r="C257" s="104">
        <f t="shared" si="183"/>
        <v>293.19781078967941</v>
      </c>
      <c r="D257" s="103" t="s">
        <v>14</v>
      </c>
      <c r="E257" s="103">
        <v>511.6</v>
      </c>
      <c r="F257" s="103">
        <v>515.4</v>
      </c>
      <c r="G257" s="103"/>
      <c r="H257" s="103"/>
      <c r="I257" s="105">
        <f t="shared" si="184"/>
        <v>1114.1516810007683</v>
      </c>
      <c r="J257" s="106"/>
      <c r="K257" s="106"/>
      <c r="L257" s="106">
        <f t="shared" si="185"/>
        <v>3.7999999999999541</v>
      </c>
      <c r="M257" s="108">
        <f t="shared" si="186"/>
        <v>1114.1516810007683</v>
      </c>
    </row>
    <row r="258" spans="1:16384">
      <c r="A258" s="102">
        <v>43472</v>
      </c>
      <c r="B258" s="103" t="s">
        <v>496</v>
      </c>
      <c r="C258" s="104">
        <f t="shared" si="183"/>
        <v>41.722296395193595</v>
      </c>
      <c r="D258" s="103" t="s">
        <v>14</v>
      </c>
      <c r="E258" s="103">
        <v>3595.2</v>
      </c>
      <c r="F258" s="103">
        <v>3603.9</v>
      </c>
      <c r="G258" s="103"/>
      <c r="H258" s="103"/>
      <c r="I258" s="105">
        <f t="shared" si="184"/>
        <v>362.98397863819565</v>
      </c>
      <c r="J258" s="106"/>
      <c r="K258" s="106"/>
      <c r="L258" s="106">
        <f t="shared" si="185"/>
        <v>8.7000000000002728</v>
      </c>
      <c r="M258" s="108">
        <f t="shared" si="186"/>
        <v>362.98397863819565</v>
      </c>
    </row>
    <row r="259" spans="1:16384">
      <c r="A259" s="102">
        <v>43472</v>
      </c>
      <c r="B259" s="103" t="s">
        <v>419</v>
      </c>
      <c r="C259" s="104">
        <f t="shared" si="183"/>
        <v>128.00273072492215</v>
      </c>
      <c r="D259" s="103" t="s">
        <v>14</v>
      </c>
      <c r="E259" s="103">
        <v>1171.8499999999999</v>
      </c>
      <c r="F259" s="103">
        <v>1170</v>
      </c>
      <c r="G259" s="103"/>
      <c r="H259" s="103"/>
      <c r="I259" s="105">
        <f t="shared" si="184"/>
        <v>-236.80505184109433</v>
      </c>
      <c r="J259" s="106"/>
      <c r="K259" s="106"/>
      <c r="L259" s="106">
        <f t="shared" si="185"/>
        <v>-1.8499999999999091</v>
      </c>
      <c r="M259" s="108">
        <f t="shared" si="186"/>
        <v>-236.80505184109433</v>
      </c>
    </row>
    <row r="260" spans="1:16384">
      <c r="A260" s="102">
        <v>43472</v>
      </c>
      <c r="B260" s="103" t="s">
        <v>470</v>
      </c>
      <c r="C260" s="104">
        <f t="shared" si="183"/>
        <v>135.07429085997299</v>
      </c>
      <c r="D260" s="103" t="s">
        <v>14</v>
      </c>
      <c r="E260" s="103">
        <v>1110.5</v>
      </c>
      <c r="F260" s="103">
        <v>1100.5</v>
      </c>
      <c r="G260" s="103"/>
      <c r="H260" s="103"/>
      <c r="I260" s="105">
        <f t="shared" si="184"/>
        <v>-1350.7429085997298</v>
      </c>
      <c r="J260" s="106"/>
      <c r="K260" s="106"/>
      <c r="L260" s="106">
        <f t="shared" si="185"/>
        <v>-10</v>
      </c>
      <c r="M260" s="108">
        <f t="shared" si="186"/>
        <v>-1350.7429085997298</v>
      </c>
    </row>
    <row r="261" spans="1:16384">
      <c r="A261" s="102">
        <v>43469</v>
      </c>
      <c r="B261" s="103" t="s">
        <v>553</v>
      </c>
      <c r="C261" s="104">
        <f t="shared" si="183"/>
        <v>700.93457943925239</v>
      </c>
      <c r="D261" s="103" t="s">
        <v>14</v>
      </c>
      <c r="E261" s="103">
        <v>214</v>
      </c>
      <c r="F261" s="103">
        <v>214.5</v>
      </c>
      <c r="G261" s="103"/>
      <c r="H261" s="103"/>
      <c r="I261" s="105">
        <f t="shared" si="184"/>
        <v>350.46728971962619</v>
      </c>
      <c r="J261" s="106"/>
      <c r="K261" s="106"/>
      <c r="L261" s="106">
        <f t="shared" si="185"/>
        <v>0.5</v>
      </c>
      <c r="M261" s="108">
        <f t="shared" si="186"/>
        <v>350.46728971962619</v>
      </c>
    </row>
    <row r="262" spans="1:16384">
      <c r="A262" s="102">
        <v>43469</v>
      </c>
      <c r="B262" s="103" t="s">
        <v>425</v>
      </c>
      <c r="C262" s="104">
        <f t="shared" si="183"/>
        <v>1564.9452269170581</v>
      </c>
      <c r="D262" s="103" t="s">
        <v>14</v>
      </c>
      <c r="E262" s="103">
        <v>95.85</v>
      </c>
      <c r="F262" s="103">
        <v>96.6</v>
      </c>
      <c r="G262" s="103"/>
      <c r="H262" s="103"/>
      <c r="I262" s="105">
        <f t="shared" si="184"/>
        <v>1173.7089201877936</v>
      </c>
      <c r="J262" s="106"/>
      <c r="K262" s="106"/>
      <c r="L262" s="106">
        <f t="shared" si="185"/>
        <v>0.75</v>
      </c>
      <c r="M262" s="108">
        <f t="shared" si="186"/>
        <v>1173.7089201877936</v>
      </c>
    </row>
    <row r="263" spans="1:16384">
      <c r="A263" s="102">
        <v>43469</v>
      </c>
      <c r="B263" s="103" t="s">
        <v>417</v>
      </c>
      <c r="C263" s="104">
        <f t="shared" si="183"/>
        <v>280.05974607916352</v>
      </c>
      <c r="D263" s="103" t="s">
        <v>14</v>
      </c>
      <c r="E263" s="103">
        <v>535.6</v>
      </c>
      <c r="F263" s="103">
        <v>539.6</v>
      </c>
      <c r="G263" s="103"/>
      <c r="H263" s="103"/>
      <c r="I263" s="105">
        <f t="shared" si="184"/>
        <v>1120.2389843166541</v>
      </c>
      <c r="J263" s="106"/>
      <c r="K263" s="106"/>
      <c r="L263" s="106">
        <f t="shared" si="185"/>
        <v>4</v>
      </c>
      <c r="M263" s="108">
        <f t="shared" si="186"/>
        <v>1120.2389843166541</v>
      </c>
    </row>
    <row r="264" spans="1:16384">
      <c r="A264" s="102">
        <v>43469</v>
      </c>
      <c r="B264" s="103" t="s">
        <v>568</v>
      </c>
      <c r="C264" s="104">
        <f t="shared" si="183"/>
        <v>356.71819262782401</v>
      </c>
      <c r="D264" s="103" t="s">
        <v>18</v>
      </c>
      <c r="E264" s="103">
        <v>420.5</v>
      </c>
      <c r="F264" s="103">
        <v>417.35</v>
      </c>
      <c r="G264" s="103"/>
      <c r="H264" s="103"/>
      <c r="I264" s="105">
        <f t="shared" si="184"/>
        <v>1123.6623067776375</v>
      </c>
      <c r="J264" s="106"/>
      <c r="K264" s="106"/>
      <c r="L264" s="106">
        <f t="shared" si="185"/>
        <v>3.1499999999999773</v>
      </c>
      <c r="M264" s="108">
        <f t="shared" si="186"/>
        <v>1123.6623067776375</v>
      </c>
    </row>
    <row r="265" spans="1:16384">
      <c r="A265" s="102">
        <v>43469</v>
      </c>
      <c r="B265" s="103" t="s">
        <v>402</v>
      </c>
      <c r="C265" s="104">
        <f t="shared" si="183"/>
        <v>208.53607674127625</v>
      </c>
      <c r="D265" s="103" t="s">
        <v>18</v>
      </c>
      <c r="E265" s="103">
        <v>719.3</v>
      </c>
      <c r="F265" s="103">
        <v>725.8</v>
      </c>
      <c r="G265" s="103"/>
      <c r="H265" s="103"/>
      <c r="I265" s="105">
        <f t="shared" si="184"/>
        <v>-1355.4844988182956</v>
      </c>
      <c r="J265" s="106"/>
      <c r="K265" s="106"/>
      <c r="L265" s="106">
        <f t="shared" si="185"/>
        <v>-6.5</v>
      </c>
      <c r="M265" s="108">
        <f t="shared" si="186"/>
        <v>-1355.4844988182956</v>
      </c>
    </row>
    <row r="266" spans="1:16384">
      <c r="A266" s="102">
        <v>43469</v>
      </c>
      <c r="B266" s="103" t="s">
        <v>509</v>
      </c>
      <c r="C266" s="104">
        <f t="shared" si="183"/>
        <v>121.39851084493364</v>
      </c>
      <c r="D266" s="103" t="s">
        <v>18</v>
      </c>
      <c r="E266" s="103">
        <v>1235.5999999999999</v>
      </c>
      <c r="F266" s="103">
        <v>1246.75</v>
      </c>
      <c r="G266" s="103"/>
      <c r="H266" s="103"/>
      <c r="I266" s="105">
        <f t="shared" si="184"/>
        <v>-1353.5933959210211</v>
      </c>
      <c r="J266" s="106"/>
      <c r="K266" s="106"/>
      <c r="L266" s="106">
        <f t="shared" si="185"/>
        <v>-11.150000000000091</v>
      </c>
      <c r="M266" s="108">
        <f t="shared" si="186"/>
        <v>-1353.5933959210211</v>
      </c>
    </row>
    <row r="267" spans="1:16384" s="116" customFormat="1">
      <c r="A267" s="102">
        <v>43468</v>
      </c>
      <c r="B267" s="103" t="s">
        <v>486</v>
      </c>
      <c r="C267" s="104">
        <f t="shared" si="183"/>
        <v>1344.688480502017</v>
      </c>
      <c r="D267" s="103" t="s">
        <v>18</v>
      </c>
      <c r="E267" s="103">
        <v>111.55</v>
      </c>
      <c r="F267" s="103">
        <v>110.7</v>
      </c>
      <c r="G267" s="103"/>
      <c r="H267" s="103"/>
      <c r="I267" s="105">
        <f t="shared" si="184"/>
        <v>1142.9852084267068</v>
      </c>
      <c r="J267" s="106"/>
      <c r="K267" s="106"/>
      <c r="L267" s="106">
        <f t="shared" si="185"/>
        <v>0.84999999999999432</v>
      </c>
      <c r="M267" s="108">
        <f t="shared" si="186"/>
        <v>1142.9852084267068</v>
      </c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07"/>
      <c r="BC267" s="107"/>
      <c r="BD267" s="107"/>
      <c r="BE267" s="107"/>
      <c r="BF267" s="107"/>
      <c r="BG267" s="107"/>
      <c r="BH267" s="107"/>
      <c r="BI267" s="107"/>
      <c r="BJ267" s="107"/>
      <c r="BK267" s="107"/>
      <c r="BL267" s="107"/>
      <c r="BM267" s="107"/>
      <c r="BN267" s="107"/>
      <c r="BO267" s="107"/>
      <c r="BP267" s="107"/>
      <c r="BQ267" s="107"/>
      <c r="BR267" s="107"/>
      <c r="BS267" s="107"/>
      <c r="BT267" s="107"/>
      <c r="BU267" s="107"/>
      <c r="BV267" s="107"/>
      <c r="BW267" s="107"/>
      <c r="BX267" s="107"/>
      <c r="BY267" s="107"/>
      <c r="BZ267" s="107"/>
      <c r="CA267" s="107"/>
      <c r="CB267" s="107"/>
      <c r="CC267" s="107"/>
      <c r="CD267" s="107"/>
      <c r="CE267" s="107"/>
      <c r="CF267" s="107"/>
      <c r="CG267" s="107"/>
      <c r="CH267" s="107"/>
      <c r="CI267" s="107"/>
      <c r="CJ267" s="107"/>
      <c r="CK267" s="107"/>
      <c r="CL267" s="107"/>
      <c r="CM267" s="107"/>
      <c r="CN267" s="107"/>
      <c r="CO267" s="107"/>
      <c r="CP267" s="107"/>
      <c r="CQ267" s="107"/>
      <c r="CR267" s="107"/>
      <c r="CS267" s="107"/>
      <c r="CT267" s="107"/>
      <c r="CU267" s="107"/>
      <c r="CV267" s="107"/>
      <c r="CW267" s="107"/>
      <c r="CX267" s="107"/>
      <c r="CY267" s="107"/>
      <c r="CZ267" s="107"/>
      <c r="DA267" s="107"/>
      <c r="DB267" s="107"/>
      <c r="DC267" s="107"/>
      <c r="DD267" s="107"/>
      <c r="DE267" s="107"/>
      <c r="DF267" s="107"/>
      <c r="DG267" s="107"/>
      <c r="DH267" s="107"/>
      <c r="DI267" s="107"/>
      <c r="DJ267" s="107"/>
      <c r="DK267" s="107"/>
      <c r="DL267" s="107"/>
      <c r="DM267" s="107"/>
      <c r="DN267" s="107"/>
      <c r="DO267" s="107"/>
      <c r="DP267" s="107"/>
      <c r="DQ267" s="107"/>
      <c r="DR267" s="107"/>
      <c r="DS267" s="107"/>
      <c r="DT267" s="107"/>
      <c r="DU267" s="107"/>
      <c r="DV267" s="107"/>
      <c r="DW267" s="107"/>
      <c r="DX267" s="107"/>
      <c r="DY267" s="107"/>
      <c r="DZ267" s="107"/>
      <c r="EA267" s="107"/>
      <c r="EB267" s="107"/>
      <c r="EC267" s="107"/>
      <c r="ED267" s="107"/>
      <c r="EE267" s="107"/>
      <c r="EF267" s="107"/>
      <c r="EG267" s="107"/>
      <c r="EH267" s="107"/>
      <c r="EI267" s="107"/>
      <c r="EJ267" s="107"/>
      <c r="EK267" s="107"/>
      <c r="EL267" s="107"/>
      <c r="EM267" s="107"/>
      <c r="EN267" s="107"/>
      <c r="EO267" s="107"/>
      <c r="EP267" s="107"/>
      <c r="EQ267" s="107"/>
      <c r="ER267" s="107"/>
      <c r="ES267" s="107"/>
      <c r="ET267" s="107"/>
      <c r="EU267" s="107"/>
      <c r="EV267" s="107"/>
      <c r="EW267" s="107"/>
      <c r="EX267" s="107"/>
      <c r="EY267" s="107"/>
      <c r="EZ267" s="107"/>
      <c r="FA267" s="107"/>
      <c r="FB267" s="107"/>
      <c r="FC267" s="107"/>
      <c r="FD267" s="107"/>
      <c r="FE267" s="107"/>
      <c r="FF267" s="107"/>
      <c r="FG267" s="107"/>
      <c r="FH267" s="107"/>
      <c r="FI267" s="107"/>
      <c r="FJ267" s="107"/>
      <c r="FK267" s="107"/>
      <c r="FL267" s="107"/>
      <c r="FM267" s="107"/>
      <c r="FN267" s="107"/>
      <c r="FO267" s="107"/>
      <c r="FP267" s="107"/>
      <c r="FQ267" s="107"/>
      <c r="FR267" s="107"/>
      <c r="FS267" s="107"/>
      <c r="FT267" s="107"/>
      <c r="FU267" s="107"/>
      <c r="FV267" s="107"/>
      <c r="FW267" s="107"/>
      <c r="FX267" s="107"/>
      <c r="FY267" s="107"/>
      <c r="FZ267" s="107"/>
      <c r="GA267" s="107"/>
      <c r="GB267" s="107"/>
      <c r="GC267" s="107"/>
      <c r="GD267" s="107"/>
      <c r="GE267" s="107"/>
      <c r="GF267" s="107"/>
      <c r="GG267" s="107"/>
      <c r="GH267" s="107"/>
      <c r="GI267" s="107"/>
      <c r="GJ267" s="107"/>
      <c r="GK267" s="107"/>
      <c r="GL267" s="107"/>
      <c r="GM267" s="107"/>
      <c r="GN267" s="107"/>
      <c r="GO267" s="107"/>
      <c r="GP267" s="107"/>
      <c r="GQ267" s="107"/>
      <c r="GR267" s="107"/>
      <c r="GS267" s="107"/>
      <c r="GT267" s="107"/>
      <c r="GU267" s="107"/>
      <c r="GV267" s="107"/>
      <c r="GW267" s="107"/>
      <c r="GX267" s="107"/>
      <c r="GY267" s="107"/>
      <c r="GZ267" s="107"/>
      <c r="HA267" s="107"/>
      <c r="HB267" s="107"/>
      <c r="HC267" s="107"/>
      <c r="HD267" s="107"/>
      <c r="HE267" s="107"/>
      <c r="HF267" s="107"/>
      <c r="HG267" s="107"/>
      <c r="HH267" s="107"/>
      <c r="HI267" s="107"/>
      <c r="HJ267" s="107"/>
      <c r="HK267" s="107"/>
      <c r="HL267" s="107"/>
      <c r="HM267" s="107"/>
      <c r="HN267" s="107"/>
      <c r="HO267" s="107"/>
      <c r="HP267" s="107"/>
      <c r="HQ267" s="107"/>
      <c r="HR267" s="107"/>
      <c r="HS267" s="107"/>
      <c r="HT267" s="107"/>
      <c r="HU267" s="107"/>
      <c r="HV267" s="107"/>
      <c r="HW267" s="107"/>
      <c r="HX267" s="107"/>
      <c r="HY267" s="107"/>
      <c r="HZ267" s="107"/>
      <c r="IA267" s="107"/>
      <c r="IB267" s="107"/>
      <c r="IC267" s="107"/>
      <c r="ID267" s="107"/>
      <c r="IE267" s="107"/>
      <c r="IF267" s="107"/>
      <c r="IG267" s="107"/>
      <c r="IH267" s="107"/>
      <c r="II267" s="107"/>
      <c r="IJ267" s="107"/>
      <c r="IK267" s="107"/>
      <c r="IL267" s="107"/>
      <c r="IM267" s="107"/>
      <c r="IN267" s="107"/>
      <c r="IO267" s="107"/>
      <c r="IP267" s="107"/>
      <c r="IQ267" s="107"/>
      <c r="IR267" s="107"/>
      <c r="IS267" s="107"/>
      <c r="IT267" s="107"/>
      <c r="IU267" s="107"/>
      <c r="IV267" s="107"/>
      <c r="IW267" s="107"/>
      <c r="IX267" s="107"/>
      <c r="IY267" s="107"/>
      <c r="IZ267" s="107"/>
      <c r="JA267" s="107"/>
      <c r="JB267" s="107"/>
      <c r="JC267" s="107"/>
      <c r="JD267" s="107"/>
      <c r="JE267" s="107"/>
      <c r="JF267" s="107"/>
      <c r="JG267" s="107"/>
      <c r="JH267" s="107"/>
      <c r="JI267" s="107"/>
      <c r="JJ267" s="107"/>
      <c r="JK267" s="107"/>
      <c r="JL267" s="107"/>
      <c r="JM267" s="107"/>
      <c r="JN267" s="107"/>
      <c r="JO267" s="107"/>
      <c r="JP267" s="107"/>
      <c r="JQ267" s="107"/>
      <c r="JR267" s="107"/>
      <c r="JS267" s="107"/>
      <c r="JT267" s="107"/>
      <c r="JU267" s="107"/>
      <c r="JV267" s="107"/>
      <c r="JW267" s="107"/>
      <c r="JX267" s="107"/>
      <c r="JY267" s="107"/>
      <c r="JZ267" s="107"/>
      <c r="KA267" s="107"/>
      <c r="KB267" s="107"/>
      <c r="KC267" s="107"/>
      <c r="KD267" s="107"/>
      <c r="KE267" s="107"/>
      <c r="KF267" s="107"/>
      <c r="KG267" s="107"/>
      <c r="KH267" s="107"/>
      <c r="KI267" s="107"/>
      <c r="KJ267" s="107"/>
      <c r="KK267" s="107"/>
      <c r="KL267" s="107"/>
      <c r="KM267" s="107"/>
      <c r="KN267" s="107"/>
      <c r="KO267" s="107"/>
      <c r="KP267" s="107"/>
      <c r="KQ267" s="107"/>
      <c r="KR267" s="107"/>
      <c r="KS267" s="107"/>
      <c r="KT267" s="107"/>
      <c r="KU267" s="107"/>
      <c r="KV267" s="107"/>
      <c r="KW267" s="107"/>
      <c r="KX267" s="107"/>
      <c r="KY267" s="107"/>
      <c r="KZ267" s="107"/>
      <c r="LA267" s="107"/>
      <c r="LB267" s="107"/>
      <c r="LC267" s="107"/>
      <c r="LD267" s="107"/>
      <c r="LE267" s="107"/>
      <c r="LF267" s="107"/>
      <c r="LG267" s="107"/>
      <c r="LH267" s="107"/>
      <c r="LI267" s="107"/>
      <c r="LJ267" s="107"/>
      <c r="LK267" s="107"/>
      <c r="LL267" s="107"/>
      <c r="LM267" s="107"/>
      <c r="LN267" s="107"/>
      <c r="LO267" s="107"/>
      <c r="LP267" s="107"/>
      <c r="LQ267" s="107"/>
      <c r="LR267" s="107"/>
      <c r="LS267" s="107"/>
      <c r="LT267" s="107"/>
      <c r="LU267" s="107"/>
      <c r="LV267" s="107"/>
      <c r="LW267" s="107"/>
      <c r="LX267" s="107"/>
      <c r="LY267" s="107"/>
      <c r="LZ267" s="107"/>
      <c r="MA267" s="107"/>
      <c r="MB267" s="107"/>
      <c r="MC267" s="107"/>
      <c r="MD267" s="107"/>
      <c r="ME267" s="107"/>
      <c r="MF267" s="107"/>
      <c r="MG267" s="107"/>
      <c r="MH267" s="107"/>
      <c r="MI267" s="107"/>
      <c r="MJ267" s="107"/>
      <c r="MK267" s="107"/>
      <c r="ML267" s="107"/>
      <c r="MM267" s="107"/>
      <c r="MN267" s="107"/>
      <c r="MO267" s="107"/>
      <c r="MP267" s="107"/>
      <c r="MQ267" s="107"/>
      <c r="MR267" s="107"/>
      <c r="MS267" s="107"/>
      <c r="MT267" s="107"/>
      <c r="MU267" s="107"/>
      <c r="MV267" s="107"/>
      <c r="MW267" s="107"/>
      <c r="MX267" s="107"/>
      <c r="MY267" s="107"/>
      <c r="MZ267" s="107"/>
      <c r="NA267" s="107"/>
      <c r="NB267" s="107"/>
      <c r="NC267" s="107"/>
      <c r="ND267" s="107"/>
      <c r="NE267" s="107"/>
      <c r="NF267" s="107"/>
      <c r="NG267" s="107"/>
      <c r="NH267" s="107"/>
      <c r="NI267" s="107"/>
      <c r="NJ267" s="107"/>
      <c r="NK267" s="107"/>
      <c r="NL267" s="107"/>
      <c r="NM267" s="107"/>
      <c r="NN267" s="107"/>
      <c r="NO267" s="107"/>
      <c r="NP267" s="107"/>
      <c r="NQ267" s="107"/>
      <c r="NR267" s="107"/>
      <c r="NS267" s="107"/>
      <c r="NT267" s="107"/>
      <c r="NU267" s="107"/>
      <c r="NV267" s="107"/>
      <c r="NW267" s="107"/>
      <c r="NX267" s="107"/>
      <c r="NY267" s="107"/>
      <c r="NZ267" s="107"/>
      <c r="OA267" s="107"/>
      <c r="OB267" s="107"/>
      <c r="OC267" s="107"/>
      <c r="OD267" s="107"/>
      <c r="OE267" s="107"/>
      <c r="OF267" s="107"/>
      <c r="OG267" s="107"/>
      <c r="OH267" s="107"/>
      <c r="OI267" s="107"/>
      <c r="OJ267" s="107"/>
      <c r="OK267" s="107"/>
      <c r="OL267" s="107"/>
      <c r="OM267" s="107"/>
      <c r="ON267" s="107"/>
      <c r="OO267" s="107"/>
      <c r="OP267" s="107"/>
      <c r="OQ267" s="107"/>
      <c r="OR267" s="107"/>
      <c r="OS267" s="107"/>
      <c r="OT267" s="107"/>
      <c r="OU267" s="107"/>
      <c r="OV267" s="107"/>
      <c r="OW267" s="107"/>
      <c r="OX267" s="107"/>
      <c r="OY267" s="107"/>
      <c r="OZ267" s="107"/>
      <c r="PA267" s="107"/>
      <c r="PB267" s="107"/>
      <c r="PC267" s="107"/>
      <c r="PD267" s="107"/>
      <c r="PE267" s="107"/>
      <c r="PF267" s="107"/>
      <c r="PG267" s="107"/>
      <c r="PH267" s="107"/>
      <c r="PI267" s="107"/>
      <c r="PJ267" s="107"/>
      <c r="PK267" s="107"/>
      <c r="PL267" s="107"/>
      <c r="PM267" s="107"/>
      <c r="PN267" s="107"/>
      <c r="PO267" s="107"/>
      <c r="PP267" s="107"/>
      <c r="PQ267" s="107"/>
      <c r="PR267" s="107"/>
      <c r="PS267" s="107"/>
      <c r="PT267" s="107"/>
      <c r="PU267" s="107"/>
      <c r="PV267" s="107"/>
      <c r="PW267" s="107"/>
      <c r="PX267" s="107"/>
      <c r="PY267" s="107"/>
      <c r="PZ267" s="107"/>
      <c r="QA267" s="107"/>
      <c r="QB267" s="107"/>
      <c r="QC267" s="107"/>
      <c r="QD267" s="107"/>
      <c r="QE267" s="107"/>
      <c r="QF267" s="107"/>
      <c r="QG267" s="107"/>
      <c r="QH267" s="107"/>
      <c r="QI267" s="107"/>
      <c r="QJ267" s="107"/>
      <c r="QK267" s="107"/>
      <c r="QL267" s="107"/>
      <c r="QM267" s="107"/>
      <c r="QN267" s="107"/>
      <c r="QO267" s="107"/>
      <c r="QP267" s="107"/>
      <c r="QQ267" s="107"/>
      <c r="QR267" s="107"/>
      <c r="QS267" s="107"/>
      <c r="QT267" s="107"/>
      <c r="QU267" s="107"/>
      <c r="QV267" s="107"/>
      <c r="QW267" s="107"/>
      <c r="QX267" s="107"/>
      <c r="QY267" s="107"/>
      <c r="QZ267" s="107"/>
      <c r="RA267" s="107"/>
      <c r="RB267" s="107"/>
      <c r="RC267" s="107"/>
      <c r="RD267" s="107"/>
      <c r="RE267" s="107"/>
      <c r="RF267" s="107"/>
      <c r="RG267" s="107"/>
      <c r="RH267" s="107"/>
      <c r="RI267" s="107"/>
      <c r="RJ267" s="107"/>
      <c r="RK267" s="107"/>
      <c r="RL267" s="107"/>
      <c r="RM267" s="107"/>
      <c r="RN267" s="107"/>
      <c r="RO267" s="107"/>
      <c r="RP267" s="107"/>
      <c r="RQ267" s="107"/>
      <c r="RR267" s="107"/>
      <c r="RS267" s="107"/>
      <c r="RT267" s="107"/>
      <c r="RU267" s="107"/>
      <c r="RV267" s="107"/>
      <c r="RW267" s="107"/>
      <c r="RX267" s="107"/>
      <c r="RY267" s="107"/>
      <c r="RZ267" s="107"/>
      <c r="SA267" s="107"/>
      <c r="SB267" s="107"/>
      <c r="SC267" s="107"/>
      <c r="SD267" s="107"/>
      <c r="SE267" s="107"/>
      <c r="SF267" s="107"/>
      <c r="SG267" s="107"/>
      <c r="SH267" s="107"/>
      <c r="SI267" s="107"/>
      <c r="SJ267" s="107"/>
      <c r="SK267" s="107"/>
      <c r="SL267" s="107"/>
      <c r="SM267" s="107"/>
      <c r="SN267" s="107"/>
      <c r="SO267" s="107"/>
      <c r="SP267" s="107"/>
      <c r="SQ267" s="107"/>
      <c r="SR267" s="107"/>
      <c r="SS267" s="107"/>
      <c r="ST267" s="107"/>
      <c r="SU267" s="107"/>
      <c r="SV267" s="107"/>
      <c r="SW267" s="107"/>
      <c r="SX267" s="107"/>
      <c r="SY267" s="107"/>
      <c r="SZ267" s="107"/>
      <c r="TA267" s="107"/>
      <c r="TB267" s="107"/>
      <c r="TC267" s="107"/>
      <c r="TD267" s="107"/>
      <c r="TE267" s="107"/>
      <c r="TF267" s="107"/>
      <c r="TG267" s="107"/>
      <c r="TH267" s="107"/>
      <c r="TI267" s="107"/>
      <c r="TJ267" s="107"/>
      <c r="TK267" s="107"/>
      <c r="TL267" s="107"/>
      <c r="TM267" s="107"/>
      <c r="TN267" s="107"/>
      <c r="TO267" s="107"/>
      <c r="TP267" s="107"/>
      <c r="TQ267" s="107"/>
      <c r="TR267" s="107"/>
      <c r="TS267" s="107"/>
      <c r="TT267" s="107"/>
      <c r="TU267" s="107"/>
      <c r="TV267" s="107"/>
      <c r="TW267" s="107"/>
      <c r="TX267" s="107"/>
      <c r="TY267" s="107"/>
      <c r="TZ267" s="107"/>
      <c r="UA267" s="107"/>
      <c r="UB267" s="107"/>
      <c r="UC267" s="107"/>
      <c r="UD267" s="107"/>
      <c r="UE267" s="107"/>
      <c r="UF267" s="107"/>
      <c r="UG267" s="107"/>
      <c r="UH267" s="107"/>
      <c r="UI267" s="107"/>
      <c r="UJ267" s="107"/>
      <c r="UK267" s="107"/>
      <c r="UL267" s="107"/>
      <c r="UM267" s="107"/>
      <c r="UN267" s="107"/>
      <c r="UO267" s="107"/>
      <c r="UP267" s="107"/>
      <c r="UQ267" s="107"/>
      <c r="UR267" s="107"/>
      <c r="US267" s="107"/>
      <c r="UT267" s="107"/>
      <c r="UU267" s="107"/>
      <c r="UV267" s="107"/>
      <c r="UW267" s="107"/>
      <c r="UX267" s="107"/>
      <c r="UY267" s="107"/>
      <c r="UZ267" s="107"/>
      <c r="VA267" s="107"/>
      <c r="VB267" s="107"/>
      <c r="VC267" s="107"/>
      <c r="VD267" s="107"/>
      <c r="VE267" s="107"/>
      <c r="VF267" s="107"/>
      <c r="VG267" s="107"/>
      <c r="VH267" s="107"/>
      <c r="VI267" s="107"/>
      <c r="VJ267" s="107"/>
      <c r="VK267" s="107"/>
      <c r="VL267" s="107"/>
      <c r="VM267" s="107"/>
      <c r="VN267" s="107"/>
      <c r="VO267" s="107"/>
      <c r="VP267" s="107"/>
      <c r="VQ267" s="107"/>
      <c r="VR267" s="107"/>
      <c r="VS267" s="107"/>
      <c r="VT267" s="107"/>
      <c r="VU267" s="107"/>
      <c r="VV267" s="107"/>
      <c r="VW267" s="107"/>
      <c r="VX267" s="107"/>
      <c r="VY267" s="107"/>
      <c r="VZ267" s="107"/>
      <c r="WA267" s="107"/>
      <c r="WB267" s="107"/>
      <c r="WC267" s="107"/>
      <c r="WD267" s="107"/>
      <c r="WE267" s="107"/>
      <c r="WF267" s="107"/>
      <c r="WG267" s="107"/>
      <c r="WH267" s="107"/>
      <c r="WI267" s="107"/>
      <c r="WJ267" s="107"/>
      <c r="WK267" s="107"/>
      <c r="WL267" s="107"/>
      <c r="WM267" s="107"/>
      <c r="WN267" s="107"/>
      <c r="WO267" s="107"/>
      <c r="WP267" s="107"/>
      <c r="WQ267" s="107"/>
      <c r="WR267" s="107"/>
      <c r="WS267" s="107"/>
      <c r="WT267" s="107"/>
      <c r="WU267" s="107"/>
      <c r="WV267" s="107"/>
      <c r="WW267" s="107"/>
      <c r="WX267" s="107"/>
      <c r="WY267" s="107"/>
      <c r="WZ267" s="107"/>
      <c r="XA267" s="107"/>
      <c r="XB267" s="107"/>
      <c r="XC267" s="107"/>
      <c r="XD267" s="107"/>
      <c r="XE267" s="107"/>
      <c r="XF267" s="107"/>
      <c r="XG267" s="107"/>
      <c r="XH267" s="107"/>
      <c r="XI267" s="107"/>
      <c r="XJ267" s="107"/>
      <c r="XK267" s="107"/>
      <c r="XL267" s="107"/>
      <c r="XM267" s="107"/>
      <c r="XN267" s="107"/>
      <c r="XO267" s="107"/>
      <c r="XP267" s="107"/>
      <c r="XQ267" s="107"/>
      <c r="XR267" s="107"/>
      <c r="XS267" s="107"/>
      <c r="XT267" s="107"/>
      <c r="XU267" s="107"/>
      <c r="XV267" s="107"/>
      <c r="XW267" s="107"/>
      <c r="XX267" s="107"/>
      <c r="XY267" s="107"/>
      <c r="XZ267" s="107"/>
      <c r="YA267" s="107"/>
      <c r="YB267" s="107"/>
      <c r="YC267" s="107"/>
      <c r="YD267" s="107"/>
      <c r="YE267" s="107"/>
      <c r="YF267" s="107"/>
      <c r="YG267" s="107"/>
      <c r="YH267" s="107"/>
      <c r="YI267" s="107"/>
      <c r="YJ267" s="107"/>
      <c r="YK267" s="107"/>
      <c r="YL267" s="107"/>
      <c r="YM267" s="107"/>
      <c r="YN267" s="107"/>
      <c r="YO267" s="107"/>
      <c r="YP267" s="107"/>
      <c r="YQ267" s="107"/>
      <c r="YR267" s="107"/>
      <c r="YS267" s="107"/>
      <c r="YT267" s="107"/>
      <c r="YU267" s="107"/>
      <c r="YV267" s="107"/>
      <c r="YW267" s="107"/>
      <c r="YX267" s="107"/>
      <c r="YY267" s="107"/>
      <c r="YZ267" s="107"/>
      <c r="ZA267" s="107"/>
      <c r="ZB267" s="107"/>
      <c r="ZC267" s="107"/>
      <c r="ZD267" s="107"/>
      <c r="ZE267" s="107"/>
      <c r="ZF267" s="107"/>
      <c r="ZG267" s="107"/>
      <c r="ZH267" s="107"/>
      <c r="ZI267" s="107"/>
      <c r="ZJ267" s="107"/>
      <c r="ZK267" s="107"/>
      <c r="ZL267" s="107"/>
      <c r="ZM267" s="107"/>
      <c r="ZN267" s="107"/>
      <c r="ZO267" s="107"/>
      <c r="ZP267" s="107"/>
      <c r="ZQ267" s="107"/>
      <c r="ZR267" s="107"/>
      <c r="ZS267" s="107"/>
      <c r="ZT267" s="107"/>
      <c r="ZU267" s="107"/>
      <c r="ZV267" s="107"/>
      <c r="ZW267" s="107"/>
      <c r="ZX267" s="107"/>
      <c r="ZY267" s="107"/>
      <c r="ZZ267" s="107"/>
      <c r="AAA267" s="107"/>
      <c r="AAB267" s="107"/>
      <c r="AAC267" s="107"/>
      <c r="AAD267" s="107"/>
      <c r="AAE267" s="107"/>
      <c r="AAF267" s="107"/>
      <c r="AAG267" s="107"/>
      <c r="AAH267" s="107"/>
      <c r="AAI267" s="107"/>
      <c r="AAJ267" s="107"/>
      <c r="AAK267" s="107"/>
      <c r="AAL267" s="107"/>
      <c r="AAM267" s="107"/>
      <c r="AAN267" s="107"/>
      <c r="AAO267" s="107"/>
      <c r="AAP267" s="107"/>
      <c r="AAQ267" s="107"/>
      <c r="AAR267" s="107"/>
      <c r="AAS267" s="107"/>
      <c r="AAT267" s="107"/>
      <c r="AAU267" s="107"/>
      <c r="AAV267" s="107"/>
      <c r="AAW267" s="107"/>
      <c r="AAX267" s="107"/>
      <c r="AAY267" s="107"/>
      <c r="AAZ267" s="107"/>
      <c r="ABA267" s="107"/>
      <c r="ABB267" s="107"/>
      <c r="ABC267" s="107"/>
      <c r="ABD267" s="107"/>
      <c r="ABE267" s="107"/>
      <c r="ABF267" s="107"/>
      <c r="ABG267" s="107"/>
      <c r="ABH267" s="107"/>
      <c r="ABI267" s="107"/>
      <c r="ABJ267" s="107"/>
      <c r="ABK267" s="107"/>
      <c r="ABL267" s="107"/>
      <c r="ABM267" s="107"/>
      <c r="ABN267" s="107"/>
      <c r="ABO267" s="107"/>
      <c r="ABP267" s="107"/>
      <c r="ABQ267" s="107"/>
      <c r="ABR267" s="107"/>
      <c r="ABS267" s="107"/>
      <c r="ABT267" s="107"/>
      <c r="ABU267" s="107"/>
      <c r="ABV267" s="107"/>
      <c r="ABW267" s="107"/>
      <c r="ABX267" s="107"/>
      <c r="ABY267" s="107"/>
      <c r="ABZ267" s="107"/>
      <c r="ACA267" s="107"/>
      <c r="ACB267" s="107"/>
      <c r="ACC267" s="107"/>
      <c r="ACD267" s="107"/>
      <c r="ACE267" s="107"/>
      <c r="ACF267" s="107"/>
      <c r="ACG267" s="107"/>
      <c r="ACH267" s="107"/>
      <c r="ACI267" s="107"/>
      <c r="ACJ267" s="107"/>
      <c r="ACK267" s="107"/>
      <c r="ACL267" s="107"/>
      <c r="ACM267" s="107"/>
      <c r="ACN267" s="107"/>
      <c r="ACO267" s="107"/>
      <c r="ACP267" s="107"/>
      <c r="ACQ267" s="107"/>
      <c r="ACR267" s="107"/>
      <c r="ACS267" s="107"/>
      <c r="ACT267" s="107"/>
      <c r="ACU267" s="107"/>
      <c r="ACV267" s="107"/>
      <c r="ACW267" s="107"/>
      <c r="ACX267" s="107"/>
      <c r="ACY267" s="107"/>
      <c r="ACZ267" s="107"/>
      <c r="ADA267" s="107"/>
      <c r="ADB267" s="107"/>
      <c r="ADC267" s="107"/>
      <c r="ADD267" s="107"/>
      <c r="ADE267" s="107"/>
      <c r="ADF267" s="107"/>
      <c r="ADG267" s="107"/>
      <c r="ADH267" s="107"/>
      <c r="ADI267" s="107"/>
      <c r="ADJ267" s="107"/>
      <c r="ADK267" s="107"/>
      <c r="ADL267" s="107"/>
      <c r="ADM267" s="107"/>
      <c r="ADN267" s="107"/>
      <c r="ADO267" s="107"/>
      <c r="ADP267" s="107"/>
      <c r="ADQ267" s="107"/>
      <c r="ADR267" s="107"/>
      <c r="ADS267" s="107"/>
      <c r="ADT267" s="107"/>
      <c r="ADU267" s="107"/>
      <c r="ADV267" s="107"/>
      <c r="ADW267" s="107"/>
      <c r="ADX267" s="107"/>
      <c r="ADY267" s="107"/>
      <c r="ADZ267" s="107"/>
      <c r="AEA267" s="107"/>
      <c r="AEB267" s="107"/>
      <c r="AEC267" s="107"/>
      <c r="AED267" s="107"/>
      <c r="AEE267" s="107"/>
      <c r="AEF267" s="107"/>
      <c r="AEG267" s="107"/>
      <c r="AEH267" s="107"/>
      <c r="AEI267" s="107"/>
      <c r="AEJ267" s="107"/>
      <c r="AEK267" s="107"/>
      <c r="AEL267" s="107"/>
      <c r="AEM267" s="107"/>
      <c r="AEN267" s="107"/>
      <c r="AEO267" s="107"/>
      <c r="AEP267" s="107"/>
      <c r="AEQ267" s="107"/>
      <c r="AER267" s="107"/>
      <c r="AES267" s="107"/>
      <c r="AET267" s="107"/>
      <c r="AEU267" s="107"/>
      <c r="AEV267" s="107"/>
      <c r="AEW267" s="107"/>
      <c r="AEX267" s="107"/>
      <c r="AEY267" s="107"/>
      <c r="AEZ267" s="107"/>
      <c r="AFA267" s="107"/>
      <c r="AFB267" s="107"/>
      <c r="AFC267" s="107"/>
      <c r="AFD267" s="107"/>
      <c r="AFE267" s="107"/>
      <c r="AFF267" s="107"/>
      <c r="AFG267" s="107"/>
      <c r="AFH267" s="107"/>
      <c r="AFI267" s="107"/>
      <c r="AFJ267" s="107"/>
      <c r="AFK267" s="107"/>
      <c r="AFL267" s="107"/>
      <c r="AFM267" s="107"/>
      <c r="AFN267" s="107"/>
      <c r="AFO267" s="107"/>
      <c r="AFP267" s="107"/>
      <c r="AFQ267" s="107"/>
      <c r="AFR267" s="107"/>
      <c r="AFS267" s="107"/>
      <c r="AFT267" s="107"/>
      <c r="AFU267" s="107"/>
      <c r="AFV267" s="107"/>
      <c r="AFW267" s="107"/>
      <c r="AFX267" s="107"/>
      <c r="AFY267" s="107"/>
      <c r="AFZ267" s="107"/>
      <c r="AGA267" s="107"/>
      <c r="AGB267" s="107"/>
      <c r="AGC267" s="107"/>
      <c r="AGD267" s="107"/>
      <c r="AGE267" s="107"/>
      <c r="AGF267" s="107"/>
      <c r="AGG267" s="107"/>
      <c r="AGH267" s="107"/>
      <c r="AGI267" s="107"/>
      <c r="AGJ267" s="107"/>
      <c r="AGK267" s="107"/>
      <c r="AGL267" s="107"/>
      <c r="AGM267" s="107"/>
      <c r="AGN267" s="107"/>
      <c r="AGO267" s="107"/>
      <c r="AGP267" s="107"/>
      <c r="AGQ267" s="107"/>
      <c r="AGR267" s="107"/>
      <c r="AGS267" s="107"/>
      <c r="AGT267" s="107"/>
      <c r="AGU267" s="107"/>
      <c r="AGV267" s="107"/>
      <c r="AGW267" s="107"/>
      <c r="AGX267" s="107"/>
      <c r="AGY267" s="107"/>
      <c r="AGZ267" s="107"/>
      <c r="AHA267" s="107"/>
      <c r="AHB267" s="107"/>
      <c r="AHC267" s="107"/>
      <c r="AHD267" s="107"/>
      <c r="AHE267" s="107"/>
      <c r="AHF267" s="107"/>
      <c r="AHG267" s="107"/>
      <c r="AHH267" s="107"/>
      <c r="AHI267" s="107"/>
      <c r="AHJ267" s="107"/>
      <c r="AHK267" s="107"/>
      <c r="AHL267" s="107"/>
      <c r="AHM267" s="107"/>
      <c r="AHN267" s="107"/>
      <c r="AHO267" s="107"/>
      <c r="AHP267" s="107"/>
      <c r="AHQ267" s="107"/>
      <c r="AHR267" s="107"/>
      <c r="AHS267" s="107"/>
      <c r="AHT267" s="107"/>
      <c r="AHU267" s="107"/>
      <c r="AHV267" s="107"/>
      <c r="AHW267" s="107"/>
      <c r="AHX267" s="107"/>
      <c r="AHY267" s="107"/>
      <c r="AHZ267" s="107"/>
      <c r="AIA267" s="107"/>
      <c r="AIB267" s="107"/>
      <c r="AIC267" s="107"/>
      <c r="AID267" s="107"/>
      <c r="AIE267" s="107"/>
      <c r="AIF267" s="107"/>
      <c r="AIG267" s="107"/>
      <c r="AIH267" s="107"/>
      <c r="AII267" s="107"/>
      <c r="AIJ267" s="107"/>
      <c r="AIK267" s="107"/>
      <c r="AIL267" s="107"/>
      <c r="AIM267" s="107"/>
      <c r="AIN267" s="107"/>
      <c r="AIO267" s="107"/>
      <c r="AIP267" s="107"/>
      <c r="AIQ267" s="107"/>
      <c r="AIR267" s="107"/>
      <c r="AIS267" s="107"/>
      <c r="AIT267" s="107"/>
      <c r="AIU267" s="107"/>
      <c r="AIV267" s="107"/>
      <c r="AIW267" s="107"/>
      <c r="AIX267" s="107"/>
      <c r="AIY267" s="107"/>
      <c r="AIZ267" s="107"/>
      <c r="AJA267" s="107"/>
      <c r="AJB267" s="107"/>
      <c r="AJC267" s="107"/>
      <c r="AJD267" s="107"/>
      <c r="AJE267" s="107"/>
      <c r="AJF267" s="107"/>
      <c r="AJG267" s="107"/>
      <c r="AJH267" s="107"/>
      <c r="AJI267" s="107"/>
      <c r="AJJ267" s="107"/>
      <c r="AJK267" s="107"/>
      <c r="AJL267" s="107"/>
      <c r="AJM267" s="107"/>
      <c r="AJN267" s="107"/>
      <c r="AJO267" s="107"/>
      <c r="AJP267" s="107"/>
      <c r="AJQ267" s="107"/>
      <c r="AJR267" s="107"/>
      <c r="AJS267" s="107"/>
      <c r="AJT267" s="107"/>
      <c r="AJU267" s="107"/>
      <c r="AJV267" s="107"/>
      <c r="AJW267" s="107"/>
      <c r="AJX267" s="107"/>
      <c r="AJY267" s="107"/>
      <c r="AJZ267" s="107"/>
      <c r="AKA267" s="107"/>
      <c r="AKB267" s="107"/>
      <c r="AKC267" s="107"/>
      <c r="AKD267" s="107"/>
      <c r="AKE267" s="107"/>
      <c r="AKF267" s="107"/>
      <c r="AKG267" s="107"/>
      <c r="AKH267" s="107"/>
      <c r="AKI267" s="107"/>
      <c r="AKJ267" s="107"/>
      <c r="AKK267" s="107"/>
      <c r="AKL267" s="107"/>
      <c r="AKM267" s="107"/>
      <c r="AKN267" s="107"/>
      <c r="AKO267" s="107"/>
      <c r="AKP267" s="107"/>
      <c r="AKQ267" s="107"/>
      <c r="AKR267" s="107"/>
      <c r="AKS267" s="107"/>
      <c r="AKT267" s="107"/>
      <c r="AKU267" s="107"/>
      <c r="AKV267" s="107"/>
      <c r="AKW267" s="107"/>
      <c r="AKX267" s="107"/>
      <c r="AKY267" s="107"/>
      <c r="AKZ267" s="107"/>
      <c r="ALA267" s="107"/>
      <c r="ALB267" s="107"/>
      <c r="ALC267" s="107"/>
      <c r="ALD267" s="107"/>
      <c r="ALE267" s="107"/>
      <c r="ALF267" s="107"/>
      <c r="ALG267" s="107"/>
      <c r="ALH267" s="107"/>
      <c r="ALI267" s="107"/>
      <c r="ALJ267" s="107"/>
      <c r="ALK267" s="107"/>
      <c r="ALL267" s="107"/>
      <c r="ALM267" s="107"/>
      <c r="ALN267" s="107"/>
      <c r="ALO267" s="107"/>
      <c r="ALP267" s="107"/>
      <c r="ALQ267" s="107"/>
      <c r="ALR267" s="107"/>
      <c r="ALS267" s="107"/>
      <c r="ALT267" s="107"/>
      <c r="ALU267" s="107"/>
      <c r="ALV267" s="107"/>
      <c r="ALW267" s="107"/>
      <c r="ALX267" s="107"/>
      <c r="ALY267" s="107"/>
      <c r="ALZ267" s="107"/>
      <c r="AMA267" s="107"/>
      <c r="AMB267" s="107"/>
      <c r="AMC267" s="107"/>
      <c r="AMD267" s="107"/>
      <c r="AME267" s="107"/>
      <c r="AMF267" s="107"/>
      <c r="AMG267" s="107"/>
      <c r="AMH267" s="107"/>
      <c r="AMI267" s="107"/>
      <c r="AMJ267" s="107"/>
      <c r="AMK267" s="107"/>
      <c r="AML267" s="107"/>
      <c r="AMM267" s="107"/>
      <c r="AMN267" s="107"/>
      <c r="AMO267" s="107"/>
      <c r="AMP267" s="107"/>
      <c r="AMQ267" s="107"/>
      <c r="AMR267" s="107"/>
      <c r="AMS267" s="107"/>
      <c r="AMT267" s="107"/>
      <c r="AMU267" s="107"/>
      <c r="AMV267" s="107"/>
      <c r="AMW267" s="107"/>
      <c r="AMX267" s="107"/>
      <c r="AMY267" s="107"/>
      <c r="AMZ267" s="107"/>
      <c r="ANA267" s="107"/>
      <c r="ANB267" s="107"/>
      <c r="ANC267" s="107"/>
      <c r="AND267" s="107"/>
      <c r="ANE267" s="107"/>
      <c r="ANF267" s="107"/>
      <c r="ANG267" s="107"/>
      <c r="ANH267" s="107"/>
      <c r="ANI267" s="107"/>
      <c r="ANJ267" s="107"/>
      <c r="ANK267" s="107"/>
      <c r="ANL267" s="107"/>
      <c r="ANM267" s="107"/>
      <c r="ANN267" s="107"/>
      <c r="ANO267" s="107"/>
      <c r="ANP267" s="107"/>
      <c r="ANQ267" s="107"/>
      <c r="ANR267" s="107"/>
      <c r="ANS267" s="107"/>
      <c r="ANT267" s="107"/>
      <c r="ANU267" s="107"/>
      <c r="ANV267" s="107"/>
      <c r="ANW267" s="107"/>
      <c r="ANX267" s="107"/>
      <c r="ANY267" s="107"/>
      <c r="ANZ267" s="107"/>
      <c r="AOA267" s="107"/>
      <c r="AOB267" s="107"/>
      <c r="AOC267" s="107"/>
      <c r="AOD267" s="107"/>
      <c r="AOE267" s="107"/>
      <c r="AOF267" s="107"/>
      <c r="AOG267" s="107"/>
      <c r="AOH267" s="107"/>
      <c r="AOI267" s="107"/>
      <c r="AOJ267" s="107"/>
      <c r="AOK267" s="107"/>
      <c r="AOL267" s="107"/>
      <c r="AOM267" s="107"/>
      <c r="AON267" s="107"/>
      <c r="AOO267" s="107"/>
      <c r="AOP267" s="107"/>
      <c r="AOQ267" s="107"/>
      <c r="AOR267" s="107"/>
      <c r="AOS267" s="107"/>
      <c r="AOT267" s="107"/>
      <c r="AOU267" s="107"/>
      <c r="AOV267" s="107"/>
      <c r="AOW267" s="107"/>
      <c r="AOX267" s="107"/>
      <c r="AOY267" s="107"/>
      <c r="AOZ267" s="107"/>
      <c r="APA267" s="107"/>
      <c r="APB267" s="107"/>
      <c r="APC267" s="107"/>
      <c r="APD267" s="107"/>
      <c r="APE267" s="107"/>
      <c r="APF267" s="107"/>
      <c r="APG267" s="107"/>
      <c r="APH267" s="107"/>
      <c r="API267" s="107"/>
      <c r="APJ267" s="107"/>
      <c r="APK267" s="107"/>
      <c r="APL267" s="107"/>
      <c r="APM267" s="107"/>
      <c r="APN267" s="107"/>
      <c r="APO267" s="107"/>
      <c r="APP267" s="107"/>
      <c r="APQ267" s="107"/>
      <c r="APR267" s="107"/>
      <c r="APS267" s="107"/>
      <c r="APT267" s="107"/>
      <c r="APU267" s="107"/>
      <c r="APV267" s="107"/>
      <c r="APW267" s="107"/>
      <c r="APX267" s="107"/>
      <c r="APY267" s="107"/>
      <c r="APZ267" s="107"/>
      <c r="AQA267" s="107"/>
      <c r="AQB267" s="107"/>
      <c r="AQC267" s="107"/>
      <c r="AQD267" s="107"/>
      <c r="AQE267" s="107"/>
      <c r="AQF267" s="107"/>
      <c r="AQG267" s="107"/>
      <c r="AQH267" s="107"/>
      <c r="AQI267" s="107"/>
      <c r="AQJ267" s="107"/>
      <c r="AQK267" s="107"/>
      <c r="AQL267" s="107"/>
      <c r="AQM267" s="107"/>
      <c r="AQN267" s="107"/>
      <c r="AQO267" s="107"/>
      <c r="AQP267" s="107"/>
      <c r="AQQ267" s="107"/>
      <c r="AQR267" s="107"/>
      <c r="AQS267" s="107"/>
      <c r="AQT267" s="107"/>
      <c r="AQU267" s="107"/>
      <c r="AQV267" s="107"/>
      <c r="AQW267" s="107"/>
      <c r="AQX267" s="107"/>
      <c r="AQY267" s="107"/>
      <c r="AQZ267" s="107"/>
      <c r="ARA267" s="107"/>
      <c r="ARB267" s="107"/>
      <c r="ARC267" s="107"/>
      <c r="ARD267" s="107"/>
      <c r="ARE267" s="107"/>
      <c r="ARF267" s="107"/>
      <c r="ARG267" s="107"/>
      <c r="ARH267" s="107"/>
      <c r="ARI267" s="107"/>
      <c r="ARJ267" s="107"/>
      <c r="ARK267" s="107"/>
      <c r="ARL267" s="107"/>
      <c r="ARM267" s="107"/>
      <c r="ARN267" s="107"/>
      <c r="ARO267" s="107"/>
      <c r="ARP267" s="107"/>
      <c r="ARQ267" s="107"/>
      <c r="ARR267" s="107"/>
      <c r="ARS267" s="107"/>
      <c r="ART267" s="107"/>
      <c r="ARU267" s="107"/>
      <c r="ARV267" s="107"/>
      <c r="ARW267" s="107"/>
      <c r="ARX267" s="107"/>
      <c r="ARY267" s="107"/>
      <c r="ARZ267" s="107"/>
      <c r="ASA267" s="107"/>
      <c r="ASB267" s="107"/>
      <c r="ASC267" s="107"/>
      <c r="ASD267" s="107"/>
      <c r="ASE267" s="107"/>
      <c r="ASF267" s="107"/>
      <c r="ASG267" s="107"/>
      <c r="ASH267" s="107"/>
      <c r="ASI267" s="107"/>
      <c r="ASJ267" s="107"/>
      <c r="ASK267" s="107"/>
      <c r="ASL267" s="107"/>
      <c r="ASM267" s="107"/>
      <c r="ASN267" s="107"/>
      <c r="ASO267" s="107"/>
      <c r="ASP267" s="107"/>
      <c r="ASQ267" s="107"/>
      <c r="ASR267" s="107"/>
      <c r="ASS267" s="107"/>
      <c r="AST267" s="107"/>
      <c r="ASU267" s="107"/>
      <c r="ASV267" s="107"/>
      <c r="ASW267" s="107"/>
      <c r="ASX267" s="107"/>
      <c r="ASY267" s="107"/>
      <c r="ASZ267" s="107"/>
      <c r="ATA267" s="107"/>
      <c r="ATB267" s="107"/>
      <c r="ATC267" s="107"/>
      <c r="ATD267" s="107"/>
      <c r="ATE267" s="107"/>
      <c r="ATF267" s="107"/>
      <c r="ATG267" s="107"/>
      <c r="ATH267" s="107"/>
      <c r="ATI267" s="107"/>
      <c r="ATJ267" s="107"/>
      <c r="ATK267" s="107"/>
      <c r="ATL267" s="107"/>
      <c r="ATM267" s="107"/>
      <c r="ATN267" s="107"/>
      <c r="ATO267" s="107"/>
      <c r="ATP267" s="107"/>
      <c r="ATQ267" s="107"/>
      <c r="ATR267" s="107"/>
      <c r="ATS267" s="107"/>
      <c r="ATT267" s="107"/>
      <c r="ATU267" s="107"/>
      <c r="ATV267" s="107"/>
      <c r="ATW267" s="107"/>
      <c r="ATX267" s="107"/>
      <c r="ATY267" s="107"/>
      <c r="ATZ267" s="107"/>
      <c r="AUA267" s="107"/>
      <c r="AUB267" s="107"/>
      <c r="AUC267" s="107"/>
      <c r="AUD267" s="107"/>
      <c r="AUE267" s="107"/>
      <c r="AUF267" s="107"/>
      <c r="AUG267" s="107"/>
      <c r="AUH267" s="107"/>
      <c r="AUI267" s="107"/>
      <c r="AUJ267" s="107"/>
      <c r="AUK267" s="107"/>
      <c r="AUL267" s="107"/>
      <c r="AUM267" s="107"/>
      <c r="AUN267" s="107"/>
      <c r="AUO267" s="107"/>
      <c r="AUP267" s="107"/>
      <c r="AUQ267" s="107"/>
      <c r="AUR267" s="107"/>
      <c r="AUS267" s="107"/>
      <c r="AUT267" s="107"/>
      <c r="AUU267" s="107"/>
      <c r="AUV267" s="107"/>
      <c r="AUW267" s="107"/>
      <c r="AUX267" s="107"/>
      <c r="AUY267" s="107"/>
      <c r="AUZ267" s="107"/>
      <c r="AVA267" s="107"/>
      <c r="AVB267" s="107"/>
      <c r="AVC267" s="107"/>
      <c r="AVD267" s="107"/>
      <c r="AVE267" s="107"/>
      <c r="AVF267" s="107"/>
      <c r="AVG267" s="107"/>
      <c r="AVH267" s="107"/>
      <c r="AVI267" s="107"/>
      <c r="AVJ267" s="107"/>
      <c r="AVK267" s="107"/>
      <c r="AVL267" s="107"/>
      <c r="AVM267" s="107"/>
      <c r="AVN267" s="107"/>
      <c r="AVO267" s="107"/>
      <c r="AVP267" s="107"/>
      <c r="AVQ267" s="107"/>
      <c r="AVR267" s="107"/>
      <c r="AVS267" s="107"/>
      <c r="AVT267" s="107"/>
      <c r="AVU267" s="107"/>
      <c r="AVV267" s="107"/>
      <c r="AVW267" s="107"/>
      <c r="AVX267" s="107"/>
      <c r="AVY267" s="107"/>
      <c r="AVZ267" s="107"/>
      <c r="AWA267" s="107"/>
      <c r="AWB267" s="107"/>
      <c r="AWC267" s="107"/>
      <c r="AWD267" s="107"/>
      <c r="AWE267" s="107"/>
      <c r="AWF267" s="107"/>
      <c r="AWG267" s="107"/>
      <c r="AWH267" s="107"/>
      <c r="AWI267" s="107"/>
      <c r="AWJ267" s="107"/>
      <c r="AWK267" s="107"/>
      <c r="AWL267" s="107"/>
      <c r="AWM267" s="107"/>
      <c r="AWN267" s="107"/>
      <c r="AWO267" s="107"/>
      <c r="AWP267" s="107"/>
      <c r="AWQ267" s="107"/>
      <c r="AWR267" s="107"/>
      <c r="AWS267" s="107"/>
      <c r="AWT267" s="107"/>
      <c r="AWU267" s="107"/>
      <c r="AWV267" s="107"/>
      <c r="AWW267" s="107"/>
      <c r="AWX267" s="107"/>
      <c r="AWY267" s="107"/>
      <c r="AWZ267" s="107"/>
      <c r="AXA267" s="107"/>
      <c r="AXB267" s="107"/>
      <c r="AXC267" s="107"/>
      <c r="AXD267" s="107"/>
      <c r="AXE267" s="107"/>
      <c r="AXF267" s="107"/>
      <c r="AXG267" s="107"/>
      <c r="AXH267" s="107"/>
      <c r="AXI267" s="107"/>
      <c r="AXJ267" s="107"/>
      <c r="AXK267" s="107"/>
      <c r="AXL267" s="107"/>
      <c r="AXM267" s="107"/>
      <c r="AXN267" s="107"/>
      <c r="AXO267" s="107"/>
      <c r="AXP267" s="107"/>
      <c r="AXQ267" s="107"/>
      <c r="AXR267" s="107"/>
      <c r="AXS267" s="107"/>
      <c r="AXT267" s="107"/>
      <c r="AXU267" s="107"/>
      <c r="AXV267" s="107"/>
      <c r="AXW267" s="107"/>
      <c r="AXX267" s="107"/>
      <c r="AXY267" s="107"/>
      <c r="AXZ267" s="107"/>
      <c r="AYA267" s="107"/>
      <c r="AYB267" s="107"/>
      <c r="AYC267" s="107"/>
      <c r="AYD267" s="107"/>
      <c r="AYE267" s="107"/>
      <c r="AYF267" s="107"/>
      <c r="AYG267" s="107"/>
      <c r="AYH267" s="107"/>
      <c r="AYI267" s="107"/>
      <c r="AYJ267" s="107"/>
      <c r="AYK267" s="107"/>
      <c r="AYL267" s="107"/>
      <c r="AYM267" s="107"/>
      <c r="AYN267" s="107"/>
      <c r="AYO267" s="107"/>
      <c r="AYP267" s="107"/>
      <c r="AYQ267" s="107"/>
      <c r="AYR267" s="107"/>
      <c r="AYS267" s="107"/>
      <c r="AYT267" s="107"/>
      <c r="AYU267" s="107"/>
      <c r="AYV267" s="107"/>
      <c r="AYW267" s="107"/>
      <c r="AYX267" s="107"/>
      <c r="AYY267" s="107"/>
      <c r="AYZ267" s="107"/>
      <c r="AZA267" s="107"/>
      <c r="AZB267" s="107"/>
      <c r="AZC267" s="107"/>
      <c r="AZD267" s="107"/>
      <c r="AZE267" s="107"/>
      <c r="AZF267" s="107"/>
      <c r="AZG267" s="107"/>
      <c r="AZH267" s="107"/>
      <c r="AZI267" s="107"/>
      <c r="AZJ267" s="107"/>
      <c r="AZK267" s="107"/>
      <c r="AZL267" s="107"/>
      <c r="AZM267" s="107"/>
      <c r="AZN267" s="107"/>
      <c r="AZO267" s="107"/>
      <c r="AZP267" s="107"/>
      <c r="AZQ267" s="107"/>
      <c r="AZR267" s="107"/>
      <c r="AZS267" s="107"/>
      <c r="AZT267" s="107"/>
      <c r="AZU267" s="107"/>
      <c r="AZV267" s="107"/>
      <c r="AZW267" s="107"/>
      <c r="AZX267" s="107"/>
      <c r="AZY267" s="107"/>
      <c r="AZZ267" s="107"/>
      <c r="BAA267" s="107"/>
      <c r="BAB267" s="107"/>
      <c r="BAC267" s="107"/>
      <c r="BAD267" s="107"/>
      <c r="BAE267" s="107"/>
      <c r="BAF267" s="107"/>
      <c r="BAG267" s="107"/>
      <c r="BAH267" s="107"/>
      <c r="BAI267" s="107"/>
      <c r="BAJ267" s="107"/>
      <c r="BAK267" s="107"/>
      <c r="BAL267" s="107"/>
      <c r="BAM267" s="107"/>
      <c r="BAN267" s="107"/>
      <c r="BAO267" s="107"/>
      <c r="BAP267" s="107"/>
      <c r="BAQ267" s="107"/>
      <c r="BAR267" s="107"/>
      <c r="BAS267" s="107"/>
      <c r="BAT267" s="107"/>
      <c r="BAU267" s="107"/>
      <c r="BAV267" s="107"/>
      <c r="BAW267" s="107"/>
      <c r="BAX267" s="107"/>
      <c r="BAY267" s="107"/>
      <c r="BAZ267" s="107"/>
      <c r="BBA267" s="107"/>
      <c r="BBB267" s="107"/>
      <c r="BBC267" s="107"/>
      <c r="BBD267" s="107"/>
      <c r="BBE267" s="107"/>
      <c r="BBF267" s="107"/>
      <c r="BBG267" s="107"/>
      <c r="BBH267" s="107"/>
      <c r="BBI267" s="107"/>
      <c r="BBJ267" s="107"/>
      <c r="BBK267" s="107"/>
      <c r="BBL267" s="107"/>
      <c r="BBM267" s="107"/>
      <c r="BBN267" s="107"/>
      <c r="BBO267" s="107"/>
      <c r="BBP267" s="107"/>
      <c r="BBQ267" s="107"/>
      <c r="BBR267" s="107"/>
      <c r="BBS267" s="107"/>
      <c r="BBT267" s="107"/>
      <c r="BBU267" s="107"/>
      <c r="BBV267" s="107"/>
      <c r="BBW267" s="107"/>
      <c r="BBX267" s="107"/>
      <c r="BBY267" s="107"/>
      <c r="BBZ267" s="107"/>
      <c r="BCA267" s="107"/>
      <c r="BCB267" s="107"/>
      <c r="BCC267" s="107"/>
      <c r="BCD267" s="107"/>
      <c r="BCE267" s="107"/>
      <c r="BCF267" s="107"/>
      <c r="BCG267" s="107"/>
      <c r="BCH267" s="107"/>
      <c r="BCI267" s="107"/>
      <c r="BCJ267" s="107"/>
      <c r="BCK267" s="107"/>
      <c r="BCL267" s="107"/>
      <c r="BCM267" s="107"/>
      <c r="BCN267" s="107"/>
      <c r="BCO267" s="107"/>
      <c r="BCP267" s="107"/>
      <c r="BCQ267" s="107"/>
      <c r="BCR267" s="107"/>
      <c r="BCS267" s="107"/>
      <c r="BCT267" s="107"/>
      <c r="BCU267" s="107"/>
      <c r="BCV267" s="107"/>
      <c r="BCW267" s="107"/>
      <c r="BCX267" s="107"/>
      <c r="BCY267" s="107"/>
      <c r="BCZ267" s="107"/>
      <c r="BDA267" s="107"/>
      <c r="BDB267" s="107"/>
      <c r="BDC267" s="107"/>
      <c r="BDD267" s="107"/>
      <c r="BDE267" s="107"/>
      <c r="BDF267" s="107"/>
      <c r="BDG267" s="107"/>
      <c r="BDH267" s="107"/>
      <c r="BDI267" s="107"/>
      <c r="BDJ267" s="107"/>
      <c r="BDK267" s="107"/>
      <c r="BDL267" s="107"/>
      <c r="BDM267" s="107"/>
      <c r="BDN267" s="107"/>
      <c r="BDO267" s="107"/>
      <c r="BDP267" s="107"/>
      <c r="BDQ267" s="107"/>
      <c r="BDR267" s="107"/>
      <c r="BDS267" s="107"/>
      <c r="BDT267" s="107"/>
      <c r="BDU267" s="107"/>
      <c r="BDV267" s="107"/>
      <c r="BDW267" s="107"/>
      <c r="BDX267" s="107"/>
      <c r="BDY267" s="107"/>
      <c r="BDZ267" s="107"/>
      <c r="BEA267" s="107"/>
      <c r="BEB267" s="107"/>
      <c r="BEC267" s="107"/>
      <c r="BED267" s="107"/>
      <c r="BEE267" s="107"/>
      <c r="BEF267" s="107"/>
      <c r="BEG267" s="107"/>
      <c r="BEH267" s="107"/>
      <c r="BEI267" s="107"/>
      <c r="BEJ267" s="107"/>
      <c r="BEK267" s="107"/>
      <c r="BEL267" s="107"/>
      <c r="BEM267" s="107"/>
      <c r="BEN267" s="107"/>
      <c r="BEO267" s="107"/>
      <c r="BEP267" s="107"/>
      <c r="BEQ267" s="107"/>
      <c r="BER267" s="107"/>
      <c r="BES267" s="107"/>
      <c r="BET267" s="107"/>
      <c r="BEU267" s="107"/>
      <c r="BEV267" s="107"/>
      <c r="BEW267" s="107"/>
      <c r="BEX267" s="107"/>
      <c r="BEY267" s="107"/>
      <c r="BEZ267" s="107"/>
      <c r="BFA267" s="107"/>
      <c r="BFB267" s="107"/>
      <c r="BFC267" s="107"/>
      <c r="BFD267" s="107"/>
      <c r="BFE267" s="107"/>
      <c r="BFF267" s="107"/>
      <c r="BFG267" s="107"/>
      <c r="BFH267" s="107"/>
      <c r="BFI267" s="107"/>
      <c r="BFJ267" s="107"/>
      <c r="BFK267" s="107"/>
      <c r="BFL267" s="107"/>
      <c r="BFM267" s="107"/>
      <c r="BFN267" s="107"/>
      <c r="BFO267" s="107"/>
      <c r="BFP267" s="107"/>
      <c r="BFQ267" s="107"/>
      <c r="BFR267" s="107"/>
      <c r="BFS267" s="107"/>
      <c r="BFT267" s="107"/>
      <c r="BFU267" s="107"/>
      <c r="BFV267" s="107"/>
      <c r="BFW267" s="107"/>
      <c r="BFX267" s="107"/>
      <c r="BFY267" s="107"/>
      <c r="BFZ267" s="107"/>
      <c r="BGA267" s="107"/>
      <c r="BGB267" s="107"/>
      <c r="BGC267" s="107"/>
      <c r="BGD267" s="107"/>
      <c r="BGE267" s="107"/>
      <c r="BGF267" s="107"/>
      <c r="BGG267" s="107"/>
      <c r="BGH267" s="107"/>
      <c r="BGI267" s="107"/>
      <c r="BGJ267" s="107"/>
      <c r="BGK267" s="107"/>
      <c r="BGL267" s="107"/>
      <c r="BGM267" s="107"/>
      <c r="BGN267" s="107"/>
      <c r="BGO267" s="107"/>
      <c r="BGP267" s="107"/>
      <c r="BGQ267" s="107"/>
      <c r="BGR267" s="107"/>
      <c r="BGS267" s="107"/>
      <c r="BGT267" s="107"/>
      <c r="BGU267" s="107"/>
      <c r="BGV267" s="107"/>
      <c r="BGW267" s="107"/>
      <c r="BGX267" s="107"/>
      <c r="BGY267" s="107"/>
      <c r="BGZ267" s="107"/>
      <c r="BHA267" s="107"/>
      <c r="BHB267" s="107"/>
      <c r="BHC267" s="107"/>
      <c r="BHD267" s="107"/>
      <c r="BHE267" s="107"/>
      <c r="BHF267" s="107"/>
      <c r="BHG267" s="107"/>
      <c r="BHH267" s="107"/>
      <c r="BHI267" s="107"/>
      <c r="BHJ267" s="107"/>
      <c r="BHK267" s="107"/>
      <c r="BHL267" s="107"/>
      <c r="BHM267" s="107"/>
      <c r="BHN267" s="107"/>
      <c r="BHO267" s="107"/>
      <c r="BHP267" s="107"/>
      <c r="BHQ267" s="107"/>
      <c r="BHR267" s="107"/>
      <c r="BHS267" s="107"/>
      <c r="BHT267" s="107"/>
      <c r="BHU267" s="107"/>
      <c r="BHV267" s="107"/>
      <c r="BHW267" s="107"/>
      <c r="BHX267" s="107"/>
      <c r="BHY267" s="107"/>
      <c r="BHZ267" s="107"/>
      <c r="BIA267" s="107"/>
      <c r="BIB267" s="107"/>
      <c r="BIC267" s="107"/>
      <c r="BID267" s="107"/>
      <c r="BIE267" s="107"/>
      <c r="BIF267" s="107"/>
      <c r="BIG267" s="107"/>
      <c r="BIH267" s="107"/>
      <c r="BII267" s="107"/>
      <c r="BIJ267" s="107"/>
      <c r="BIK267" s="107"/>
      <c r="BIL267" s="107"/>
      <c r="BIM267" s="107"/>
      <c r="BIN267" s="107"/>
      <c r="BIO267" s="107"/>
      <c r="BIP267" s="107"/>
      <c r="BIQ267" s="107"/>
      <c r="BIR267" s="107"/>
      <c r="BIS267" s="107"/>
      <c r="BIT267" s="107"/>
      <c r="BIU267" s="107"/>
      <c r="BIV267" s="107"/>
      <c r="BIW267" s="107"/>
      <c r="BIX267" s="107"/>
      <c r="BIY267" s="107"/>
      <c r="BIZ267" s="107"/>
      <c r="BJA267" s="107"/>
      <c r="BJB267" s="107"/>
      <c r="BJC267" s="107"/>
      <c r="BJD267" s="107"/>
      <c r="BJE267" s="107"/>
      <c r="BJF267" s="107"/>
      <c r="BJG267" s="107"/>
      <c r="BJH267" s="107"/>
      <c r="BJI267" s="107"/>
      <c r="BJJ267" s="107"/>
      <c r="BJK267" s="107"/>
      <c r="BJL267" s="107"/>
      <c r="BJM267" s="107"/>
      <c r="BJN267" s="107"/>
      <c r="BJO267" s="107"/>
      <c r="BJP267" s="107"/>
      <c r="BJQ267" s="107"/>
      <c r="BJR267" s="107"/>
      <c r="BJS267" s="107"/>
      <c r="BJT267" s="107"/>
      <c r="BJU267" s="107"/>
      <c r="BJV267" s="107"/>
      <c r="BJW267" s="107"/>
      <c r="BJX267" s="107"/>
      <c r="BJY267" s="107"/>
      <c r="BJZ267" s="107"/>
      <c r="BKA267" s="107"/>
      <c r="BKB267" s="107"/>
      <c r="BKC267" s="107"/>
      <c r="BKD267" s="107"/>
      <c r="BKE267" s="107"/>
      <c r="BKF267" s="107"/>
      <c r="BKG267" s="107"/>
      <c r="BKH267" s="107"/>
      <c r="BKI267" s="107"/>
      <c r="BKJ267" s="107"/>
      <c r="BKK267" s="107"/>
      <c r="BKL267" s="107"/>
      <c r="BKM267" s="107"/>
      <c r="BKN267" s="107"/>
      <c r="BKO267" s="107"/>
      <c r="BKP267" s="107"/>
      <c r="BKQ267" s="107"/>
      <c r="BKR267" s="107"/>
      <c r="BKS267" s="107"/>
      <c r="BKT267" s="107"/>
      <c r="BKU267" s="107"/>
      <c r="BKV267" s="107"/>
      <c r="BKW267" s="107"/>
      <c r="BKX267" s="107"/>
      <c r="BKY267" s="107"/>
      <c r="BKZ267" s="107"/>
      <c r="BLA267" s="107"/>
      <c r="BLB267" s="107"/>
      <c r="BLC267" s="107"/>
      <c r="BLD267" s="107"/>
      <c r="BLE267" s="107"/>
      <c r="BLF267" s="107"/>
      <c r="BLG267" s="107"/>
      <c r="BLH267" s="107"/>
      <c r="BLI267" s="107"/>
      <c r="BLJ267" s="107"/>
      <c r="BLK267" s="107"/>
      <c r="BLL267" s="107"/>
      <c r="BLM267" s="107"/>
      <c r="BLN267" s="107"/>
      <c r="BLO267" s="107"/>
      <c r="BLP267" s="107"/>
      <c r="BLQ267" s="107"/>
      <c r="BLR267" s="107"/>
      <c r="BLS267" s="107"/>
      <c r="BLT267" s="107"/>
      <c r="BLU267" s="107"/>
      <c r="BLV267" s="107"/>
      <c r="BLW267" s="107"/>
      <c r="BLX267" s="107"/>
      <c r="BLY267" s="107"/>
      <c r="BLZ267" s="107"/>
      <c r="BMA267" s="107"/>
      <c r="BMB267" s="107"/>
      <c r="BMC267" s="107"/>
      <c r="BMD267" s="107"/>
      <c r="BME267" s="107"/>
      <c r="BMF267" s="107"/>
      <c r="BMG267" s="107"/>
      <c r="BMH267" s="107"/>
      <c r="BMI267" s="107"/>
      <c r="BMJ267" s="107"/>
      <c r="BMK267" s="107"/>
      <c r="BML267" s="107"/>
      <c r="BMM267" s="107"/>
      <c r="BMN267" s="107"/>
      <c r="BMO267" s="107"/>
      <c r="BMP267" s="107"/>
      <c r="BMQ267" s="107"/>
      <c r="BMR267" s="107"/>
      <c r="BMS267" s="107"/>
      <c r="BMT267" s="107"/>
      <c r="BMU267" s="107"/>
      <c r="BMV267" s="107"/>
      <c r="BMW267" s="107"/>
      <c r="BMX267" s="107"/>
      <c r="BMY267" s="107"/>
      <c r="BMZ267" s="107"/>
      <c r="BNA267" s="107"/>
      <c r="BNB267" s="107"/>
      <c r="BNC267" s="107"/>
      <c r="BND267" s="107"/>
      <c r="BNE267" s="107"/>
      <c r="BNF267" s="107"/>
      <c r="BNG267" s="107"/>
      <c r="BNH267" s="107"/>
      <c r="BNI267" s="107"/>
      <c r="BNJ267" s="107"/>
      <c r="BNK267" s="107"/>
      <c r="BNL267" s="107"/>
      <c r="BNM267" s="107"/>
      <c r="BNN267" s="107"/>
      <c r="BNO267" s="107"/>
      <c r="BNP267" s="107"/>
      <c r="BNQ267" s="107"/>
      <c r="BNR267" s="107"/>
      <c r="BNS267" s="107"/>
      <c r="BNT267" s="107"/>
      <c r="BNU267" s="107"/>
      <c r="BNV267" s="107"/>
      <c r="BNW267" s="107"/>
      <c r="BNX267" s="107"/>
      <c r="BNY267" s="107"/>
      <c r="BNZ267" s="107"/>
      <c r="BOA267" s="107"/>
      <c r="BOB267" s="107"/>
      <c r="BOC267" s="107"/>
      <c r="BOD267" s="107"/>
      <c r="BOE267" s="107"/>
      <c r="BOF267" s="107"/>
      <c r="BOG267" s="107"/>
      <c r="BOH267" s="107"/>
      <c r="BOI267" s="107"/>
      <c r="BOJ267" s="107"/>
      <c r="BOK267" s="107"/>
      <c r="BOL267" s="107"/>
      <c r="BOM267" s="107"/>
      <c r="BON267" s="107"/>
      <c r="BOO267" s="107"/>
      <c r="BOP267" s="107"/>
      <c r="BOQ267" s="107"/>
      <c r="BOR267" s="107"/>
      <c r="BOS267" s="107"/>
      <c r="BOT267" s="107"/>
      <c r="BOU267" s="107"/>
      <c r="BOV267" s="107"/>
      <c r="BOW267" s="107"/>
      <c r="BOX267" s="107"/>
      <c r="BOY267" s="107"/>
      <c r="BOZ267" s="107"/>
      <c r="BPA267" s="107"/>
      <c r="BPB267" s="107"/>
      <c r="BPC267" s="107"/>
      <c r="BPD267" s="107"/>
      <c r="BPE267" s="107"/>
      <c r="BPF267" s="107"/>
      <c r="BPG267" s="107"/>
      <c r="BPH267" s="107"/>
      <c r="BPI267" s="107"/>
      <c r="BPJ267" s="107"/>
      <c r="BPK267" s="107"/>
      <c r="BPL267" s="107"/>
      <c r="BPM267" s="107"/>
      <c r="BPN267" s="107"/>
      <c r="BPO267" s="107"/>
      <c r="BPP267" s="107"/>
      <c r="BPQ267" s="107"/>
      <c r="BPR267" s="107"/>
      <c r="BPS267" s="107"/>
      <c r="BPT267" s="107"/>
      <c r="BPU267" s="107"/>
      <c r="BPV267" s="107"/>
      <c r="BPW267" s="107"/>
      <c r="BPX267" s="107"/>
      <c r="BPY267" s="107"/>
      <c r="BPZ267" s="107"/>
      <c r="BQA267" s="107"/>
      <c r="BQB267" s="107"/>
      <c r="BQC267" s="107"/>
      <c r="BQD267" s="107"/>
      <c r="BQE267" s="107"/>
      <c r="BQF267" s="107"/>
      <c r="BQG267" s="107"/>
      <c r="BQH267" s="107"/>
      <c r="BQI267" s="107"/>
      <c r="BQJ267" s="107"/>
      <c r="BQK267" s="107"/>
      <c r="BQL267" s="107"/>
      <c r="BQM267" s="107"/>
      <c r="BQN267" s="107"/>
      <c r="BQO267" s="107"/>
      <c r="BQP267" s="107"/>
      <c r="BQQ267" s="107"/>
      <c r="BQR267" s="107"/>
      <c r="BQS267" s="107"/>
      <c r="BQT267" s="107"/>
      <c r="BQU267" s="107"/>
      <c r="BQV267" s="107"/>
      <c r="BQW267" s="107"/>
      <c r="BQX267" s="107"/>
      <c r="BQY267" s="107"/>
      <c r="BQZ267" s="107"/>
      <c r="BRA267" s="107"/>
      <c r="BRB267" s="107"/>
      <c r="BRC267" s="107"/>
      <c r="BRD267" s="107"/>
      <c r="BRE267" s="107"/>
      <c r="BRF267" s="107"/>
      <c r="BRG267" s="107"/>
      <c r="BRH267" s="107"/>
      <c r="BRI267" s="107"/>
      <c r="BRJ267" s="107"/>
      <c r="BRK267" s="107"/>
      <c r="BRL267" s="107"/>
      <c r="BRM267" s="107"/>
      <c r="BRN267" s="107"/>
      <c r="BRO267" s="107"/>
      <c r="BRP267" s="107"/>
      <c r="BRQ267" s="107"/>
      <c r="BRR267" s="107"/>
      <c r="BRS267" s="107"/>
      <c r="BRT267" s="107"/>
      <c r="BRU267" s="107"/>
      <c r="BRV267" s="107"/>
      <c r="BRW267" s="107"/>
      <c r="BRX267" s="107"/>
      <c r="BRY267" s="107"/>
      <c r="BRZ267" s="107"/>
      <c r="BSA267" s="107"/>
      <c r="BSB267" s="107"/>
      <c r="BSC267" s="107"/>
      <c r="BSD267" s="107"/>
      <c r="BSE267" s="107"/>
      <c r="BSF267" s="107"/>
      <c r="BSG267" s="107"/>
      <c r="BSH267" s="107"/>
      <c r="BSI267" s="107"/>
      <c r="BSJ267" s="107"/>
      <c r="BSK267" s="107"/>
      <c r="BSL267" s="107"/>
      <c r="BSM267" s="107"/>
      <c r="BSN267" s="107"/>
      <c r="BSO267" s="107"/>
      <c r="BSP267" s="107"/>
      <c r="BSQ267" s="107"/>
      <c r="BSR267" s="107"/>
      <c r="BSS267" s="107"/>
      <c r="BST267" s="107"/>
      <c r="BSU267" s="107"/>
      <c r="BSV267" s="107"/>
      <c r="BSW267" s="107"/>
      <c r="BSX267" s="107"/>
      <c r="BSY267" s="107"/>
      <c r="BSZ267" s="107"/>
      <c r="BTA267" s="107"/>
      <c r="BTB267" s="107"/>
      <c r="BTC267" s="107"/>
      <c r="BTD267" s="107"/>
      <c r="BTE267" s="107"/>
      <c r="BTF267" s="107"/>
      <c r="BTG267" s="107"/>
      <c r="BTH267" s="107"/>
      <c r="BTI267" s="107"/>
      <c r="BTJ267" s="107"/>
      <c r="BTK267" s="107"/>
      <c r="BTL267" s="107"/>
      <c r="BTM267" s="107"/>
      <c r="BTN267" s="107"/>
      <c r="BTO267" s="107"/>
      <c r="BTP267" s="107"/>
      <c r="BTQ267" s="107"/>
      <c r="BTR267" s="107"/>
      <c r="BTS267" s="107"/>
      <c r="BTT267" s="107"/>
      <c r="BTU267" s="107"/>
      <c r="BTV267" s="107"/>
      <c r="BTW267" s="107"/>
      <c r="BTX267" s="107"/>
      <c r="BTY267" s="107"/>
      <c r="BTZ267" s="107"/>
      <c r="BUA267" s="107"/>
      <c r="BUB267" s="107"/>
      <c r="BUC267" s="107"/>
      <c r="BUD267" s="107"/>
      <c r="BUE267" s="107"/>
      <c r="BUF267" s="107"/>
      <c r="BUG267" s="107"/>
      <c r="BUH267" s="107"/>
      <c r="BUI267" s="107"/>
      <c r="BUJ267" s="107"/>
      <c r="BUK267" s="107"/>
      <c r="BUL267" s="107"/>
      <c r="BUM267" s="107"/>
      <c r="BUN267" s="107"/>
      <c r="BUO267" s="107"/>
      <c r="BUP267" s="107"/>
      <c r="BUQ267" s="107"/>
      <c r="BUR267" s="107"/>
      <c r="BUS267" s="107"/>
      <c r="BUT267" s="107"/>
      <c r="BUU267" s="107"/>
      <c r="BUV267" s="107"/>
      <c r="BUW267" s="107"/>
      <c r="BUX267" s="107"/>
      <c r="BUY267" s="107"/>
      <c r="BUZ267" s="107"/>
      <c r="BVA267" s="107"/>
      <c r="BVB267" s="107"/>
      <c r="BVC267" s="107"/>
      <c r="BVD267" s="107"/>
      <c r="BVE267" s="107"/>
      <c r="BVF267" s="107"/>
      <c r="BVG267" s="107"/>
      <c r="BVH267" s="107"/>
      <c r="BVI267" s="107"/>
      <c r="BVJ267" s="107"/>
      <c r="BVK267" s="107"/>
      <c r="BVL267" s="107"/>
      <c r="BVM267" s="107"/>
      <c r="BVN267" s="107"/>
      <c r="BVO267" s="107"/>
      <c r="BVP267" s="107"/>
      <c r="BVQ267" s="107"/>
      <c r="BVR267" s="107"/>
      <c r="BVS267" s="107"/>
      <c r="BVT267" s="107"/>
      <c r="BVU267" s="107"/>
      <c r="BVV267" s="107"/>
      <c r="BVW267" s="107"/>
      <c r="BVX267" s="107"/>
      <c r="BVY267" s="107"/>
      <c r="BVZ267" s="107"/>
      <c r="BWA267" s="107"/>
      <c r="BWB267" s="107"/>
      <c r="BWC267" s="107"/>
      <c r="BWD267" s="107"/>
      <c r="BWE267" s="107"/>
      <c r="BWF267" s="107"/>
      <c r="BWG267" s="107"/>
      <c r="BWH267" s="107"/>
      <c r="BWI267" s="107"/>
      <c r="BWJ267" s="107"/>
      <c r="BWK267" s="107"/>
      <c r="BWL267" s="107"/>
      <c r="BWM267" s="107"/>
      <c r="BWN267" s="107"/>
      <c r="BWO267" s="107"/>
      <c r="BWP267" s="107"/>
      <c r="BWQ267" s="107"/>
      <c r="BWR267" s="107"/>
      <c r="BWS267" s="107"/>
      <c r="BWT267" s="107"/>
      <c r="BWU267" s="107"/>
      <c r="BWV267" s="107"/>
      <c r="BWW267" s="107"/>
      <c r="BWX267" s="107"/>
      <c r="BWY267" s="107"/>
      <c r="BWZ267" s="107"/>
      <c r="BXA267" s="107"/>
      <c r="BXB267" s="107"/>
      <c r="BXC267" s="107"/>
      <c r="BXD267" s="107"/>
      <c r="BXE267" s="107"/>
      <c r="BXF267" s="107"/>
      <c r="BXG267" s="107"/>
      <c r="BXH267" s="107"/>
      <c r="BXI267" s="107"/>
      <c r="BXJ267" s="107"/>
      <c r="BXK267" s="107"/>
      <c r="BXL267" s="107"/>
      <c r="BXM267" s="107"/>
      <c r="BXN267" s="107"/>
      <c r="BXO267" s="107"/>
      <c r="BXP267" s="107"/>
      <c r="BXQ267" s="107"/>
      <c r="BXR267" s="107"/>
      <c r="BXS267" s="107"/>
      <c r="BXT267" s="107"/>
      <c r="BXU267" s="107"/>
      <c r="BXV267" s="107"/>
      <c r="BXW267" s="107"/>
      <c r="BXX267" s="107"/>
      <c r="BXY267" s="107"/>
      <c r="BXZ267" s="107"/>
      <c r="BYA267" s="107"/>
      <c r="BYB267" s="107"/>
      <c r="BYC267" s="107"/>
      <c r="BYD267" s="107"/>
      <c r="BYE267" s="107"/>
      <c r="BYF267" s="107"/>
      <c r="BYG267" s="107"/>
      <c r="BYH267" s="107"/>
      <c r="BYI267" s="107"/>
      <c r="BYJ267" s="107"/>
      <c r="BYK267" s="107"/>
      <c r="BYL267" s="107"/>
      <c r="BYM267" s="107"/>
      <c r="BYN267" s="107"/>
      <c r="BYO267" s="107"/>
      <c r="BYP267" s="107"/>
      <c r="BYQ267" s="107"/>
      <c r="BYR267" s="107"/>
      <c r="BYS267" s="107"/>
      <c r="BYT267" s="107"/>
      <c r="BYU267" s="107"/>
      <c r="BYV267" s="107"/>
      <c r="BYW267" s="107"/>
      <c r="BYX267" s="107"/>
      <c r="BYY267" s="107"/>
      <c r="BYZ267" s="107"/>
      <c r="BZA267" s="107"/>
      <c r="BZB267" s="107"/>
      <c r="BZC267" s="107"/>
      <c r="BZD267" s="107"/>
      <c r="BZE267" s="107"/>
      <c r="BZF267" s="107"/>
      <c r="BZG267" s="107"/>
      <c r="BZH267" s="107"/>
      <c r="BZI267" s="107"/>
      <c r="BZJ267" s="107"/>
      <c r="BZK267" s="107"/>
      <c r="BZL267" s="107"/>
      <c r="BZM267" s="107"/>
      <c r="BZN267" s="107"/>
      <c r="BZO267" s="107"/>
      <c r="BZP267" s="107"/>
      <c r="BZQ267" s="107"/>
      <c r="BZR267" s="107"/>
      <c r="BZS267" s="107"/>
      <c r="BZT267" s="107"/>
      <c r="BZU267" s="107"/>
      <c r="BZV267" s="107"/>
      <c r="BZW267" s="107"/>
      <c r="BZX267" s="107"/>
      <c r="BZY267" s="107"/>
      <c r="BZZ267" s="107"/>
      <c r="CAA267" s="107"/>
      <c r="CAB267" s="107"/>
      <c r="CAC267" s="107"/>
      <c r="CAD267" s="107"/>
      <c r="CAE267" s="107"/>
      <c r="CAF267" s="107"/>
      <c r="CAG267" s="107"/>
      <c r="CAH267" s="107"/>
      <c r="CAI267" s="107"/>
      <c r="CAJ267" s="107"/>
      <c r="CAK267" s="107"/>
      <c r="CAL267" s="107"/>
      <c r="CAM267" s="107"/>
      <c r="CAN267" s="107"/>
      <c r="CAO267" s="107"/>
      <c r="CAP267" s="107"/>
      <c r="CAQ267" s="107"/>
      <c r="CAR267" s="107"/>
      <c r="CAS267" s="107"/>
      <c r="CAT267" s="107"/>
      <c r="CAU267" s="107"/>
      <c r="CAV267" s="107"/>
      <c r="CAW267" s="107"/>
      <c r="CAX267" s="107"/>
      <c r="CAY267" s="107"/>
      <c r="CAZ267" s="107"/>
      <c r="CBA267" s="107"/>
      <c r="CBB267" s="107"/>
      <c r="CBC267" s="107"/>
      <c r="CBD267" s="107"/>
      <c r="CBE267" s="107"/>
      <c r="CBF267" s="107"/>
      <c r="CBG267" s="107"/>
      <c r="CBH267" s="107"/>
      <c r="CBI267" s="107"/>
      <c r="CBJ267" s="107"/>
      <c r="CBK267" s="107"/>
      <c r="CBL267" s="107"/>
      <c r="CBM267" s="107"/>
      <c r="CBN267" s="107"/>
      <c r="CBO267" s="107"/>
      <c r="CBP267" s="107"/>
      <c r="CBQ267" s="107"/>
      <c r="CBR267" s="107"/>
      <c r="CBS267" s="107"/>
      <c r="CBT267" s="107"/>
      <c r="CBU267" s="107"/>
      <c r="CBV267" s="107"/>
      <c r="CBW267" s="107"/>
      <c r="CBX267" s="107"/>
      <c r="CBY267" s="107"/>
      <c r="CBZ267" s="107"/>
      <c r="CCA267" s="107"/>
      <c r="CCB267" s="107"/>
      <c r="CCC267" s="107"/>
      <c r="CCD267" s="107"/>
      <c r="CCE267" s="107"/>
      <c r="CCF267" s="107"/>
      <c r="CCG267" s="107"/>
      <c r="CCH267" s="107"/>
      <c r="CCI267" s="107"/>
      <c r="CCJ267" s="107"/>
      <c r="CCK267" s="107"/>
      <c r="CCL267" s="107"/>
      <c r="CCM267" s="107"/>
      <c r="CCN267" s="107"/>
      <c r="CCO267" s="107"/>
      <c r="CCP267" s="107"/>
      <c r="CCQ267" s="107"/>
      <c r="CCR267" s="107"/>
      <c r="CCS267" s="107"/>
      <c r="CCT267" s="107"/>
      <c r="CCU267" s="107"/>
      <c r="CCV267" s="107"/>
      <c r="CCW267" s="107"/>
      <c r="CCX267" s="107"/>
      <c r="CCY267" s="107"/>
      <c r="CCZ267" s="107"/>
      <c r="CDA267" s="107"/>
      <c r="CDB267" s="107"/>
      <c r="CDC267" s="107"/>
      <c r="CDD267" s="107"/>
      <c r="CDE267" s="107"/>
      <c r="CDF267" s="107"/>
      <c r="CDG267" s="107"/>
      <c r="CDH267" s="107"/>
      <c r="CDI267" s="107"/>
      <c r="CDJ267" s="107"/>
      <c r="CDK267" s="107"/>
      <c r="CDL267" s="107"/>
      <c r="CDM267" s="107"/>
      <c r="CDN267" s="107"/>
      <c r="CDO267" s="107"/>
      <c r="CDP267" s="107"/>
      <c r="CDQ267" s="107"/>
      <c r="CDR267" s="107"/>
      <c r="CDS267" s="107"/>
      <c r="CDT267" s="107"/>
      <c r="CDU267" s="107"/>
      <c r="CDV267" s="107"/>
      <c r="CDW267" s="107"/>
      <c r="CDX267" s="107"/>
      <c r="CDY267" s="107"/>
      <c r="CDZ267" s="107"/>
      <c r="CEA267" s="107"/>
      <c r="CEB267" s="107"/>
      <c r="CEC267" s="107"/>
      <c r="CED267" s="107"/>
      <c r="CEE267" s="107"/>
      <c r="CEF267" s="107"/>
      <c r="CEG267" s="107"/>
      <c r="CEH267" s="107"/>
      <c r="CEI267" s="107"/>
      <c r="CEJ267" s="107"/>
      <c r="CEK267" s="107"/>
      <c r="CEL267" s="107"/>
      <c r="CEM267" s="107"/>
      <c r="CEN267" s="107"/>
      <c r="CEO267" s="107"/>
      <c r="CEP267" s="107"/>
      <c r="CEQ267" s="107"/>
      <c r="CER267" s="107"/>
      <c r="CES267" s="107"/>
      <c r="CET267" s="107"/>
      <c r="CEU267" s="107"/>
      <c r="CEV267" s="107"/>
      <c r="CEW267" s="107"/>
      <c r="CEX267" s="107"/>
      <c r="CEY267" s="107"/>
      <c r="CEZ267" s="107"/>
      <c r="CFA267" s="107"/>
      <c r="CFB267" s="107"/>
      <c r="CFC267" s="107"/>
      <c r="CFD267" s="107"/>
      <c r="CFE267" s="107"/>
      <c r="CFF267" s="107"/>
      <c r="CFG267" s="107"/>
      <c r="CFH267" s="107"/>
      <c r="CFI267" s="107"/>
      <c r="CFJ267" s="107"/>
      <c r="CFK267" s="107"/>
      <c r="CFL267" s="107"/>
      <c r="CFM267" s="107"/>
      <c r="CFN267" s="107"/>
      <c r="CFO267" s="107"/>
      <c r="CFP267" s="107"/>
      <c r="CFQ267" s="107"/>
      <c r="CFR267" s="107"/>
      <c r="CFS267" s="107"/>
      <c r="CFT267" s="107"/>
      <c r="CFU267" s="107"/>
      <c r="CFV267" s="107"/>
      <c r="CFW267" s="107"/>
      <c r="CFX267" s="107"/>
      <c r="CFY267" s="107"/>
      <c r="CFZ267" s="107"/>
      <c r="CGA267" s="107"/>
      <c r="CGB267" s="107"/>
      <c r="CGC267" s="107"/>
      <c r="CGD267" s="107"/>
      <c r="CGE267" s="107"/>
      <c r="CGF267" s="107"/>
      <c r="CGG267" s="107"/>
      <c r="CGH267" s="107"/>
      <c r="CGI267" s="107"/>
      <c r="CGJ267" s="107"/>
      <c r="CGK267" s="107"/>
      <c r="CGL267" s="107"/>
      <c r="CGM267" s="107"/>
      <c r="CGN267" s="107"/>
      <c r="CGO267" s="107"/>
      <c r="CGP267" s="107"/>
      <c r="CGQ267" s="107"/>
      <c r="CGR267" s="107"/>
      <c r="CGS267" s="107"/>
      <c r="CGT267" s="107"/>
      <c r="CGU267" s="107"/>
      <c r="CGV267" s="107"/>
      <c r="CGW267" s="107"/>
      <c r="CGX267" s="107"/>
      <c r="CGY267" s="107"/>
      <c r="CGZ267" s="107"/>
      <c r="CHA267" s="107"/>
      <c r="CHB267" s="107"/>
      <c r="CHC267" s="107"/>
      <c r="CHD267" s="107"/>
      <c r="CHE267" s="107"/>
      <c r="CHF267" s="107"/>
      <c r="CHG267" s="107"/>
      <c r="CHH267" s="107"/>
      <c r="CHI267" s="107"/>
      <c r="CHJ267" s="107"/>
      <c r="CHK267" s="107"/>
      <c r="CHL267" s="107"/>
      <c r="CHM267" s="107"/>
      <c r="CHN267" s="107"/>
      <c r="CHO267" s="107"/>
      <c r="CHP267" s="107"/>
      <c r="CHQ267" s="107"/>
      <c r="CHR267" s="107"/>
      <c r="CHS267" s="107"/>
      <c r="CHT267" s="107"/>
      <c r="CHU267" s="107"/>
      <c r="CHV267" s="107"/>
      <c r="CHW267" s="107"/>
      <c r="CHX267" s="107"/>
      <c r="CHY267" s="107"/>
      <c r="CHZ267" s="107"/>
      <c r="CIA267" s="107"/>
      <c r="CIB267" s="107"/>
      <c r="CIC267" s="107"/>
      <c r="CID267" s="107"/>
      <c r="CIE267" s="107"/>
      <c r="CIF267" s="107"/>
      <c r="CIG267" s="107"/>
      <c r="CIH267" s="107"/>
      <c r="CII267" s="107"/>
      <c r="CIJ267" s="107"/>
      <c r="CIK267" s="107"/>
      <c r="CIL267" s="107"/>
      <c r="CIM267" s="107"/>
      <c r="CIN267" s="107"/>
      <c r="CIO267" s="107"/>
      <c r="CIP267" s="107"/>
      <c r="CIQ267" s="107"/>
      <c r="CIR267" s="107"/>
      <c r="CIS267" s="107"/>
      <c r="CIT267" s="107"/>
      <c r="CIU267" s="107"/>
      <c r="CIV267" s="107"/>
      <c r="CIW267" s="107"/>
      <c r="CIX267" s="107"/>
      <c r="CIY267" s="107"/>
      <c r="CIZ267" s="107"/>
      <c r="CJA267" s="107"/>
      <c r="CJB267" s="107"/>
      <c r="CJC267" s="107"/>
      <c r="CJD267" s="107"/>
      <c r="CJE267" s="107"/>
      <c r="CJF267" s="107"/>
      <c r="CJG267" s="107"/>
      <c r="CJH267" s="107"/>
      <c r="CJI267" s="107"/>
      <c r="CJJ267" s="107"/>
      <c r="CJK267" s="107"/>
      <c r="CJL267" s="107"/>
      <c r="CJM267" s="107"/>
      <c r="CJN267" s="107"/>
      <c r="CJO267" s="107"/>
      <c r="CJP267" s="107"/>
      <c r="CJQ267" s="107"/>
      <c r="CJR267" s="107"/>
      <c r="CJS267" s="107"/>
      <c r="CJT267" s="107"/>
      <c r="CJU267" s="107"/>
      <c r="CJV267" s="107"/>
      <c r="CJW267" s="107"/>
      <c r="CJX267" s="107"/>
      <c r="CJY267" s="107"/>
      <c r="CJZ267" s="107"/>
      <c r="CKA267" s="107"/>
      <c r="CKB267" s="107"/>
      <c r="CKC267" s="107"/>
      <c r="CKD267" s="107"/>
      <c r="CKE267" s="107"/>
      <c r="CKF267" s="107"/>
      <c r="CKG267" s="107"/>
      <c r="CKH267" s="107"/>
      <c r="CKI267" s="107"/>
      <c r="CKJ267" s="107"/>
      <c r="CKK267" s="107"/>
      <c r="CKL267" s="107"/>
      <c r="CKM267" s="107"/>
      <c r="CKN267" s="107"/>
      <c r="CKO267" s="107"/>
      <c r="CKP267" s="107"/>
      <c r="CKQ267" s="107"/>
      <c r="CKR267" s="107"/>
      <c r="CKS267" s="107"/>
      <c r="CKT267" s="107"/>
      <c r="CKU267" s="107"/>
      <c r="CKV267" s="107"/>
      <c r="CKW267" s="107"/>
      <c r="CKX267" s="107"/>
      <c r="CKY267" s="107"/>
      <c r="CKZ267" s="107"/>
      <c r="CLA267" s="107"/>
      <c r="CLB267" s="107"/>
      <c r="CLC267" s="107"/>
      <c r="CLD267" s="107"/>
      <c r="CLE267" s="107"/>
      <c r="CLF267" s="107"/>
      <c r="CLG267" s="107"/>
      <c r="CLH267" s="107"/>
      <c r="CLI267" s="107"/>
      <c r="CLJ267" s="107"/>
      <c r="CLK267" s="107"/>
      <c r="CLL267" s="107"/>
      <c r="CLM267" s="107"/>
      <c r="CLN267" s="107"/>
      <c r="CLO267" s="107"/>
      <c r="CLP267" s="107"/>
      <c r="CLQ267" s="107"/>
      <c r="CLR267" s="107"/>
      <c r="CLS267" s="107"/>
      <c r="CLT267" s="107"/>
      <c r="CLU267" s="107"/>
      <c r="CLV267" s="107"/>
      <c r="CLW267" s="107"/>
      <c r="CLX267" s="107"/>
      <c r="CLY267" s="107"/>
      <c r="CLZ267" s="107"/>
      <c r="CMA267" s="107"/>
      <c r="CMB267" s="107"/>
      <c r="CMC267" s="107"/>
      <c r="CMD267" s="107"/>
      <c r="CME267" s="107"/>
      <c r="CMF267" s="107"/>
      <c r="CMG267" s="107"/>
      <c r="CMH267" s="107"/>
      <c r="CMI267" s="107"/>
      <c r="CMJ267" s="107"/>
      <c r="CMK267" s="107"/>
      <c r="CML267" s="107"/>
      <c r="CMM267" s="107"/>
      <c r="CMN267" s="107"/>
      <c r="CMO267" s="107"/>
      <c r="CMP267" s="107"/>
      <c r="CMQ267" s="107"/>
      <c r="CMR267" s="107"/>
      <c r="CMS267" s="107"/>
      <c r="CMT267" s="107"/>
      <c r="CMU267" s="107"/>
      <c r="CMV267" s="107"/>
      <c r="CMW267" s="107"/>
      <c r="CMX267" s="107"/>
      <c r="CMY267" s="107"/>
      <c r="CMZ267" s="107"/>
      <c r="CNA267" s="107"/>
      <c r="CNB267" s="107"/>
      <c r="CNC267" s="107"/>
      <c r="CND267" s="107"/>
      <c r="CNE267" s="107"/>
      <c r="CNF267" s="107"/>
      <c r="CNG267" s="107"/>
      <c r="CNH267" s="107"/>
      <c r="CNI267" s="107"/>
      <c r="CNJ267" s="107"/>
      <c r="CNK267" s="107"/>
      <c r="CNL267" s="107"/>
      <c r="CNM267" s="107"/>
      <c r="CNN267" s="107"/>
      <c r="CNO267" s="107"/>
      <c r="CNP267" s="107"/>
      <c r="CNQ267" s="107"/>
      <c r="CNR267" s="107"/>
      <c r="CNS267" s="107"/>
      <c r="CNT267" s="107"/>
      <c r="CNU267" s="107"/>
      <c r="CNV267" s="107"/>
      <c r="CNW267" s="107"/>
      <c r="CNX267" s="107"/>
      <c r="CNY267" s="107"/>
      <c r="CNZ267" s="107"/>
      <c r="COA267" s="107"/>
      <c r="COB267" s="107"/>
      <c r="COC267" s="107"/>
      <c r="COD267" s="107"/>
      <c r="COE267" s="107"/>
      <c r="COF267" s="107"/>
      <c r="COG267" s="107"/>
      <c r="COH267" s="107"/>
      <c r="COI267" s="107"/>
      <c r="COJ267" s="107"/>
      <c r="COK267" s="107"/>
      <c r="COL267" s="107"/>
      <c r="COM267" s="107"/>
      <c r="CON267" s="107"/>
      <c r="COO267" s="107"/>
      <c r="COP267" s="107"/>
      <c r="COQ267" s="107"/>
      <c r="COR267" s="107"/>
      <c r="COS267" s="107"/>
      <c r="COT267" s="107"/>
      <c r="COU267" s="107"/>
      <c r="COV267" s="107"/>
      <c r="COW267" s="107"/>
      <c r="COX267" s="107"/>
      <c r="COY267" s="107"/>
      <c r="COZ267" s="107"/>
      <c r="CPA267" s="107"/>
      <c r="CPB267" s="107"/>
      <c r="CPC267" s="107"/>
      <c r="CPD267" s="107"/>
      <c r="CPE267" s="107"/>
      <c r="CPF267" s="107"/>
      <c r="CPG267" s="107"/>
      <c r="CPH267" s="107"/>
      <c r="CPI267" s="107"/>
      <c r="CPJ267" s="107"/>
      <c r="CPK267" s="107"/>
      <c r="CPL267" s="107"/>
      <c r="CPM267" s="107"/>
      <c r="CPN267" s="107"/>
      <c r="CPO267" s="107"/>
      <c r="CPP267" s="107"/>
      <c r="CPQ267" s="107"/>
      <c r="CPR267" s="107"/>
      <c r="CPS267" s="107"/>
      <c r="CPT267" s="107"/>
      <c r="CPU267" s="107"/>
      <c r="CPV267" s="107"/>
      <c r="CPW267" s="107"/>
      <c r="CPX267" s="107"/>
      <c r="CPY267" s="107"/>
      <c r="CPZ267" s="107"/>
      <c r="CQA267" s="107"/>
      <c r="CQB267" s="107"/>
      <c r="CQC267" s="107"/>
      <c r="CQD267" s="107"/>
      <c r="CQE267" s="107"/>
      <c r="CQF267" s="107"/>
      <c r="CQG267" s="107"/>
      <c r="CQH267" s="107"/>
      <c r="CQI267" s="107"/>
      <c r="CQJ267" s="107"/>
      <c r="CQK267" s="107"/>
      <c r="CQL267" s="107"/>
      <c r="CQM267" s="107"/>
      <c r="CQN267" s="107"/>
      <c r="CQO267" s="107"/>
      <c r="CQP267" s="107"/>
      <c r="CQQ267" s="107"/>
      <c r="CQR267" s="107"/>
      <c r="CQS267" s="107"/>
      <c r="CQT267" s="107"/>
      <c r="CQU267" s="107"/>
      <c r="CQV267" s="107"/>
      <c r="CQW267" s="107"/>
      <c r="CQX267" s="107"/>
      <c r="CQY267" s="107"/>
      <c r="CQZ267" s="107"/>
      <c r="CRA267" s="107"/>
      <c r="CRB267" s="107"/>
      <c r="CRC267" s="107"/>
      <c r="CRD267" s="107"/>
      <c r="CRE267" s="107"/>
      <c r="CRF267" s="107"/>
      <c r="CRG267" s="107"/>
      <c r="CRH267" s="107"/>
      <c r="CRI267" s="107"/>
      <c r="CRJ267" s="107"/>
      <c r="CRK267" s="107"/>
      <c r="CRL267" s="107"/>
      <c r="CRM267" s="107"/>
      <c r="CRN267" s="107"/>
      <c r="CRO267" s="107"/>
      <c r="CRP267" s="107"/>
      <c r="CRQ267" s="107"/>
      <c r="CRR267" s="107"/>
      <c r="CRS267" s="107"/>
      <c r="CRT267" s="107"/>
      <c r="CRU267" s="107"/>
      <c r="CRV267" s="107"/>
      <c r="CRW267" s="107"/>
      <c r="CRX267" s="107"/>
      <c r="CRY267" s="107"/>
      <c r="CRZ267" s="107"/>
      <c r="CSA267" s="107"/>
      <c r="CSB267" s="107"/>
      <c r="CSC267" s="107"/>
      <c r="CSD267" s="107"/>
      <c r="CSE267" s="107"/>
      <c r="CSF267" s="107"/>
      <c r="CSG267" s="107"/>
      <c r="CSH267" s="107"/>
      <c r="CSI267" s="107"/>
      <c r="CSJ267" s="107"/>
      <c r="CSK267" s="107"/>
      <c r="CSL267" s="107"/>
      <c r="CSM267" s="107"/>
      <c r="CSN267" s="107"/>
      <c r="CSO267" s="107"/>
      <c r="CSP267" s="107"/>
      <c r="CSQ267" s="107"/>
      <c r="CSR267" s="107"/>
      <c r="CSS267" s="107"/>
      <c r="CST267" s="107"/>
      <c r="CSU267" s="107"/>
      <c r="CSV267" s="107"/>
      <c r="CSW267" s="107"/>
      <c r="CSX267" s="107"/>
      <c r="CSY267" s="107"/>
      <c r="CSZ267" s="107"/>
      <c r="CTA267" s="107"/>
      <c r="CTB267" s="107"/>
      <c r="CTC267" s="107"/>
      <c r="CTD267" s="107"/>
      <c r="CTE267" s="107"/>
      <c r="CTF267" s="107"/>
      <c r="CTG267" s="107"/>
      <c r="CTH267" s="107"/>
      <c r="CTI267" s="107"/>
      <c r="CTJ267" s="107"/>
      <c r="CTK267" s="107"/>
      <c r="CTL267" s="107"/>
      <c r="CTM267" s="107"/>
      <c r="CTN267" s="107"/>
      <c r="CTO267" s="107"/>
      <c r="CTP267" s="107"/>
      <c r="CTQ267" s="107"/>
      <c r="CTR267" s="107"/>
      <c r="CTS267" s="107"/>
      <c r="CTT267" s="107"/>
      <c r="CTU267" s="107"/>
      <c r="CTV267" s="107"/>
      <c r="CTW267" s="107"/>
      <c r="CTX267" s="107"/>
      <c r="CTY267" s="107"/>
      <c r="CTZ267" s="107"/>
      <c r="CUA267" s="107"/>
      <c r="CUB267" s="107"/>
      <c r="CUC267" s="107"/>
      <c r="CUD267" s="107"/>
      <c r="CUE267" s="107"/>
      <c r="CUF267" s="107"/>
      <c r="CUG267" s="107"/>
      <c r="CUH267" s="107"/>
      <c r="CUI267" s="107"/>
      <c r="CUJ267" s="107"/>
      <c r="CUK267" s="107"/>
      <c r="CUL267" s="107"/>
      <c r="CUM267" s="107"/>
      <c r="CUN267" s="107"/>
      <c r="CUO267" s="107"/>
      <c r="CUP267" s="107"/>
      <c r="CUQ267" s="107"/>
      <c r="CUR267" s="107"/>
      <c r="CUS267" s="107"/>
      <c r="CUT267" s="107"/>
      <c r="CUU267" s="107"/>
      <c r="CUV267" s="107"/>
      <c r="CUW267" s="107"/>
      <c r="CUX267" s="107"/>
      <c r="CUY267" s="107"/>
      <c r="CUZ267" s="107"/>
      <c r="CVA267" s="107"/>
      <c r="CVB267" s="107"/>
      <c r="CVC267" s="107"/>
      <c r="CVD267" s="107"/>
      <c r="CVE267" s="107"/>
      <c r="CVF267" s="107"/>
      <c r="CVG267" s="107"/>
      <c r="CVH267" s="107"/>
      <c r="CVI267" s="107"/>
      <c r="CVJ267" s="107"/>
      <c r="CVK267" s="107"/>
      <c r="CVL267" s="107"/>
      <c r="CVM267" s="107"/>
      <c r="CVN267" s="107"/>
      <c r="CVO267" s="107"/>
      <c r="CVP267" s="107"/>
      <c r="CVQ267" s="107"/>
      <c r="CVR267" s="107"/>
      <c r="CVS267" s="107"/>
      <c r="CVT267" s="107"/>
      <c r="CVU267" s="107"/>
      <c r="CVV267" s="107"/>
      <c r="CVW267" s="107"/>
      <c r="CVX267" s="107"/>
      <c r="CVY267" s="107"/>
      <c r="CVZ267" s="107"/>
      <c r="CWA267" s="107"/>
      <c r="CWB267" s="107"/>
      <c r="CWC267" s="107"/>
      <c r="CWD267" s="107"/>
      <c r="CWE267" s="107"/>
      <c r="CWF267" s="107"/>
      <c r="CWG267" s="107"/>
      <c r="CWH267" s="107"/>
      <c r="CWI267" s="107"/>
      <c r="CWJ267" s="107"/>
      <c r="CWK267" s="107"/>
      <c r="CWL267" s="107"/>
      <c r="CWM267" s="107"/>
      <c r="CWN267" s="107"/>
      <c r="CWO267" s="107"/>
      <c r="CWP267" s="107"/>
      <c r="CWQ267" s="107"/>
      <c r="CWR267" s="107"/>
      <c r="CWS267" s="107"/>
      <c r="CWT267" s="107"/>
      <c r="CWU267" s="107"/>
      <c r="CWV267" s="107"/>
      <c r="CWW267" s="107"/>
      <c r="CWX267" s="107"/>
      <c r="CWY267" s="107"/>
      <c r="CWZ267" s="107"/>
      <c r="CXA267" s="107"/>
      <c r="CXB267" s="107"/>
      <c r="CXC267" s="107"/>
      <c r="CXD267" s="107"/>
      <c r="CXE267" s="107"/>
      <c r="CXF267" s="107"/>
      <c r="CXG267" s="107"/>
      <c r="CXH267" s="107"/>
      <c r="CXI267" s="107"/>
      <c r="CXJ267" s="107"/>
      <c r="CXK267" s="107"/>
      <c r="CXL267" s="107"/>
      <c r="CXM267" s="107"/>
      <c r="CXN267" s="107"/>
      <c r="CXO267" s="107"/>
      <c r="CXP267" s="107"/>
      <c r="CXQ267" s="107"/>
      <c r="CXR267" s="107"/>
      <c r="CXS267" s="107"/>
      <c r="CXT267" s="107"/>
      <c r="CXU267" s="107"/>
      <c r="CXV267" s="107"/>
      <c r="CXW267" s="107"/>
      <c r="CXX267" s="107"/>
      <c r="CXY267" s="107"/>
      <c r="CXZ267" s="107"/>
      <c r="CYA267" s="107"/>
      <c r="CYB267" s="107"/>
      <c r="CYC267" s="107"/>
      <c r="CYD267" s="107"/>
      <c r="CYE267" s="107"/>
      <c r="CYF267" s="107"/>
      <c r="CYG267" s="107"/>
      <c r="CYH267" s="107"/>
      <c r="CYI267" s="107"/>
      <c r="CYJ267" s="107"/>
      <c r="CYK267" s="107"/>
      <c r="CYL267" s="107"/>
      <c r="CYM267" s="107"/>
      <c r="CYN267" s="107"/>
      <c r="CYO267" s="107"/>
      <c r="CYP267" s="107"/>
      <c r="CYQ267" s="107"/>
      <c r="CYR267" s="107"/>
      <c r="CYS267" s="107"/>
      <c r="CYT267" s="107"/>
      <c r="CYU267" s="107"/>
      <c r="CYV267" s="107"/>
      <c r="CYW267" s="107"/>
      <c r="CYX267" s="107"/>
      <c r="CYY267" s="107"/>
      <c r="CYZ267" s="107"/>
      <c r="CZA267" s="107"/>
      <c r="CZB267" s="107"/>
      <c r="CZC267" s="107"/>
      <c r="CZD267" s="107"/>
      <c r="CZE267" s="107"/>
      <c r="CZF267" s="107"/>
      <c r="CZG267" s="107"/>
      <c r="CZH267" s="107"/>
      <c r="CZI267" s="107"/>
      <c r="CZJ267" s="107"/>
      <c r="CZK267" s="107"/>
      <c r="CZL267" s="107"/>
      <c r="CZM267" s="107"/>
      <c r="CZN267" s="107"/>
      <c r="CZO267" s="107"/>
      <c r="CZP267" s="107"/>
      <c r="CZQ267" s="107"/>
      <c r="CZR267" s="107"/>
      <c r="CZS267" s="107"/>
      <c r="CZT267" s="107"/>
      <c r="CZU267" s="107"/>
      <c r="CZV267" s="107"/>
      <c r="CZW267" s="107"/>
      <c r="CZX267" s="107"/>
      <c r="CZY267" s="107"/>
      <c r="CZZ267" s="107"/>
      <c r="DAA267" s="107"/>
      <c r="DAB267" s="107"/>
      <c r="DAC267" s="107"/>
      <c r="DAD267" s="107"/>
      <c r="DAE267" s="107"/>
      <c r="DAF267" s="107"/>
      <c r="DAG267" s="107"/>
      <c r="DAH267" s="107"/>
      <c r="DAI267" s="107"/>
      <c r="DAJ267" s="107"/>
      <c r="DAK267" s="107"/>
      <c r="DAL267" s="107"/>
      <c r="DAM267" s="107"/>
      <c r="DAN267" s="107"/>
      <c r="DAO267" s="107"/>
      <c r="DAP267" s="107"/>
      <c r="DAQ267" s="107"/>
      <c r="DAR267" s="107"/>
      <c r="DAS267" s="107"/>
      <c r="DAT267" s="107"/>
      <c r="DAU267" s="107"/>
      <c r="DAV267" s="107"/>
      <c r="DAW267" s="107"/>
      <c r="DAX267" s="107"/>
      <c r="DAY267" s="107"/>
      <c r="DAZ267" s="107"/>
      <c r="DBA267" s="107"/>
      <c r="DBB267" s="107"/>
      <c r="DBC267" s="107"/>
      <c r="DBD267" s="107"/>
      <c r="DBE267" s="107"/>
      <c r="DBF267" s="107"/>
      <c r="DBG267" s="107"/>
      <c r="DBH267" s="107"/>
      <c r="DBI267" s="107"/>
      <c r="DBJ267" s="107"/>
      <c r="DBK267" s="107"/>
      <c r="DBL267" s="107"/>
      <c r="DBM267" s="107"/>
      <c r="DBN267" s="107"/>
      <c r="DBO267" s="107"/>
      <c r="DBP267" s="107"/>
      <c r="DBQ267" s="107"/>
      <c r="DBR267" s="107"/>
      <c r="DBS267" s="107"/>
      <c r="DBT267" s="107"/>
      <c r="DBU267" s="107"/>
      <c r="DBV267" s="107"/>
      <c r="DBW267" s="107"/>
      <c r="DBX267" s="107"/>
      <c r="DBY267" s="107"/>
      <c r="DBZ267" s="107"/>
      <c r="DCA267" s="107"/>
      <c r="DCB267" s="107"/>
      <c r="DCC267" s="107"/>
      <c r="DCD267" s="107"/>
      <c r="DCE267" s="107"/>
      <c r="DCF267" s="107"/>
      <c r="DCG267" s="107"/>
      <c r="DCH267" s="107"/>
      <c r="DCI267" s="107"/>
      <c r="DCJ267" s="107"/>
      <c r="DCK267" s="107"/>
      <c r="DCL267" s="107"/>
      <c r="DCM267" s="107"/>
      <c r="DCN267" s="107"/>
      <c r="DCO267" s="107"/>
      <c r="DCP267" s="107"/>
      <c r="DCQ267" s="107"/>
      <c r="DCR267" s="107"/>
      <c r="DCS267" s="107"/>
      <c r="DCT267" s="107"/>
      <c r="DCU267" s="107"/>
      <c r="DCV267" s="107"/>
      <c r="DCW267" s="107"/>
      <c r="DCX267" s="107"/>
      <c r="DCY267" s="107"/>
      <c r="DCZ267" s="107"/>
      <c r="DDA267" s="107"/>
      <c r="DDB267" s="107"/>
      <c r="DDC267" s="107"/>
      <c r="DDD267" s="107"/>
      <c r="DDE267" s="107"/>
      <c r="DDF267" s="107"/>
      <c r="DDG267" s="107"/>
      <c r="DDH267" s="107"/>
      <c r="DDI267" s="107"/>
      <c r="DDJ267" s="107"/>
      <c r="DDK267" s="107"/>
      <c r="DDL267" s="107"/>
      <c r="DDM267" s="107"/>
      <c r="DDN267" s="107"/>
      <c r="DDO267" s="107"/>
      <c r="DDP267" s="107"/>
      <c r="DDQ267" s="107"/>
      <c r="DDR267" s="107"/>
      <c r="DDS267" s="107"/>
      <c r="DDT267" s="107"/>
      <c r="DDU267" s="107"/>
      <c r="DDV267" s="107"/>
      <c r="DDW267" s="107"/>
      <c r="DDX267" s="107"/>
      <c r="DDY267" s="107"/>
      <c r="DDZ267" s="107"/>
      <c r="DEA267" s="107"/>
      <c r="DEB267" s="107"/>
      <c r="DEC267" s="107"/>
      <c r="DED267" s="107"/>
      <c r="DEE267" s="107"/>
      <c r="DEF267" s="107"/>
      <c r="DEG267" s="107"/>
      <c r="DEH267" s="107"/>
      <c r="DEI267" s="107"/>
      <c r="DEJ267" s="107"/>
      <c r="DEK267" s="107"/>
      <c r="DEL267" s="107"/>
      <c r="DEM267" s="107"/>
      <c r="DEN267" s="107"/>
      <c r="DEO267" s="107"/>
      <c r="DEP267" s="107"/>
      <c r="DEQ267" s="107"/>
      <c r="DER267" s="107"/>
      <c r="DES267" s="107"/>
      <c r="DET267" s="107"/>
      <c r="DEU267" s="107"/>
      <c r="DEV267" s="107"/>
      <c r="DEW267" s="107"/>
      <c r="DEX267" s="107"/>
      <c r="DEY267" s="107"/>
      <c r="DEZ267" s="107"/>
      <c r="DFA267" s="107"/>
      <c r="DFB267" s="107"/>
      <c r="DFC267" s="107"/>
      <c r="DFD267" s="107"/>
      <c r="DFE267" s="107"/>
      <c r="DFF267" s="107"/>
      <c r="DFG267" s="107"/>
      <c r="DFH267" s="107"/>
      <c r="DFI267" s="107"/>
      <c r="DFJ267" s="107"/>
      <c r="DFK267" s="107"/>
      <c r="DFL267" s="107"/>
      <c r="DFM267" s="107"/>
      <c r="DFN267" s="107"/>
      <c r="DFO267" s="107"/>
      <c r="DFP267" s="107"/>
      <c r="DFQ267" s="107"/>
      <c r="DFR267" s="107"/>
      <c r="DFS267" s="107"/>
      <c r="DFT267" s="107"/>
      <c r="DFU267" s="107"/>
      <c r="DFV267" s="107"/>
      <c r="DFW267" s="107"/>
      <c r="DFX267" s="107"/>
      <c r="DFY267" s="107"/>
      <c r="DFZ267" s="107"/>
      <c r="DGA267" s="107"/>
      <c r="DGB267" s="107"/>
      <c r="DGC267" s="107"/>
      <c r="DGD267" s="107"/>
      <c r="DGE267" s="107"/>
      <c r="DGF267" s="107"/>
      <c r="DGG267" s="107"/>
      <c r="DGH267" s="107"/>
      <c r="DGI267" s="107"/>
      <c r="DGJ267" s="107"/>
      <c r="DGK267" s="107"/>
      <c r="DGL267" s="107"/>
      <c r="DGM267" s="107"/>
      <c r="DGN267" s="107"/>
      <c r="DGO267" s="107"/>
      <c r="DGP267" s="107"/>
      <c r="DGQ267" s="107"/>
      <c r="DGR267" s="107"/>
      <c r="DGS267" s="107"/>
      <c r="DGT267" s="107"/>
      <c r="DGU267" s="107"/>
      <c r="DGV267" s="107"/>
      <c r="DGW267" s="107"/>
      <c r="DGX267" s="107"/>
      <c r="DGY267" s="107"/>
      <c r="DGZ267" s="107"/>
      <c r="DHA267" s="107"/>
      <c r="DHB267" s="107"/>
      <c r="DHC267" s="107"/>
      <c r="DHD267" s="107"/>
      <c r="DHE267" s="107"/>
      <c r="DHF267" s="107"/>
      <c r="DHG267" s="107"/>
      <c r="DHH267" s="107"/>
      <c r="DHI267" s="107"/>
      <c r="DHJ267" s="107"/>
      <c r="DHK267" s="107"/>
      <c r="DHL267" s="107"/>
      <c r="DHM267" s="107"/>
      <c r="DHN267" s="107"/>
      <c r="DHO267" s="107"/>
      <c r="DHP267" s="107"/>
      <c r="DHQ267" s="107"/>
      <c r="DHR267" s="107"/>
      <c r="DHS267" s="107"/>
      <c r="DHT267" s="107"/>
      <c r="DHU267" s="107"/>
      <c r="DHV267" s="107"/>
      <c r="DHW267" s="107"/>
      <c r="DHX267" s="107"/>
      <c r="DHY267" s="107"/>
      <c r="DHZ267" s="107"/>
      <c r="DIA267" s="107"/>
      <c r="DIB267" s="107"/>
      <c r="DIC267" s="107"/>
      <c r="DID267" s="107"/>
      <c r="DIE267" s="107"/>
      <c r="DIF267" s="107"/>
      <c r="DIG267" s="107"/>
      <c r="DIH267" s="107"/>
      <c r="DII267" s="107"/>
      <c r="DIJ267" s="107"/>
      <c r="DIK267" s="107"/>
      <c r="DIL267" s="107"/>
      <c r="DIM267" s="107"/>
      <c r="DIN267" s="107"/>
      <c r="DIO267" s="107"/>
      <c r="DIP267" s="107"/>
      <c r="DIQ267" s="107"/>
      <c r="DIR267" s="107"/>
      <c r="DIS267" s="107"/>
      <c r="DIT267" s="107"/>
      <c r="DIU267" s="107"/>
      <c r="DIV267" s="107"/>
      <c r="DIW267" s="107"/>
      <c r="DIX267" s="107"/>
      <c r="DIY267" s="107"/>
      <c r="DIZ267" s="107"/>
      <c r="DJA267" s="107"/>
      <c r="DJB267" s="107"/>
      <c r="DJC267" s="107"/>
      <c r="DJD267" s="107"/>
      <c r="DJE267" s="107"/>
      <c r="DJF267" s="107"/>
      <c r="DJG267" s="107"/>
      <c r="DJH267" s="107"/>
      <c r="DJI267" s="107"/>
      <c r="DJJ267" s="107"/>
      <c r="DJK267" s="107"/>
      <c r="DJL267" s="107"/>
      <c r="DJM267" s="107"/>
      <c r="DJN267" s="107"/>
      <c r="DJO267" s="107"/>
      <c r="DJP267" s="107"/>
      <c r="DJQ267" s="107"/>
      <c r="DJR267" s="107"/>
      <c r="DJS267" s="107"/>
      <c r="DJT267" s="107"/>
      <c r="DJU267" s="107"/>
      <c r="DJV267" s="107"/>
      <c r="DJW267" s="107"/>
      <c r="DJX267" s="107"/>
      <c r="DJY267" s="107"/>
      <c r="DJZ267" s="107"/>
      <c r="DKA267" s="107"/>
      <c r="DKB267" s="107"/>
      <c r="DKC267" s="107"/>
      <c r="DKD267" s="107"/>
      <c r="DKE267" s="107"/>
      <c r="DKF267" s="107"/>
      <c r="DKG267" s="107"/>
      <c r="DKH267" s="107"/>
      <c r="DKI267" s="107"/>
      <c r="DKJ267" s="107"/>
      <c r="DKK267" s="107"/>
      <c r="DKL267" s="107"/>
      <c r="DKM267" s="107"/>
      <c r="DKN267" s="107"/>
      <c r="DKO267" s="107"/>
      <c r="DKP267" s="107"/>
      <c r="DKQ267" s="107"/>
      <c r="DKR267" s="107"/>
      <c r="DKS267" s="107"/>
      <c r="DKT267" s="107"/>
      <c r="DKU267" s="107"/>
      <c r="DKV267" s="107"/>
      <c r="DKW267" s="107"/>
      <c r="DKX267" s="107"/>
      <c r="DKY267" s="107"/>
      <c r="DKZ267" s="107"/>
      <c r="DLA267" s="107"/>
      <c r="DLB267" s="107"/>
      <c r="DLC267" s="107"/>
      <c r="DLD267" s="107"/>
      <c r="DLE267" s="107"/>
      <c r="DLF267" s="107"/>
      <c r="DLG267" s="107"/>
      <c r="DLH267" s="107"/>
      <c r="DLI267" s="107"/>
      <c r="DLJ267" s="107"/>
      <c r="DLK267" s="107"/>
      <c r="DLL267" s="107"/>
      <c r="DLM267" s="107"/>
      <c r="DLN267" s="107"/>
      <c r="DLO267" s="107"/>
      <c r="DLP267" s="107"/>
      <c r="DLQ267" s="107"/>
      <c r="DLR267" s="107"/>
      <c r="DLS267" s="107"/>
      <c r="DLT267" s="107"/>
      <c r="DLU267" s="107"/>
      <c r="DLV267" s="107"/>
      <c r="DLW267" s="107"/>
      <c r="DLX267" s="107"/>
      <c r="DLY267" s="107"/>
      <c r="DLZ267" s="107"/>
      <c r="DMA267" s="107"/>
      <c r="DMB267" s="107"/>
      <c r="DMC267" s="107"/>
      <c r="DMD267" s="107"/>
      <c r="DME267" s="107"/>
      <c r="DMF267" s="107"/>
      <c r="DMG267" s="107"/>
      <c r="DMH267" s="107"/>
      <c r="DMI267" s="107"/>
      <c r="DMJ267" s="107"/>
      <c r="DMK267" s="107"/>
      <c r="DML267" s="107"/>
      <c r="DMM267" s="107"/>
      <c r="DMN267" s="107"/>
      <c r="DMO267" s="107"/>
      <c r="DMP267" s="107"/>
      <c r="DMQ267" s="107"/>
      <c r="DMR267" s="107"/>
      <c r="DMS267" s="107"/>
      <c r="DMT267" s="107"/>
      <c r="DMU267" s="107"/>
      <c r="DMV267" s="107"/>
      <c r="DMW267" s="107"/>
      <c r="DMX267" s="107"/>
      <c r="DMY267" s="107"/>
      <c r="DMZ267" s="107"/>
      <c r="DNA267" s="107"/>
      <c r="DNB267" s="107"/>
      <c r="DNC267" s="107"/>
      <c r="DND267" s="107"/>
      <c r="DNE267" s="107"/>
      <c r="DNF267" s="107"/>
      <c r="DNG267" s="107"/>
      <c r="DNH267" s="107"/>
      <c r="DNI267" s="107"/>
      <c r="DNJ267" s="107"/>
      <c r="DNK267" s="107"/>
      <c r="DNL267" s="107"/>
      <c r="DNM267" s="107"/>
      <c r="DNN267" s="107"/>
      <c r="DNO267" s="107"/>
      <c r="DNP267" s="107"/>
      <c r="DNQ267" s="107"/>
      <c r="DNR267" s="107"/>
      <c r="DNS267" s="107"/>
      <c r="DNT267" s="107"/>
      <c r="DNU267" s="107"/>
      <c r="DNV267" s="107"/>
      <c r="DNW267" s="107"/>
      <c r="DNX267" s="107"/>
      <c r="DNY267" s="107"/>
      <c r="DNZ267" s="107"/>
      <c r="DOA267" s="107"/>
      <c r="DOB267" s="107"/>
      <c r="DOC267" s="107"/>
      <c r="DOD267" s="107"/>
      <c r="DOE267" s="107"/>
      <c r="DOF267" s="107"/>
      <c r="DOG267" s="107"/>
      <c r="DOH267" s="107"/>
      <c r="DOI267" s="107"/>
      <c r="DOJ267" s="107"/>
      <c r="DOK267" s="107"/>
      <c r="DOL267" s="107"/>
      <c r="DOM267" s="107"/>
      <c r="DON267" s="107"/>
      <c r="DOO267" s="107"/>
      <c r="DOP267" s="107"/>
      <c r="DOQ267" s="107"/>
      <c r="DOR267" s="107"/>
      <c r="DOS267" s="107"/>
      <c r="DOT267" s="107"/>
      <c r="DOU267" s="107"/>
      <c r="DOV267" s="107"/>
      <c r="DOW267" s="107"/>
      <c r="DOX267" s="107"/>
      <c r="DOY267" s="107"/>
      <c r="DOZ267" s="107"/>
      <c r="DPA267" s="107"/>
      <c r="DPB267" s="107"/>
      <c r="DPC267" s="107"/>
      <c r="DPD267" s="107"/>
      <c r="DPE267" s="107"/>
      <c r="DPF267" s="107"/>
      <c r="DPG267" s="107"/>
      <c r="DPH267" s="107"/>
      <c r="DPI267" s="107"/>
      <c r="DPJ267" s="107"/>
      <c r="DPK267" s="107"/>
      <c r="DPL267" s="107"/>
      <c r="DPM267" s="107"/>
      <c r="DPN267" s="107"/>
      <c r="DPO267" s="107"/>
      <c r="DPP267" s="107"/>
      <c r="DPQ267" s="107"/>
      <c r="DPR267" s="107"/>
      <c r="DPS267" s="107"/>
      <c r="DPT267" s="107"/>
      <c r="DPU267" s="107"/>
      <c r="DPV267" s="107"/>
      <c r="DPW267" s="107"/>
      <c r="DPX267" s="107"/>
      <c r="DPY267" s="107"/>
      <c r="DPZ267" s="107"/>
      <c r="DQA267" s="107"/>
      <c r="DQB267" s="107"/>
      <c r="DQC267" s="107"/>
      <c r="DQD267" s="107"/>
      <c r="DQE267" s="107"/>
      <c r="DQF267" s="107"/>
      <c r="DQG267" s="107"/>
      <c r="DQH267" s="107"/>
      <c r="DQI267" s="107"/>
      <c r="DQJ267" s="107"/>
      <c r="DQK267" s="107"/>
      <c r="DQL267" s="107"/>
      <c r="DQM267" s="107"/>
      <c r="DQN267" s="107"/>
      <c r="DQO267" s="107"/>
      <c r="DQP267" s="107"/>
      <c r="DQQ267" s="107"/>
      <c r="DQR267" s="107"/>
      <c r="DQS267" s="107"/>
      <c r="DQT267" s="107"/>
      <c r="DQU267" s="107"/>
      <c r="DQV267" s="107"/>
      <c r="DQW267" s="107"/>
      <c r="DQX267" s="107"/>
      <c r="DQY267" s="107"/>
      <c r="DQZ267" s="107"/>
      <c r="DRA267" s="107"/>
      <c r="DRB267" s="107"/>
      <c r="DRC267" s="107"/>
      <c r="DRD267" s="107"/>
      <c r="DRE267" s="107"/>
      <c r="DRF267" s="107"/>
      <c r="DRG267" s="107"/>
      <c r="DRH267" s="107"/>
      <c r="DRI267" s="107"/>
      <c r="DRJ267" s="107"/>
      <c r="DRK267" s="107"/>
      <c r="DRL267" s="107"/>
      <c r="DRM267" s="107"/>
      <c r="DRN267" s="107"/>
      <c r="DRO267" s="107"/>
      <c r="DRP267" s="107"/>
      <c r="DRQ267" s="107"/>
      <c r="DRR267" s="107"/>
      <c r="DRS267" s="107"/>
      <c r="DRT267" s="107"/>
      <c r="DRU267" s="107"/>
      <c r="DRV267" s="107"/>
      <c r="DRW267" s="107"/>
      <c r="DRX267" s="107"/>
      <c r="DRY267" s="107"/>
      <c r="DRZ267" s="107"/>
      <c r="DSA267" s="107"/>
      <c r="DSB267" s="107"/>
      <c r="DSC267" s="107"/>
      <c r="DSD267" s="107"/>
      <c r="DSE267" s="107"/>
      <c r="DSF267" s="107"/>
      <c r="DSG267" s="107"/>
      <c r="DSH267" s="107"/>
      <c r="DSI267" s="107"/>
      <c r="DSJ267" s="107"/>
      <c r="DSK267" s="107"/>
      <c r="DSL267" s="107"/>
      <c r="DSM267" s="107"/>
      <c r="DSN267" s="107"/>
      <c r="DSO267" s="107"/>
      <c r="DSP267" s="107"/>
      <c r="DSQ267" s="107"/>
      <c r="DSR267" s="107"/>
      <c r="DSS267" s="107"/>
      <c r="DST267" s="107"/>
      <c r="DSU267" s="107"/>
      <c r="DSV267" s="107"/>
      <c r="DSW267" s="107"/>
      <c r="DSX267" s="107"/>
      <c r="DSY267" s="107"/>
      <c r="DSZ267" s="107"/>
      <c r="DTA267" s="107"/>
      <c r="DTB267" s="107"/>
      <c r="DTC267" s="107"/>
      <c r="DTD267" s="107"/>
      <c r="DTE267" s="107"/>
      <c r="DTF267" s="107"/>
      <c r="DTG267" s="107"/>
      <c r="DTH267" s="107"/>
      <c r="DTI267" s="107"/>
      <c r="DTJ267" s="107"/>
      <c r="DTK267" s="107"/>
      <c r="DTL267" s="107"/>
      <c r="DTM267" s="107"/>
      <c r="DTN267" s="107"/>
      <c r="DTO267" s="107"/>
      <c r="DTP267" s="107"/>
      <c r="DTQ267" s="107"/>
      <c r="DTR267" s="107"/>
      <c r="DTS267" s="107"/>
      <c r="DTT267" s="107"/>
      <c r="DTU267" s="107"/>
      <c r="DTV267" s="107"/>
      <c r="DTW267" s="107"/>
      <c r="DTX267" s="107"/>
      <c r="DTY267" s="107"/>
      <c r="DTZ267" s="107"/>
      <c r="DUA267" s="107"/>
      <c r="DUB267" s="107"/>
      <c r="DUC267" s="107"/>
      <c r="DUD267" s="107"/>
      <c r="DUE267" s="107"/>
      <c r="DUF267" s="107"/>
      <c r="DUG267" s="107"/>
      <c r="DUH267" s="107"/>
      <c r="DUI267" s="107"/>
      <c r="DUJ267" s="107"/>
      <c r="DUK267" s="107"/>
      <c r="DUL267" s="107"/>
      <c r="DUM267" s="107"/>
      <c r="DUN267" s="107"/>
      <c r="DUO267" s="107"/>
      <c r="DUP267" s="107"/>
      <c r="DUQ267" s="107"/>
      <c r="DUR267" s="107"/>
      <c r="DUS267" s="107"/>
      <c r="DUT267" s="107"/>
      <c r="DUU267" s="107"/>
      <c r="DUV267" s="107"/>
      <c r="DUW267" s="107"/>
      <c r="DUX267" s="107"/>
      <c r="DUY267" s="107"/>
      <c r="DUZ267" s="107"/>
      <c r="DVA267" s="107"/>
      <c r="DVB267" s="107"/>
      <c r="DVC267" s="107"/>
      <c r="DVD267" s="107"/>
      <c r="DVE267" s="107"/>
      <c r="DVF267" s="107"/>
      <c r="DVG267" s="107"/>
      <c r="DVH267" s="107"/>
      <c r="DVI267" s="107"/>
      <c r="DVJ267" s="107"/>
      <c r="DVK267" s="107"/>
      <c r="DVL267" s="107"/>
      <c r="DVM267" s="107"/>
      <c r="DVN267" s="107"/>
      <c r="DVO267" s="107"/>
      <c r="DVP267" s="107"/>
      <c r="DVQ267" s="107"/>
      <c r="DVR267" s="107"/>
      <c r="DVS267" s="107"/>
      <c r="DVT267" s="107"/>
      <c r="DVU267" s="107"/>
      <c r="DVV267" s="107"/>
      <c r="DVW267" s="107"/>
      <c r="DVX267" s="107"/>
      <c r="DVY267" s="107"/>
      <c r="DVZ267" s="107"/>
      <c r="DWA267" s="107"/>
      <c r="DWB267" s="107"/>
      <c r="DWC267" s="107"/>
      <c r="DWD267" s="107"/>
      <c r="DWE267" s="107"/>
      <c r="DWF267" s="107"/>
      <c r="DWG267" s="107"/>
      <c r="DWH267" s="107"/>
      <c r="DWI267" s="107"/>
      <c r="DWJ267" s="107"/>
      <c r="DWK267" s="107"/>
      <c r="DWL267" s="107"/>
      <c r="DWM267" s="107"/>
      <c r="DWN267" s="107"/>
      <c r="DWO267" s="107"/>
      <c r="DWP267" s="107"/>
      <c r="DWQ267" s="107"/>
      <c r="DWR267" s="107"/>
      <c r="DWS267" s="107"/>
      <c r="DWT267" s="107"/>
      <c r="DWU267" s="107"/>
      <c r="DWV267" s="107"/>
      <c r="DWW267" s="107"/>
      <c r="DWX267" s="107"/>
      <c r="DWY267" s="107"/>
      <c r="DWZ267" s="107"/>
      <c r="DXA267" s="107"/>
      <c r="DXB267" s="107"/>
      <c r="DXC267" s="107"/>
      <c r="DXD267" s="107"/>
      <c r="DXE267" s="107"/>
      <c r="DXF267" s="107"/>
      <c r="DXG267" s="107"/>
      <c r="DXH267" s="107"/>
      <c r="DXI267" s="107"/>
      <c r="DXJ267" s="107"/>
      <c r="DXK267" s="107"/>
      <c r="DXL267" s="107"/>
      <c r="DXM267" s="107"/>
      <c r="DXN267" s="107"/>
      <c r="DXO267" s="107"/>
      <c r="DXP267" s="107"/>
      <c r="DXQ267" s="107"/>
      <c r="DXR267" s="107"/>
      <c r="DXS267" s="107"/>
      <c r="DXT267" s="107"/>
      <c r="DXU267" s="107"/>
      <c r="DXV267" s="107"/>
      <c r="DXW267" s="107"/>
      <c r="DXX267" s="107"/>
      <c r="DXY267" s="107"/>
      <c r="DXZ267" s="107"/>
      <c r="DYA267" s="107"/>
      <c r="DYB267" s="107"/>
      <c r="DYC267" s="107"/>
      <c r="DYD267" s="107"/>
      <c r="DYE267" s="107"/>
      <c r="DYF267" s="107"/>
      <c r="DYG267" s="107"/>
      <c r="DYH267" s="107"/>
      <c r="DYI267" s="107"/>
      <c r="DYJ267" s="107"/>
      <c r="DYK267" s="107"/>
      <c r="DYL267" s="107"/>
      <c r="DYM267" s="107"/>
      <c r="DYN267" s="107"/>
      <c r="DYO267" s="107"/>
      <c r="DYP267" s="107"/>
      <c r="DYQ267" s="107"/>
      <c r="DYR267" s="107"/>
      <c r="DYS267" s="107"/>
      <c r="DYT267" s="107"/>
      <c r="DYU267" s="107"/>
      <c r="DYV267" s="107"/>
      <c r="DYW267" s="107"/>
      <c r="DYX267" s="107"/>
      <c r="DYY267" s="107"/>
      <c r="DYZ267" s="107"/>
      <c r="DZA267" s="107"/>
      <c r="DZB267" s="107"/>
      <c r="DZC267" s="107"/>
      <c r="DZD267" s="107"/>
      <c r="DZE267" s="107"/>
      <c r="DZF267" s="107"/>
      <c r="DZG267" s="107"/>
      <c r="DZH267" s="107"/>
      <c r="DZI267" s="107"/>
      <c r="DZJ267" s="107"/>
      <c r="DZK267" s="107"/>
      <c r="DZL267" s="107"/>
      <c r="DZM267" s="107"/>
      <c r="DZN267" s="107"/>
      <c r="DZO267" s="107"/>
      <c r="DZP267" s="107"/>
      <c r="DZQ267" s="107"/>
      <c r="DZR267" s="107"/>
      <c r="DZS267" s="107"/>
      <c r="DZT267" s="107"/>
      <c r="DZU267" s="107"/>
      <c r="DZV267" s="107"/>
      <c r="DZW267" s="107"/>
      <c r="DZX267" s="107"/>
      <c r="DZY267" s="107"/>
      <c r="DZZ267" s="107"/>
      <c r="EAA267" s="107"/>
      <c r="EAB267" s="107"/>
      <c r="EAC267" s="107"/>
      <c r="EAD267" s="107"/>
      <c r="EAE267" s="107"/>
      <c r="EAF267" s="107"/>
      <c r="EAG267" s="107"/>
      <c r="EAH267" s="107"/>
      <c r="EAI267" s="107"/>
      <c r="EAJ267" s="107"/>
      <c r="EAK267" s="107"/>
      <c r="EAL267" s="107"/>
      <c r="EAM267" s="107"/>
      <c r="EAN267" s="107"/>
      <c r="EAO267" s="107"/>
      <c r="EAP267" s="107"/>
      <c r="EAQ267" s="107"/>
      <c r="EAR267" s="107"/>
      <c r="EAS267" s="107"/>
      <c r="EAT267" s="107"/>
      <c r="EAU267" s="107"/>
      <c r="EAV267" s="107"/>
      <c r="EAW267" s="107"/>
      <c r="EAX267" s="107"/>
      <c r="EAY267" s="107"/>
      <c r="EAZ267" s="107"/>
      <c r="EBA267" s="107"/>
      <c r="EBB267" s="107"/>
      <c r="EBC267" s="107"/>
      <c r="EBD267" s="107"/>
      <c r="EBE267" s="107"/>
      <c r="EBF267" s="107"/>
      <c r="EBG267" s="107"/>
      <c r="EBH267" s="107"/>
      <c r="EBI267" s="107"/>
      <c r="EBJ267" s="107"/>
      <c r="EBK267" s="107"/>
      <c r="EBL267" s="107"/>
      <c r="EBM267" s="107"/>
      <c r="EBN267" s="107"/>
      <c r="EBO267" s="107"/>
      <c r="EBP267" s="107"/>
      <c r="EBQ267" s="107"/>
      <c r="EBR267" s="107"/>
      <c r="EBS267" s="107"/>
      <c r="EBT267" s="107"/>
      <c r="EBU267" s="107"/>
      <c r="EBV267" s="107"/>
      <c r="EBW267" s="107"/>
      <c r="EBX267" s="107"/>
      <c r="EBY267" s="107"/>
      <c r="EBZ267" s="107"/>
      <c r="ECA267" s="107"/>
      <c r="ECB267" s="107"/>
      <c r="ECC267" s="107"/>
      <c r="ECD267" s="107"/>
      <c r="ECE267" s="107"/>
      <c r="ECF267" s="107"/>
      <c r="ECG267" s="107"/>
      <c r="ECH267" s="107"/>
      <c r="ECI267" s="107"/>
      <c r="ECJ267" s="107"/>
      <c r="ECK267" s="107"/>
      <c r="ECL267" s="107"/>
      <c r="ECM267" s="107"/>
      <c r="ECN267" s="107"/>
      <c r="ECO267" s="107"/>
      <c r="ECP267" s="107"/>
      <c r="ECQ267" s="107"/>
      <c r="ECR267" s="107"/>
      <c r="ECS267" s="107"/>
      <c r="ECT267" s="107"/>
      <c r="ECU267" s="107"/>
      <c r="ECV267" s="107"/>
      <c r="ECW267" s="107"/>
      <c r="ECX267" s="107"/>
      <c r="ECY267" s="107"/>
      <c r="ECZ267" s="107"/>
      <c r="EDA267" s="107"/>
      <c r="EDB267" s="107"/>
      <c r="EDC267" s="107"/>
      <c r="EDD267" s="107"/>
      <c r="EDE267" s="107"/>
      <c r="EDF267" s="107"/>
      <c r="EDG267" s="107"/>
      <c r="EDH267" s="107"/>
      <c r="EDI267" s="107"/>
      <c r="EDJ267" s="107"/>
      <c r="EDK267" s="107"/>
      <c r="EDL267" s="107"/>
      <c r="EDM267" s="107"/>
      <c r="EDN267" s="107"/>
      <c r="EDO267" s="107"/>
      <c r="EDP267" s="107"/>
      <c r="EDQ267" s="107"/>
      <c r="EDR267" s="107"/>
      <c r="EDS267" s="107"/>
      <c r="EDT267" s="107"/>
      <c r="EDU267" s="107"/>
      <c r="EDV267" s="107"/>
      <c r="EDW267" s="107"/>
      <c r="EDX267" s="107"/>
      <c r="EDY267" s="107"/>
      <c r="EDZ267" s="107"/>
      <c r="EEA267" s="107"/>
      <c r="EEB267" s="107"/>
      <c r="EEC267" s="107"/>
      <c r="EED267" s="107"/>
      <c r="EEE267" s="107"/>
      <c r="EEF267" s="107"/>
      <c r="EEG267" s="107"/>
      <c r="EEH267" s="107"/>
      <c r="EEI267" s="107"/>
      <c r="EEJ267" s="107"/>
      <c r="EEK267" s="107"/>
      <c r="EEL267" s="107"/>
      <c r="EEM267" s="107"/>
      <c r="EEN267" s="107"/>
      <c r="EEO267" s="107"/>
      <c r="EEP267" s="107"/>
      <c r="EEQ267" s="107"/>
      <c r="EER267" s="107"/>
      <c r="EES267" s="107"/>
      <c r="EET267" s="107"/>
      <c r="EEU267" s="107"/>
      <c r="EEV267" s="107"/>
      <c r="EEW267" s="107"/>
      <c r="EEX267" s="107"/>
      <c r="EEY267" s="107"/>
      <c r="EEZ267" s="107"/>
      <c r="EFA267" s="107"/>
      <c r="EFB267" s="107"/>
      <c r="EFC267" s="107"/>
      <c r="EFD267" s="107"/>
      <c r="EFE267" s="107"/>
      <c r="EFF267" s="107"/>
      <c r="EFG267" s="107"/>
      <c r="EFH267" s="107"/>
      <c r="EFI267" s="107"/>
      <c r="EFJ267" s="107"/>
      <c r="EFK267" s="107"/>
      <c r="EFL267" s="107"/>
      <c r="EFM267" s="107"/>
      <c r="EFN267" s="107"/>
      <c r="EFO267" s="107"/>
      <c r="EFP267" s="107"/>
      <c r="EFQ267" s="107"/>
      <c r="EFR267" s="107"/>
      <c r="EFS267" s="107"/>
      <c r="EFT267" s="107"/>
      <c r="EFU267" s="107"/>
      <c r="EFV267" s="107"/>
      <c r="EFW267" s="107"/>
      <c r="EFX267" s="107"/>
      <c r="EFY267" s="107"/>
      <c r="EFZ267" s="107"/>
      <c r="EGA267" s="107"/>
      <c r="EGB267" s="107"/>
      <c r="EGC267" s="107"/>
      <c r="EGD267" s="107"/>
      <c r="EGE267" s="107"/>
      <c r="EGF267" s="107"/>
      <c r="EGG267" s="107"/>
      <c r="EGH267" s="107"/>
      <c r="EGI267" s="107"/>
      <c r="EGJ267" s="107"/>
      <c r="EGK267" s="107"/>
      <c r="EGL267" s="107"/>
      <c r="EGM267" s="107"/>
      <c r="EGN267" s="107"/>
      <c r="EGO267" s="107"/>
      <c r="EGP267" s="107"/>
      <c r="EGQ267" s="107"/>
      <c r="EGR267" s="107"/>
      <c r="EGS267" s="107"/>
      <c r="EGT267" s="107"/>
      <c r="EGU267" s="107"/>
      <c r="EGV267" s="107"/>
      <c r="EGW267" s="107"/>
      <c r="EGX267" s="107"/>
      <c r="EGY267" s="107"/>
      <c r="EGZ267" s="107"/>
      <c r="EHA267" s="107"/>
      <c r="EHB267" s="107"/>
      <c r="EHC267" s="107"/>
      <c r="EHD267" s="107"/>
      <c r="EHE267" s="107"/>
      <c r="EHF267" s="107"/>
      <c r="EHG267" s="107"/>
      <c r="EHH267" s="107"/>
      <c r="EHI267" s="107"/>
      <c r="EHJ267" s="107"/>
      <c r="EHK267" s="107"/>
      <c r="EHL267" s="107"/>
      <c r="EHM267" s="107"/>
      <c r="EHN267" s="107"/>
      <c r="EHO267" s="107"/>
      <c r="EHP267" s="107"/>
      <c r="EHQ267" s="107"/>
      <c r="EHR267" s="107"/>
      <c r="EHS267" s="107"/>
      <c r="EHT267" s="107"/>
      <c r="EHU267" s="107"/>
      <c r="EHV267" s="107"/>
      <c r="EHW267" s="107"/>
      <c r="EHX267" s="107"/>
      <c r="EHY267" s="107"/>
      <c r="EHZ267" s="107"/>
      <c r="EIA267" s="107"/>
      <c r="EIB267" s="107"/>
      <c r="EIC267" s="107"/>
      <c r="EID267" s="107"/>
      <c r="EIE267" s="107"/>
      <c r="EIF267" s="107"/>
      <c r="EIG267" s="107"/>
      <c r="EIH267" s="107"/>
      <c r="EII267" s="107"/>
      <c r="EIJ267" s="107"/>
      <c r="EIK267" s="107"/>
      <c r="EIL267" s="107"/>
      <c r="EIM267" s="107"/>
      <c r="EIN267" s="107"/>
      <c r="EIO267" s="107"/>
      <c r="EIP267" s="107"/>
      <c r="EIQ267" s="107"/>
      <c r="EIR267" s="107"/>
      <c r="EIS267" s="107"/>
      <c r="EIT267" s="107"/>
      <c r="EIU267" s="107"/>
      <c r="EIV267" s="107"/>
      <c r="EIW267" s="107"/>
      <c r="EIX267" s="107"/>
      <c r="EIY267" s="107"/>
      <c r="EIZ267" s="107"/>
      <c r="EJA267" s="107"/>
      <c r="EJB267" s="107"/>
      <c r="EJC267" s="107"/>
      <c r="EJD267" s="107"/>
      <c r="EJE267" s="107"/>
      <c r="EJF267" s="107"/>
      <c r="EJG267" s="107"/>
      <c r="EJH267" s="107"/>
      <c r="EJI267" s="107"/>
      <c r="EJJ267" s="107"/>
      <c r="EJK267" s="107"/>
      <c r="EJL267" s="107"/>
      <c r="EJM267" s="107"/>
      <c r="EJN267" s="107"/>
      <c r="EJO267" s="107"/>
      <c r="EJP267" s="107"/>
      <c r="EJQ267" s="107"/>
      <c r="EJR267" s="107"/>
      <c r="EJS267" s="107"/>
      <c r="EJT267" s="107"/>
      <c r="EJU267" s="107"/>
      <c r="EJV267" s="107"/>
      <c r="EJW267" s="107"/>
      <c r="EJX267" s="107"/>
      <c r="EJY267" s="107"/>
      <c r="EJZ267" s="107"/>
      <c r="EKA267" s="107"/>
      <c r="EKB267" s="107"/>
      <c r="EKC267" s="107"/>
      <c r="EKD267" s="107"/>
      <c r="EKE267" s="107"/>
      <c r="EKF267" s="107"/>
      <c r="EKG267" s="107"/>
      <c r="EKH267" s="107"/>
      <c r="EKI267" s="107"/>
      <c r="EKJ267" s="107"/>
      <c r="EKK267" s="107"/>
      <c r="EKL267" s="107"/>
      <c r="EKM267" s="107"/>
      <c r="EKN267" s="107"/>
      <c r="EKO267" s="107"/>
      <c r="EKP267" s="107"/>
      <c r="EKQ267" s="107"/>
      <c r="EKR267" s="107"/>
      <c r="EKS267" s="107"/>
      <c r="EKT267" s="107"/>
      <c r="EKU267" s="107"/>
      <c r="EKV267" s="107"/>
      <c r="EKW267" s="107"/>
      <c r="EKX267" s="107"/>
      <c r="EKY267" s="107"/>
      <c r="EKZ267" s="107"/>
      <c r="ELA267" s="107"/>
      <c r="ELB267" s="107"/>
      <c r="ELC267" s="107"/>
      <c r="ELD267" s="107"/>
      <c r="ELE267" s="107"/>
      <c r="ELF267" s="107"/>
      <c r="ELG267" s="107"/>
      <c r="ELH267" s="107"/>
      <c r="ELI267" s="107"/>
      <c r="ELJ267" s="107"/>
      <c r="ELK267" s="107"/>
      <c r="ELL267" s="107"/>
      <c r="ELM267" s="107"/>
      <c r="ELN267" s="107"/>
      <c r="ELO267" s="107"/>
      <c r="ELP267" s="107"/>
      <c r="ELQ267" s="107"/>
      <c r="ELR267" s="107"/>
      <c r="ELS267" s="107"/>
      <c r="ELT267" s="107"/>
      <c r="ELU267" s="107"/>
      <c r="ELV267" s="107"/>
      <c r="ELW267" s="107"/>
      <c r="ELX267" s="107"/>
      <c r="ELY267" s="107"/>
      <c r="ELZ267" s="107"/>
      <c r="EMA267" s="107"/>
      <c r="EMB267" s="107"/>
      <c r="EMC267" s="107"/>
      <c r="EMD267" s="107"/>
      <c r="EME267" s="107"/>
      <c r="EMF267" s="107"/>
      <c r="EMG267" s="107"/>
      <c r="EMH267" s="107"/>
      <c r="EMI267" s="107"/>
      <c r="EMJ267" s="107"/>
      <c r="EMK267" s="107"/>
      <c r="EML267" s="107"/>
      <c r="EMM267" s="107"/>
      <c r="EMN267" s="107"/>
      <c r="EMO267" s="107"/>
      <c r="EMP267" s="107"/>
      <c r="EMQ267" s="107"/>
      <c r="EMR267" s="107"/>
      <c r="EMS267" s="107"/>
      <c r="EMT267" s="107"/>
      <c r="EMU267" s="107"/>
      <c r="EMV267" s="107"/>
      <c r="EMW267" s="107"/>
      <c r="EMX267" s="107"/>
      <c r="EMY267" s="107"/>
      <c r="EMZ267" s="107"/>
      <c r="ENA267" s="107"/>
      <c r="ENB267" s="107"/>
      <c r="ENC267" s="107"/>
      <c r="END267" s="107"/>
      <c r="ENE267" s="107"/>
      <c r="ENF267" s="107"/>
      <c r="ENG267" s="107"/>
      <c r="ENH267" s="107"/>
      <c r="ENI267" s="107"/>
      <c r="ENJ267" s="107"/>
      <c r="ENK267" s="107"/>
      <c r="ENL267" s="107"/>
      <c r="ENM267" s="107"/>
      <c r="ENN267" s="107"/>
      <c r="ENO267" s="107"/>
      <c r="ENP267" s="107"/>
      <c r="ENQ267" s="107"/>
      <c r="ENR267" s="107"/>
      <c r="ENS267" s="107"/>
      <c r="ENT267" s="107"/>
      <c r="ENU267" s="107"/>
      <c r="ENV267" s="107"/>
      <c r="ENW267" s="107"/>
      <c r="ENX267" s="107"/>
      <c r="ENY267" s="107"/>
      <c r="ENZ267" s="107"/>
      <c r="EOA267" s="107"/>
      <c r="EOB267" s="107"/>
      <c r="EOC267" s="107"/>
      <c r="EOD267" s="107"/>
      <c r="EOE267" s="107"/>
      <c r="EOF267" s="107"/>
      <c r="EOG267" s="107"/>
      <c r="EOH267" s="107"/>
      <c r="EOI267" s="107"/>
      <c r="EOJ267" s="107"/>
      <c r="EOK267" s="107"/>
      <c r="EOL267" s="107"/>
      <c r="EOM267" s="107"/>
      <c r="EON267" s="107"/>
      <c r="EOO267" s="107"/>
      <c r="EOP267" s="107"/>
      <c r="EOQ267" s="107"/>
      <c r="EOR267" s="107"/>
      <c r="EOS267" s="107"/>
      <c r="EOT267" s="107"/>
      <c r="EOU267" s="107"/>
      <c r="EOV267" s="107"/>
      <c r="EOW267" s="107"/>
      <c r="EOX267" s="107"/>
      <c r="EOY267" s="107"/>
      <c r="EOZ267" s="107"/>
      <c r="EPA267" s="107"/>
      <c r="EPB267" s="107"/>
      <c r="EPC267" s="107"/>
      <c r="EPD267" s="107"/>
      <c r="EPE267" s="107"/>
      <c r="EPF267" s="107"/>
      <c r="EPG267" s="107"/>
      <c r="EPH267" s="107"/>
      <c r="EPI267" s="107"/>
      <c r="EPJ267" s="107"/>
      <c r="EPK267" s="107"/>
      <c r="EPL267" s="107"/>
      <c r="EPM267" s="107"/>
      <c r="EPN267" s="107"/>
      <c r="EPO267" s="107"/>
      <c r="EPP267" s="107"/>
      <c r="EPQ267" s="107"/>
      <c r="EPR267" s="107"/>
      <c r="EPS267" s="107"/>
      <c r="EPT267" s="107"/>
      <c r="EPU267" s="107"/>
      <c r="EPV267" s="107"/>
      <c r="EPW267" s="107"/>
      <c r="EPX267" s="107"/>
      <c r="EPY267" s="107"/>
      <c r="EPZ267" s="107"/>
      <c r="EQA267" s="107"/>
      <c r="EQB267" s="107"/>
      <c r="EQC267" s="107"/>
      <c r="EQD267" s="107"/>
      <c r="EQE267" s="107"/>
      <c r="EQF267" s="107"/>
      <c r="EQG267" s="107"/>
      <c r="EQH267" s="107"/>
      <c r="EQI267" s="107"/>
      <c r="EQJ267" s="107"/>
      <c r="EQK267" s="107"/>
      <c r="EQL267" s="107"/>
      <c r="EQM267" s="107"/>
      <c r="EQN267" s="107"/>
      <c r="EQO267" s="107"/>
      <c r="EQP267" s="107"/>
      <c r="EQQ267" s="107"/>
      <c r="EQR267" s="107"/>
      <c r="EQS267" s="107"/>
      <c r="EQT267" s="107"/>
      <c r="EQU267" s="107"/>
      <c r="EQV267" s="107"/>
      <c r="EQW267" s="107"/>
      <c r="EQX267" s="107"/>
      <c r="EQY267" s="107"/>
      <c r="EQZ267" s="107"/>
      <c r="ERA267" s="107"/>
      <c r="ERB267" s="107"/>
      <c r="ERC267" s="107"/>
      <c r="ERD267" s="107"/>
      <c r="ERE267" s="107"/>
      <c r="ERF267" s="107"/>
      <c r="ERG267" s="107"/>
      <c r="ERH267" s="107"/>
      <c r="ERI267" s="107"/>
      <c r="ERJ267" s="107"/>
      <c r="ERK267" s="107"/>
      <c r="ERL267" s="107"/>
      <c r="ERM267" s="107"/>
      <c r="ERN267" s="107"/>
      <c r="ERO267" s="107"/>
      <c r="ERP267" s="107"/>
      <c r="ERQ267" s="107"/>
      <c r="ERR267" s="107"/>
      <c r="ERS267" s="107"/>
      <c r="ERT267" s="107"/>
      <c r="ERU267" s="107"/>
      <c r="ERV267" s="107"/>
      <c r="ERW267" s="107"/>
      <c r="ERX267" s="107"/>
      <c r="ERY267" s="107"/>
      <c r="ERZ267" s="107"/>
      <c r="ESA267" s="107"/>
      <c r="ESB267" s="107"/>
      <c r="ESC267" s="107"/>
      <c r="ESD267" s="107"/>
      <c r="ESE267" s="107"/>
      <c r="ESF267" s="107"/>
      <c r="ESG267" s="107"/>
      <c r="ESH267" s="107"/>
      <c r="ESI267" s="107"/>
      <c r="ESJ267" s="107"/>
      <c r="ESK267" s="107"/>
      <c r="ESL267" s="107"/>
      <c r="ESM267" s="107"/>
      <c r="ESN267" s="107"/>
      <c r="ESO267" s="107"/>
      <c r="ESP267" s="107"/>
      <c r="ESQ267" s="107"/>
      <c r="ESR267" s="107"/>
      <c r="ESS267" s="107"/>
      <c r="EST267" s="107"/>
      <c r="ESU267" s="107"/>
      <c r="ESV267" s="107"/>
      <c r="ESW267" s="107"/>
      <c r="ESX267" s="107"/>
      <c r="ESY267" s="107"/>
      <c r="ESZ267" s="107"/>
      <c r="ETA267" s="107"/>
      <c r="ETB267" s="107"/>
      <c r="ETC267" s="107"/>
      <c r="ETD267" s="107"/>
      <c r="ETE267" s="107"/>
      <c r="ETF267" s="107"/>
      <c r="ETG267" s="107"/>
      <c r="ETH267" s="107"/>
      <c r="ETI267" s="107"/>
      <c r="ETJ267" s="107"/>
      <c r="ETK267" s="107"/>
      <c r="ETL267" s="107"/>
      <c r="ETM267" s="107"/>
      <c r="ETN267" s="107"/>
      <c r="ETO267" s="107"/>
      <c r="ETP267" s="107"/>
      <c r="ETQ267" s="107"/>
      <c r="ETR267" s="107"/>
      <c r="ETS267" s="107"/>
      <c r="ETT267" s="107"/>
      <c r="ETU267" s="107"/>
      <c r="ETV267" s="107"/>
      <c r="ETW267" s="107"/>
      <c r="ETX267" s="107"/>
      <c r="ETY267" s="107"/>
      <c r="ETZ267" s="107"/>
      <c r="EUA267" s="107"/>
      <c r="EUB267" s="107"/>
      <c r="EUC267" s="107"/>
      <c r="EUD267" s="107"/>
      <c r="EUE267" s="107"/>
      <c r="EUF267" s="107"/>
      <c r="EUG267" s="107"/>
      <c r="EUH267" s="107"/>
      <c r="EUI267" s="107"/>
      <c r="EUJ267" s="107"/>
      <c r="EUK267" s="107"/>
      <c r="EUL267" s="107"/>
      <c r="EUM267" s="107"/>
      <c r="EUN267" s="107"/>
      <c r="EUO267" s="107"/>
      <c r="EUP267" s="107"/>
      <c r="EUQ267" s="107"/>
      <c r="EUR267" s="107"/>
      <c r="EUS267" s="107"/>
      <c r="EUT267" s="107"/>
      <c r="EUU267" s="107"/>
      <c r="EUV267" s="107"/>
      <c r="EUW267" s="107"/>
      <c r="EUX267" s="107"/>
      <c r="EUY267" s="107"/>
      <c r="EUZ267" s="107"/>
      <c r="EVA267" s="107"/>
      <c r="EVB267" s="107"/>
      <c r="EVC267" s="107"/>
      <c r="EVD267" s="107"/>
      <c r="EVE267" s="107"/>
      <c r="EVF267" s="107"/>
      <c r="EVG267" s="107"/>
      <c r="EVH267" s="107"/>
      <c r="EVI267" s="107"/>
      <c r="EVJ267" s="107"/>
      <c r="EVK267" s="107"/>
      <c r="EVL267" s="107"/>
      <c r="EVM267" s="107"/>
      <c r="EVN267" s="107"/>
      <c r="EVO267" s="107"/>
      <c r="EVP267" s="107"/>
      <c r="EVQ267" s="107"/>
      <c r="EVR267" s="107"/>
      <c r="EVS267" s="107"/>
      <c r="EVT267" s="107"/>
      <c r="EVU267" s="107"/>
      <c r="EVV267" s="107"/>
      <c r="EVW267" s="107"/>
      <c r="EVX267" s="107"/>
      <c r="EVY267" s="107"/>
      <c r="EVZ267" s="107"/>
      <c r="EWA267" s="107"/>
      <c r="EWB267" s="107"/>
      <c r="EWC267" s="107"/>
      <c r="EWD267" s="107"/>
      <c r="EWE267" s="107"/>
      <c r="EWF267" s="107"/>
      <c r="EWG267" s="107"/>
      <c r="EWH267" s="107"/>
      <c r="EWI267" s="107"/>
      <c r="EWJ267" s="107"/>
      <c r="EWK267" s="107"/>
      <c r="EWL267" s="107"/>
      <c r="EWM267" s="107"/>
      <c r="EWN267" s="107"/>
      <c r="EWO267" s="107"/>
      <c r="EWP267" s="107"/>
      <c r="EWQ267" s="107"/>
      <c r="EWR267" s="107"/>
      <c r="EWS267" s="107"/>
      <c r="EWT267" s="107"/>
      <c r="EWU267" s="107"/>
      <c r="EWV267" s="107"/>
      <c r="EWW267" s="107"/>
      <c r="EWX267" s="107"/>
      <c r="EWY267" s="107"/>
      <c r="EWZ267" s="107"/>
      <c r="EXA267" s="107"/>
      <c r="EXB267" s="107"/>
      <c r="EXC267" s="107"/>
      <c r="EXD267" s="107"/>
      <c r="EXE267" s="107"/>
      <c r="EXF267" s="107"/>
      <c r="EXG267" s="107"/>
      <c r="EXH267" s="107"/>
      <c r="EXI267" s="107"/>
      <c r="EXJ267" s="107"/>
      <c r="EXK267" s="107"/>
      <c r="EXL267" s="107"/>
      <c r="EXM267" s="107"/>
      <c r="EXN267" s="107"/>
      <c r="EXO267" s="107"/>
      <c r="EXP267" s="107"/>
      <c r="EXQ267" s="107"/>
      <c r="EXR267" s="107"/>
      <c r="EXS267" s="107"/>
      <c r="EXT267" s="107"/>
      <c r="EXU267" s="107"/>
      <c r="EXV267" s="107"/>
      <c r="EXW267" s="107"/>
      <c r="EXX267" s="107"/>
      <c r="EXY267" s="107"/>
      <c r="EXZ267" s="107"/>
      <c r="EYA267" s="107"/>
      <c r="EYB267" s="107"/>
      <c r="EYC267" s="107"/>
      <c r="EYD267" s="107"/>
      <c r="EYE267" s="107"/>
      <c r="EYF267" s="107"/>
      <c r="EYG267" s="107"/>
      <c r="EYH267" s="107"/>
      <c r="EYI267" s="107"/>
      <c r="EYJ267" s="107"/>
      <c r="EYK267" s="107"/>
      <c r="EYL267" s="107"/>
      <c r="EYM267" s="107"/>
      <c r="EYN267" s="107"/>
      <c r="EYO267" s="107"/>
      <c r="EYP267" s="107"/>
      <c r="EYQ267" s="107"/>
      <c r="EYR267" s="107"/>
      <c r="EYS267" s="107"/>
      <c r="EYT267" s="107"/>
      <c r="EYU267" s="107"/>
      <c r="EYV267" s="107"/>
      <c r="EYW267" s="107"/>
      <c r="EYX267" s="107"/>
      <c r="EYY267" s="107"/>
      <c r="EYZ267" s="107"/>
      <c r="EZA267" s="107"/>
      <c r="EZB267" s="107"/>
      <c r="EZC267" s="107"/>
      <c r="EZD267" s="107"/>
      <c r="EZE267" s="107"/>
      <c r="EZF267" s="107"/>
      <c r="EZG267" s="107"/>
      <c r="EZH267" s="107"/>
      <c r="EZI267" s="107"/>
      <c r="EZJ267" s="107"/>
      <c r="EZK267" s="107"/>
      <c r="EZL267" s="107"/>
      <c r="EZM267" s="107"/>
      <c r="EZN267" s="107"/>
      <c r="EZO267" s="107"/>
      <c r="EZP267" s="107"/>
      <c r="EZQ267" s="107"/>
      <c r="EZR267" s="107"/>
      <c r="EZS267" s="107"/>
      <c r="EZT267" s="107"/>
      <c r="EZU267" s="107"/>
      <c r="EZV267" s="107"/>
      <c r="EZW267" s="107"/>
      <c r="EZX267" s="107"/>
      <c r="EZY267" s="107"/>
      <c r="EZZ267" s="107"/>
      <c r="FAA267" s="107"/>
      <c r="FAB267" s="107"/>
      <c r="FAC267" s="107"/>
      <c r="FAD267" s="107"/>
      <c r="FAE267" s="107"/>
      <c r="FAF267" s="107"/>
      <c r="FAG267" s="107"/>
      <c r="FAH267" s="107"/>
      <c r="FAI267" s="107"/>
      <c r="FAJ267" s="107"/>
      <c r="FAK267" s="107"/>
      <c r="FAL267" s="107"/>
      <c r="FAM267" s="107"/>
      <c r="FAN267" s="107"/>
      <c r="FAO267" s="107"/>
      <c r="FAP267" s="107"/>
      <c r="FAQ267" s="107"/>
      <c r="FAR267" s="107"/>
      <c r="FAS267" s="107"/>
      <c r="FAT267" s="107"/>
      <c r="FAU267" s="107"/>
      <c r="FAV267" s="107"/>
      <c r="FAW267" s="107"/>
      <c r="FAX267" s="107"/>
      <c r="FAY267" s="107"/>
      <c r="FAZ267" s="107"/>
      <c r="FBA267" s="107"/>
      <c r="FBB267" s="107"/>
      <c r="FBC267" s="107"/>
      <c r="FBD267" s="107"/>
      <c r="FBE267" s="107"/>
      <c r="FBF267" s="107"/>
      <c r="FBG267" s="107"/>
      <c r="FBH267" s="107"/>
      <c r="FBI267" s="107"/>
      <c r="FBJ267" s="107"/>
      <c r="FBK267" s="107"/>
      <c r="FBL267" s="107"/>
      <c r="FBM267" s="107"/>
      <c r="FBN267" s="107"/>
      <c r="FBO267" s="107"/>
      <c r="FBP267" s="107"/>
      <c r="FBQ267" s="107"/>
      <c r="FBR267" s="107"/>
      <c r="FBS267" s="107"/>
      <c r="FBT267" s="107"/>
      <c r="FBU267" s="107"/>
      <c r="FBV267" s="107"/>
      <c r="FBW267" s="107"/>
      <c r="FBX267" s="107"/>
      <c r="FBY267" s="107"/>
      <c r="FBZ267" s="107"/>
      <c r="FCA267" s="107"/>
      <c r="FCB267" s="107"/>
      <c r="FCC267" s="107"/>
      <c r="FCD267" s="107"/>
      <c r="FCE267" s="107"/>
      <c r="FCF267" s="107"/>
      <c r="FCG267" s="107"/>
      <c r="FCH267" s="107"/>
      <c r="FCI267" s="107"/>
      <c r="FCJ267" s="107"/>
      <c r="FCK267" s="107"/>
      <c r="FCL267" s="107"/>
      <c r="FCM267" s="107"/>
      <c r="FCN267" s="107"/>
      <c r="FCO267" s="107"/>
      <c r="FCP267" s="107"/>
      <c r="FCQ267" s="107"/>
      <c r="FCR267" s="107"/>
      <c r="FCS267" s="107"/>
      <c r="FCT267" s="107"/>
      <c r="FCU267" s="107"/>
      <c r="FCV267" s="107"/>
      <c r="FCW267" s="107"/>
      <c r="FCX267" s="107"/>
      <c r="FCY267" s="107"/>
      <c r="FCZ267" s="107"/>
      <c r="FDA267" s="107"/>
      <c r="FDB267" s="107"/>
      <c r="FDC267" s="107"/>
      <c r="FDD267" s="107"/>
      <c r="FDE267" s="107"/>
      <c r="FDF267" s="107"/>
      <c r="FDG267" s="107"/>
      <c r="FDH267" s="107"/>
      <c r="FDI267" s="107"/>
      <c r="FDJ267" s="107"/>
      <c r="FDK267" s="107"/>
      <c r="FDL267" s="107"/>
      <c r="FDM267" s="107"/>
      <c r="FDN267" s="107"/>
      <c r="FDO267" s="107"/>
      <c r="FDP267" s="107"/>
      <c r="FDQ267" s="107"/>
      <c r="FDR267" s="107"/>
      <c r="FDS267" s="107"/>
      <c r="FDT267" s="107"/>
      <c r="FDU267" s="107"/>
      <c r="FDV267" s="107"/>
      <c r="FDW267" s="107"/>
      <c r="FDX267" s="107"/>
      <c r="FDY267" s="107"/>
      <c r="FDZ267" s="107"/>
      <c r="FEA267" s="107"/>
      <c r="FEB267" s="107"/>
      <c r="FEC267" s="107"/>
      <c r="FED267" s="107"/>
      <c r="FEE267" s="107"/>
      <c r="FEF267" s="107"/>
      <c r="FEG267" s="107"/>
      <c r="FEH267" s="107"/>
      <c r="FEI267" s="107"/>
      <c r="FEJ267" s="107"/>
      <c r="FEK267" s="107"/>
      <c r="FEL267" s="107"/>
      <c r="FEM267" s="107"/>
      <c r="FEN267" s="107"/>
      <c r="FEO267" s="107"/>
      <c r="FEP267" s="107"/>
      <c r="FEQ267" s="107"/>
      <c r="FER267" s="107"/>
      <c r="FES267" s="107"/>
      <c r="FET267" s="107"/>
      <c r="FEU267" s="107"/>
      <c r="FEV267" s="107"/>
      <c r="FEW267" s="107"/>
      <c r="FEX267" s="107"/>
      <c r="FEY267" s="107"/>
      <c r="FEZ267" s="107"/>
      <c r="FFA267" s="107"/>
      <c r="FFB267" s="107"/>
      <c r="FFC267" s="107"/>
      <c r="FFD267" s="107"/>
      <c r="FFE267" s="107"/>
      <c r="FFF267" s="107"/>
      <c r="FFG267" s="107"/>
      <c r="FFH267" s="107"/>
      <c r="FFI267" s="107"/>
      <c r="FFJ267" s="107"/>
      <c r="FFK267" s="107"/>
      <c r="FFL267" s="107"/>
      <c r="FFM267" s="107"/>
      <c r="FFN267" s="107"/>
      <c r="FFO267" s="107"/>
      <c r="FFP267" s="107"/>
      <c r="FFQ267" s="107"/>
      <c r="FFR267" s="107"/>
      <c r="FFS267" s="107"/>
      <c r="FFT267" s="107"/>
      <c r="FFU267" s="107"/>
      <c r="FFV267" s="107"/>
      <c r="FFW267" s="107"/>
      <c r="FFX267" s="107"/>
      <c r="FFY267" s="107"/>
      <c r="FFZ267" s="107"/>
      <c r="FGA267" s="107"/>
      <c r="FGB267" s="107"/>
      <c r="FGC267" s="107"/>
      <c r="FGD267" s="107"/>
      <c r="FGE267" s="107"/>
      <c r="FGF267" s="107"/>
      <c r="FGG267" s="107"/>
      <c r="FGH267" s="107"/>
      <c r="FGI267" s="107"/>
      <c r="FGJ267" s="107"/>
      <c r="FGK267" s="107"/>
      <c r="FGL267" s="107"/>
      <c r="FGM267" s="107"/>
      <c r="FGN267" s="107"/>
      <c r="FGO267" s="107"/>
      <c r="FGP267" s="107"/>
      <c r="FGQ267" s="107"/>
      <c r="FGR267" s="107"/>
      <c r="FGS267" s="107"/>
      <c r="FGT267" s="107"/>
      <c r="FGU267" s="107"/>
      <c r="FGV267" s="107"/>
      <c r="FGW267" s="107"/>
      <c r="FGX267" s="107"/>
      <c r="FGY267" s="107"/>
      <c r="FGZ267" s="107"/>
      <c r="FHA267" s="107"/>
      <c r="FHB267" s="107"/>
      <c r="FHC267" s="107"/>
      <c r="FHD267" s="107"/>
      <c r="FHE267" s="107"/>
      <c r="FHF267" s="107"/>
      <c r="FHG267" s="107"/>
      <c r="FHH267" s="107"/>
      <c r="FHI267" s="107"/>
      <c r="FHJ267" s="107"/>
      <c r="FHK267" s="107"/>
      <c r="FHL267" s="107"/>
      <c r="FHM267" s="107"/>
      <c r="FHN267" s="107"/>
      <c r="FHO267" s="107"/>
      <c r="FHP267" s="107"/>
      <c r="FHQ267" s="107"/>
      <c r="FHR267" s="107"/>
      <c r="FHS267" s="107"/>
      <c r="FHT267" s="107"/>
      <c r="FHU267" s="107"/>
      <c r="FHV267" s="107"/>
      <c r="FHW267" s="107"/>
      <c r="FHX267" s="107"/>
      <c r="FHY267" s="107"/>
      <c r="FHZ267" s="107"/>
      <c r="FIA267" s="107"/>
      <c r="FIB267" s="107"/>
      <c r="FIC267" s="107"/>
      <c r="FID267" s="107"/>
      <c r="FIE267" s="107"/>
      <c r="FIF267" s="107"/>
      <c r="FIG267" s="107"/>
      <c r="FIH267" s="107"/>
      <c r="FII267" s="107"/>
      <c r="FIJ267" s="107"/>
      <c r="FIK267" s="107"/>
      <c r="FIL267" s="107"/>
      <c r="FIM267" s="107"/>
      <c r="FIN267" s="107"/>
      <c r="FIO267" s="107"/>
      <c r="FIP267" s="107"/>
      <c r="FIQ267" s="107"/>
      <c r="FIR267" s="107"/>
      <c r="FIS267" s="107"/>
      <c r="FIT267" s="107"/>
      <c r="FIU267" s="107"/>
      <c r="FIV267" s="107"/>
      <c r="FIW267" s="107"/>
      <c r="FIX267" s="107"/>
      <c r="FIY267" s="107"/>
      <c r="FIZ267" s="107"/>
      <c r="FJA267" s="107"/>
      <c r="FJB267" s="107"/>
      <c r="FJC267" s="107"/>
      <c r="FJD267" s="107"/>
      <c r="FJE267" s="107"/>
      <c r="FJF267" s="107"/>
      <c r="FJG267" s="107"/>
      <c r="FJH267" s="107"/>
      <c r="FJI267" s="107"/>
      <c r="FJJ267" s="107"/>
      <c r="FJK267" s="107"/>
      <c r="FJL267" s="107"/>
      <c r="FJM267" s="107"/>
      <c r="FJN267" s="107"/>
      <c r="FJO267" s="107"/>
      <c r="FJP267" s="107"/>
      <c r="FJQ267" s="107"/>
      <c r="FJR267" s="107"/>
      <c r="FJS267" s="107"/>
      <c r="FJT267" s="107"/>
      <c r="FJU267" s="107"/>
      <c r="FJV267" s="107"/>
      <c r="FJW267" s="107"/>
      <c r="FJX267" s="107"/>
      <c r="FJY267" s="107"/>
      <c r="FJZ267" s="107"/>
      <c r="FKA267" s="107"/>
      <c r="FKB267" s="107"/>
      <c r="FKC267" s="107"/>
      <c r="FKD267" s="107"/>
      <c r="FKE267" s="107"/>
      <c r="FKF267" s="107"/>
      <c r="FKG267" s="107"/>
      <c r="FKH267" s="107"/>
      <c r="FKI267" s="107"/>
      <c r="FKJ267" s="107"/>
      <c r="FKK267" s="107"/>
      <c r="FKL267" s="107"/>
      <c r="FKM267" s="107"/>
      <c r="FKN267" s="107"/>
      <c r="FKO267" s="107"/>
      <c r="FKP267" s="107"/>
      <c r="FKQ267" s="107"/>
      <c r="FKR267" s="107"/>
      <c r="FKS267" s="107"/>
      <c r="FKT267" s="107"/>
      <c r="FKU267" s="107"/>
      <c r="FKV267" s="107"/>
      <c r="FKW267" s="107"/>
      <c r="FKX267" s="107"/>
      <c r="FKY267" s="107"/>
      <c r="FKZ267" s="107"/>
      <c r="FLA267" s="107"/>
      <c r="FLB267" s="107"/>
      <c r="FLC267" s="107"/>
      <c r="FLD267" s="107"/>
      <c r="FLE267" s="107"/>
      <c r="FLF267" s="107"/>
      <c r="FLG267" s="107"/>
      <c r="FLH267" s="107"/>
      <c r="FLI267" s="107"/>
      <c r="FLJ267" s="107"/>
      <c r="FLK267" s="107"/>
      <c r="FLL267" s="107"/>
      <c r="FLM267" s="107"/>
      <c r="FLN267" s="107"/>
      <c r="FLO267" s="107"/>
      <c r="FLP267" s="107"/>
      <c r="FLQ267" s="107"/>
      <c r="FLR267" s="107"/>
      <c r="FLS267" s="107"/>
      <c r="FLT267" s="107"/>
      <c r="FLU267" s="107"/>
      <c r="FLV267" s="107"/>
      <c r="FLW267" s="107"/>
      <c r="FLX267" s="107"/>
      <c r="FLY267" s="107"/>
      <c r="FLZ267" s="107"/>
      <c r="FMA267" s="107"/>
      <c r="FMB267" s="107"/>
      <c r="FMC267" s="107"/>
      <c r="FMD267" s="107"/>
      <c r="FME267" s="107"/>
      <c r="FMF267" s="107"/>
      <c r="FMG267" s="107"/>
      <c r="FMH267" s="107"/>
      <c r="FMI267" s="107"/>
      <c r="FMJ267" s="107"/>
      <c r="FMK267" s="107"/>
      <c r="FML267" s="107"/>
      <c r="FMM267" s="107"/>
      <c r="FMN267" s="107"/>
      <c r="FMO267" s="107"/>
      <c r="FMP267" s="107"/>
      <c r="FMQ267" s="107"/>
      <c r="FMR267" s="107"/>
      <c r="FMS267" s="107"/>
      <c r="FMT267" s="107"/>
      <c r="FMU267" s="107"/>
      <c r="FMV267" s="107"/>
      <c r="FMW267" s="107"/>
      <c r="FMX267" s="107"/>
      <c r="FMY267" s="107"/>
      <c r="FMZ267" s="107"/>
      <c r="FNA267" s="107"/>
      <c r="FNB267" s="107"/>
      <c r="FNC267" s="107"/>
      <c r="FND267" s="107"/>
      <c r="FNE267" s="107"/>
      <c r="FNF267" s="107"/>
      <c r="FNG267" s="107"/>
      <c r="FNH267" s="107"/>
      <c r="FNI267" s="107"/>
      <c r="FNJ267" s="107"/>
      <c r="FNK267" s="107"/>
      <c r="FNL267" s="107"/>
      <c r="FNM267" s="107"/>
      <c r="FNN267" s="107"/>
      <c r="FNO267" s="107"/>
      <c r="FNP267" s="107"/>
      <c r="FNQ267" s="107"/>
      <c r="FNR267" s="107"/>
      <c r="FNS267" s="107"/>
      <c r="FNT267" s="107"/>
      <c r="FNU267" s="107"/>
      <c r="FNV267" s="107"/>
      <c r="FNW267" s="107"/>
      <c r="FNX267" s="107"/>
      <c r="FNY267" s="107"/>
      <c r="FNZ267" s="107"/>
      <c r="FOA267" s="107"/>
      <c r="FOB267" s="107"/>
      <c r="FOC267" s="107"/>
      <c r="FOD267" s="107"/>
      <c r="FOE267" s="107"/>
      <c r="FOF267" s="107"/>
      <c r="FOG267" s="107"/>
      <c r="FOH267" s="107"/>
      <c r="FOI267" s="107"/>
      <c r="FOJ267" s="107"/>
      <c r="FOK267" s="107"/>
      <c r="FOL267" s="107"/>
      <c r="FOM267" s="107"/>
      <c r="FON267" s="107"/>
      <c r="FOO267" s="107"/>
      <c r="FOP267" s="107"/>
      <c r="FOQ267" s="107"/>
      <c r="FOR267" s="107"/>
      <c r="FOS267" s="107"/>
      <c r="FOT267" s="107"/>
      <c r="FOU267" s="107"/>
      <c r="FOV267" s="107"/>
      <c r="FOW267" s="107"/>
      <c r="FOX267" s="107"/>
      <c r="FOY267" s="107"/>
      <c r="FOZ267" s="107"/>
      <c r="FPA267" s="107"/>
      <c r="FPB267" s="107"/>
      <c r="FPC267" s="107"/>
      <c r="FPD267" s="107"/>
      <c r="FPE267" s="107"/>
      <c r="FPF267" s="107"/>
      <c r="FPG267" s="107"/>
      <c r="FPH267" s="107"/>
      <c r="FPI267" s="107"/>
      <c r="FPJ267" s="107"/>
      <c r="FPK267" s="107"/>
      <c r="FPL267" s="107"/>
      <c r="FPM267" s="107"/>
      <c r="FPN267" s="107"/>
      <c r="FPO267" s="107"/>
      <c r="FPP267" s="107"/>
      <c r="FPQ267" s="107"/>
      <c r="FPR267" s="107"/>
      <c r="FPS267" s="107"/>
      <c r="FPT267" s="107"/>
      <c r="FPU267" s="107"/>
      <c r="FPV267" s="107"/>
      <c r="FPW267" s="107"/>
      <c r="FPX267" s="107"/>
      <c r="FPY267" s="107"/>
      <c r="FPZ267" s="107"/>
      <c r="FQA267" s="107"/>
      <c r="FQB267" s="107"/>
      <c r="FQC267" s="107"/>
      <c r="FQD267" s="107"/>
      <c r="FQE267" s="107"/>
      <c r="FQF267" s="107"/>
      <c r="FQG267" s="107"/>
      <c r="FQH267" s="107"/>
      <c r="FQI267" s="107"/>
      <c r="FQJ267" s="107"/>
      <c r="FQK267" s="107"/>
      <c r="FQL267" s="107"/>
      <c r="FQM267" s="107"/>
      <c r="FQN267" s="107"/>
      <c r="FQO267" s="107"/>
      <c r="FQP267" s="107"/>
      <c r="FQQ267" s="107"/>
      <c r="FQR267" s="107"/>
      <c r="FQS267" s="107"/>
      <c r="FQT267" s="107"/>
      <c r="FQU267" s="107"/>
      <c r="FQV267" s="107"/>
      <c r="FQW267" s="107"/>
      <c r="FQX267" s="107"/>
      <c r="FQY267" s="107"/>
      <c r="FQZ267" s="107"/>
      <c r="FRA267" s="107"/>
      <c r="FRB267" s="107"/>
      <c r="FRC267" s="107"/>
      <c r="FRD267" s="107"/>
      <c r="FRE267" s="107"/>
      <c r="FRF267" s="107"/>
      <c r="FRG267" s="107"/>
      <c r="FRH267" s="107"/>
      <c r="FRI267" s="107"/>
      <c r="FRJ267" s="107"/>
      <c r="FRK267" s="107"/>
      <c r="FRL267" s="107"/>
      <c r="FRM267" s="107"/>
      <c r="FRN267" s="107"/>
      <c r="FRO267" s="107"/>
      <c r="FRP267" s="107"/>
      <c r="FRQ267" s="107"/>
      <c r="FRR267" s="107"/>
      <c r="FRS267" s="107"/>
      <c r="FRT267" s="107"/>
      <c r="FRU267" s="107"/>
      <c r="FRV267" s="107"/>
      <c r="FRW267" s="107"/>
      <c r="FRX267" s="107"/>
      <c r="FRY267" s="107"/>
      <c r="FRZ267" s="107"/>
      <c r="FSA267" s="107"/>
      <c r="FSB267" s="107"/>
      <c r="FSC267" s="107"/>
      <c r="FSD267" s="107"/>
      <c r="FSE267" s="107"/>
      <c r="FSF267" s="107"/>
      <c r="FSG267" s="107"/>
      <c r="FSH267" s="107"/>
      <c r="FSI267" s="107"/>
      <c r="FSJ267" s="107"/>
      <c r="FSK267" s="107"/>
      <c r="FSL267" s="107"/>
      <c r="FSM267" s="107"/>
      <c r="FSN267" s="107"/>
      <c r="FSO267" s="107"/>
      <c r="FSP267" s="107"/>
      <c r="FSQ267" s="107"/>
      <c r="FSR267" s="107"/>
      <c r="FSS267" s="107"/>
      <c r="FST267" s="107"/>
      <c r="FSU267" s="107"/>
      <c r="FSV267" s="107"/>
      <c r="FSW267" s="107"/>
      <c r="FSX267" s="107"/>
      <c r="FSY267" s="107"/>
      <c r="FSZ267" s="107"/>
      <c r="FTA267" s="107"/>
      <c r="FTB267" s="107"/>
      <c r="FTC267" s="107"/>
      <c r="FTD267" s="107"/>
      <c r="FTE267" s="107"/>
      <c r="FTF267" s="107"/>
      <c r="FTG267" s="107"/>
      <c r="FTH267" s="107"/>
      <c r="FTI267" s="107"/>
      <c r="FTJ267" s="107"/>
      <c r="FTK267" s="107"/>
      <c r="FTL267" s="107"/>
      <c r="FTM267" s="107"/>
      <c r="FTN267" s="107"/>
      <c r="FTO267" s="107"/>
      <c r="FTP267" s="107"/>
      <c r="FTQ267" s="107"/>
      <c r="FTR267" s="107"/>
      <c r="FTS267" s="107"/>
      <c r="FTT267" s="107"/>
      <c r="FTU267" s="107"/>
      <c r="FTV267" s="107"/>
      <c r="FTW267" s="107"/>
      <c r="FTX267" s="107"/>
      <c r="FTY267" s="107"/>
      <c r="FTZ267" s="107"/>
      <c r="FUA267" s="107"/>
      <c r="FUB267" s="107"/>
      <c r="FUC267" s="107"/>
      <c r="FUD267" s="107"/>
      <c r="FUE267" s="107"/>
      <c r="FUF267" s="107"/>
      <c r="FUG267" s="107"/>
      <c r="FUH267" s="107"/>
      <c r="FUI267" s="107"/>
      <c r="FUJ267" s="107"/>
      <c r="FUK267" s="107"/>
      <c r="FUL267" s="107"/>
      <c r="FUM267" s="107"/>
      <c r="FUN267" s="107"/>
      <c r="FUO267" s="107"/>
      <c r="FUP267" s="107"/>
      <c r="FUQ267" s="107"/>
      <c r="FUR267" s="107"/>
      <c r="FUS267" s="107"/>
      <c r="FUT267" s="107"/>
      <c r="FUU267" s="107"/>
      <c r="FUV267" s="107"/>
      <c r="FUW267" s="107"/>
      <c r="FUX267" s="107"/>
      <c r="FUY267" s="107"/>
      <c r="FUZ267" s="107"/>
      <c r="FVA267" s="107"/>
      <c r="FVB267" s="107"/>
      <c r="FVC267" s="107"/>
      <c r="FVD267" s="107"/>
      <c r="FVE267" s="107"/>
      <c r="FVF267" s="107"/>
      <c r="FVG267" s="107"/>
      <c r="FVH267" s="107"/>
      <c r="FVI267" s="107"/>
      <c r="FVJ267" s="107"/>
      <c r="FVK267" s="107"/>
      <c r="FVL267" s="107"/>
      <c r="FVM267" s="107"/>
      <c r="FVN267" s="107"/>
      <c r="FVO267" s="107"/>
      <c r="FVP267" s="107"/>
      <c r="FVQ267" s="107"/>
      <c r="FVR267" s="107"/>
      <c r="FVS267" s="107"/>
      <c r="FVT267" s="107"/>
      <c r="FVU267" s="107"/>
      <c r="FVV267" s="107"/>
      <c r="FVW267" s="107"/>
      <c r="FVX267" s="107"/>
      <c r="FVY267" s="107"/>
      <c r="FVZ267" s="107"/>
      <c r="FWA267" s="107"/>
      <c r="FWB267" s="107"/>
      <c r="FWC267" s="107"/>
      <c r="FWD267" s="107"/>
      <c r="FWE267" s="107"/>
      <c r="FWF267" s="107"/>
      <c r="FWG267" s="107"/>
      <c r="FWH267" s="107"/>
      <c r="FWI267" s="107"/>
      <c r="FWJ267" s="107"/>
      <c r="FWK267" s="107"/>
      <c r="FWL267" s="107"/>
      <c r="FWM267" s="107"/>
      <c r="FWN267" s="107"/>
      <c r="FWO267" s="107"/>
      <c r="FWP267" s="107"/>
      <c r="FWQ267" s="107"/>
      <c r="FWR267" s="107"/>
      <c r="FWS267" s="107"/>
      <c r="FWT267" s="107"/>
      <c r="FWU267" s="107"/>
      <c r="FWV267" s="107"/>
      <c r="FWW267" s="107"/>
      <c r="FWX267" s="107"/>
      <c r="FWY267" s="107"/>
      <c r="FWZ267" s="107"/>
      <c r="FXA267" s="107"/>
      <c r="FXB267" s="107"/>
      <c r="FXC267" s="107"/>
      <c r="FXD267" s="107"/>
      <c r="FXE267" s="107"/>
      <c r="FXF267" s="107"/>
      <c r="FXG267" s="107"/>
      <c r="FXH267" s="107"/>
      <c r="FXI267" s="107"/>
      <c r="FXJ267" s="107"/>
      <c r="FXK267" s="107"/>
      <c r="FXL267" s="107"/>
      <c r="FXM267" s="107"/>
      <c r="FXN267" s="107"/>
      <c r="FXO267" s="107"/>
      <c r="FXP267" s="107"/>
      <c r="FXQ267" s="107"/>
      <c r="FXR267" s="107"/>
      <c r="FXS267" s="107"/>
      <c r="FXT267" s="107"/>
      <c r="FXU267" s="107"/>
      <c r="FXV267" s="107"/>
      <c r="FXW267" s="107"/>
      <c r="FXX267" s="107"/>
      <c r="FXY267" s="107"/>
      <c r="FXZ267" s="107"/>
      <c r="FYA267" s="107"/>
      <c r="FYB267" s="107"/>
      <c r="FYC267" s="107"/>
      <c r="FYD267" s="107"/>
      <c r="FYE267" s="107"/>
      <c r="FYF267" s="107"/>
      <c r="FYG267" s="107"/>
      <c r="FYH267" s="107"/>
      <c r="FYI267" s="107"/>
      <c r="FYJ267" s="107"/>
      <c r="FYK267" s="107"/>
      <c r="FYL267" s="107"/>
      <c r="FYM267" s="107"/>
      <c r="FYN267" s="107"/>
      <c r="FYO267" s="107"/>
      <c r="FYP267" s="107"/>
      <c r="FYQ267" s="107"/>
      <c r="FYR267" s="107"/>
      <c r="FYS267" s="107"/>
      <c r="FYT267" s="107"/>
      <c r="FYU267" s="107"/>
      <c r="FYV267" s="107"/>
      <c r="FYW267" s="107"/>
      <c r="FYX267" s="107"/>
      <c r="FYY267" s="107"/>
      <c r="FYZ267" s="107"/>
      <c r="FZA267" s="107"/>
      <c r="FZB267" s="107"/>
      <c r="FZC267" s="107"/>
      <c r="FZD267" s="107"/>
      <c r="FZE267" s="107"/>
      <c r="FZF267" s="107"/>
      <c r="FZG267" s="107"/>
      <c r="FZH267" s="107"/>
      <c r="FZI267" s="107"/>
      <c r="FZJ267" s="107"/>
      <c r="FZK267" s="107"/>
      <c r="FZL267" s="107"/>
      <c r="FZM267" s="107"/>
      <c r="FZN267" s="107"/>
      <c r="FZO267" s="107"/>
      <c r="FZP267" s="107"/>
      <c r="FZQ267" s="107"/>
      <c r="FZR267" s="107"/>
      <c r="FZS267" s="107"/>
      <c r="FZT267" s="107"/>
      <c r="FZU267" s="107"/>
      <c r="FZV267" s="107"/>
      <c r="FZW267" s="107"/>
      <c r="FZX267" s="107"/>
      <c r="FZY267" s="107"/>
      <c r="FZZ267" s="107"/>
      <c r="GAA267" s="107"/>
      <c r="GAB267" s="107"/>
      <c r="GAC267" s="107"/>
      <c r="GAD267" s="107"/>
      <c r="GAE267" s="107"/>
      <c r="GAF267" s="107"/>
      <c r="GAG267" s="107"/>
      <c r="GAH267" s="107"/>
      <c r="GAI267" s="107"/>
      <c r="GAJ267" s="107"/>
      <c r="GAK267" s="107"/>
      <c r="GAL267" s="107"/>
      <c r="GAM267" s="107"/>
      <c r="GAN267" s="107"/>
      <c r="GAO267" s="107"/>
      <c r="GAP267" s="107"/>
      <c r="GAQ267" s="107"/>
      <c r="GAR267" s="107"/>
      <c r="GAS267" s="107"/>
      <c r="GAT267" s="107"/>
      <c r="GAU267" s="107"/>
      <c r="GAV267" s="107"/>
      <c r="GAW267" s="107"/>
      <c r="GAX267" s="107"/>
      <c r="GAY267" s="107"/>
      <c r="GAZ267" s="107"/>
      <c r="GBA267" s="107"/>
      <c r="GBB267" s="107"/>
      <c r="GBC267" s="107"/>
      <c r="GBD267" s="107"/>
      <c r="GBE267" s="107"/>
      <c r="GBF267" s="107"/>
      <c r="GBG267" s="107"/>
      <c r="GBH267" s="107"/>
      <c r="GBI267" s="107"/>
      <c r="GBJ267" s="107"/>
      <c r="GBK267" s="107"/>
      <c r="GBL267" s="107"/>
      <c r="GBM267" s="107"/>
      <c r="GBN267" s="107"/>
      <c r="GBO267" s="107"/>
      <c r="GBP267" s="107"/>
      <c r="GBQ267" s="107"/>
      <c r="GBR267" s="107"/>
      <c r="GBS267" s="107"/>
      <c r="GBT267" s="107"/>
      <c r="GBU267" s="107"/>
      <c r="GBV267" s="107"/>
      <c r="GBW267" s="107"/>
      <c r="GBX267" s="107"/>
      <c r="GBY267" s="107"/>
      <c r="GBZ267" s="107"/>
      <c r="GCA267" s="107"/>
      <c r="GCB267" s="107"/>
      <c r="GCC267" s="107"/>
      <c r="GCD267" s="107"/>
      <c r="GCE267" s="107"/>
      <c r="GCF267" s="107"/>
      <c r="GCG267" s="107"/>
      <c r="GCH267" s="107"/>
      <c r="GCI267" s="107"/>
      <c r="GCJ267" s="107"/>
      <c r="GCK267" s="107"/>
      <c r="GCL267" s="107"/>
      <c r="GCM267" s="107"/>
      <c r="GCN267" s="107"/>
      <c r="GCO267" s="107"/>
      <c r="GCP267" s="107"/>
      <c r="GCQ267" s="107"/>
      <c r="GCR267" s="107"/>
      <c r="GCS267" s="107"/>
      <c r="GCT267" s="107"/>
      <c r="GCU267" s="107"/>
      <c r="GCV267" s="107"/>
      <c r="GCW267" s="107"/>
      <c r="GCX267" s="107"/>
      <c r="GCY267" s="107"/>
      <c r="GCZ267" s="107"/>
      <c r="GDA267" s="107"/>
      <c r="GDB267" s="107"/>
      <c r="GDC267" s="107"/>
      <c r="GDD267" s="107"/>
      <c r="GDE267" s="107"/>
      <c r="GDF267" s="107"/>
      <c r="GDG267" s="107"/>
      <c r="GDH267" s="107"/>
      <c r="GDI267" s="107"/>
      <c r="GDJ267" s="107"/>
      <c r="GDK267" s="107"/>
      <c r="GDL267" s="107"/>
      <c r="GDM267" s="107"/>
      <c r="GDN267" s="107"/>
      <c r="GDO267" s="107"/>
      <c r="GDP267" s="107"/>
      <c r="GDQ267" s="107"/>
      <c r="GDR267" s="107"/>
      <c r="GDS267" s="107"/>
      <c r="GDT267" s="107"/>
      <c r="GDU267" s="107"/>
      <c r="GDV267" s="107"/>
      <c r="GDW267" s="107"/>
      <c r="GDX267" s="107"/>
      <c r="GDY267" s="107"/>
      <c r="GDZ267" s="107"/>
      <c r="GEA267" s="107"/>
      <c r="GEB267" s="107"/>
      <c r="GEC267" s="107"/>
      <c r="GED267" s="107"/>
      <c r="GEE267" s="107"/>
      <c r="GEF267" s="107"/>
      <c r="GEG267" s="107"/>
      <c r="GEH267" s="107"/>
      <c r="GEI267" s="107"/>
      <c r="GEJ267" s="107"/>
      <c r="GEK267" s="107"/>
      <c r="GEL267" s="107"/>
      <c r="GEM267" s="107"/>
      <c r="GEN267" s="107"/>
      <c r="GEO267" s="107"/>
      <c r="GEP267" s="107"/>
      <c r="GEQ267" s="107"/>
      <c r="GER267" s="107"/>
      <c r="GES267" s="107"/>
      <c r="GET267" s="107"/>
      <c r="GEU267" s="107"/>
      <c r="GEV267" s="107"/>
      <c r="GEW267" s="107"/>
      <c r="GEX267" s="107"/>
      <c r="GEY267" s="107"/>
      <c r="GEZ267" s="107"/>
      <c r="GFA267" s="107"/>
      <c r="GFB267" s="107"/>
      <c r="GFC267" s="107"/>
      <c r="GFD267" s="107"/>
      <c r="GFE267" s="107"/>
      <c r="GFF267" s="107"/>
      <c r="GFG267" s="107"/>
      <c r="GFH267" s="107"/>
      <c r="GFI267" s="107"/>
      <c r="GFJ267" s="107"/>
      <c r="GFK267" s="107"/>
      <c r="GFL267" s="107"/>
      <c r="GFM267" s="107"/>
      <c r="GFN267" s="107"/>
      <c r="GFO267" s="107"/>
      <c r="GFP267" s="107"/>
      <c r="GFQ267" s="107"/>
      <c r="GFR267" s="107"/>
      <c r="GFS267" s="107"/>
      <c r="GFT267" s="107"/>
      <c r="GFU267" s="107"/>
      <c r="GFV267" s="107"/>
      <c r="GFW267" s="107"/>
      <c r="GFX267" s="107"/>
      <c r="GFY267" s="107"/>
      <c r="GFZ267" s="107"/>
      <c r="GGA267" s="107"/>
      <c r="GGB267" s="107"/>
      <c r="GGC267" s="107"/>
      <c r="GGD267" s="107"/>
      <c r="GGE267" s="107"/>
      <c r="GGF267" s="107"/>
      <c r="GGG267" s="107"/>
      <c r="GGH267" s="107"/>
      <c r="GGI267" s="107"/>
      <c r="GGJ267" s="107"/>
      <c r="GGK267" s="107"/>
      <c r="GGL267" s="107"/>
      <c r="GGM267" s="107"/>
      <c r="GGN267" s="107"/>
      <c r="GGO267" s="107"/>
      <c r="GGP267" s="107"/>
      <c r="GGQ267" s="107"/>
      <c r="GGR267" s="107"/>
      <c r="GGS267" s="107"/>
      <c r="GGT267" s="107"/>
      <c r="GGU267" s="107"/>
      <c r="GGV267" s="107"/>
      <c r="GGW267" s="107"/>
      <c r="GGX267" s="107"/>
      <c r="GGY267" s="107"/>
      <c r="GGZ267" s="107"/>
      <c r="GHA267" s="107"/>
      <c r="GHB267" s="107"/>
      <c r="GHC267" s="107"/>
      <c r="GHD267" s="107"/>
      <c r="GHE267" s="107"/>
      <c r="GHF267" s="107"/>
      <c r="GHG267" s="107"/>
      <c r="GHH267" s="107"/>
      <c r="GHI267" s="107"/>
      <c r="GHJ267" s="107"/>
      <c r="GHK267" s="107"/>
      <c r="GHL267" s="107"/>
      <c r="GHM267" s="107"/>
      <c r="GHN267" s="107"/>
      <c r="GHO267" s="107"/>
      <c r="GHP267" s="107"/>
      <c r="GHQ267" s="107"/>
      <c r="GHR267" s="107"/>
      <c r="GHS267" s="107"/>
      <c r="GHT267" s="107"/>
      <c r="GHU267" s="107"/>
      <c r="GHV267" s="107"/>
      <c r="GHW267" s="107"/>
      <c r="GHX267" s="107"/>
      <c r="GHY267" s="107"/>
      <c r="GHZ267" s="107"/>
      <c r="GIA267" s="107"/>
      <c r="GIB267" s="107"/>
      <c r="GIC267" s="107"/>
      <c r="GID267" s="107"/>
      <c r="GIE267" s="107"/>
      <c r="GIF267" s="107"/>
      <c r="GIG267" s="107"/>
      <c r="GIH267" s="107"/>
      <c r="GII267" s="107"/>
      <c r="GIJ267" s="107"/>
      <c r="GIK267" s="107"/>
      <c r="GIL267" s="107"/>
      <c r="GIM267" s="107"/>
      <c r="GIN267" s="107"/>
      <c r="GIO267" s="107"/>
      <c r="GIP267" s="107"/>
      <c r="GIQ267" s="107"/>
      <c r="GIR267" s="107"/>
      <c r="GIS267" s="107"/>
      <c r="GIT267" s="107"/>
      <c r="GIU267" s="107"/>
      <c r="GIV267" s="107"/>
      <c r="GIW267" s="107"/>
      <c r="GIX267" s="107"/>
      <c r="GIY267" s="107"/>
      <c r="GIZ267" s="107"/>
      <c r="GJA267" s="107"/>
      <c r="GJB267" s="107"/>
      <c r="GJC267" s="107"/>
      <c r="GJD267" s="107"/>
      <c r="GJE267" s="107"/>
      <c r="GJF267" s="107"/>
      <c r="GJG267" s="107"/>
      <c r="GJH267" s="107"/>
      <c r="GJI267" s="107"/>
      <c r="GJJ267" s="107"/>
      <c r="GJK267" s="107"/>
      <c r="GJL267" s="107"/>
      <c r="GJM267" s="107"/>
      <c r="GJN267" s="107"/>
      <c r="GJO267" s="107"/>
      <c r="GJP267" s="107"/>
      <c r="GJQ267" s="107"/>
      <c r="GJR267" s="107"/>
      <c r="GJS267" s="107"/>
      <c r="GJT267" s="107"/>
      <c r="GJU267" s="107"/>
      <c r="GJV267" s="107"/>
      <c r="GJW267" s="107"/>
      <c r="GJX267" s="107"/>
      <c r="GJY267" s="107"/>
      <c r="GJZ267" s="107"/>
      <c r="GKA267" s="107"/>
      <c r="GKB267" s="107"/>
      <c r="GKC267" s="107"/>
      <c r="GKD267" s="107"/>
      <c r="GKE267" s="107"/>
      <c r="GKF267" s="107"/>
      <c r="GKG267" s="107"/>
      <c r="GKH267" s="107"/>
      <c r="GKI267" s="107"/>
      <c r="GKJ267" s="107"/>
      <c r="GKK267" s="107"/>
      <c r="GKL267" s="107"/>
      <c r="GKM267" s="107"/>
      <c r="GKN267" s="107"/>
      <c r="GKO267" s="107"/>
      <c r="GKP267" s="107"/>
      <c r="GKQ267" s="107"/>
      <c r="GKR267" s="107"/>
      <c r="GKS267" s="107"/>
      <c r="GKT267" s="107"/>
      <c r="GKU267" s="107"/>
      <c r="GKV267" s="107"/>
      <c r="GKW267" s="107"/>
      <c r="GKX267" s="107"/>
      <c r="GKY267" s="107"/>
      <c r="GKZ267" s="107"/>
      <c r="GLA267" s="107"/>
      <c r="GLB267" s="107"/>
      <c r="GLC267" s="107"/>
      <c r="GLD267" s="107"/>
      <c r="GLE267" s="107"/>
      <c r="GLF267" s="107"/>
      <c r="GLG267" s="107"/>
      <c r="GLH267" s="107"/>
      <c r="GLI267" s="107"/>
      <c r="GLJ267" s="107"/>
      <c r="GLK267" s="107"/>
      <c r="GLL267" s="107"/>
      <c r="GLM267" s="107"/>
      <c r="GLN267" s="107"/>
      <c r="GLO267" s="107"/>
      <c r="GLP267" s="107"/>
      <c r="GLQ267" s="107"/>
      <c r="GLR267" s="107"/>
      <c r="GLS267" s="107"/>
      <c r="GLT267" s="107"/>
      <c r="GLU267" s="107"/>
      <c r="GLV267" s="107"/>
      <c r="GLW267" s="107"/>
      <c r="GLX267" s="107"/>
      <c r="GLY267" s="107"/>
      <c r="GLZ267" s="107"/>
      <c r="GMA267" s="107"/>
      <c r="GMB267" s="107"/>
      <c r="GMC267" s="107"/>
      <c r="GMD267" s="107"/>
      <c r="GME267" s="107"/>
      <c r="GMF267" s="107"/>
      <c r="GMG267" s="107"/>
      <c r="GMH267" s="107"/>
      <c r="GMI267" s="107"/>
      <c r="GMJ267" s="107"/>
      <c r="GMK267" s="107"/>
      <c r="GML267" s="107"/>
      <c r="GMM267" s="107"/>
      <c r="GMN267" s="107"/>
      <c r="GMO267" s="107"/>
      <c r="GMP267" s="107"/>
      <c r="GMQ267" s="107"/>
      <c r="GMR267" s="107"/>
      <c r="GMS267" s="107"/>
      <c r="GMT267" s="107"/>
      <c r="GMU267" s="107"/>
      <c r="GMV267" s="107"/>
      <c r="GMW267" s="107"/>
      <c r="GMX267" s="107"/>
      <c r="GMY267" s="107"/>
      <c r="GMZ267" s="107"/>
      <c r="GNA267" s="107"/>
      <c r="GNB267" s="107"/>
      <c r="GNC267" s="107"/>
      <c r="GND267" s="107"/>
      <c r="GNE267" s="107"/>
      <c r="GNF267" s="107"/>
      <c r="GNG267" s="107"/>
      <c r="GNH267" s="107"/>
      <c r="GNI267" s="107"/>
      <c r="GNJ267" s="107"/>
      <c r="GNK267" s="107"/>
      <c r="GNL267" s="107"/>
      <c r="GNM267" s="107"/>
      <c r="GNN267" s="107"/>
      <c r="GNO267" s="107"/>
      <c r="GNP267" s="107"/>
      <c r="GNQ267" s="107"/>
      <c r="GNR267" s="107"/>
      <c r="GNS267" s="107"/>
      <c r="GNT267" s="107"/>
      <c r="GNU267" s="107"/>
      <c r="GNV267" s="107"/>
      <c r="GNW267" s="107"/>
      <c r="GNX267" s="107"/>
      <c r="GNY267" s="107"/>
      <c r="GNZ267" s="107"/>
      <c r="GOA267" s="107"/>
      <c r="GOB267" s="107"/>
      <c r="GOC267" s="107"/>
      <c r="GOD267" s="107"/>
      <c r="GOE267" s="107"/>
      <c r="GOF267" s="107"/>
      <c r="GOG267" s="107"/>
      <c r="GOH267" s="107"/>
      <c r="GOI267" s="107"/>
      <c r="GOJ267" s="107"/>
      <c r="GOK267" s="107"/>
      <c r="GOL267" s="107"/>
      <c r="GOM267" s="107"/>
      <c r="GON267" s="107"/>
      <c r="GOO267" s="107"/>
      <c r="GOP267" s="107"/>
      <c r="GOQ267" s="107"/>
      <c r="GOR267" s="107"/>
      <c r="GOS267" s="107"/>
      <c r="GOT267" s="107"/>
      <c r="GOU267" s="107"/>
      <c r="GOV267" s="107"/>
      <c r="GOW267" s="107"/>
      <c r="GOX267" s="107"/>
      <c r="GOY267" s="107"/>
      <c r="GOZ267" s="107"/>
      <c r="GPA267" s="107"/>
      <c r="GPB267" s="107"/>
      <c r="GPC267" s="107"/>
      <c r="GPD267" s="107"/>
      <c r="GPE267" s="107"/>
      <c r="GPF267" s="107"/>
      <c r="GPG267" s="107"/>
      <c r="GPH267" s="107"/>
      <c r="GPI267" s="107"/>
      <c r="GPJ267" s="107"/>
      <c r="GPK267" s="107"/>
      <c r="GPL267" s="107"/>
      <c r="GPM267" s="107"/>
      <c r="GPN267" s="107"/>
      <c r="GPO267" s="107"/>
      <c r="GPP267" s="107"/>
      <c r="GPQ267" s="107"/>
      <c r="GPR267" s="107"/>
      <c r="GPS267" s="107"/>
      <c r="GPT267" s="107"/>
      <c r="GPU267" s="107"/>
      <c r="GPV267" s="107"/>
      <c r="GPW267" s="107"/>
      <c r="GPX267" s="107"/>
      <c r="GPY267" s="107"/>
      <c r="GPZ267" s="107"/>
      <c r="GQA267" s="107"/>
      <c r="GQB267" s="107"/>
      <c r="GQC267" s="107"/>
      <c r="GQD267" s="107"/>
      <c r="GQE267" s="107"/>
      <c r="GQF267" s="107"/>
      <c r="GQG267" s="107"/>
      <c r="GQH267" s="107"/>
      <c r="GQI267" s="107"/>
      <c r="GQJ267" s="107"/>
      <c r="GQK267" s="107"/>
      <c r="GQL267" s="107"/>
      <c r="GQM267" s="107"/>
      <c r="GQN267" s="107"/>
      <c r="GQO267" s="107"/>
      <c r="GQP267" s="107"/>
      <c r="GQQ267" s="107"/>
      <c r="GQR267" s="107"/>
      <c r="GQS267" s="107"/>
      <c r="GQT267" s="107"/>
      <c r="GQU267" s="107"/>
      <c r="GQV267" s="107"/>
      <c r="GQW267" s="107"/>
      <c r="GQX267" s="107"/>
      <c r="GQY267" s="107"/>
      <c r="GQZ267" s="107"/>
      <c r="GRA267" s="107"/>
      <c r="GRB267" s="107"/>
      <c r="GRC267" s="107"/>
      <c r="GRD267" s="107"/>
      <c r="GRE267" s="107"/>
      <c r="GRF267" s="107"/>
      <c r="GRG267" s="107"/>
      <c r="GRH267" s="107"/>
      <c r="GRI267" s="107"/>
      <c r="GRJ267" s="107"/>
      <c r="GRK267" s="107"/>
      <c r="GRL267" s="107"/>
      <c r="GRM267" s="107"/>
      <c r="GRN267" s="107"/>
      <c r="GRO267" s="107"/>
      <c r="GRP267" s="107"/>
      <c r="GRQ267" s="107"/>
      <c r="GRR267" s="107"/>
      <c r="GRS267" s="107"/>
      <c r="GRT267" s="107"/>
      <c r="GRU267" s="107"/>
      <c r="GRV267" s="107"/>
      <c r="GRW267" s="107"/>
      <c r="GRX267" s="107"/>
      <c r="GRY267" s="107"/>
      <c r="GRZ267" s="107"/>
      <c r="GSA267" s="107"/>
      <c r="GSB267" s="107"/>
      <c r="GSC267" s="107"/>
      <c r="GSD267" s="107"/>
      <c r="GSE267" s="107"/>
      <c r="GSF267" s="107"/>
      <c r="GSG267" s="107"/>
      <c r="GSH267" s="107"/>
      <c r="GSI267" s="107"/>
      <c r="GSJ267" s="107"/>
      <c r="GSK267" s="107"/>
      <c r="GSL267" s="107"/>
      <c r="GSM267" s="107"/>
      <c r="GSN267" s="107"/>
      <c r="GSO267" s="107"/>
      <c r="GSP267" s="107"/>
      <c r="GSQ267" s="107"/>
      <c r="GSR267" s="107"/>
      <c r="GSS267" s="107"/>
      <c r="GST267" s="107"/>
      <c r="GSU267" s="107"/>
      <c r="GSV267" s="107"/>
      <c r="GSW267" s="107"/>
      <c r="GSX267" s="107"/>
      <c r="GSY267" s="107"/>
      <c r="GSZ267" s="107"/>
      <c r="GTA267" s="107"/>
      <c r="GTB267" s="107"/>
      <c r="GTC267" s="107"/>
      <c r="GTD267" s="107"/>
      <c r="GTE267" s="107"/>
      <c r="GTF267" s="107"/>
      <c r="GTG267" s="107"/>
      <c r="GTH267" s="107"/>
      <c r="GTI267" s="107"/>
      <c r="GTJ267" s="107"/>
      <c r="GTK267" s="107"/>
      <c r="GTL267" s="107"/>
      <c r="GTM267" s="107"/>
      <c r="GTN267" s="107"/>
      <c r="GTO267" s="107"/>
      <c r="GTP267" s="107"/>
      <c r="GTQ267" s="107"/>
      <c r="GTR267" s="107"/>
      <c r="GTS267" s="107"/>
      <c r="GTT267" s="107"/>
      <c r="GTU267" s="107"/>
      <c r="GTV267" s="107"/>
      <c r="GTW267" s="107"/>
      <c r="GTX267" s="107"/>
      <c r="GTY267" s="107"/>
      <c r="GTZ267" s="107"/>
      <c r="GUA267" s="107"/>
      <c r="GUB267" s="107"/>
      <c r="GUC267" s="107"/>
      <c r="GUD267" s="107"/>
      <c r="GUE267" s="107"/>
      <c r="GUF267" s="107"/>
      <c r="GUG267" s="107"/>
      <c r="GUH267" s="107"/>
      <c r="GUI267" s="107"/>
      <c r="GUJ267" s="107"/>
      <c r="GUK267" s="107"/>
      <c r="GUL267" s="107"/>
      <c r="GUM267" s="107"/>
      <c r="GUN267" s="107"/>
      <c r="GUO267" s="107"/>
      <c r="GUP267" s="107"/>
      <c r="GUQ267" s="107"/>
      <c r="GUR267" s="107"/>
      <c r="GUS267" s="107"/>
      <c r="GUT267" s="107"/>
      <c r="GUU267" s="107"/>
      <c r="GUV267" s="107"/>
      <c r="GUW267" s="107"/>
      <c r="GUX267" s="107"/>
      <c r="GUY267" s="107"/>
      <c r="GUZ267" s="107"/>
      <c r="GVA267" s="107"/>
      <c r="GVB267" s="107"/>
      <c r="GVC267" s="107"/>
      <c r="GVD267" s="107"/>
      <c r="GVE267" s="107"/>
      <c r="GVF267" s="107"/>
      <c r="GVG267" s="107"/>
      <c r="GVH267" s="107"/>
      <c r="GVI267" s="107"/>
      <c r="GVJ267" s="107"/>
      <c r="GVK267" s="107"/>
      <c r="GVL267" s="107"/>
      <c r="GVM267" s="107"/>
      <c r="GVN267" s="107"/>
      <c r="GVO267" s="107"/>
      <c r="GVP267" s="107"/>
      <c r="GVQ267" s="107"/>
      <c r="GVR267" s="107"/>
      <c r="GVS267" s="107"/>
      <c r="GVT267" s="107"/>
      <c r="GVU267" s="107"/>
      <c r="GVV267" s="107"/>
      <c r="GVW267" s="107"/>
      <c r="GVX267" s="107"/>
      <c r="GVY267" s="107"/>
      <c r="GVZ267" s="107"/>
      <c r="GWA267" s="107"/>
      <c r="GWB267" s="107"/>
      <c r="GWC267" s="107"/>
      <c r="GWD267" s="107"/>
      <c r="GWE267" s="107"/>
      <c r="GWF267" s="107"/>
      <c r="GWG267" s="107"/>
      <c r="GWH267" s="107"/>
      <c r="GWI267" s="107"/>
      <c r="GWJ267" s="107"/>
      <c r="GWK267" s="107"/>
      <c r="GWL267" s="107"/>
      <c r="GWM267" s="107"/>
      <c r="GWN267" s="107"/>
      <c r="GWO267" s="107"/>
      <c r="GWP267" s="107"/>
      <c r="GWQ267" s="107"/>
      <c r="GWR267" s="107"/>
      <c r="GWS267" s="107"/>
      <c r="GWT267" s="107"/>
      <c r="GWU267" s="107"/>
      <c r="GWV267" s="107"/>
      <c r="GWW267" s="107"/>
      <c r="GWX267" s="107"/>
      <c r="GWY267" s="107"/>
      <c r="GWZ267" s="107"/>
      <c r="GXA267" s="107"/>
      <c r="GXB267" s="107"/>
      <c r="GXC267" s="107"/>
      <c r="GXD267" s="107"/>
      <c r="GXE267" s="107"/>
      <c r="GXF267" s="107"/>
      <c r="GXG267" s="107"/>
      <c r="GXH267" s="107"/>
      <c r="GXI267" s="107"/>
      <c r="GXJ267" s="107"/>
      <c r="GXK267" s="107"/>
      <c r="GXL267" s="107"/>
      <c r="GXM267" s="107"/>
      <c r="GXN267" s="107"/>
      <c r="GXO267" s="107"/>
      <c r="GXP267" s="107"/>
      <c r="GXQ267" s="107"/>
      <c r="GXR267" s="107"/>
      <c r="GXS267" s="107"/>
      <c r="GXT267" s="107"/>
      <c r="GXU267" s="107"/>
      <c r="GXV267" s="107"/>
      <c r="GXW267" s="107"/>
      <c r="GXX267" s="107"/>
      <c r="GXY267" s="107"/>
      <c r="GXZ267" s="107"/>
      <c r="GYA267" s="107"/>
      <c r="GYB267" s="107"/>
      <c r="GYC267" s="107"/>
      <c r="GYD267" s="107"/>
      <c r="GYE267" s="107"/>
      <c r="GYF267" s="107"/>
      <c r="GYG267" s="107"/>
      <c r="GYH267" s="107"/>
      <c r="GYI267" s="107"/>
      <c r="GYJ267" s="107"/>
      <c r="GYK267" s="107"/>
      <c r="GYL267" s="107"/>
      <c r="GYM267" s="107"/>
      <c r="GYN267" s="107"/>
      <c r="GYO267" s="107"/>
      <c r="GYP267" s="107"/>
      <c r="GYQ267" s="107"/>
      <c r="GYR267" s="107"/>
      <c r="GYS267" s="107"/>
      <c r="GYT267" s="107"/>
      <c r="GYU267" s="107"/>
      <c r="GYV267" s="107"/>
      <c r="GYW267" s="107"/>
      <c r="GYX267" s="107"/>
      <c r="GYY267" s="107"/>
      <c r="GYZ267" s="107"/>
      <c r="GZA267" s="107"/>
      <c r="GZB267" s="107"/>
      <c r="GZC267" s="107"/>
      <c r="GZD267" s="107"/>
      <c r="GZE267" s="107"/>
      <c r="GZF267" s="107"/>
      <c r="GZG267" s="107"/>
      <c r="GZH267" s="107"/>
      <c r="GZI267" s="107"/>
      <c r="GZJ267" s="107"/>
      <c r="GZK267" s="107"/>
      <c r="GZL267" s="107"/>
      <c r="GZM267" s="107"/>
      <c r="GZN267" s="107"/>
      <c r="GZO267" s="107"/>
      <c r="GZP267" s="107"/>
      <c r="GZQ267" s="107"/>
      <c r="GZR267" s="107"/>
      <c r="GZS267" s="107"/>
      <c r="GZT267" s="107"/>
      <c r="GZU267" s="107"/>
      <c r="GZV267" s="107"/>
      <c r="GZW267" s="107"/>
      <c r="GZX267" s="107"/>
      <c r="GZY267" s="107"/>
      <c r="GZZ267" s="107"/>
      <c r="HAA267" s="107"/>
      <c r="HAB267" s="107"/>
      <c r="HAC267" s="107"/>
      <c r="HAD267" s="107"/>
      <c r="HAE267" s="107"/>
      <c r="HAF267" s="107"/>
      <c r="HAG267" s="107"/>
      <c r="HAH267" s="107"/>
      <c r="HAI267" s="107"/>
      <c r="HAJ267" s="107"/>
      <c r="HAK267" s="107"/>
      <c r="HAL267" s="107"/>
      <c r="HAM267" s="107"/>
      <c r="HAN267" s="107"/>
      <c r="HAO267" s="107"/>
      <c r="HAP267" s="107"/>
      <c r="HAQ267" s="107"/>
      <c r="HAR267" s="107"/>
      <c r="HAS267" s="107"/>
      <c r="HAT267" s="107"/>
      <c r="HAU267" s="107"/>
      <c r="HAV267" s="107"/>
      <c r="HAW267" s="107"/>
      <c r="HAX267" s="107"/>
      <c r="HAY267" s="107"/>
      <c r="HAZ267" s="107"/>
      <c r="HBA267" s="107"/>
      <c r="HBB267" s="107"/>
      <c r="HBC267" s="107"/>
      <c r="HBD267" s="107"/>
      <c r="HBE267" s="107"/>
      <c r="HBF267" s="107"/>
      <c r="HBG267" s="107"/>
      <c r="HBH267" s="107"/>
      <c r="HBI267" s="107"/>
      <c r="HBJ267" s="107"/>
      <c r="HBK267" s="107"/>
      <c r="HBL267" s="107"/>
      <c r="HBM267" s="107"/>
      <c r="HBN267" s="107"/>
      <c r="HBO267" s="107"/>
      <c r="HBP267" s="107"/>
      <c r="HBQ267" s="107"/>
      <c r="HBR267" s="107"/>
      <c r="HBS267" s="107"/>
      <c r="HBT267" s="107"/>
      <c r="HBU267" s="107"/>
      <c r="HBV267" s="107"/>
      <c r="HBW267" s="107"/>
      <c r="HBX267" s="107"/>
      <c r="HBY267" s="107"/>
      <c r="HBZ267" s="107"/>
      <c r="HCA267" s="107"/>
      <c r="HCB267" s="107"/>
      <c r="HCC267" s="107"/>
      <c r="HCD267" s="107"/>
      <c r="HCE267" s="107"/>
      <c r="HCF267" s="107"/>
      <c r="HCG267" s="107"/>
      <c r="HCH267" s="107"/>
      <c r="HCI267" s="107"/>
      <c r="HCJ267" s="107"/>
      <c r="HCK267" s="107"/>
      <c r="HCL267" s="107"/>
      <c r="HCM267" s="107"/>
      <c r="HCN267" s="107"/>
      <c r="HCO267" s="107"/>
      <c r="HCP267" s="107"/>
      <c r="HCQ267" s="107"/>
      <c r="HCR267" s="107"/>
      <c r="HCS267" s="107"/>
      <c r="HCT267" s="107"/>
      <c r="HCU267" s="107"/>
      <c r="HCV267" s="107"/>
      <c r="HCW267" s="107"/>
      <c r="HCX267" s="107"/>
      <c r="HCY267" s="107"/>
      <c r="HCZ267" s="107"/>
      <c r="HDA267" s="107"/>
      <c r="HDB267" s="107"/>
      <c r="HDC267" s="107"/>
      <c r="HDD267" s="107"/>
      <c r="HDE267" s="107"/>
      <c r="HDF267" s="107"/>
      <c r="HDG267" s="107"/>
      <c r="HDH267" s="107"/>
      <c r="HDI267" s="107"/>
      <c r="HDJ267" s="107"/>
      <c r="HDK267" s="107"/>
      <c r="HDL267" s="107"/>
      <c r="HDM267" s="107"/>
      <c r="HDN267" s="107"/>
      <c r="HDO267" s="107"/>
      <c r="HDP267" s="107"/>
      <c r="HDQ267" s="107"/>
      <c r="HDR267" s="107"/>
      <c r="HDS267" s="107"/>
      <c r="HDT267" s="107"/>
      <c r="HDU267" s="107"/>
      <c r="HDV267" s="107"/>
      <c r="HDW267" s="107"/>
      <c r="HDX267" s="107"/>
      <c r="HDY267" s="107"/>
      <c r="HDZ267" s="107"/>
      <c r="HEA267" s="107"/>
      <c r="HEB267" s="107"/>
      <c r="HEC267" s="107"/>
      <c r="HED267" s="107"/>
      <c r="HEE267" s="107"/>
      <c r="HEF267" s="107"/>
      <c r="HEG267" s="107"/>
      <c r="HEH267" s="107"/>
      <c r="HEI267" s="107"/>
      <c r="HEJ267" s="107"/>
      <c r="HEK267" s="107"/>
      <c r="HEL267" s="107"/>
      <c r="HEM267" s="107"/>
      <c r="HEN267" s="107"/>
      <c r="HEO267" s="107"/>
      <c r="HEP267" s="107"/>
      <c r="HEQ267" s="107"/>
      <c r="HER267" s="107"/>
      <c r="HES267" s="107"/>
      <c r="HET267" s="107"/>
      <c r="HEU267" s="107"/>
      <c r="HEV267" s="107"/>
      <c r="HEW267" s="107"/>
      <c r="HEX267" s="107"/>
      <c r="HEY267" s="107"/>
      <c r="HEZ267" s="107"/>
      <c r="HFA267" s="107"/>
      <c r="HFB267" s="107"/>
      <c r="HFC267" s="107"/>
      <c r="HFD267" s="107"/>
      <c r="HFE267" s="107"/>
      <c r="HFF267" s="107"/>
      <c r="HFG267" s="107"/>
      <c r="HFH267" s="107"/>
      <c r="HFI267" s="107"/>
      <c r="HFJ267" s="107"/>
      <c r="HFK267" s="107"/>
      <c r="HFL267" s="107"/>
      <c r="HFM267" s="107"/>
      <c r="HFN267" s="107"/>
      <c r="HFO267" s="107"/>
      <c r="HFP267" s="107"/>
      <c r="HFQ267" s="107"/>
      <c r="HFR267" s="107"/>
      <c r="HFS267" s="107"/>
      <c r="HFT267" s="107"/>
      <c r="HFU267" s="107"/>
      <c r="HFV267" s="107"/>
      <c r="HFW267" s="107"/>
      <c r="HFX267" s="107"/>
      <c r="HFY267" s="107"/>
      <c r="HFZ267" s="107"/>
      <c r="HGA267" s="107"/>
      <c r="HGB267" s="107"/>
      <c r="HGC267" s="107"/>
      <c r="HGD267" s="107"/>
      <c r="HGE267" s="107"/>
      <c r="HGF267" s="107"/>
      <c r="HGG267" s="107"/>
      <c r="HGH267" s="107"/>
      <c r="HGI267" s="107"/>
      <c r="HGJ267" s="107"/>
      <c r="HGK267" s="107"/>
      <c r="HGL267" s="107"/>
      <c r="HGM267" s="107"/>
      <c r="HGN267" s="107"/>
      <c r="HGO267" s="107"/>
      <c r="HGP267" s="107"/>
      <c r="HGQ267" s="107"/>
      <c r="HGR267" s="107"/>
      <c r="HGS267" s="107"/>
      <c r="HGT267" s="107"/>
      <c r="HGU267" s="107"/>
      <c r="HGV267" s="107"/>
      <c r="HGW267" s="107"/>
      <c r="HGX267" s="107"/>
      <c r="HGY267" s="107"/>
      <c r="HGZ267" s="107"/>
      <c r="HHA267" s="107"/>
      <c r="HHB267" s="107"/>
      <c r="HHC267" s="107"/>
      <c r="HHD267" s="107"/>
      <c r="HHE267" s="107"/>
      <c r="HHF267" s="107"/>
      <c r="HHG267" s="107"/>
      <c r="HHH267" s="107"/>
      <c r="HHI267" s="107"/>
      <c r="HHJ267" s="107"/>
      <c r="HHK267" s="107"/>
      <c r="HHL267" s="107"/>
      <c r="HHM267" s="107"/>
      <c r="HHN267" s="107"/>
      <c r="HHO267" s="107"/>
      <c r="HHP267" s="107"/>
      <c r="HHQ267" s="107"/>
      <c r="HHR267" s="107"/>
      <c r="HHS267" s="107"/>
      <c r="HHT267" s="107"/>
      <c r="HHU267" s="107"/>
      <c r="HHV267" s="107"/>
      <c r="HHW267" s="107"/>
      <c r="HHX267" s="107"/>
      <c r="HHY267" s="107"/>
      <c r="HHZ267" s="107"/>
      <c r="HIA267" s="107"/>
      <c r="HIB267" s="107"/>
      <c r="HIC267" s="107"/>
      <c r="HID267" s="107"/>
      <c r="HIE267" s="107"/>
      <c r="HIF267" s="107"/>
      <c r="HIG267" s="107"/>
      <c r="HIH267" s="107"/>
      <c r="HII267" s="107"/>
      <c r="HIJ267" s="107"/>
      <c r="HIK267" s="107"/>
      <c r="HIL267" s="107"/>
      <c r="HIM267" s="107"/>
      <c r="HIN267" s="107"/>
      <c r="HIO267" s="107"/>
      <c r="HIP267" s="107"/>
      <c r="HIQ267" s="107"/>
      <c r="HIR267" s="107"/>
      <c r="HIS267" s="107"/>
      <c r="HIT267" s="107"/>
      <c r="HIU267" s="107"/>
      <c r="HIV267" s="107"/>
      <c r="HIW267" s="107"/>
      <c r="HIX267" s="107"/>
      <c r="HIY267" s="107"/>
      <c r="HIZ267" s="107"/>
      <c r="HJA267" s="107"/>
      <c r="HJB267" s="107"/>
      <c r="HJC267" s="107"/>
      <c r="HJD267" s="107"/>
      <c r="HJE267" s="107"/>
      <c r="HJF267" s="107"/>
      <c r="HJG267" s="107"/>
      <c r="HJH267" s="107"/>
      <c r="HJI267" s="107"/>
      <c r="HJJ267" s="107"/>
      <c r="HJK267" s="107"/>
      <c r="HJL267" s="107"/>
      <c r="HJM267" s="107"/>
      <c r="HJN267" s="107"/>
      <c r="HJO267" s="107"/>
      <c r="HJP267" s="107"/>
      <c r="HJQ267" s="107"/>
      <c r="HJR267" s="107"/>
      <c r="HJS267" s="107"/>
      <c r="HJT267" s="107"/>
      <c r="HJU267" s="107"/>
      <c r="HJV267" s="107"/>
      <c r="HJW267" s="107"/>
      <c r="HJX267" s="107"/>
      <c r="HJY267" s="107"/>
      <c r="HJZ267" s="107"/>
      <c r="HKA267" s="107"/>
      <c r="HKB267" s="107"/>
      <c r="HKC267" s="107"/>
      <c r="HKD267" s="107"/>
      <c r="HKE267" s="107"/>
      <c r="HKF267" s="107"/>
      <c r="HKG267" s="107"/>
      <c r="HKH267" s="107"/>
      <c r="HKI267" s="107"/>
      <c r="HKJ267" s="107"/>
      <c r="HKK267" s="107"/>
      <c r="HKL267" s="107"/>
      <c r="HKM267" s="107"/>
      <c r="HKN267" s="107"/>
      <c r="HKO267" s="107"/>
      <c r="HKP267" s="107"/>
      <c r="HKQ267" s="107"/>
      <c r="HKR267" s="107"/>
      <c r="HKS267" s="107"/>
      <c r="HKT267" s="107"/>
      <c r="HKU267" s="107"/>
      <c r="HKV267" s="107"/>
      <c r="HKW267" s="107"/>
      <c r="HKX267" s="107"/>
      <c r="HKY267" s="107"/>
      <c r="HKZ267" s="107"/>
      <c r="HLA267" s="107"/>
      <c r="HLB267" s="107"/>
      <c r="HLC267" s="107"/>
      <c r="HLD267" s="107"/>
      <c r="HLE267" s="107"/>
      <c r="HLF267" s="107"/>
      <c r="HLG267" s="107"/>
      <c r="HLH267" s="107"/>
      <c r="HLI267" s="107"/>
      <c r="HLJ267" s="107"/>
      <c r="HLK267" s="107"/>
      <c r="HLL267" s="107"/>
      <c r="HLM267" s="107"/>
      <c r="HLN267" s="107"/>
      <c r="HLO267" s="107"/>
      <c r="HLP267" s="107"/>
      <c r="HLQ267" s="107"/>
      <c r="HLR267" s="107"/>
      <c r="HLS267" s="107"/>
      <c r="HLT267" s="107"/>
      <c r="HLU267" s="107"/>
      <c r="HLV267" s="107"/>
      <c r="HLW267" s="107"/>
      <c r="HLX267" s="107"/>
      <c r="HLY267" s="107"/>
      <c r="HLZ267" s="107"/>
      <c r="HMA267" s="107"/>
      <c r="HMB267" s="107"/>
      <c r="HMC267" s="107"/>
      <c r="HMD267" s="107"/>
      <c r="HME267" s="107"/>
      <c r="HMF267" s="107"/>
      <c r="HMG267" s="107"/>
      <c r="HMH267" s="107"/>
      <c r="HMI267" s="107"/>
      <c r="HMJ267" s="107"/>
      <c r="HMK267" s="107"/>
      <c r="HML267" s="107"/>
      <c r="HMM267" s="107"/>
      <c r="HMN267" s="107"/>
      <c r="HMO267" s="107"/>
      <c r="HMP267" s="107"/>
      <c r="HMQ267" s="107"/>
      <c r="HMR267" s="107"/>
      <c r="HMS267" s="107"/>
      <c r="HMT267" s="107"/>
      <c r="HMU267" s="107"/>
      <c r="HMV267" s="107"/>
      <c r="HMW267" s="107"/>
      <c r="HMX267" s="107"/>
      <c r="HMY267" s="107"/>
      <c r="HMZ267" s="107"/>
      <c r="HNA267" s="107"/>
      <c r="HNB267" s="107"/>
      <c r="HNC267" s="107"/>
      <c r="HND267" s="107"/>
      <c r="HNE267" s="107"/>
      <c r="HNF267" s="107"/>
      <c r="HNG267" s="107"/>
      <c r="HNH267" s="107"/>
      <c r="HNI267" s="107"/>
      <c r="HNJ267" s="107"/>
      <c r="HNK267" s="107"/>
      <c r="HNL267" s="107"/>
      <c r="HNM267" s="107"/>
      <c r="HNN267" s="107"/>
      <c r="HNO267" s="107"/>
      <c r="HNP267" s="107"/>
      <c r="HNQ267" s="107"/>
      <c r="HNR267" s="107"/>
      <c r="HNS267" s="107"/>
      <c r="HNT267" s="107"/>
      <c r="HNU267" s="107"/>
      <c r="HNV267" s="107"/>
      <c r="HNW267" s="107"/>
      <c r="HNX267" s="107"/>
      <c r="HNY267" s="107"/>
      <c r="HNZ267" s="107"/>
      <c r="HOA267" s="107"/>
      <c r="HOB267" s="107"/>
      <c r="HOC267" s="107"/>
      <c r="HOD267" s="107"/>
      <c r="HOE267" s="107"/>
      <c r="HOF267" s="107"/>
      <c r="HOG267" s="107"/>
      <c r="HOH267" s="107"/>
      <c r="HOI267" s="107"/>
      <c r="HOJ267" s="107"/>
      <c r="HOK267" s="107"/>
      <c r="HOL267" s="107"/>
      <c r="HOM267" s="107"/>
      <c r="HON267" s="107"/>
      <c r="HOO267" s="107"/>
      <c r="HOP267" s="107"/>
      <c r="HOQ267" s="107"/>
      <c r="HOR267" s="107"/>
      <c r="HOS267" s="107"/>
      <c r="HOT267" s="107"/>
      <c r="HOU267" s="107"/>
      <c r="HOV267" s="107"/>
      <c r="HOW267" s="107"/>
      <c r="HOX267" s="107"/>
      <c r="HOY267" s="107"/>
      <c r="HOZ267" s="107"/>
      <c r="HPA267" s="107"/>
      <c r="HPB267" s="107"/>
      <c r="HPC267" s="107"/>
      <c r="HPD267" s="107"/>
      <c r="HPE267" s="107"/>
      <c r="HPF267" s="107"/>
      <c r="HPG267" s="107"/>
      <c r="HPH267" s="107"/>
      <c r="HPI267" s="107"/>
      <c r="HPJ267" s="107"/>
      <c r="HPK267" s="107"/>
      <c r="HPL267" s="107"/>
      <c r="HPM267" s="107"/>
      <c r="HPN267" s="107"/>
      <c r="HPO267" s="107"/>
      <c r="HPP267" s="107"/>
      <c r="HPQ267" s="107"/>
      <c r="HPR267" s="107"/>
      <c r="HPS267" s="107"/>
      <c r="HPT267" s="107"/>
      <c r="HPU267" s="107"/>
      <c r="HPV267" s="107"/>
      <c r="HPW267" s="107"/>
      <c r="HPX267" s="107"/>
      <c r="HPY267" s="107"/>
      <c r="HPZ267" s="107"/>
      <c r="HQA267" s="107"/>
      <c r="HQB267" s="107"/>
      <c r="HQC267" s="107"/>
      <c r="HQD267" s="107"/>
      <c r="HQE267" s="107"/>
      <c r="HQF267" s="107"/>
      <c r="HQG267" s="107"/>
      <c r="HQH267" s="107"/>
      <c r="HQI267" s="107"/>
      <c r="HQJ267" s="107"/>
      <c r="HQK267" s="107"/>
      <c r="HQL267" s="107"/>
      <c r="HQM267" s="107"/>
      <c r="HQN267" s="107"/>
      <c r="HQO267" s="107"/>
      <c r="HQP267" s="107"/>
      <c r="HQQ267" s="107"/>
      <c r="HQR267" s="107"/>
      <c r="HQS267" s="107"/>
      <c r="HQT267" s="107"/>
      <c r="HQU267" s="107"/>
      <c r="HQV267" s="107"/>
      <c r="HQW267" s="107"/>
      <c r="HQX267" s="107"/>
      <c r="HQY267" s="107"/>
      <c r="HQZ267" s="107"/>
      <c r="HRA267" s="107"/>
      <c r="HRB267" s="107"/>
      <c r="HRC267" s="107"/>
      <c r="HRD267" s="107"/>
      <c r="HRE267" s="107"/>
      <c r="HRF267" s="107"/>
      <c r="HRG267" s="107"/>
      <c r="HRH267" s="107"/>
      <c r="HRI267" s="107"/>
      <c r="HRJ267" s="107"/>
      <c r="HRK267" s="107"/>
      <c r="HRL267" s="107"/>
      <c r="HRM267" s="107"/>
      <c r="HRN267" s="107"/>
      <c r="HRO267" s="107"/>
      <c r="HRP267" s="107"/>
      <c r="HRQ267" s="107"/>
      <c r="HRR267" s="107"/>
      <c r="HRS267" s="107"/>
      <c r="HRT267" s="107"/>
      <c r="HRU267" s="107"/>
      <c r="HRV267" s="107"/>
      <c r="HRW267" s="107"/>
      <c r="HRX267" s="107"/>
      <c r="HRY267" s="107"/>
      <c r="HRZ267" s="107"/>
      <c r="HSA267" s="107"/>
      <c r="HSB267" s="107"/>
      <c r="HSC267" s="107"/>
      <c r="HSD267" s="107"/>
      <c r="HSE267" s="107"/>
      <c r="HSF267" s="107"/>
      <c r="HSG267" s="107"/>
      <c r="HSH267" s="107"/>
      <c r="HSI267" s="107"/>
      <c r="HSJ267" s="107"/>
      <c r="HSK267" s="107"/>
      <c r="HSL267" s="107"/>
      <c r="HSM267" s="107"/>
      <c r="HSN267" s="107"/>
      <c r="HSO267" s="107"/>
      <c r="HSP267" s="107"/>
      <c r="HSQ267" s="107"/>
      <c r="HSR267" s="107"/>
      <c r="HSS267" s="107"/>
      <c r="HST267" s="107"/>
      <c r="HSU267" s="107"/>
      <c r="HSV267" s="107"/>
      <c r="HSW267" s="107"/>
      <c r="HSX267" s="107"/>
      <c r="HSY267" s="107"/>
      <c r="HSZ267" s="107"/>
      <c r="HTA267" s="107"/>
      <c r="HTB267" s="107"/>
      <c r="HTC267" s="107"/>
      <c r="HTD267" s="107"/>
      <c r="HTE267" s="107"/>
      <c r="HTF267" s="107"/>
      <c r="HTG267" s="107"/>
      <c r="HTH267" s="107"/>
      <c r="HTI267" s="107"/>
      <c r="HTJ267" s="107"/>
      <c r="HTK267" s="107"/>
      <c r="HTL267" s="107"/>
      <c r="HTM267" s="107"/>
      <c r="HTN267" s="107"/>
      <c r="HTO267" s="107"/>
      <c r="HTP267" s="107"/>
      <c r="HTQ267" s="107"/>
      <c r="HTR267" s="107"/>
      <c r="HTS267" s="107"/>
      <c r="HTT267" s="107"/>
      <c r="HTU267" s="107"/>
      <c r="HTV267" s="107"/>
      <c r="HTW267" s="107"/>
      <c r="HTX267" s="107"/>
      <c r="HTY267" s="107"/>
      <c r="HTZ267" s="107"/>
      <c r="HUA267" s="107"/>
      <c r="HUB267" s="107"/>
      <c r="HUC267" s="107"/>
      <c r="HUD267" s="107"/>
      <c r="HUE267" s="107"/>
      <c r="HUF267" s="107"/>
      <c r="HUG267" s="107"/>
      <c r="HUH267" s="107"/>
      <c r="HUI267" s="107"/>
      <c r="HUJ267" s="107"/>
      <c r="HUK267" s="107"/>
      <c r="HUL267" s="107"/>
      <c r="HUM267" s="107"/>
      <c r="HUN267" s="107"/>
      <c r="HUO267" s="107"/>
      <c r="HUP267" s="107"/>
      <c r="HUQ267" s="107"/>
      <c r="HUR267" s="107"/>
      <c r="HUS267" s="107"/>
      <c r="HUT267" s="107"/>
      <c r="HUU267" s="107"/>
      <c r="HUV267" s="107"/>
      <c r="HUW267" s="107"/>
      <c r="HUX267" s="107"/>
      <c r="HUY267" s="107"/>
      <c r="HUZ267" s="107"/>
      <c r="HVA267" s="107"/>
      <c r="HVB267" s="107"/>
      <c r="HVC267" s="107"/>
      <c r="HVD267" s="107"/>
      <c r="HVE267" s="107"/>
      <c r="HVF267" s="107"/>
      <c r="HVG267" s="107"/>
      <c r="HVH267" s="107"/>
      <c r="HVI267" s="107"/>
      <c r="HVJ267" s="107"/>
      <c r="HVK267" s="107"/>
      <c r="HVL267" s="107"/>
      <c r="HVM267" s="107"/>
      <c r="HVN267" s="107"/>
      <c r="HVO267" s="107"/>
      <c r="HVP267" s="107"/>
      <c r="HVQ267" s="107"/>
      <c r="HVR267" s="107"/>
      <c r="HVS267" s="107"/>
      <c r="HVT267" s="107"/>
      <c r="HVU267" s="107"/>
      <c r="HVV267" s="107"/>
      <c r="HVW267" s="107"/>
      <c r="HVX267" s="107"/>
      <c r="HVY267" s="107"/>
      <c r="HVZ267" s="107"/>
      <c r="HWA267" s="107"/>
      <c r="HWB267" s="107"/>
      <c r="HWC267" s="107"/>
      <c r="HWD267" s="107"/>
      <c r="HWE267" s="107"/>
      <c r="HWF267" s="107"/>
      <c r="HWG267" s="107"/>
      <c r="HWH267" s="107"/>
      <c r="HWI267" s="107"/>
      <c r="HWJ267" s="107"/>
      <c r="HWK267" s="107"/>
      <c r="HWL267" s="107"/>
      <c r="HWM267" s="107"/>
      <c r="HWN267" s="107"/>
      <c r="HWO267" s="107"/>
      <c r="HWP267" s="107"/>
      <c r="HWQ267" s="107"/>
      <c r="HWR267" s="107"/>
      <c r="HWS267" s="107"/>
      <c r="HWT267" s="107"/>
      <c r="HWU267" s="107"/>
      <c r="HWV267" s="107"/>
      <c r="HWW267" s="107"/>
      <c r="HWX267" s="107"/>
      <c r="HWY267" s="107"/>
      <c r="HWZ267" s="107"/>
      <c r="HXA267" s="107"/>
      <c r="HXB267" s="107"/>
      <c r="HXC267" s="107"/>
      <c r="HXD267" s="107"/>
      <c r="HXE267" s="107"/>
      <c r="HXF267" s="107"/>
      <c r="HXG267" s="107"/>
      <c r="HXH267" s="107"/>
      <c r="HXI267" s="107"/>
      <c r="HXJ267" s="107"/>
      <c r="HXK267" s="107"/>
      <c r="HXL267" s="107"/>
      <c r="HXM267" s="107"/>
      <c r="HXN267" s="107"/>
      <c r="HXO267" s="107"/>
      <c r="HXP267" s="107"/>
      <c r="HXQ267" s="107"/>
      <c r="HXR267" s="107"/>
      <c r="HXS267" s="107"/>
      <c r="HXT267" s="107"/>
      <c r="HXU267" s="107"/>
      <c r="HXV267" s="107"/>
      <c r="HXW267" s="107"/>
      <c r="HXX267" s="107"/>
      <c r="HXY267" s="107"/>
      <c r="HXZ267" s="107"/>
      <c r="HYA267" s="107"/>
      <c r="HYB267" s="107"/>
      <c r="HYC267" s="107"/>
      <c r="HYD267" s="107"/>
      <c r="HYE267" s="107"/>
      <c r="HYF267" s="107"/>
      <c r="HYG267" s="107"/>
      <c r="HYH267" s="107"/>
      <c r="HYI267" s="107"/>
      <c r="HYJ267" s="107"/>
      <c r="HYK267" s="107"/>
      <c r="HYL267" s="107"/>
      <c r="HYM267" s="107"/>
      <c r="HYN267" s="107"/>
      <c r="HYO267" s="107"/>
      <c r="HYP267" s="107"/>
      <c r="HYQ267" s="107"/>
      <c r="HYR267" s="107"/>
      <c r="HYS267" s="107"/>
      <c r="HYT267" s="107"/>
      <c r="HYU267" s="107"/>
      <c r="HYV267" s="107"/>
      <c r="HYW267" s="107"/>
      <c r="HYX267" s="107"/>
      <c r="HYY267" s="107"/>
      <c r="HYZ267" s="107"/>
      <c r="HZA267" s="107"/>
      <c r="HZB267" s="107"/>
      <c r="HZC267" s="107"/>
      <c r="HZD267" s="107"/>
      <c r="HZE267" s="107"/>
      <c r="HZF267" s="107"/>
      <c r="HZG267" s="107"/>
      <c r="HZH267" s="107"/>
      <c r="HZI267" s="107"/>
      <c r="HZJ267" s="107"/>
      <c r="HZK267" s="107"/>
      <c r="HZL267" s="107"/>
      <c r="HZM267" s="107"/>
      <c r="HZN267" s="107"/>
      <c r="HZO267" s="107"/>
      <c r="HZP267" s="107"/>
      <c r="HZQ267" s="107"/>
      <c r="HZR267" s="107"/>
      <c r="HZS267" s="107"/>
      <c r="HZT267" s="107"/>
      <c r="HZU267" s="107"/>
      <c r="HZV267" s="107"/>
      <c r="HZW267" s="107"/>
      <c r="HZX267" s="107"/>
      <c r="HZY267" s="107"/>
      <c r="HZZ267" s="107"/>
      <c r="IAA267" s="107"/>
      <c r="IAB267" s="107"/>
      <c r="IAC267" s="107"/>
      <c r="IAD267" s="107"/>
      <c r="IAE267" s="107"/>
      <c r="IAF267" s="107"/>
      <c r="IAG267" s="107"/>
      <c r="IAH267" s="107"/>
      <c r="IAI267" s="107"/>
      <c r="IAJ267" s="107"/>
      <c r="IAK267" s="107"/>
      <c r="IAL267" s="107"/>
      <c r="IAM267" s="107"/>
      <c r="IAN267" s="107"/>
      <c r="IAO267" s="107"/>
      <c r="IAP267" s="107"/>
      <c r="IAQ267" s="107"/>
      <c r="IAR267" s="107"/>
      <c r="IAS267" s="107"/>
      <c r="IAT267" s="107"/>
      <c r="IAU267" s="107"/>
      <c r="IAV267" s="107"/>
      <c r="IAW267" s="107"/>
      <c r="IAX267" s="107"/>
      <c r="IAY267" s="107"/>
      <c r="IAZ267" s="107"/>
      <c r="IBA267" s="107"/>
      <c r="IBB267" s="107"/>
      <c r="IBC267" s="107"/>
      <c r="IBD267" s="107"/>
      <c r="IBE267" s="107"/>
      <c r="IBF267" s="107"/>
      <c r="IBG267" s="107"/>
      <c r="IBH267" s="107"/>
      <c r="IBI267" s="107"/>
      <c r="IBJ267" s="107"/>
      <c r="IBK267" s="107"/>
      <c r="IBL267" s="107"/>
      <c r="IBM267" s="107"/>
      <c r="IBN267" s="107"/>
      <c r="IBO267" s="107"/>
      <c r="IBP267" s="107"/>
      <c r="IBQ267" s="107"/>
      <c r="IBR267" s="107"/>
      <c r="IBS267" s="107"/>
      <c r="IBT267" s="107"/>
      <c r="IBU267" s="107"/>
      <c r="IBV267" s="107"/>
      <c r="IBW267" s="107"/>
      <c r="IBX267" s="107"/>
      <c r="IBY267" s="107"/>
      <c r="IBZ267" s="107"/>
      <c r="ICA267" s="107"/>
      <c r="ICB267" s="107"/>
      <c r="ICC267" s="107"/>
      <c r="ICD267" s="107"/>
      <c r="ICE267" s="107"/>
      <c r="ICF267" s="107"/>
      <c r="ICG267" s="107"/>
      <c r="ICH267" s="107"/>
      <c r="ICI267" s="107"/>
      <c r="ICJ267" s="107"/>
      <c r="ICK267" s="107"/>
      <c r="ICL267" s="107"/>
      <c r="ICM267" s="107"/>
      <c r="ICN267" s="107"/>
      <c r="ICO267" s="107"/>
      <c r="ICP267" s="107"/>
      <c r="ICQ267" s="107"/>
      <c r="ICR267" s="107"/>
      <c r="ICS267" s="107"/>
      <c r="ICT267" s="107"/>
      <c r="ICU267" s="107"/>
      <c r="ICV267" s="107"/>
      <c r="ICW267" s="107"/>
      <c r="ICX267" s="107"/>
      <c r="ICY267" s="107"/>
      <c r="ICZ267" s="107"/>
      <c r="IDA267" s="107"/>
      <c r="IDB267" s="107"/>
      <c r="IDC267" s="107"/>
      <c r="IDD267" s="107"/>
      <c r="IDE267" s="107"/>
      <c r="IDF267" s="107"/>
      <c r="IDG267" s="107"/>
      <c r="IDH267" s="107"/>
      <c r="IDI267" s="107"/>
      <c r="IDJ267" s="107"/>
      <c r="IDK267" s="107"/>
      <c r="IDL267" s="107"/>
      <c r="IDM267" s="107"/>
      <c r="IDN267" s="107"/>
      <c r="IDO267" s="107"/>
      <c r="IDP267" s="107"/>
      <c r="IDQ267" s="107"/>
      <c r="IDR267" s="107"/>
      <c r="IDS267" s="107"/>
      <c r="IDT267" s="107"/>
      <c r="IDU267" s="107"/>
      <c r="IDV267" s="107"/>
      <c r="IDW267" s="107"/>
      <c r="IDX267" s="107"/>
      <c r="IDY267" s="107"/>
      <c r="IDZ267" s="107"/>
      <c r="IEA267" s="107"/>
      <c r="IEB267" s="107"/>
      <c r="IEC267" s="107"/>
      <c r="IED267" s="107"/>
      <c r="IEE267" s="107"/>
      <c r="IEF267" s="107"/>
      <c r="IEG267" s="107"/>
      <c r="IEH267" s="107"/>
      <c r="IEI267" s="107"/>
      <c r="IEJ267" s="107"/>
      <c r="IEK267" s="107"/>
      <c r="IEL267" s="107"/>
      <c r="IEM267" s="107"/>
      <c r="IEN267" s="107"/>
      <c r="IEO267" s="107"/>
      <c r="IEP267" s="107"/>
      <c r="IEQ267" s="107"/>
      <c r="IER267" s="107"/>
      <c r="IES267" s="107"/>
      <c r="IET267" s="107"/>
      <c r="IEU267" s="107"/>
      <c r="IEV267" s="107"/>
      <c r="IEW267" s="107"/>
      <c r="IEX267" s="107"/>
      <c r="IEY267" s="107"/>
      <c r="IEZ267" s="107"/>
      <c r="IFA267" s="107"/>
      <c r="IFB267" s="107"/>
      <c r="IFC267" s="107"/>
      <c r="IFD267" s="107"/>
      <c r="IFE267" s="107"/>
      <c r="IFF267" s="107"/>
      <c r="IFG267" s="107"/>
      <c r="IFH267" s="107"/>
      <c r="IFI267" s="107"/>
      <c r="IFJ267" s="107"/>
      <c r="IFK267" s="107"/>
      <c r="IFL267" s="107"/>
      <c r="IFM267" s="107"/>
      <c r="IFN267" s="107"/>
      <c r="IFO267" s="107"/>
      <c r="IFP267" s="107"/>
      <c r="IFQ267" s="107"/>
      <c r="IFR267" s="107"/>
      <c r="IFS267" s="107"/>
      <c r="IFT267" s="107"/>
      <c r="IFU267" s="107"/>
      <c r="IFV267" s="107"/>
      <c r="IFW267" s="107"/>
      <c r="IFX267" s="107"/>
      <c r="IFY267" s="107"/>
      <c r="IFZ267" s="107"/>
      <c r="IGA267" s="107"/>
      <c r="IGB267" s="107"/>
      <c r="IGC267" s="107"/>
      <c r="IGD267" s="107"/>
      <c r="IGE267" s="107"/>
      <c r="IGF267" s="107"/>
      <c r="IGG267" s="107"/>
      <c r="IGH267" s="107"/>
      <c r="IGI267" s="107"/>
      <c r="IGJ267" s="107"/>
      <c r="IGK267" s="107"/>
      <c r="IGL267" s="107"/>
      <c r="IGM267" s="107"/>
      <c r="IGN267" s="107"/>
      <c r="IGO267" s="107"/>
      <c r="IGP267" s="107"/>
      <c r="IGQ267" s="107"/>
      <c r="IGR267" s="107"/>
      <c r="IGS267" s="107"/>
      <c r="IGT267" s="107"/>
      <c r="IGU267" s="107"/>
      <c r="IGV267" s="107"/>
      <c r="IGW267" s="107"/>
      <c r="IGX267" s="107"/>
      <c r="IGY267" s="107"/>
      <c r="IGZ267" s="107"/>
      <c r="IHA267" s="107"/>
      <c r="IHB267" s="107"/>
      <c r="IHC267" s="107"/>
      <c r="IHD267" s="107"/>
      <c r="IHE267" s="107"/>
      <c r="IHF267" s="107"/>
      <c r="IHG267" s="107"/>
      <c r="IHH267" s="107"/>
      <c r="IHI267" s="107"/>
      <c r="IHJ267" s="107"/>
      <c r="IHK267" s="107"/>
      <c r="IHL267" s="107"/>
      <c r="IHM267" s="107"/>
      <c r="IHN267" s="107"/>
      <c r="IHO267" s="107"/>
      <c r="IHP267" s="107"/>
      <c r="IHQ267" s="107"/>
      <c r="IHR267" s="107"/>
      <c r="IHS267" s="107"/>
      <c r="IHT267" s="107"/>
      <c r="IHU267" s="107"/>
      <c r="IHV267" s="107"/>
      <c r="IHW267" s="107"/>
      <c r="IHX267" s="107"/>
      <c r="IHY267" s="107"/>
      <c r="IHZ267" s="107"/>
      <c r="IIA267" s="107"/>
      <c r="IIB267" s="107"/>
      <c r="IIC267" s="107"/>
      <c r="IID267" s="107"/>
      <c r="IIE267" s="107"/>
      <c r="IIF267" s="107"/>
      <c r="IIG267" s="107"/>
      <c r="IIH267" s="107"/>
      <c r="III267" s="107"/>
      <c r="IIJ267" s="107"/>
      <c r="IIK267" s="107"/>
      <c r="IIL267" s="107"/>
      <c r="IIM267" s="107"/>
      <c r="IIN267" s="107"/>
      <c r="IIO267" s="107"/>
      <c r="IIP267" s="107"/>
      <c r="IIQ267" s="107"/>
      <c r="IIR267" s="107"/>
      <c r="IIS267" s="107"/>
      <c r="IIT267" s="107"/>
      <c r="IIU267" s="107"/>
      <c r="IIV267" s="107"/>
      <c r="IIW267" s="107"/>
      <c r="IIX267" s="107"/>
      <c r="IIY267" s="107"/>
      <c r="IIZ267" s="107"/>
      <c r="IJA267" s="107"/>
      <c r="IJB267" s="107"/>
      <c r="IJC267" s="107"/>
      <c r="IJD267" s="107"/>
      <c r="IJE267" s="107"/>
      <c r="IJF267" s="107"/>
      <c r="IJG267" s="107"/>
      <c r="IJH267" s="107"/>
      <c r="IJI267" s="107"/>
      <c r="IJJ267" s="107"/>
      <c r="IJK267" s="107"/>
      <c r="IJL267" s="107"/>
      <c r="IJM267" s="107"/>
      <c r="IJN267" s="107"/>
      <c r="IJO267" s="107"/>
      <c r="IJP267" s="107"/>
      <c r="IJQ267" s="107"/>
      <c r="IJR267" s="107"/>
      <c r="IJS267" s="107"/>
      <c r="IJT267" s="107"/>
      <c r="IJU267" s="107"/>
      <c r="IJV267" s="107"/>
      <c r="IJW267" s="107"/>
      <c r="IJX267" s="107"/>
      <c r="IJY267" s="107"/>
      <c r="IJZ267" s="107"/>
      <c r="IKA267" s="107"/>
      <c r="IKB267" s="107"/>
      <c r="IKC267" s="107"/>
      <c r="IKD267" s="107"/>
      <c r="IKE267" s="107"/>
      <c r="IKF267" s="107"/>
      <c r="IKG267" s="107"/>
      <c r="IKH267" s="107"/>
      <c r="IKI267" s="107"/>
      <c r="IKJ267" s="107"/>
      <c r="IKK267" s="107"/>
      <c r="IKL267" s="107"/>
      <c r="IKM267" s="107"/>
      <c r="IKN267" s="107"/>
      <c r="IKO267" s="107"/>
      <c r="IKP267" s="107"/>
      <c r="IKQ267" s="107"/>
      <c r="IKR267" s="107"/>
      <c r="IKS267" s="107"/>
      <c r="IKT267" s="107"/>
      <c r="IKU267" s="107"/>
      <c r="IKV267" s="107"/>
      <c r="IKW267" s="107"/>
      <c r="IKX267" s="107"/>
      <c r="IKY267" s="107"/>
      <c r="IKZ267" s="107"/>
      <c r="ILA267" s="107"/>
      <c r="ILB267" s="107"/>
      <c r="ILC267" s="107"/>
      <c r="ILD267" s="107"/>
      <c r="ILE267" s="107"/>
      <c r="ILF267" s="107"/>
      <c r="ILG267" s="107"/>
      <c r="ILH267" s="107"/>
      <c r="ILI267" s="107"/>
      <c r="ILJ267" s="107"/>
      <c r="ILK267" s="107"/>
      <c r="ILL267" s="107"/>
      <c r="ILM267" s="107"/>
      <c r="ILN267" s="107"/>
      <c r="ILO267" s="107"/>
      <c r="ILP267" s="107"/>
      <c r="ILQ267" s="107"/>
      <c r="ILR267" s="107"/>
      <c r="ILS267" s="107"/>
      <c r="ILT267" s="107"/>
      <c r="ILU267" s="107"/>
      <c r="ILV267" s="107"/>
      <c r="ILW267" s="107"/>
      <c r="ILX267" s="107"/>
      <c r="ILY267" s="107"/>
      <c r="ILZ267" s="107"/>
      <c r="IMA267" s="107"/>
      <c r="IMB267" s="107"/>
      <c r="IMC267" s="107"/>
      <c r="IMD267" s="107"/>
      <c r="IME267" s="107"/>
      <c r="IMF267" s="107"/>
      <c r="IMG267" s="107"/>
      <c r="IMH267" s="107"/>
      <c r="IMI267" s="107"/>
      <c r="IMJ267" s="107"/>
      <c r="IMK267" s="107"/>
      <c r="IML267" s="107"/>
      <c r="IMM267" s="107"/>
      <c r="IMN267" s="107"/>
      <c r="IMO267" s="107"/>
      <c r="IMP267" s="107"/>
      <c r="IMQ267" s="107"/>
      <c r="IMR267" s="107"/>
      <c r="IMS267" s="107"/>
      <c r="IMT267" s="107"/>
      <c r="IMU267" s="107"/>
      <c r="IMV267" s="107"/>
      <c r="IMW267" s="107"/>
      <c r="IMX267" s="107"/>
      <c r="IMY267" s="107"/>
      <c r="IMZ267" s="107"/>
      <c r="INA267" s="107"/>
      <c r="INB267" s="107"/>
      <c r="INC267" s="107"/>
      <c r="IND267" s="107"/>
      <c r="INE267" s="107"/>
      <c r="INF267" s="107"/>
      <c r="ING267" s="107"/>
      <c r="INH267" s="107"/>
      <c r="INI267" s="107"/>
      <c r="INJ267" s="107"/>
      <c r="INK267" s="107"/>
      <c r="INL267" s="107"/>
      <c r="INM267" s="107"/>
      <c r="INN267" s="107"/>
      <c r="INO267" s="107"/>
      <c r="INP267" s="107"/>
      <c r="INQ267" s="107"/>
      <c r="INR267" s="107"/>
      <c r="INS267" s="107"/>
      <c r="INT267" s="107"/>
      <c r="INU267" s="107"/>
      <c r="INV267" s="107"/>
      <c r="INW267" s="107"/>
      <c r="INX267" s="107"/>
      <c r="INY267" s="107"/>
      <c r="INZ267" s="107"/>
      <c r="IOA267" s="107"/>
      <c r="IOB267" s="107"/>
      <c r="IOC267" s="107"/>
      <c r="IOD267" s="107"/>
      <c r="IOE267" s="107"/>
      <c r="IOF267" s="107"/>
      <c r="IOG267" s="107"/>
      <c r="IOH267" s="107"/>
      <c r="IOI267" s="107"/>
      <c r="IOJ267" s="107"/>
      <c r="IOK267" s="107"/>
      <c r="IOL267" s="107"/>
      <c r="IOM267" s="107"/>
      <c r="ION267" s="107"/>
      <c r="IOO267" s="107"/>
      <c r="IOP267" s="107"/>
      <c r="IOQ267" s="107"/>
      <c r="IOR267" s="107"/>
      <c r="IOS267" s="107"/>
      <c r="IOT267" s="107"/>
      <c r="IOU267" s="107"/>
      <c r="IOV267" s="107"/>
      <c r="IOW267" s="107"/>
      <c r="IOX267" s="107"/>
      <c r="IOY267" s="107"/>
      <c r="IOZ267" s="107"/>
      <c r="IPA267" s="107"/>
      <c r="IPB267" s="107"/>
      <c r="IPC267" s="107"/>
      <c r="IPD267" s="107"/>
      <c r="IPE267" s="107"/>
      <c r="IPF267" s="107"/>
      <c r="IPG267" s="107"/>
      <c r="IPH267" s="107"/>
      <c r="IPI267" s="107"/>
      <c r="IPJ267" s="107"/>
      <c r="IPK267" s="107"/>
      <c r="IPL267" s="107"/>
      <c r="IPM267" s="107"/>
      <c r="IPN267" s="107"/>
      <c r="IPO267" s="107"/>
      <c r="IPP267" s="107"/>
      <c r="IPQ267" s="107"/>
      <c r="IPR267" s="107"/>
      <c r="IPS267" s="107"/>
      <c r="IPT267" s="107"/>
      <c r="IPU267" s="107"/>
      <c r="IPV267" s="107"/>
      <c r="IPW267" s="107"/>
      <c r="IPX267" s="107"/>
      <c r="IPY267" s="107"/>
      <c r="IPZ267" s="107"/>
      <c r="IQA267" s="107"/>
      <c r="IQB267" s="107"/>
      <c r="IQC267" s="107"/>
      <c r="IQD267" s="107"/>
      <c r="IQE267" s="107"/>
      <c r="IQF267" s="107"/>
      <c r="IQG267" s="107"/>
      <c r="IQH267" s="107"/>
      <c r="IQI267" s="107"/>
      <c r="IQJ267" s="107"/>
      <c r="IQK267" s="107"/>
      <c r="IQL267" s="107"/>
      <c r="IQM267" s="107"/>
      <c r="IQN267" s="107"/>
      <c r="IQO267" s="107"/>
      <c r="IQP267" s="107"/>
      <c r="IQQ267" s="107"/>
      <c r="IQR267" s="107"/>
      <c r="IQS267" s="107"/>
      <c r="IQT267" s="107"/>
      <c r="IQU267" s="107"/>
      <c r="IQV267" s="107"/>
      <c r="IQW267" s="107"/>
      <c r="IQX267" s="107"/>
      <c r="IQY267" s="107"/>
      <c r="IQZ267" s="107"/>
      <c r="IRA267" s="107"/>
      <c r="IRB267" s="107"/>
      <c r="IRC267" s="107"/>
      <c r="IRD267" s="107"/>
      <c r="IRE267" s="107"/>
      <c r="IRF267" s="107"/>
      <c r="IRG267" s="107"/>
      <c r="IRH267" s="107"/>
      <c r="IRI267" s="107"/>
      <c r="IRJ267" s="107"/>
      <c r="IRK267" s="107"/>
      <c r="IRL267" s="107"/>
      <c r="IRM267" s="107"/>
      <c r="IRN267" s="107"/>
      <c r="IRO267" s="107"/>
      <c r="IRP267" s="107"/>
      <c r="IRQ267" s="107"/>
      <c r="IRR267" s="107"/>
      <c r="IRS267" s="107"/>
      <c r="IRT267" s="107"/>
      <c r="IRU267" s="107"/>
      <c r="IRV267" s="107"/>
      <c r="IRW267" s="107"/>
      <c r="IRX267" s="107"/>
      <c r="IRY267" s="107"/>
      <c r="IRZ267" s="107"/>
      <c r="ISA267" s="107"/>
      <c r="ISB267" s="107"/>
      <c r="ISC267" s="107"/>
      <c r="ISD267" s="107"/>
      <c r="ISE267" s="107"/>
      <c r="ISF267" s="107"/>
      <c r="ISG267" s="107"/>
      <c r="ISH267" s="107"/>
      <c r="ISI267" s="107"/>
      <c r="ISJ267" s="107"/>
      <c r="ISK267" s="107"/>
      <c r="ISL267" s="107"/>
      <c r="ISM267" s="107"/>
      <c r="ISN267" s="107"/>
      <c r="ISO267" s="107"/>
      <c r="ISP267" s="107"/>
      <c r="ISQ267" s="107"/>
      <c r="ISR267" s="107"/>
      <c r="ISS267" s="107"/>
      <c r="IST267" s="107"/>
      <c r="ISU267" s="107"/>
      <c r="ISV267" s="107"/>
      <c r="ISW267" s="107"/>
      <c r="ISX267" s="107"/>
      <c r="ISY267" s="107"/>
      <c r="ISZ267" s="107"/>
      <c r="ITA267" s="107"/>
      <c r="ITB267" s="107"/>
      <c r="ITC267" s="107"/>
      <c r="ITD267" s="107"/>
      <c r="ITE267" s="107"/>
      <c r="ITF267" s="107"/>
      <c r="ITG267" s="107"/>
      <c r="ITH267" s="107"/>
      <c r="ITI267" s="107"/>
      <c r="ITJ267" s="107"/>
      <c r="ITK267" s="107"/>
      <c r="ITL267" s="107"/>
      <c r="ITM267" s="107"/>
      <c r="ITN267" s="107"/>
      <c r="ITO267" s="107"/>
      <c r="ITP267" s="107"/>
      <c r="ITQ267" s="107"/>
      <c r="ITR267" s="107"/>
      <c r="ITS267" s="107"/>
      <c r="ITT267" s="107"/>
      <c r="ITU267" s="107"/>
      <c r="ITV267" s="107"/>
      <c r="ITW267" s="107"/>
      <c r="ITX267" s="107"/>
      <c r="ITY267" s="107"/>
      <c r="ITZ267" s="107"/>
      <c r="IUA267" s="107"/>
      <c r="IUB267" s="107"/>
      <c r="IUC267" s="107"/>
      <c r="IUD267" s="107"/>
      <c r="IUE267" s="107"/>
      <c r="IUF267" s="107"/>
      <c r="IUG267" s="107"/>
      <c r="IUH267" s="107"/>
      <c r="IUI267" s="107"/>
      <c r="IUJ267" s="107"/>
      <c r="IUK267" s="107"/>
      <c r="IUL267" s="107"/>
      <c r="IUM267" s="107"/>
      <c r="IUN267" s="107"/>
      <c r="IUO267" s="107"/>
      <c r="IUP267" s="107"/>
      <c r="IUQ267" s="107"/>
      <c r="IUR267" s="107"/>
      <c r="IUS267" s="107"/>
      <c r="IUT267" s="107"/>
      <c r="IUU267" s="107"/>
      <c r="IUV267" s="107"/>
      <c r="IUW267" s="107"/>
      <c r="IUX267" s="107"/>
      <c r="IUY267" s="107"/>
      <c r="IUZ267" s="107"/>
      <c r="IVA267" s="107"/>
      <c r="IVB267" s="107"/>
      <c r="IVC267" s="107"/>
      <c r="IVD267" s="107"/>
      <c r="IVE267" s="107"/>
      <c r="IVF267" s="107"/>
      <c r="IVG267" s="107"/>
      <c r="IVH267" s="107"/>
      <c r="IVI267" s="107"/>
      <c r="IVJ267" s="107"/>
      <c r="IVK267" s="107"/>
      <c r="IVL267" s="107"/>
      <c r="IVM267" s="107"/>
      <c r="IVN267" s="107"/>
      <c r="IVO267" s="107"/>
      <c r="IVP267" s="107"/>
      <c r="IVQ267" s="107"/>
      <c r="IVR267" s="107"/>
      <c r="IVS267" s="107"/>
      <c r="IVT267" s="107"/>
      <c r="IVU267" s="107"/>
      <c r="IVV267" s="107"/>
      <c r="IVW267" s="107"/>
      <c r="IVX267" s="107"/>
      <c r="IVY267" s="107"/>
      <c r="IVZ267" s="107"/>
      <c r="IWA267" s="107"/>
      <c r="IWB267" s="107"/>
      <c r="IWC267" s="107"/>
      <c r="IWD267" s="107"/>
      <c r="IWE267" s="107"/>
      <c r="IWF267" s="107"/>
      <c r="IWG267" s="107"/>
      <c r="IWH267" s="107"/>
      <c r="IWI267" s="107"/>
      <c r="IWJ267" s="107"/>
      <c r="IWK267" s="107"/>
      <c r="IWL267" s="107"/>
      <c r="IWM267" s="107"/>
      <c r="IWN267" s="107"/>
      <c r="IWO267" s="107"/>
      <c r="IWP267" s="107"/>
      <c r="IWQ267" s="107"/>
      <c r="IWR267" s="107"/>
      <c r="IWS267" s="107"/>
      <c r="IWT267" s="107"/>
      <c r="IWU267" s="107"/>
      <c r="IWV267" s="107"/>
      <c r="IWW267" s="107"/>
      <c r="IWX267" s="107"/>
      <c r="IWY267" s="107"/>
      <c r="IWZ267" s="107"/>
      <c r="IXA267" s="107"/>
      <c r="IXB267" s="107"/>
      <c r="IXC267" s="107"/>
      <c r="IXD267" s="107"/>
      <c r="IXE267" s="107"/>
      <c r="IXF267" s="107"/>
      <c r="IXG267" s="107"/>
      <c r="IXH267" s="107"/>
      <c r="IXI267" s="107"/>
      <c r="IXJ267" s="107"/>
      <c r="IXK267" s="107"/>
      <c r="IXL267" s="107"/>
      <c r="IXM267" s="107"/>
      <c r="IXN267" s="107"/>
      <c r="IXO267" s="107"/>
      <c r="IXP267" s="107"/>
      <c r="IXQ267" s="107"/>
      <c r="IXR267" s="107"/>
      <c r="IXS267" s="107"/>
      <c r="IXT267" s="107"/>
      <c r="IXU267" s="107"/>
      <c r="IXV267" s="107"/>
      <c r="IXW267" s="107"/>
      <c r="IXX267" s="107"/>
      <c r="IXY267" s="107"/>
      <c r="IXZ267" s="107"/>
      <c r="IYA267" s="107"/>
      <c r="IYB267" s="107"/>
      <c r="IYC267" s="107"/>
      <c r="IYD267" s="107"/>
      <c r="IYE267" s="107"/>
      <c r="IYF267" s="107"/>
      <c r="IYG267" s="107"/>
      <c r="IYH267" s="107"/>
      <c r="IYI267" s="107"/>
      <c r="IYJ267" s="107"/>
      <c r="IYK267" s="107"/>
      <c r="IYL267" s="107"/>
      <c r="IYM267" s="107"/>
      <c r="IYN267" s="107"/>
      <c r="IYO267" s="107"/>
      <c r="IYP267" s="107"/>
      <c r="IYQ267" s="107"/>
      <c r="IYR267" s="107"/>
      <c r="IYS267" s="107"/>
      <c r="IYT267" s="107"/>
      <c r="IYU267" s="107"/>
      <c r="IYV267" s="107"/>
      <c r="IYW267" s="107"/>
      <c r="IYX267" s="107"/>
      <c r="IYY267" s="107"/>
      <c r="IYZ267" s="107"/>
      <c r="IZA267" s="107"/>
      <c r="IZB267" s="107"/>
      <c r="IZC267" s="107"/>
      <c r="IZD267" s="107"/>
      <c r="IZE267" s="107"/>
      <c r="IZF267" s="107"/>
      <c r="IZG267" s="107"/>
      <c r="IZH267" s="107"/>
      <c r="IZI267" s="107"/>
      <c r="IZJ267" s="107"/>
      <c r="IZK267" s="107"/>
      <c r="IZL267" s="107"/>
      <c r="IZM267" s="107"/>
      <c r="IZN267" s="107"/>
      <c r="IZO267" s="107"/>
      <c r="IZP267" s="107"/>
      <c r="IZQ267" s="107"/>
      <c r="IZR267" s="107"/>
      <c r="IZS267" s="107"/>
      <c r="IZT267" s="107"/>
      <c r="IZU267" s="107"/>
      <c r="IZV267" s="107"/>
      <c r="IZW267" s="107"/>
      <c r="IZX267" s="107"/>
      <c r="IZY267" s="107"/>
      <c r="IZZ267" s="107"/>
      <c r="JAA267" s="107"/>
      <c r="JAB267" s="107"/>
      <c r="JAC267" s="107"/>
      <c r="JAD267" s="107"/>
      <c r="JAE267" s="107"/>
      <c r="JAF267" s="107"/>
      <c r="JAG267" s="107"/>
      <c r="JAH267" s="107"/>
      <c r="JAI267" s="107"/>
      <c r="JAJ267" s="107"/>
      <c r="JAK267" s="107"/>
      <c r="JAL267" s="107"/>
      <c r="JAM267" s="107"/>
      <c r="JAN267" s="107"/>
      <c r="JAO267" s="107"/>
      <c r="JAP267" s="107"/>
      <c r="JAQ267" s="107"/>
      <c r="JAR267" s="107"/>
      <c r="JAS267" s="107"/>
      <c r="JAT267" s="107"/>
      <c r="JAU267" s="107"/>
      <c r="JAV267" s="107"/>
      <c r="JAW267" s="107"/>
      <c r="JAX267" s="107"/>
      <c r="JAY267" s="107"/>
      <c r="JAZ267" s="107"/>
      <c r="JBA267" s="107"/>
      <c r="JBB267" s="107"/>
      <c r="JBC267" s="107"/>
      <c r="JBD267" s="107"/>
      <c r="JBE267" s="107"/>
      <c r="JBF267" s="107"/>
      <c r="JBG267" s="107"/>
      <c r="JBH267" s="107"/>
      <c r="JBI267" s="107"/>
      <c r="JBJ267" s="107"/>
      <c r="JBK267" s="107"/>
      <c r="JBL267" s="107"/>
      <c r="JBM267" s="107"/>
      <c r="JBN267" s="107"/>
      <c r="JBO267" s="107"/>
      <c r="JBP267" s="107"/>
      <c r="JBQ267" s="107"/>
      <c r="JBR267" s="107"/>
      <c r="JBS267" s="107"/>
      <c r="JBT267" s="107"/>
      <c r="JBU267" s="107"/>
      <c r="JBV267" s="107"/>
      <c r="JBW267" s="107"/>
      <c r="JBX267" s="107"/>
      <c r="JBY267" s="107"/>
      <c r="JBZ267" s="107"/>
      <c r="JCA267" s="107"/>
      <c r="JCB267" s="107"/>
      <c r="JCC267" s="107"/>
      <c r="JCD267" s="107"/>
      <c r="JCE267" s="107"/>
      <c r="JCF267" s="107"/>
      <c r="JCG267" s="107"/>
      <c r="JCH267" s="107"/>
      <c r="JCI267" s="107"/>
      <c r="JCJ267" s="107"/>
      <c r="JCK267" s="107"/>
      <c r="JCL267" s="107"/>
      <c r="JCM267" s="107"/>
      <c r="JCN267" s="107"/>
      <c r="JCO267" s="107"/>
      <c r="JCP267" s="107"/>
      <c r="JCQ267" s="107"/>
      <c r="JCR267" s="107"/>
      <c r="JCS267" s="107"/>
      <c r="JCT267" s="107"/>
      <c r="JCU267" s="107"/>
      <c r="JCV267" s="107"/>
      <c r="JCW267" s="107"/>
      <c r="JCX267" s="107"/>
      <c r="JCY267" s="107"/>
      <c r="JCZ267" s="107"/>
      <c r="JDA267" s="107"/>
      <c r="JDB267" s="107"/>
      <c r="JDC267" s="107"/>
      <c r="JDD267" s="107"/>
      <c r="JDE267" s="107"/>
      <c r="JDF267" s="107"/>
      <c r="JDG267" s="107"/>
      <c r="JDH267" s="107"/>
      <c r="JDI267" s="107"/>
      <c r="JDJ267" s="107"/>
      <c r="JDK267" s="107"/>
      <c r="JDL267" s="107"/>
      <c r="JDM267" s="107"/>
      <c r="JDN267" s="107"/>
      <c r="JDO267" s="107"/>
      <c r="JDP267" s="107"/>
      <c r="JDQ267" s="107"/>
      <c r="JDR267" s="107"/>
      <c r="JDS267" s="107"/>
      <c r="JDT267" s="107"/>
      <c r="JDU267" s="107"/>
      <c r="JDV267" s="107"/>
      <c r="JDW267" s="107"/>
      <c r="JDX267" s="107"/>
      <c r="JDY267" s="107"/>
      <c r="JDZ267" s="107"/>
      <c r="JEA267" s="107"/>
      <c r="JEB267" s="107"/>
      <c r="JEC267" s="107"/>
      <c r="JED267" s="107"/>
      <c r="JEE267" s="107"/>
      <c r="JEF267" s="107"/>
      <c r="JEG267" s="107"/>
      <c r="JEH267" s="107"/>
      <c r="JEI267" s="107"/>
      <c r="JEJ267" s="107"/>
      <c r="JEK267" s="107"/>
      <c r="JEL267" s="107"/>
      <c r="JEM267" s="107"/>
      <c r="JEN267" s="107"/>
      <c r="JEO267" s="107"/>
      <c r="JEP267" s="107"/>
      <c r="JEQ267" s="107"/>
      <c r="JER267" s="107"/>
      <c r="JES267" s="107"/>
      <c r="JET267" s="107"/>
      <c r="JEU267" s="107"/>
      <c r="JEV267" s="107"/>
      <c r="JEW267" s="107"/>
      <c r="JEX267" s="107"/>
      <c r="JEY267" s="107"/>
      <c r="JEZ267" s="107"/>
      <c r="JFA267" s="107"/>
      <c r="JFB267" s="107"/>
      <c r="JFC267" s="107"/>
      <c r="JFD267" s="107"/>
      <c r="JFE267" s="107"/>
      <c r="JFF267" s="107"/>
      <c r="JFG267" s="107"/>
      <c r="JFH267" s="107"/>
      <c r="JFI267" s="107"/>
      <c r="JFJ267" s="107"/>
      <c r="JFK267" s="107"/>
      <c r="JFL267" s="107"/>
      <c r="JFM267" s="107"/>
      <c r="JFN267" s="107"/>
      <c r="JFO267" s="107"/>
      <c r="JFP267" s="107"/>
      <c r="JFQ267" s="107"/>
      <c r="JFR267" s="107"/>
      <c r="JFS267" s="107"/>
      <c r="JFT267" s="107"/>
      <c r="JFU267" s="107"/>
      <c r="JFV267" s="107"/>
      <c r="JFW267" s="107"/>
      <c r="JFX267" s="107"/>
      <c r="JFY267" s="107"/>
      <c r="JFZ267" s="107"/>
      <c r="JGA267" s="107"/>
      <c r="JGB267" s="107"/>
      <c r="JGC267" s="107"/>
      <c r="JGD267" s="107"/>
      <c r="JGE267" s="107"/>
      <c r="JGF267" s="107"/>
      <c r="JGG267" s="107"/>
      <c r="JGH267" s="107"/>
      <c r="JGI267" s="107"/>
      <c r="JGJ267" s="107"/>
      <c r="JGK267" s="107"/>
      <c r="JGL267" s="107"/>
      <c r="JGM267" s="107"/>
      <c r="JGN267" s="107"/>
      <c r="JGO267" s="107"/>
      <c r="JGP267" s="107"/>
      <c r="JGQ267" s="107"/>
      <c r="JGR267" s="107"/>
      <c r="JGS267" s="107"/>
      <c r="JGT267" s="107"/>
      <c r="JGU267" s="107"/>
      <c r="JGV267" s="107"/>
      <c r="JGW267" s="107"/>
      <c r="JGX267" s="107"/>
      <c r="JGY267" s="107"/>
      <c r="JGZ267" s="107"/>
      <c r="JHA267" s="107"/>
      <c r="JHB267" s="107"/>
      <c r="JHC267" s="107"/>
      <c r="JHD267" s="107"/>
      <c r="JHE267" s="107"/>
      <c r="JHF267" s="107"/>
      <c r="JHG267" s="107"/>
      <c r="JHH267" s="107"/>
      <c r="JHI267" s="107"/>
      <c r="JHJ267" s="107"/>
      <c r="JHK267" s="107"/>
      <c r="JHL267" s="107"/>
      <c r="JHM267" s="107"/>
      <c r="JHN267" s="107"/>
      <c r="JHO267" s="107"/>
      <c r="JHP267" s="107"/>
      <c r="JHQ267" s="107"/>
      <c r="JHR267" s="107"/>
      <c r="JHS267" s="107"/>
      <c r="JHT267" s="107"/>
      <c r="JHU267" s="107"/>
      <c r="JHV267" s="107"/>
      <c r="JHW267" s="107"/>
      <c r="JHX267" s="107"/>
      <c r="JHY267" s="107"/>
      <c r="JHZ267" s="107"/>
      <c r="JIA267" s="107"/>
      <c r="JIB267" s="107"/>
      <c r="JIC267" s="107"/>
      <c r="JID267" s="107"/>
      <c r="JIE267" s="107"/>
      <c r="JIF267" s="107"/>
      <c r="JIG267" s="107"/>
      <c r="JIH267" s="107"/>
      <c r="JII267" s="107"/>
      <c r="JIJ267" s="107"/>
      <c r="JIK267" s="107"/>
      <c r="JIL267" s="107"/>
      <c r="JIM267" s="107"/>
      <c r="JIN267" s="107"/>
      <c r="JIO267" s="107"/>
      <c r="JIP267" s="107"/>
      <c r="JIQ267" s="107"/>
      <c r="JIR267" s="107"/>
      <c r="JIS267" s="107"/>
      <c r="JIT267" s="107"/>
      <c r="JIU267" s="107"/>
      <c r="JIV267" s="107"/>
      <c r="JIW267" s="107"/>
      <c r="JIX267" s="107"/>
      <c r="JIY267" s="107"/>
      <c r="JIZ267" s="107"/>
      <c r="JJA267" s="107"/>
      <c r="JJB267" s="107"/>
      <c r="JJC267" s="107"/>
      <c r="JJD267" s="107"/>
      <c r="JJE267" s="107"/>
      <c r="JJF267" s="107"/>
      <c r="JJG267" s="107"/>
      <c r="JJH267" s="107"/>
      <c r="JJI267" s="107"/>
      <c r="JJJ267" s="107"/>
      <c r="JJK267" s="107"/>
      <c r="JJL267" s="107"/>
      <c r="JJM267" s="107"/>
      <c r="JJN267" s="107"/>
      <c r="JJO267" s="107"/>
      <c r="JJP267" s="107"/>
      <c r="JJQ267" s="107"/>
      <c r="JJR267" s="107"/>
      <c r="JJS267" s="107"/>
      <c r="JJT267" s="107"/>
      <c r="JJU267" s="107"/>
      <c r="JJV267" s="107"/>
      <c r="JJW267" s="107"/>
      <c r="JJX267" s="107"/>
      <c r="JJY267" s="107"/>
      <c r="JJZ267" s="107"/>
      <c r="JKA267" s="107"/>
      <c r="JKB267" s="107"/>
      <c r="JKC267" s="107"/>
      <c r="JKD267" s="107"/>
      <c r="JKE267" s="107"/>
      <c r="JKF267" s="107"/>
      <c r="JKG267" s="107"/>
      <c r="JKH267" s="107"/>
      <c r="JKI267" s="107"/>
      <c r="JKJ267" s="107"/>
      <c r="JKK267" s="107"/>
      <c r="JKL267" s="107"/>
      <c r="JKM267" s="107"/>
      <c r="JKN267" s="107"/>
      <c r="JKO267" s="107"/>
      <c r="JKP267" s="107"/>
      <c r="JKQ267" s="107"/>
      <c r="JKR267" s="107"/>
      <c r="JKS267" s="107"/>
      <c r="JKT267" s="107"/>
      <c r="JKU267" s="107"/>
      <c r="JKV267" s="107"/>
      <c r="JKW267" s="107"/>
      <c r="JKX267" s="107"/>
      <c r="JKY267" s="107"/>
      <c r="JKZ267" s="107"/>
      <c r="JLA267" s="107"/>
      <c r="JLB267" s="107"/>
      <c r="JLC267" s="107"/>
      <c r="JLD267" s="107"/>
      <c r="JLE267" s="107"/>
      <c r="JLF267" s="107"/>
      <c r="JLG267" s="107"/>
      <c r="JLH267" s="107"/>
      <c r="JLI267" s="107"/>
      <c r="JLJ267" s="107"/>
      <c r="JLK267" s="107"/>
      <c r="JLL267" s="107"/>
      <c r="JLM267" s="107"/>
      <c r="JLN267" s="107"/>
      <c r="JLO267" s="107"/>
      <c r="JLP267" s="107"/>
      <c r="JLQ267" s="107"/>
      <c r="JLR267" s="107"/>
      <c r="JLS267" s="107"/>
      <c r="JLT267" s="107"/>
      <c r="JLU267" s="107"/>
      <c r="JLV267" s="107"/>
      <c r="JLW267" s="107"/>
      <c r="JLX267" s="107"/>
      <c r="JLY267" s="107"/>
      <c r="JLZ267" s="107"/>
      <c r="JMA267" s="107"/>
      <c r="JMB267" s="107"/>
      <c r="JMC267" s="107"/>
      <c r="JMD267" s="107"/>
      <c r="JME267" s="107"/>
      <c r="JMF267" s="107"/>
      <c r="JMG267" s="107"/>
      <c r="JMH267" s="107"/>
      <c r="JMI267" s="107"/>
      <c r="JMJ267" s="107"/>
      <c r="JMK267" s="107"/>
      <c r="JML267" s="107"/>
      <c r="JMM267" s="107"/>
      <c r="JMN267" s="107"/>
      <c r="JMO267" s="107"/>
      <c r="JMP267" s="107"/>
      <c r="JMQ267" s="107"/>
      <c r="JMR267" s="107"/>
      <c r="JMS267" s="107"/>
      <c r="JMT267" s="107"/>
      <c r="JMU267" s="107"/>
      <c r="JMV267" s="107"/>
      <c r="JMW267" s="107"/>
      <c r="JMX267" s="107"/>
      <c r="JMY267" s="107"/>
      <c r="JMZ267" s="107"/>
      <c r="JNA267" s="107"/>
      <c r="JNB267" s="107"/>
      <c r="JNC267" s="107"/>
      <c r="JND267" s="107"/>
      <c r="JNE267" s="107"/>
      <c r="JNF267" s="107"/>
      <c r="JNG267" s="107"/>
      <c r="JNH267" s="107"/>
      <c r="JNI267" s="107"/>
      <c r="JNJ267" s="107"/>
      <c r="JNK267" s="107"/>
      <c r="JNL267" s="107"/>
      <c r="JNM267" s="107"/>
      <c r="JNN267" s="107"/>
      <c r="JNO267" s="107"/>
      <c r="JNP267" s="107"/>
      <c r="JNQ267" s="107"/>
      <c r="JNR267" s="107"/>
      <c r="JNS267" s="107"/>
      <c r="JNT267" s="107"/>
      <c r="JNU267" s="107"/>
      <c r="JNV267" s="107"/>
      <c r="JNW267" s="107"/>
      <c r="JNX267" s="107"/>
      <c r="JNY267" s="107"/>
      <c r="JNZ267" s="107"/>
      <c r="JOA267" s="107"/>
      <c r="JOB267" s="107"/>
      <c r="JOC267" s="107"/>
      <c r="JOD267" s="107"/>
      <c r="JOE267" s="107"/>
      <c r="JOF267" s="107"/>
      <c r="JOG267" s="107"/>
      <c r="JOH267" s="107"/>
      <c r="JOI267" s="107"/>
      <c r="JOJ267" s="107"/>
      <c r="JOK267" s="107"/>
      <c r="JOL267" s="107"/>
      <c r="JOM267" s="107"/>
      <c r="JON267" s="107"/>
      <c r="JOO267" s="107"/>
      <c r="JOP267" s="107"/>
      <c r="JOQ267" s="107"/>
      <c r="JOR267" s="107"/>
      <c r="JOS267" s="107"/>
      <c r="JOT267" s="107"/>
      <c r="JOU267" s="107"/>
      <c r="JOV267" s="107"/>
      <c r="JOW267" s="107"/>
      <c r="JOX267" s="107"/>
      <c r="JOY267" s="107"/>
      <c r="JOZ267" s="107"/>
      <c r="JPA267" s="107"/>
      <c r="JPB267" s="107"/>
      <c r="JPC267" s="107"/>
      <c r="JPD267" s="107"/>
      <c r="JPE267" s="107"/>
      <c r="JPF267" s="107"/>
      <c r="JPG267" s="107"/>
      <c r="JPH267" s="107"/>
      <c r="JPI267" s="107"/>
      <c r="JPJ267" s="107"/>
      <c r="JPK267" s="107"/>
      <c r="JPL267" s="107"/>
      <c r="JPM267" s="107"/>
      <c r="JPN267" s="107"/>
      <c r="JPO267" s="107"/>
      <c r="JPP267" s="107"/>
      <c r="JPQ267" s="107"/>
      <c r="JPR267" s="107"/>
      <c r="JPS267" s="107"/>
      <c r="JPT267" s="107"/>
      <c r="JPU267" s="107"/>
      <c r="JPV267" s="107"/>
      <c r="JPW267" s="107"/>
      <c r="JPX267" s="107"/>
      <c r="JPY267" s="107"/>
      <c r="JPZ267" s="107"/>
      <c r="JQA267" s="107"/>
      <c r="JQB267" s="107"/>
      <c r="JQC267" s="107"/>
      <c r="JQD267" s="107"/>
      <c r="JQE267" s="107"/>
      <c r="JQF267" s="107"/>
      <c r="JQG267" s="107"/>
      <c r="JQH267" s="107"/>
      <c r="JQI267" s="107"/>
      <c r="JQJ267" s="107"/>
      <c r="JQK267" s="107"/>
      <c r="JQL267" s="107"/>
      <c r="JQM267" s="107"/>
      <c r="JQN267" s="107"/>
      <c r="JQO267" s="107"/>
      <c r="JQP267" s="107"/>
      <c r="JQQ267" s="107"/>
      <c r="JQR267" s="107"/>
      <c r="JQS267" s="107"/>
      <c r="JQT267" s="107"/>
      <c r="JQU267" s="107"/>
      <c r="JQV267" s="107"/>
      <c r="JQW267" s="107"/>
      <c r="JQX267" s="107"/>
      <c r="JQY267" s="107"/>
      <c r="JQZ267" s="107"/>
      <c r="JRA267" s="107"/>
      <c r="JRB267" s="107"/>
      <c r="JRC267" s="107"/>
      <c r="JRD267" s="107"/>
      <c r="JRE267" s="107"/>
      <c r="JRF267" s="107"/>
      <c r="JRG267" s="107"/>
      <c r="JRH267" s="107"/>
      <c r="JRI267" s="107"/>
      <c r="JRJ267" s="107"/>
      <c r="JRK267" s="107"/>
      <c r="JRL267" s="107"/>
      <c r="JRM267" s="107"/>
      <c r="JRN267" s="107"/>
      <c r="JRO267" s="107"/>
      <c r="JRP267" s="107"/>
      <c r="JRQ267" s="107"/>
      <c r="JRR267" s="107"/>
      <c r="JRS267" s="107"/>
      <c r="JRT267" s="107"/>
      <c r="JRU267" s="107"/>
      <c r="JRV267" s="107"/>
      <c r="JRW267" s="107"/>
      <c r="JRX267" s="107"/>
      <c r="JRY267" s="107"/>
      <c r="JRZ267" s="107"/>
      <c r="JSA267" s="107"/>
      <c r="JSB267" s="107"/>
      <c r="JSC267" s="107"/>
      <c r="JSD267" s="107"/>
      <c r="JSE267" s="107"/>
      <c r="JSF267" s="107"/>
      <c r="JSG267" s="107"/>
      <c r="JSH267" s="107"/>
      <c r="JSI267" s="107"/>
      <c r="JSJ267" s="107"/>
      <c r="JSK267" s="107"/>
      <c r="JSL267" s="107"/>
      <c r="JSM267" s="107"/>
      <c r="JSN267" s="107"/>
      <c r="JSO267" s="107"/>
      <c r="JSP267" s="107"/>
      <c r="JSQ267" s="107"/>
      <c r="JSR267" s="107"/>
      <c r="JSS267" s="107"/>
      <c r="JST267" s="107"/>
      <c r="JSU267" s="107"/>
      <c r="JSV267" s="107"/>
      <c r="JSW267" s="107"/>
      <c r="JSX267" s="107"/>
      <c r="JSY267" s="107"/>
      <c r="JSZ267" s="107"/>
      <c r="JTA267" s="107"/>
      <c r="JTB267" s="107"/>
      <c r="JTC267" s="107"/>
      <c r="JTD267" s="107"/>
      <c r="JTE267" s="107"/>
      <c r="JTF267" s="107"/>
      <c r="JTG267" s="107"/>
      <c r="JTH267" s="107"/>
      <c r="JTI267" s="107"/>
      <c r="JTJ267" s="107"/>
      <c r="JTK267" s="107"/>
      <c r="JTL267" s="107"/>
      <c r="JTM267" s="107"/>
      <c r="JTN267" s="107"/>
      <c r="JTO267" s="107"/>
      <c r="JTP267" s="107"/>
      <c r="JTQ267" s="107"/>
      <c r="JTR267" s="107"/>
      <c r="JTS267" s="107"/>
      <c r="JTT267" s="107"/>
      <c r="JTU267" s="107"/>
      <c r="JTV267" s="107"/>
      <c r="JTW267" s="107"/>
      <c r="JTX267" s="107"/>
      <c r="JTY267" s="107"/>
      <c r="JTZ267" s="107"/>
      <c r="JUA267" s="107"/>
      <c r="JUB267" s="107"/>
      <c r="JUC267" s="107"/>
      <c r="JUD267" s="107"/>
      <c r="JUE267" s="107"/>
      <c r="JUF267" s="107"/>
      <c r="JUG267" s="107"/>
      <c r="JUH267" s="107"/>
      <c r="JUI267" s="107"/>
      <c r="JUJ267" s="107"/>
      <c r="JUK267" s="107"/>
      <c r="JUL267" s="107"/>
      <c r="JUM267" s="107"/>
      <c r="JUN267" s="107"/>
      <c r="JUO267" s="107"/>
      <c r="JUP267" s="107"/>
      <c r="JUQ267" s="107"/>
      <c r="JUR267" s="107"/>
      <c r="JUS267" s="107"/>
      <c r="JUT267" s="107"/>
      <c r="JUU267" s="107"/>
      <c r="JUV267" s="107"/>
      <c r="JUW267" s="107"/>
      <c r="JUX267" s="107"/>
      <c r="JUY267" s="107"/>
      <c r="JUZ267" s="107"/>
      <c r="JVA267" s="107"/>
      <c r="JVB267" s="107"/>
      <c r="JVC267" s="107"/>
      <c r="JVD267" s="107"/>
      <c r="JVE267" s="107"/>
      <c r="JVF267" s="107"/>
      <c r="JVG267" s="107"/>
      <c r="JVH267" s="107"/>
      <c r="JVI267" s="107"/>
      <c r="JVJ267" s="107"/>
      <c r="JVK267" s="107"/>
      <c r="JVL267" s="107"/>
      <c r="JVM267" s="107"/>
      <c r="JVN267" s="107"/>
      <c r="JVO267" s="107"/>
      <c r="JVP267" s="107"/>
      <c r="JVQ267" s="107"/>
      <c r="JVR267" s="107"/>
      <c r="JVS267" s="107"/>
      <c r="JVT267" s="107"/>
      <c r="JVU267" s="107"/>
      <c r="JVV267" s="107"/>
      <c r="JVW267" s="107"/>
      <c r="JVX267" s="107"/>
      <c r="JVY267" s="107"/>
      <c r="JVZ267" s="107"/>
      <c r="JWA267" s="107"/>
      <c r="JWB267" s="107"/>
      <c r="JWC267" s="107"/>
      <c r="JWD267" s="107"/>
      <c r="JWE267" s="107"/>
      <c r="JWF267" s="107"/>
      <c r="JWG267" s="107"/>
      <c r="JWH267" s="107"/>
      <c r="JWI267" s="107"/>
      <c r="JWJ267" s="107"/>
      <c r="JWK267" s="107"/>
      <c r="JWL267" s="107"/>
      <c r="JWM267" s="107"/>
      <c r="JWN267" s="107"/>
      <c r="JWO267" s="107"/>
      <c r="JWP267" s="107"/>
      <c r="JWQ267" s="107"/>
      <c r="JWR267" s="107"/>
      <c r="JWS267" s="107"/>
      <c r="JWT267" s="107"/>
      <c r="JWU267" s="107"/>
      <c r="JWV267" s="107"/>
      <c r="JWW267" s="107"/>
      <c r="JWX267" s="107"/>
      <c r="JWY267" s="107"/>
      <c r="JWZ267" s="107"/>
      <c r="JXA267" s="107"/>
      <c r="JXB267" s="107"/>
      <c r="JXC267" s="107"/>
      <c r="JXD267" s="107"/>
      <c r="JXE267" s="107"/>
      <c r="JXF267" s="107"/>
      <c r="JXG267" s="107"/>
      <c r="JXH267" s="107"/>
      <c r="JXI267" s="107"/>
      <c r="JXJ267" s="107"/>
      <c r="JXK267" s="107"/>
      <c r="JXL267" s="107"/>
      <c r="JXM267" s="107"/>
      <c r="JXN267" s="107"/>
      <c r="JXO267" s="107"/>
      <c r="JXP267" s="107"/>
      <c r="JXQ267" s="107"/>
      <c r="JXR267" s="107"/>
      <c r="JXS267" s="107"/>
      <c r="JXT267" s="107"/>
      <c r="JXU267" s="107"/>
      <c r="JXV267" s="107"/>
      <c r="JXW267" s="107"/>
      <c r="JXX267" s="107"/>
      <c r="JXY267" s="107"/>
      <c r="JXZ267" s="107"/>
      <c r="JYA267" s="107"/>
      <c r="JYB267" s="107"/>
      <c r="JYC267" s="107"/>
      <c r="JYD267" s="107"/>
      <c r="JYE267" s="107"/>
      <c r="JYF267" s="107"/>
      <c r="JYG267" s="107"/>
      <c r="JYH267" s="107"/>
      <c r="JYI267" s="107"/>
      <c r="JYJ267" s="107"/>
      <c r="JYK267" s="107"/>
      <c r="JYL267" s="107"/>
      <c r="JYM267" s="107"/>
      <c r="JYN267" s="107"/>
      <c r="JYO267" s="107"/>
      <c r="JYP267" s="107"/>
      <c r="JYQ267" s="107"/>
      <c r="JYR267" s="107"/>
      <c r="JYS267" s="107"/>
      <c r="JYT267" s="107"/>
      <c r="JYU267" s="107"/>
      <c r="JYV267" s="107"/>
      <c r="JYW267" s="107"/>
      <c r="JYX267" s="107"/>
      <c r="JYY267" s="107"/>
      <c r="JYZ267" s="107"/>
      <c r="JZA267" s="107"/>
      <c r="JZB267" s="107"/>
      <c r="JZC267" s="107"/>
      <c r="JZD267" s="107"/>
      <c r="JZE267" s="107"/>
      <c r="JZF267" s="107"/>
      <c r="JZG267" s="107"/>
      <c r="JZH267" s="107"/>
      <c r="JZI267" s="107"/>
      <c r="JZJ267" s="107"/>
      <c r="JZK267" s="107"/>
      <c r="JZL267" s="107"/>
      <c r="JZM267" s="107"/>
      <c r="JZN267" s="107"/>
      <c r="JZO267" s="107"/>
      <c r="JZP267" s="107"/>
      <c r="JZQ267" s="107"/>
      <c r="JZR267" s="107"/>
      <c r="JZS267" s="107"/>
      <c r="JZT267" s="107"/>
      <c r="JZU267" s="107"/>
      <c r="JZV267" s="107"/>
      <c r="JZW267" s="107"/>
      <c r="JZX267" s="107"/>
      <c r="JZY267" s="107"/>
      <c r="JZZ267" s="107"/>
      <c r="KAA267" s="107"/>
      <c r="KAB267" s="107"/>
      <c r="KAC267" s="107"/>
      <c r="KAD267" s="107"/>
      <c r="KAE267" s="107"/>
      <c r="KAF267" s="107"/>
      <c r="KAG267" s="107"/>
      <c r="KAH267" s="107"/>
      <c r="KAI267" s="107"/>
      <c r="KAJ267" s="107"/>
      <c r="KAK267" s="107"/>
      <c r="KAL267" s="107"/>
      <c r="KAM267" s="107"/>
      <c r="KAN267" s="107"/>
      <c r="KAO267" s="107"/>
      <c r="KAP267" s="107"/>
      <c r="KAQ267" s="107"/>
      <c r="KAR267" s="107"/>
      <c r="KAS267" s="107"/>
      <c r="KAT267" s="107"/>
      <c r="KAU267" s="107"/>
      <c r="KAV267" s="107"/>
      <c r="KAW267" s="107"/>
      <c r="KAX267" s="107"/>
      <c r="KAY267" s="107"/>
      <c r="KAZ267" s="107"/>
      <c r="KBA267" s="107"/>
      <c r="KBB267" s="107"/>
      <c r="KBC267" s="107"/>
      <c r="KBD267" s="107"/>
      <c r="KBE267" s="107"/>
      <c r="KBF267" s="107"/>
      <c r="KBG267" s="107"/>
      <c r="KBH267" s="107"/>
      <c r="KBI267" s="107"/>
      <c r="KBJ267" s="107"/>
      <c r="KBK267" s="107"/>
      <c r="KBL267" s="107"/>
      <c r="KBM267" s="107"/>
      <c r="KBN267" s="107"/>
      <c r="KBO267" s="107"/>
      <c r="KBP267" s="107"/>
      <c r="KBQ267" s="107"/>
      <c r="KBR267" s="107"/>
      <c r="KBS267" s="107"/>
      <c r="KBT267" s="107"/>
      <c r="KBU267" s="107"/>
      <c r="KBV267" s="107"/>
      <c r="KBW267" s="107"/>
      <c r="KBX267" s="107"/>
      <c r="KBY267" s="107"/>
      <c r="KBZ267" s="107"/>
      <c r="KCA267" s="107"/>
      <c r="KCB267" s="107"/>
      <c r="KCC267" s="107"/>
      <c r="KCD267" s="107"/>
      <c r="KCE267" s="107"/>
      <c r="KCF267" s="107"/>
      <c r="KCG267" s="107"/>
      <c r="KCH267" s="107"/>
      <c r="KCI267" s="107"/>
      <c r="KCJ267" s="107"/>
      <c r="KCK267" s="107"/>
      <c r="KCL267" s="107"/>
      <c r="KCM267" s="107"/>
      <c r="KCN267" s="107"/>
      <c r="KCO267" s="107"/>
      <c r="KCP267" s="107"/>
      <c r="KCQ267" s="107"/>
      <c r="KCR267" s="107"/>
      <c r="KCS267" s="107"/>
      <c r="KCT267" s="107"/>
      <c r="KCU267" s="107"/>
      <c r="KCV267" s="107"/>
      <c r="KCW267" s="107"/>
      <c r="KCX267" s="107"/>
      <c r="KCY267" s="107"/>
      <c r="KCZ267" s="107"/>
      <c r="KDA267" s="107"/>
      <c r="KDB267" s="107"/>
      <c r="KDC267" s="107"/>
      <c r="KDD267" s="107"/>
      <c r="KDE267" s="107"/>
      <c r="KDF267" s="107"/>
      <c r="KDG267" s="107"/>
      <c r="KDH267" s="107"/>
      <c r="KDI267" s="107"/>
      <c r="KDJ267" s="107"/>
      <c r="KDK267" s="107"/>
      <c r="KDL267" s="107"/>
      <c r="KDM267" s="107"/>
      <c r="KDN267" s="107"/>
      <c r="KDO267" s="107"/>
      <c r="KDP267" s="107"/>
      <c r="KDQ267" s="107"/>
      <c r="KDR267" s="107"/>
      <c r="KDS267" s="107"/>
      <c r="KDT267" s="107"/>
      <c r="KDU267" s="107"/>
      <c r="KDV267" s="107"/>
      <c r="KDW267" s="107"/>
      <c r="KDX267" s="107"/>
      <c r="KDY267" s="107"/>
      <c r="KDZ267" s="107"/>
      <c r="KEA267" s="107"/>
      <c r="KEB267" s="107"/>
      <c r="KEC267" s="107"/>
      <c r="KED267" s="107"/>
      <c r="KEE267" s="107"/>
      <c r="KEF267" s="107"/>
      <c r="KEG267" s="107"/>
      <c r="KEH267" s="107"/>
      <c r="KEI267" s="107"/>
      <c r="KEJ267" s="107"/>
      <c r="KEK267" s="107"/>
      <c r="KEL267" s="107"/>
      <c r="KEM267" s="107"/>
      <c r="KEN267" s="107"/>
      <c r="KEO267" s="107"/>
      <c r="KEP267" s="107"/>
      <c r="KEQ267" s="107"/>
      <c r="KER267" s="107"/>
      <c r="KES267" s="107"/>
      <c r="KET267" s="107"/>
      <c r="KEU267" s="107"/>
      <c r="KEV267" s="107"/>
      <c r="KEW267" s="107"/>
      <c r="KEX267" s="107"/>
      <c r="KEY267" s="107"/>
      <c r="KEZ267" s="107"/>
      <c r="KFA267" s="107"/>
      <c r="KFB267" s="107"/>
      <c r="KFC267" s="107"/>
      <c r="KFD267" s="107"/>
      <c r="KFE267" s="107"/>
      <c r="KFF267" s="107"/>
      <c r="KFG267" s="107"/>
      <c r="KFH267" s="107"/>
      <c r="KFI267" s="107"/>
      <c r="KFJ267" s="107"/>
      <c r="KFK267" s="107"/>
      <c r="KFL267" s="107"/>
      <c r="KFM267" s="107"/>
      <c r="KFN267" s="107"/>
      <c r="KFO267" s="107"/>
      <c r="KFP267" s="107"/>
      <c r="KFQ267" s="107"/>
      <c r="KFR267" s="107"/>
      <c r="KFS267" s="107"/>
      <c r="KFT267" s="107"/>
      <c r="KFU267" s="107"/>
      <c r="KFV267" s="107"/>
      <c r="KFW267" s="107"/>
      <c r="KFX267" s="107"/>
      <c r="KFY267" s="107"/>
      <c r="KFZ267" s="107"/>
      <c r="KGA267" s="107"/>
      <c r="KGB267" s="107"/>
      <c r="KGC267" s="107"/>
      <c r="KGD267" s="107"/>
      <c r="KGE267" s="107"/>
      <c r="KGF267" s="107"/>
      <c r="KGG267" s="107"/>
      <c r="KGH267" s="107"/>
      <c r="KGI267" s="107"/>
      <c r="KGJ267" s="107"/>
      <c r="KGK267" s="107"/>
      <c r="KGL267" s="107"/>
      <c r="KGM267" s="107"/>
      <c r="KGN267" s="107"/>
      <c r="KGO267" s="107"/>
      <c r="KGP267" s="107"/>
      <c r="KGQ267" s="107"/>
      <c r="KGR267" s="107"/>
      <c r="KGS267" s="107"/>
      <c r="KGT267" s="107"/>
      <c r="KGU267" s="107"/>
      <c r="KGV267" s="107"/>
      <c r="KGW267" s="107"/>
      <c r="KGX267" s="107"/>
      <c r="KGY267" s="107"/>
      <c r="KGZ267" s="107"/>
      <c r="KHA267" s="107"/>
      <c r="KHB267" s="107"/>
      <c r="KHC267" s="107"/>
      <c r="KHD267" s="107"/>
      <c r="KHE267" s="107"/>
      <c r="KHF267" s="107"/>
      <c r="KHG267" s="107"/>
      <c r="KHH267" s="107"/>
      <c r="KHI267" s="107"/>
      <c r="KHJ267" s="107"/>
      <c r="KHK267" s="107"/>
      <c r="KHL267" s="107"/>
      <c r="KHM267" s="107"/>
      <c r="KHN267" s="107"/>
      <c r="KHO267" s="107"/>
      <c r="KHP267" s="107"/>
      <c r="KHQ267" s="107"/>
      <c r="KHR267" s="107"/>
      <c r="KHS267" s="107"/>
      <c r="KHT267" s="107"/>
      <c r="KHU267" s="107"/>
      <c r="KHV267" s="107"/>
      <c r="KHW267" s="107"/>
      <c r="KHX267" s="107"/>
      <c r="KHY267" s="107"/>
      <c r="KHZ267" s="107"/>
      <c r="KIA267" s="107"/>
      <c r="KIB267" s="107"/>
      <c r="KIC267" s="107"/>
      <c r="KID267" s="107"/>
      <c r="KIE267" s="107"/>
      <c r="KIF267" s="107"/>
      <c r="KIG267" s="107"/>
      <c r="KIH267" s="107"/>
      <c r="KII267" s="107"/>
      <c r="KIJ267" s="107"/>
      <c r="KIK267" s="107"/>
      <c r="KIL267" s="107"/>
      <c r="KIM267" s="107"/>
      <c r="KIN267" s="107"/>
      <c r="KIO267" s="107"/>
      <c r="KIP267" s="107"/>
      <c r="KIQ267" s="107"/>
      <c r="KIR267" s="107"/>
      <c r="KIS267" s="107"/>
      <c r="KIT267" s="107"/>
      <c r="KIU267" s="107"/>
      <c r="KIV267" s="107"/>
      <c r="KIW267" s="107"/>
      <c r="KIX267" s="107"/>
      <c r="KIY267" s="107"/>
      <c r="KIZ267" s="107"/>
      <c r="KJA267" s="107"/>
      <c r="KJB267" s="107"/>
      <c r="KJC267" s="107"/>
      <c r="KJD267" s="107"/>
      <c r="KJE267" s="107"/>
      <c r="KJF267" s="107"/>
      <c r="KJG267" s="107"/>
      <c r="KJH267" s="107"/>
      <c r="KJI267" s="107"/>
      <c r="KJJ267" s="107"/>
      <c r="KJK267" s="107"/>
      <c r="KJL267" s="107"/>
      <c r="KJM267" s="107"/>
      <c r="KJN267" s="107"/>
      <c r="KJO267" s="107"/>
      <c r="KJP267" s="107"/>
      <c r="KJQ267" s="107"/>
      <c r="KJR267" s="107"/>
      <c r="KJS267" s="107"/>
      <c r="KJT267" s="107"/>
      <c r="KJU267" s="107"/>
      <c r="KJV267" s="107"/>
      <c r="KJW267" s="107"/>
      <c r="KJX267" s="107"/>
      <c r="KJY267" s="107"/>
      <c r="KJZ267" s="107"/>
      <c r="KKA267" s="107"/>
      <c r="KKB267" s="107"/>
      <c r="KKC267" s="107"/>
      <c r="KKD267" s="107"/>
      <c r="KKE267" s="107"/>
      <c r="KKF267" s="107"/>
      <c r="KKG267" s="107"/>
      <c r="KKH267" s="107"/>
      <c r="KKI267" s="107"/>
      <c r="KKJ267" s="107"/>
      <c r="KKK267" s="107"/>
      <c r="KKL267" s="107"/>
      <c r="KKM267" s="107"/>
      <c r="KKN267" s="107"/>
      <c r="KKO267" s="107"/>
      <c r="KKP267" s="107"/>
      <c r="KKQ267" s="107"/>
      <c r="KKR267" s="107"/>
      <c r="KKS267" s="107"/>
      <c r="KKT267" s="107"/>
      <c r="KKU267" s="107"/>
      <c r="KKV267" s="107"/>
      <c r="KKW267" s="107"/>
      <c r="KKX267" s="107"/>
      <c r="KKY267" s="107"/>
      <c r="KKZ267" s="107"/>
      <c r="KLA267" s="107"/>
      <c r="KLB267" s="107"/>
      <c r="KLC267" s="107"/>
      <c r="KLD267" s="107"/>
      <c r="KLE267" s="107"/>
      <c r="KLF267" s="107"/>
      <c r="KLG267" s="107"/>
      <c r="KLH267" s="107"/>
      <c r="KLI267" s="107"/>
      <c r="KLJ267" s="107"/>
      <c r="KLK267" s="107"/>
      <c r="KLL267" s="107"/>
      <c r="KLM267" s="107"/>
      <c r="KLN267" s="107"/>
      <c r="KLO267" s="107"/>
      <c r="KLP267" s="107"/>
      <c r="KLQ267" s="107"/>
      <c r="KLR267" s="107"/>
      <c r="KLS267" s="107"/>
      <c r="KLT267" s="107"/>
      <c r="KLU267" s="107"/>
      <c r="KLV267" s="107"/>
      <c r="KLW267" s="107"/>
      <c r="KLX267" s="107"/>
      <c r="KLY267" s="107"/>
      <c r="KLZ267" s="107"/>
      <c r="KMA267" s="107"/>
      <c r="KMB267" s="107"/>
      <c r="KMC267" s="107"/>
      <c r="KMD267" s="107"/>
      <c r="KME267" s="107"/>
      <c r="KMF267" s="107"/>
      <c r="KMG267" s="107"/>
      <c r="KMH267" s="107"/>
      <c r="KMI267" s="107"/>
      <c r="KMJ267" s="107"/>
      <c r="KMK267" s="107"/>
      <c r="KML267" s="107"/>
      <c r="KMM267" s="107"/>
      <c r="KMN267" s="107"/>
      <c r="KMO267" s="107"/>
      <c r="KMP267" s="107"/>
      <c r="KMQ267" s="107"/>
      <c r="KMR267" s="107"/>
      <c r="KMS267" s="107"/>
      <c r="KMT267" s="107"/>
      <c r="KMU267" s="107"/>
      <c r="KMV267" s="107"/>
      <c r="KMW267" s="107"/>
      <c r="KMX267" s="107"/>
      <c r="KMY267" s="107"/>
      <c r="KMZ267" s="107"/>
      <c r="KNA267" s="107"/>
      <c r="KNB267" s="107"/>
      <c r="KNC267" s="107"/>
      <c r="KND267" s="107"/>
      <c r="KNE267" s="107"/>
      <c r="KNF267" s="107"/>
      <c r="KNG267" s="107"/>
      <c r="KNH267" s="107"/>
      <c r="KNI267" s="107"/>
      <c r="KNJ267" s="107"/>
      <c r="KNK267" s="107"/>
      <c r="KNL267" s="107"/>
      <c r="KNM267" s="107"/>
      <c r="KNN267" s="107"/>
      <c r="KNO267" s="107"/>
      <c r="KNP267" s="107"/>
      <c r="KNQ267" s="107"/>
      <c r="KNR267" s="107"/>
      <c r="KNS267" s="107"/>
      <c r="KNT267" s="107"/>
      <c r="KNU267" s="107"/>
      <c r="KNV267" s="107"/>
      <c r="KNW267" s="107"/>
      <c r="KNX267" s="107"/>
      <c r="KNY267" s="107"/>
      <c r="KNZ267" s="107"/>
      <c r="KOA267" s="107"/>
      <c r="KOB267" s="107"/>
      <c r="KOC267" s="107"/>
      <c r="KOD267" s="107"/>
      <c r="KOE267" s="107"/>
      <c r="KOF267" s="107"/>
      <c r="KOG267" s="107"/>
      <c r="KOH267" s="107"/>
      <c r="KOI267" s="107"/>
      <c r="KOJ267" s="107"/>
      <c r="KOK267" s="107"/>
      <c r="KOL267" s="107"/>
      <c r="KOM267" s="107"/>
      <c r="KON267" s="107"/>
      <c r="KOO267" s="107"/>
      <c r="KOP267" s="107"/>
      <c r="KOQ267" s="107"/>
      <c r="KOR267" s="107"/>
      <c r="KOS267" s="107"/>
      <c r="KOT267" s="107"/>
      <c r="KOU267" s="107"/>
      <c r="KOV267" s="107"/>
      <c r="KOW267" s="107"/>
      <c r="KOX267" s="107"/>
      <c r="KOY267" s="107"/>
      <c r="KOZ267" s="107"/>
      <c r="KPA267" s="107"/>
      <c r="KPB267" s="107"/>
      <c r="KPC267" s="107"/>
      <c r="KPD267" s="107"/>
      <c r="KPE267" s="107"/>
      <c r="KPF267" s="107"/>
      <c r="KPG267" s="107"/>
      <c r="KPH267" s="107"/>
      <c r="KPI267" s="107"/>
      <c r="KPJ267" s="107"/>
      <c r="KPK267" s="107"/>
      <c r="KPL267" s="107"/>
      <c r="KPM267" s="107"/>
      <c r="KPN267" s="107"/>
      <c r="KPO267" s="107"/>
      <c r="KPP267" s="107"/>
      <c r="KPQ267" s="107"/>
      <c r="KPR267" s="107"/>
      <c r="KPS267" s="107"/>
      <c r="KPT267" s="107"/>
      <c r="KPU267" s="107"/>
      <c r="KPV267" s="107"/>
      <c r="KPW267" s="107"/>
      <c r="KPX267" s="107"/>
      <c r="KPY267" s="107"/>
      <c r="KPZ267" s="107"/>
      <c r="KQA267" s="107"/>
      <c r="KQB267" s="107"/>
      <c r="KQC267" s="107"/>
      <c r="KQD267" s="107"/>
      <c r="KQE267" s="107"/>
      <c r="KQF267" s="107"/>
      <c r="KQG267" s="107"/>
      <c r="KQH267" s="107"/>
      <c r="KQI267" s="107"/>
      <c r="KQJ267" s="107"/>
      <c r="KQK267" s="107"/>
      <c r="KQL267" s="107"/>
      <c r="KQM267" s="107"/>
      <c r="KQN267" s="107"/>
      <c r="KQO267" s="107"/>
      <c r="KQP267" s="107"/>
      <c r="KQQ267" s="107"/>
      <c r="KQR267" s="107"/>
      <c r="KQS267" s="107"/>
      <c r="KQT267" s="107"/>
      <c r="KQU267" s="107"/>
      <c r="KQV267" s="107"/>
      <c r="KQW267" s="107"/>
      <c r="KQX267" s="107"/>
      <c r="KQY267" s="107"/>
      <c r="KQZ267" s="107"/>
      <c r="KRA267" s="107"/>
      <c r="KRB267" s="107"/>
      <c r="KRC267" s="107"/>
      <c r="KRD267" s="107"/>
      <c r="KRE267" s="107"/>
      <c r="KRF267" s="107"/>
      <c r="KRG267" s="107"/>
      <c r="KRH267" s="107"/>
      <c r="KRI267" s="107"/>
      <c r="KRJ267" s="107"/>
      <c r="KRK267" s="107"/>
      <c r="KRL267" s="107"/>
      <c r="KRM267" s="107"/>
      <c r="KRN267" s="107"/>
      <c r="KRO267" s="107"/>
      <c r="KRP267" s="107"/>
      <c r="KRQ267" s="107"/>
      <c r="KRR267" s="107"/>
      <c r="KRS267" s="107"/>
      <c r="KRT267" s="107"/>
      <c r="KRU267" s="107"/>
      <c r="KRV267" s="107"/>
      <c r="KRW267" s="107"/>
      <c r="KRX267" s="107"/>
      <c r="KRY267" s="107"/>
      <c r="KRZ267" s="107"/>
      <c r="KSA267" s="107"/>
      <c r="KSB267" s="107"/>
      <c r="KSC267" s="107"/>
      <c r="KSD267" s="107"/>
      <c r="KSE267" s="107"/>
      <c r="KSF267" s="107"/>
      <c r="KSG267" s="107"/>
      <c r="KSH267" s="107"/>
      <c r="KSI267" s="107"/>
      <c r="KSJ267" s="107"/>
      <c r="KSK267" s="107"/>
      <c r="KSL267" s="107"/>
      <c r="KSM267" s="107"/>
      <c r="KSN267" s="107"/>
      <c r="KSO267" s="107"/>
      <c r="KSP267" s="107"/>
      <c r="KSQ267" s="107"/>
      <c r="KSR267" s="107"/>
      <c r="KSS267" s="107"/>
      <c r="KST267" s="107"/>
      <c r="KSU267" s="107"/>
      <c r="KSV267" s="107"/>
      <c r="KSW267" s="107"/>
      <c r="KSX267" s="107"/>
      <c r="KSY267" s="107"/>
      <c r="KSZ267" s="107"/>
      <c r="KTA267" s="107"/>
      <c r="KTB267" s="107"/>
      <c r="KTC267" s="107"/>
      <c r="KTD267" s="107"/>
      <c r="KTE267" s="107"/>
      <c r="KTF267" s="107"/>
      <c r="KTG267" s="107"/>
      <c r="KTH267" s="107"/>
      <c r="KTI267" s="107"/>
      <c r="KTJ267" s="107"/>
      <c r="KTK267" s="107"/>
      <c r="KTL267" s="107"/>
      <c r="KTM267" s="107"/>
      <c r="KTN267" s="107"/>
      <c r="KTO267" s="107"/>
      <c r="KTP267" s="107"/>
      <c r="KTQ267" s="107"/>
      <c r="KTR267" s="107"/>
      <c r="KTS267" s="107"/>
      <c r="KTT267" s="107"/>
      <c r="KTU267" s="107"/>
      <c r="KTV267" s="107"/>
      <c r="KTW267" s="107"/>
      <c r="KTX267" s="107"/>
      <c r="KTY267" s="107"/>
      <c r="KTZ267" s="107"/>
      <c r="KUA267" s="107"/>
      <c r="KUB267" s="107"/>
      <c r="KUC267" s="107"/>
      <c r="KUD267" s="107"/>
      <c r="KUE267" s="107"/>
      <c r="KUF267" s="107"/>
      <c r="KUG267" s="107"/>
      <c r="KUH267" s="107"/>
      <c r="KUI267" s="107"/>
      <c r="KUJ267" s="107"/>
      <c r="KUK267" s="107"/>
      <c r="KUL267" s="107"/>
      <c r="KUM267" s="107"/>
      <c r="KUN267" s="107"/>
      <c r="KUO267" s="107"/>
      <c r="KUP267" s="107"/>
      <c r="KUQ267" s="107"/>
      <c r="KUR267" s="107"/>
      <c r="KUS267" s="107"/>
      <c r="KUT267" s="107"/>
      <c r="KUU267" s="107"/>
      <c r="KUV267" s="107"/>
      <c r="KUW267" s="107"/>
      <c r="KUX267" s="107"/>
      <c r="KUY267" s="107"/>
      <c r="KUZ267" s="107"/>
      <c r="KVA267" s="107"/>
      <c r="KVB267" s="107"/>
      <c r="KVC267" s="107"/>
      <c r="KVD267" s="107"/>
      <c r="KVE267" s="107"/>
      <c r="KVF267" s="107"/>
      <c r="KVG267" s="107"/>
      <c r="KVH267" s="107"/>
      <c r="KVI267" s="107"/>
      <c r="KVJ267" s="107"/>
      <c r="KVK267" s="107"/>
      <c r="KVL267" s="107"/>
      <c r="KVM267" s="107"/>
      <c r="KVN267" s="107"/>
      <c r="KVO267" s="107"/>
      <c r="KVP267" s="107"/>
      <c r="KVQ267" s="107"/>
      <c r="KVR267" s="107"/>
      <c r="KVS267" s="107"/>
      <c r="KVT267" s="107"/>
      <c r="KVU267" s="107"/>
      <c r="KVV267" s="107"/>
      <c r="KVW267" s="107"/>
      <c r="KVX267" s="107"/>
      <c r="KVY267" s="107"/>
      <c r="KVZ267" s="107"/>
      <c r="KWA267" s="107"/>
      <c r="KWB267" s="107"/>
      <c r="KWC267" s="107"/>
      <c r="KWD267" s="107"/>
      <c r="KWE267" s="107"/>
      <c r="KWF267" s="107"/>
      <c r="KWG267" s="107"/>
      <c r="KWH267" s="107"/>
      <c r="KWI267" s="107"/>
      <c r="KWJ267" s="107"/>
      <c r="KWK267" s="107"/>
      <c r="KWL267" s="107"/>
      <c r="KWM267" s="107"/>
      <c r="KWN267" s="107"/>
      <c r="KWO267" s="107"/>
      <c r="KWP267" s="107"/>
      <c r="KWQ267" s="107"/>
      <c r="KWR267" s="107"/>
      <c r="KWS267" s="107"/>
      <c r="KWT267" s="107"/>
      <c r="KWU267" s="107"/>
      <c r="KWV267" s="107"/>
      <c r="KWW267" s="107"/>
      <c r="KWX267" s="107"/>
      <c r="KWY267" s="107"/>
      <c r="KWZ267" s="107"/>
      <c r="KXA267" s="107"/>
      <c r="KXB267" s="107"/>
      <c r="KXC267" s="107"/>
      <c r="KXD267" s="107"/>
      <c r="KXE267" s="107"/>
      <c r="KXF267" s="107"/>
      <c r="KXG267" s="107"/>
      <c r="KXH267" s="107"/>
      <c r="KXI267" s="107"/>
      <c r="KXJ267" s="107"/>
      <c r="KXK267" s="107"/>
      <c r="KXL267" s="107"/>
      <c r="KXM267" s="107"/>
      <c r="KXN267" s="107"/>
      <c r="KXO267" s="107"/>
      <c r="KXP267" s="107"/>
      <c r="KXQ267" s="107"/>
      <c r="KXR267" s="107"/>
      <c r="KXS267" s="107"/>
      <c r="KXT267" s="107"/>
      <c r="KXU267" s="107"/>
      <c r="KXV267" s="107"/>
      <c r="KXW267" s="107"/>
      <c r="KXX267" s="107"/>
      <c r="KXY267" s="107"/>
      <c r="KXZ267" s="107"/>
      <c r="KYA267" s="107"/>
      <c r="KYB267" s="107"/>
      <c r="KYC267" s="107"/>
      <c r="KYD267" s="107"/>
      <c r="KYE267" s="107"/>
      <c r="KYF267" s="107"/>
      <c r="KYG267" s="107"/>
      <c r="KYH267" s="107"/>
      <c r="KYI267" s="107"/>
      <c r="KYJ267" s="107"/>
      <c r="KYK267" s="107"/>
      <c r="KYL267" s="107"/>
      <c r="KYM267" s="107"/>
      <c r="KYN267" s="107"/>
      <c r="KYO267" s="107"/>
      <c r="KYP267" s="107"/>
      <c r="KYQ267" s="107"/>
      <c r="KYR267" s="107"/>
      <c r="KYS267" s="107"/>
      <c r="KYT267" s="107"/>
      <c r="KYU267" s="107"/>
      <c r="KYV267" s="107"/>
      <c r="KYW267" s="107"/>
      <c r="KYX267" s="107"/>
      <c r="KYY267" s="107"/>
      <c r="KYZ267" s="107"/>
      <c r="KZA267" s="107"/>
      <c r="KZB267" s="107"/>
      <c r="KZC267" s="107"/>
      <c r="KZD267" s="107"/>
      <c r="KZE267" s="107"/>
      <c r="KZF267" s="107"/>
      <c r="KZG267" s="107"/>
      <c r="KZH267" s="107"/>
      <c r="KZI267" s="107"/>
      <c r="KZJ267" s="107"/>
      <c r="KZK267" s="107"/>
      <c r="KZL267" s="107"/>
      <c r="KZM267" s="107"/>
      <c r="KZN267" s="107"/>
      <c r="KZO267" s="107"/>
      <c r="KZP267" s="107"/>
      <c r="KZQ267" s="107"/>
      <c r="KZR267" s="107"/>
      <c r="KZS267" s="107"/>
      <c r="KZT267" s="107"/>
      <c r="KZU267" s="107"/>
      <c r="KZV267" s="107"/>
      <c r="KZW267" s="107"/>
      <c r="KZX267" s="107"/>
      <c r="KZY267" s="107"/>
      <c r="KZZ267" s="107"/>
      <c r="LAA267" s="107"/>
      <c r="LAB267" s="107"/>
      <c r="LAC267" s="107"/>
      <c r="LAD267" s="107"/>
      <c r="LAE267" s="107"/>
      <c r="LAF267" s="107"/>
      <c r="LAG267" s="107"/>
      <c r="LAH267" s="107"/>
      <c r="LAI267" s="107"/>
      <c r="LAJ267" s="107"/>
      <c r="LAK267" s="107"/>
      <c r="LAL267" s="107"/>
      <c r="LAM267" s="107"/>
      <c r="LAN267" s="107"/>
      <c r="LAO267" s="107"/>
      <c r="LAP267" s="107"/>
      <c r="LAQ267" s="107"/>
      <c r="LAR267" s="107"/>
      <c r="LAS267" s="107"/>
      <c r="LAT267" s="107"/>
      <c r="LAU267" s="107"/>
      <c r="LAV267" s="107"/>
      <c r="LAW267" s="107"/>
      <c r="LAX267" s="107"/>
      <c r="LAY267" s="107"/>
      <c r="LAZ267" s="107"/>
      <c r="LBA267" s="107"/>
      <c r="LBB267" s="107"/>
      <c r="LBC267" s="107"/>
      <c r="LBD267" s="107"/>
      <c r="LBE267" s="107"/>
      <c r="LBF267" s="107"/>
      <c r="LBG267" s="107"/>
      <c r="LBH267" s="107"/>
      <c r="LBI267" s="107"/>
      <c r="LBJ267" s="107"/>
      <c r="LBK267" s="107"/>
      <c r="LBL267" s="107"/>
      <c r="LBM267" s="107"/>
      <c r="LBN267" s="107"/>
      <c r="LBO267" s="107"/>
      <c r="LBP267" s="107"/>
      <c r="LBQ267" s="107"/>
      <c r="LBR267" s="107"/>
      <c r="LBS267" s="107"/>
      <c r="LBT267" s="107"/>
      <c r="LBU267" s="107"/>
      <c r="LBV267" s="107"/>
      <c r="LBW267" s="107"/>
      <c r="LBX267" s="107"/>
      <c r="LBY267" s="107"/>
      <c r="LBZ267" s="107"/>
      <c r="LCA267" s="107"/>
      <c r="LCB267" s="107"/>
      <c r="LCC267" s="107"/>
      <c r="LCD267" s="107"/>
      <c r="LCE267" s="107"/>
      <c r="LCF267" s="107"/>
      <c r="LCG267" s="107"/>
      <c r="LCH267" s="107"/>
      <c r="LCI267" s="107"/>
      <c r="LCJ267" s="107"/>
      <c r="LCK267" s="107"/>
      <c r="LCL267" s="107"/>
      <c r="LCM267" s="107"/>
      <c r="LCN267" s="107"/>
      <c r="LCO267" s="107"/>
      <c r="LCP267" s="107"/>
      <c r="LCQ267" s="107"/>
      <c r="LCR267" s="107"/>
      <c r="LCS267" s="107"/>
      <c r="LCT267" s="107"/>
      <c r="LCU267" s="107"/>
      <c r="LCV267" s="107"/>
      <c r="LCW267" s="107"/>
      <c r="LCX267" s="107"/>
      <c r="LCY267" s="107"/>
      <c r="LCZ267" s="107"/>
      <c r="LDA267" s="107"/>
      <c r="LDB267" s="107"/>
      <c r="LDC267" s="107"/>
      <c r="LDD267" s="107"/>
      <c r="LDE267" s="107"/>
      <c r="LDF267" s="107"/>
      <c r="LDG267" s="107"/>
      <c r="LDH267" s="107"/>
      <c r="LDI267" s="107"/>
      <c r="LDJ267" s="107"/>
      <c r="LDK267" s="107"/>
      <c r="LDL267" s="107"/>
      <c r="LDM267" s="107"/>
      <c r="LDN267" s="107"/>
      <c r="LDO267" s="107"/>
      <c r="LDP267" s="107"/>
      <c r="LDQ267" s="107"/>
      <c r="LDR267" s="107"/>
      <c r="LDS267" s="107"/>
      <c r="LDT267" s="107"/>
      <c r="LDU267" s="107"/>
      <c r="LDV267" s="107"/>
      <c r="LDW267" s="107"/>
      <c r="LDX267" s="107"/>
      <c r="LDY267" s="107"/>
      <c r="LDZ267" s="107"/>
      <c r="LEA267" s="107"/>
      <c r="LEB267" s="107"/>
      <c r="LEC267" s="107"/>
      <c r="LED267" s="107"/>
      <c r="LEE267" s="107"/>
      <c r="LEF267" s="107"/>
      <c r="LEG267" s="107"/>
      <c r="LEH267" s="107"/>
      <c r="LEI267" s="107"/>
      <c r="LEJ267" s="107"/>
      <c r="LEK267" s="107"/>
      <c r="LEL267" s="107"/>
      <c r="LEM267" s="107"/>
      <c r="LEN267" s="107"/>
      <c r="LEO267" s="107"/>
      <c r="LEP267" s="107"/>
      <c r="LEQ267" s="107"/>
      <c r="LER267" s="107"/>
      <c r="LES267" s="107"/>
      <c r="LET267" s="107"/>
      <c r="LEU267" s="107"/>
      <c r="LEV267" s="107"/>
      <c r="LEW267" s="107"/>
      <c r="LEX267" s="107"/>
      <c r="LEY267" s="107"/>
      <c r="LEZ267" s="107"/>
      <c r="LFA267" s="107"/>
      <c r="LFB267" s="107"/>
      <c r="LFC267" s="107"/>
      <c r="LFD267" s="107"/>
      <c r="LFE267" s="107"/>
      <c r="LFF267" s="107"/>
      <c r="LFG267" s="107"/>
      <c r="LFH267" s="107"/>
      <c r="LFI267" s="107"/>
      <c r="LFJ267" s="107"/>
      <c r="LFK267" s="107"/>
      <c r="LFL267" s="107"/>
      <c r="LFM267" s="107"/>
      <c r="LFN267" s="107"/>
      <c r="LFO267" s="107"/>
      <c r="LFP267" s="107"/>
      <c r="LFQ267" s="107"/>
      <c r="LFR267" s="107"/>
      <c r="LFS267" s="107"/>
      <c r="LFT267" s="107"/>
      <c r="LFU267" s="107"/>
      <c r="LFV267" s="107"/>
      <c r="LFW267" s="107"/>
      <c r="LFX267" s="107"/>
      <c r="LFY267" s="107"/>
      <c r="LFZ267" s="107"/>
      <c r="LGA267" s="107"/>
      <c r="LGB267" s="107"/>
      <c r="LGC267" s="107"/>
      <c r="LGD267" s="107"/>
      <c r="LGE267" s="107"/>
      <c r="LGF267" s="107"/>
      <c r="LGG267" s="107"/>
      <c r="LGH267" s="107"/>
      <c r="LGI267" s="107"/>
      <c r="LGJ267" s="107"/>
      <c r="LGK267" s="107"/>
      <c r="LGL267" s="107"/>
      <c r="LGM267" s="107"/>
      <c r="LGN267" s="107"/>
      <c r="LGO267" s="107"/>
      <c r="LGP267" s="107"/>
      <c r="LGQ267" s="107"/>
      <c r="LGR267" s="107"/>
      <c r="LGS267" s="107"/>
      <c r="LGT267" s="107"/>
      <c r="LGU267" s="107"/>
      <c r="LGV267" s="107"/>
      <c r="LGW267" s="107"/>
      <c r="LGX267" s="107"/>
      <c r="LGY267" s="107"/>
      <c r="LGZ267" s="107"/>
      <c r="LHA267" s="107"/>
      <c r="LHB267" s="107"/>
      <c r="LHC267" s="107"/>
      <c r="LHD267" s="107"/>
      <c r="LHE267" s="107"/>
      <c r="LHF267" s="107"/>
      <c r="LHG267" s="107"/>
      <c r="LHH267" s="107"/>
      <c r="LHI267" s="107"/>
      <c r="LHJ267" s="107"/>
      <c r="LHK267" s="107"/>
      <c r="LHL267" s="107"/>
      <c r="LHM267" s="107"/>
      <c r="LHN267" s="107"/>
      <c r="LHO267" s="107"/>
      <c r="LHP267" s="107"/>
      <c r="LHQ267" s="107"/>
      <c r="LHR267" s="107"/>
      <c r="LHS267" s="107"/>
      <c r="LHT267" s="107"/>
      <c r="LHU267" s="107"/>
      <c r="LHV267" s="107"/>
      <c r="LHW267" s="107"/>
      <c r="LHX267" s="107"/>
      <c r="LHY267" s="107"/>
      <c r="LHZ267" s="107"/>
      <c r="LIA267" s="107"/>
      <c r="LIB267" s="107"/>
      <c r="LIC267" s="107"/>
      <c r="LID267" s="107"/>
      <c r="LIE267" s="107"/>
      <c r="LIF267" s="107"/>
      <c r="LIG267" s="107"/>
      <c r="LIH267" s="107"/>
      <c r="LII267" s="107"/>
      <c r="LIJ267" s="107"/>
      <c r="LIK267" s="107"/>
      <c r="LIL267" s="107"/>
      <c r="LIM267" s="107"/>
      <c r="LIN267" s="107"/>
      <c r="LIO267" s="107"/>
      <c r="LIP267" s="107"/>
      <c r="LIQ267" s="107"/>
      <c r="LIR267" s="107"/>
      <c r="LIS267" s="107"/>
      <c r="LIT267" s="107"/>
      <c r="LIU267" s="107"/>
      <c r="LIV267" s="107"/>
      <c r="LIW267" s="107"/>
      <c r="LIX267" s="107"/>
      <c r="LIY267" s="107"/>
      <c r="LIZ267" s="107"/>
      <c r="LJA267" s="107"/>
      <c r="LJB267" s="107"/>
      <c r="LJC267" s="107"/>
      <c r="LJD267" s="107"/>
      <c r="LJE267" s="107"/>
      <c r="LJF267" s="107"/>
      <c r="LJG267" s="107"/>
      <c r="LJH267" s="107"/>
      <c r="LJI267" s="107"/>
      <c r="LJJ267" s="107"/>
      <c r="LJK267" s="107"/>
      <c r="LJL267" s="107"/>
      <c r="LJM267" s="107"/>
      <c r="LJN267" s="107"/>
      <c r="LJO267" s="107"/>
      <c r="LJP267" s="107"/>
      <c r="LJQ267" s="107"/>
      <c r="LJR267" s="107"/>
      <c r="LJS267" s="107"/>
      <c r="LJT267" s="107"/>
      <c r="LJU267" s="107"/>
      <c r="LJV267" s="107"/>
      <c r="LJW267" s="107"/>
      <c r="LJX267" s="107"/>
      <c r="LJY267" s="107"/>
      <c r="LJZ267" s="107"/>
      <c r="LKA267" s="107"/>
      <c r="LKB267" s="107"/>
      <c r="LKC267" s="107"/>
      <c r="LKD267" s="107"/>
      <c r="LKE267" s="107"/>
      <c r="LKF267" s="107"/>
      <c r="LKG267" s="107"/>
      <c r="LKH267" s="107"/>
      <c r="LKI267" s="107"/>
      <c r="LKJ267" s="107"/>
      <c r="LKK267" s="107"/>
      <c r="LKL267" s="107"/>
      <c r="LKM267" s="107"/>
      <c r="LKN267" s="107"/>
      <c r="LKO267" s="107"/>
      <c r="LKP267" s="107"/>
      <c r="LKQ267" s="107"/>
      <c r="LKR267" s="107"/>
      <c r="LKS267" s="107"/>
      <c r="LKT267" s="107"/>
      <c r="LKU267" s="107"/>
      <c r="LKV267" s="107"/>
      <c r="LKW267" s="107"/>
      <c r="LKX267" s="107"/>
      <c r="LKY267" s="107"/>
      <c r="LKZ267" s="107"/>
      <c r="LLA267" s="107"/>
      <c r="LLB267" s="107"/>
      <c r="LLC267" s="107"/>
      <c r="LLD267" s="107"/>
      <c r="LLE267" s="107"/>
      <c r="LLF267" s="107"/>
      <c r="LLG267" s="107"/>
      <c r="LLH267" s="107"/>
      <c r="LLI267" s="107"/>
      <c r="LLJ267" s="107"/>
      <c r="LLK267" s="107"/>
      <c r="LLL267" s="107"/>
      <c r="LLM267" s="107"/>
      <c r="LLN267" s="107"/>
      <c r="LLO267" s="107"/>
      <c r="LLP267" s="107"/>
      <c r="LLQ267" s="107"/>
      <c r="LLR267" s="107"/>
      <c r="LLS267" s="107"/>
      <c r="LLT267" s="107"/>
      <c r="LLU267" s="107"/>
      <c r="LLV267" s="107"/>
      <c r="LLW267" s="107"/>
      <c r="LLX267" s="107"/>
      <c r="LLY267" s="107"/>
      <c r="LLZ267" s="107"/>
      <c r="LMA267" s="107"/>
      <c r="LMB267" s="107"/>
      <c r="LMC267" s="107"/>
      <c r="LMD267" s="107"/>
      <c r="LME267" s="107"/>
      <c r="LMF267" s="107"/>
      <c r="LMG267" s="107"/>
      <c r="LMH267" s="107"/>
      <c r="LMI267" s="107"/>
      <c r="LMJ267" s="107"/>
      <c r="LMK267" s="107"/>
      <c r="LML267" s="107"/>
      <c r="LMM267" s="107"/>
      <c r="LMN267" s="107"/>
      <c r="LMO267" s="107"/>
      <c r="LMP267" s="107"/>
      <c r="LMQ267" s="107"/>
      <c r="LMR267" s="107"/>
      <c r="LMS267" s="107"/>
      <c r="LMT267" s="107"/>
      <c r="LMU267" s="107"/>
      <c r="LMV267" s="107"/>
      <c r="LMW267" s="107"/>
      <c r="LMX267" s="107"/>
      <c r="LMY267" s="107"/>
      <c r="LMZ267" s="107"/>
      <c r="LNA267" s="107"/>
      <c r="LNB267" s="107"/>
      <c r="LNC267" s="107"/>
      <c r="LND267" s="107"/>
      <c r="LNE267" s="107"/>
      <c r="LNF267" s="107"/>
      <c r="LNG267" s="107"/>
      <c r="LNH267" s="107"/>
      <c r="LNI267" s="107"/>
      <c r="LNJ267" s="107"/>
      <c r="LNK267" s="107"/>
      <c r="LNL267" s="107"/>
      <c r="LNM267" s="107"/>
      <c r="LNN267" s="107"/>
      <c r="LNO267" s="107"/>
      <c r="LNP267" s="107"/>
      <c r="LNQ267" s="107"/>
      <c r="LNR267" s="107"/>
      <c r="LNS267" s="107"/>
      <c r="LNT267" s="107"/>
      <c r="LNU267" s="107"/>
      <c r="LNV267" s="107"/>
      <c r="LNW267" s="107"/>
      <c r="LNX267" s="107"/>
      <c r="LNY267" s="107"/>
      <c r="LNZ267" s="107"/>
      <c r="LOA267" s="107"/>
      <c r="LOB267" s="107"/>
      <c r="LOC267" s="107"/>
      <c r="LOD267" s="107"/>
      <c r="LOE267" s="107"/>
      <c r="LOF267" s="107"/>
      <c r="LOG267" s="107"/>
      <c r="LOH267" s="107"/>
      <c r="LOI267" s="107"/>
      <c r="LOJ267" s="107"/>
      <c r="LOK267" s="107"/>
      <c r="LOL267" s="107"/>
      <c r="LOM267" s="107"/>
      <c r="LON267" s="107"/>
      <c r="LOO267" s="107"/>
      <c r="LOP267" s="107"/>
      <c r="LOQ267" s="107"/>
      <c r="LOR267" s="107"/>
      <c r="LOS267" s="107"/>
      <c r="LOT267" s="107"/>
      <c r="LOU267" s="107"/>
      <c r="LOV267" s="107"/>
      <c r="LOW267" s="107"/>
      <c r="LOX267" s="107"/>
      <c r="LOY267" s="107"/>
      <c r="LOZ267" s="107"/>
      <c r="LPA267" s="107"/>
      <c r="LPB267" s="107"/>
      <c r="LPC267" s="107"/>
      <c r="LPD267" s="107"/>
      <c r="LPE267" s="107"/>
      <c r="LPF267" s="107"/>
      <c r="LPG267" s="107"/>
      <c r="LPH267" s="107"/>
      <c r="LPI267" s="107"/>
      <c r="LPJ267" s="107"/>
      <c r="LPK267" s="107"/>
      <c r="LPL267" s="107"/>
      <c r="LPM267" s="107"/>
      <c r="LPN267" s="107"/>
      <c r="LPO267" s="107"/>
      <c r="LPP267" s="107"/>
      <c r="LPQ267" s="107"/>
      <c r="LPR267" s="107"/>
      <c r="LPS267" s="107"/>
      <c r="LPT267" s="107"/>
      <c r="LPU267" s="107"/>
      <c r="LPV267" s="107"/>
      <c r="LPW267" s="107"/>
      <c r="LPX267" s="107"/>
      <c r="LPY267" s="107"/>
      <c r="LPZ267" s="107"/>
      <c r="LQA267" s="107"/>
      <c r="LQB267" s="107"/>
      <c r="LQC267" s="107"/>
      <c r="LQD267" s="107"/>
      <c r="LQE267" s="107"/>
      <c r="LQF267" s="107"/>
      <c r="LQG267" s="107"/>
      <c r="LQH267" s="107"/>
      <c r="LQI267" s="107"/>
      <c r="LQJ267" s="107"/>
      <c r="LQK267" s="107"/>
      <c r="LQL267" s="107"/>
      <c r="LQM267" s="107"/>
      <c r="LQN267" s="107"/>
      <c r="LQO267" s="107"/>
      <c r="LQP267" s="107"/>
      <c r="LQQ267" s="107"/>
      <c r="LQR267" s="107"/>
      <c r="LQS267" s="107"/>
      <c r="LQT267" s="107"/>
      <c r="LQU267" s="107"/>
      <c r="LQV267" s="107"/>
      <c r="LQW267" s="107"/>
      <c r="LQX267" s="107"/>
      <c r="LQY267" s="107"/>
      <c r="LQZ267" s="107"/>
      <c r="LRA267" s="107"/>
      <c r="LRB267" s="107"/>
      <c r="LRC267" s="107"/>
      <c r="LRD267" s="107"/>
      <c r="LRE267" s="107"/>
      <c r="LRF267" s="107"/>
      <c r="LRG267" s="107"/>
      <c r="LRH267" s="107"/>
      <c r="LRI267" s="107"/>
      <c r="LRJ267" s="107"/>
      <c r="LRK267" s="107"/>
      <c r="LRL267" s="107"/>
      <c r="LRM267" s="107"/>
      <c r="LRN267" s="107"/>
      <c r="LRO267" s="107"/>
      <c r="LRP267" s="107"/>
      <c r="LRQ267" s="107"/>
      <c r="LRR267" s="107"/>
      <c r="LRS267" s="107"/>
      <c r="LRT267" s="107"/>
      <c r="LRU267" s="107"/>
      <c r="LRV267" s="107"/>
      <c r="LRW267" s="107"/>
      <c r="LRX267" s="107"/>
      <c r="LRY267" s="107"/>
      <c r="LRZ267" s="107"/>
      <c r="LSA267" s="107"/>
      <c r="LSB267" s="107"/>
      <c r="LSC267" s="107"/>
      <c r="LSD267" s="107"/>
      <c r="LSE267" s="107"/>
      <c r="LSF267" s="107"/>
      <c r="LSG267" s="107"/>
      <c r="LSH267" s="107"/>
      <c r="LSI267" s="107"/>
      <c r="LSJ267" s="107"/>
      <c r="LSK267" s="107"/>
      <c r="LSL267" s="107"/>
      <c r="LSM267" s="107"/>
      <c r="LSN267" s="107"/>
      <c r="LSO267" s="107"/>
      <c r="LSP267" s="107"/>
      <c r="LSQ267" s="107"/>
      <c r="LSR267" s="107"/>
      <c r="LSS267" s="107"/>
      <c r="LST267" s="107"/>
      <c r="LSU267" s="107"/>
      <c r="LSV267" s="107"/>
      <c r="LSW267" s="107"/>
      <c r="LSX267" s="107"/>
      <c r="LSY267" s="107"/>
      <c r="LSZ267" s="107"/>
      <c r="LTA267" s="107"/>
      <c r="LTB267" s="107"/>
      <c r="LTC267" s="107"/>
      <c r="LTD267" s="107"/>
      <c r="LTE267" s="107"/>
      <c r="LTF267" s="107"/>
      <c r="LTG267" s="107"/>
      <c r="LTH267" s="107"/>
      <c r="LTI267" s="107"/>
      <c r="LTJ267" s="107"/>
      <c r="LTK267" s="107"/>
      <c r="LTL267" s="107"/>
      <c r="LTM267" s="107"/>
      <c r="LTN267" s="107"/>
      <c r="LTO267" s="107"/>
      <c r="LTP267" s="107"/>
      <c r="LTQ267" s="107"/>
      <c r="LTR267" s="107"/>
      <c r="LTS267" s="107"/>
      <c r="LTT267" s="107"/>
      <c r="LTU267" s="107"/>
      <c r="LTV267" s="107"/>
      <c r="LTW267" s="107"/>
      <c r="LTX267" s="107"/>
      <c r="LTY267" s="107"/>
      <c r="LTZ267" s="107"/>
      <c r="LUA267" s="107"/>
      <c r="LUB267" s="107"/>
      <c r="LUC267" s="107"/>
      <c r="LUD267" s="107"/>
      <c r="LUE267" s="107"/>
      <c r="LUF267" s="107"/>
      <c r="LUG267" s="107"/>
      <c r="LUH267" s="107"/>
      <c r="LUI267" s="107"/>
      <c r="LUJ267" s="107"/>
      <c r="LUK267" s="107"/>
      <c r="LUL267" s="107"/>
      <c r="LUM267" s="107"/>
      <c r="LUN267" s="107"/>
      <c r="LUO267" s="107"/>
      <c r="LUP267" s="107"/>
      <c r="LUQ267" s="107"/>
      <c r="LUR267" s="107"/>
      <c r="LUS267" s="107"/>
      <c r="LUT267" s="107"/>
      <c r="LUU267" s="107"/>
      <c r="LUV267" s="107"/>
      <c r="LUW267" s="107"/>
      <c r="LUX267" s="107"/>
      <c r="LUY267" s="107"/>
      <c r="LUZ267" s="107"/>
      <c r="LVA267" s="107"/>
      <c r="LVB267" s="107"/>
      <c r="LVC267" s="107"/>
      <c r="LVD267" s="107"/>
      <c r="LVE267" s="107"/>
      <c r="LVF267" s="107"/>
      <c r="LVG267" s="107"/>
      <c r="LVH267" s="107"/>
      <c r="LVI267" s="107"/>
      <c r="LVJ267" s="107"/>
      <c r="LVK267" s="107"/>
      <c r="LVL267" s="107"/>
      <c r="LVM267" s="107"/>
      <c r="LVN267" s="107"/>
      <c r="LVO267" s="107"/>
      <c r="LVP267" s="107"/>
      <c r="LVQ267" s="107"/>
      <c r="LVR267" s="107"/>
      <c r="LVS267" s="107"/>
      <c r="LVT267" s="107"/>
      <c r="LVU267" s="107"/>
      <c r="LVV267" s="107"/>
      <c r="LVW267" s="107"/>
      <c r="LVX267" s="107"/>
      <c r="LVY267" s="107"/>
      <c r="LVZ267" s="107"/>
      <c r="LWA267" s="107"/>
      <c r="LWB267" s="107"/>
      <c r="LWC267" s="107"/>
      <c r="LWD267" s="107"/>
      <c r="LWE267" s="107"/>
      <c r="LWF267" s="107"/>
      <c r="LWG267" s="107"/>
      <c r="LWH267" s="107"/>
      <c r="LWI267" s="107"/>
      <c r="LWJ267" s="107"/>
      <c r="LWK267" s="107"/>
      <c r="LWL267" s="107"/>
      <c r="LWM267" s="107"/>
      <c r="LWN267" s="107"/>
      <c r="LWO267" s="107"/>
      <c r="LWP267" s="107"/>
      <c r="LWQ267" s="107"/>
      <c r="LWR267" s="107"/>
      <c r="LWS267" s="107"/>
      <c r="LWT267" s="107"/>
      <c r="LWU267" s="107"/>
      <c r="LWV267" s="107"/>
      <c r="LWW267" s="107"/>
      <c r="LWX267" s="107"/>
      <c r="LWY267" s="107"/>
      <c r="LWZ267" s="107"/>
      <c r="LXA267" s="107"/>
      <c r="LXB267" s="107"/>
      <c r="LXC267" s="107"/>
      <c r="LXD267" s="107"/>
      <c r="LXE267" s="107"/>
      <c r="LXF267" s="107"/>
      <c r="LXG267" s="107"/>
      <c r="LXH267" s="107"/>
      <c r="LXI267" s="107"/>
      <c r="LXJ267" s="107"/>
      <c r="LXK267" s="107"/>
      <c r="LXL267" s="107"/>
      <c r="LXM267" s="107"/>
      <c r="LXN267" s="107"/>
      <c r="LXO267" s="107"/>
      <c r="LXP267" s="107"/>
      <c r="LXQ267" s="107"/>
      <c r="LXR267" s="107"/>
      <c r="LXS267" s="107"/>
      <c r="LXT267" s="107"/>
      <c r="LXU267" s="107"/>
      <c r="LXV267" s="107"/>
      <c r="LXW267" s="107"/>
      <c r="LXX267" s="107"/>
      <c r="LXY267" s="107"/>
      <c r="LXZ267" s="107"/>
      <c r="LYA267" s="107"/>
      <c r="LYB267" s="107"/>
      <c r="LYC267" s="107"/>
      <c r="LYD267" s="107"/>
      <c r="LYE267" s="107"/>
      <c r="LYF267" s="107"/>
      <c r="LYG267" s="107"/>
      <c r="LYH267" s="107"/>
      <c r="LYI267" s="107"/>
      <c r="LYJ267" s="107"/>
      <c r="LYK267" s="107"/>
      <c r="LYL267" s="107"/>
      <c r="LYM267" s="107"/>
      <c r="LYN267" s="107"/>
      <c r="LYO267" s="107"/>
      <c r="LYP267" s="107"/>
      <c r="LYQ267" s="107"/>
      <c r="LYR267" s="107"/>
      <c r="LYS267" s="107"/>
      <c r="LYT267" s="107"/>
      <c r="LYU267" s="107"/>
      <c r="LYV267" s="107"/>
      <c r="LYW267" s="107"/>
      <c r="LYX267" s="107"/>
      <c r="LYY267" s="107"/>
      <c r="LYZ267" s="107"/>
      <c r="LZA267" s="107"/>
      <c r="LZB267" s="107"/>
      <c r="LZC267" s="107"/>
      <c r="LZD267" s="107"/>
      <c r="LZE267" s="107"/>
      <c r="LZF267" s="107"/>
      <c r="LZG267" s="107"/>
      <c r="LZH267" s="107"/>
      <c r="LZI267" s="107"/>
      <c r="LZJ267" s="107"/>
      <c r="LZK267" s="107"/>
      <c r="LZL267" s="107"/>
      <c r="LZM267" s="107"/>
      <c r="LZN267" s="107"/>
      <c r="LZO267" s="107"/>
      <c r="LZP267" s="107"/>
      <c r="LZQ267" s="107"/>
      <c r="LZR267" s="107"/>
      <c r="LZS267" s="107"/>
      <c r="LZT267" s="107"/>
      <c r="LZU267" s="107"/>
      <c r="LZV267" s="107"/>
      <c r="LZW267" s="107"/>
      <c r="LZX267" s="107"/>
      <c r="LZY267" s="107"/>
      <c r="LZZ267" s="107"/>
      <c r="MAA267" s="107"/>
      <c r="MAB267" s="107"/>
      <c r="MAC267" s="107"/>
      <c r="MAD267" s="107"/>
      <c r="MAE267" s="107"/>
      <c r="MAF267" s="107"/>
      <c r="MAG267" s="107"/>
      <c r="MAH267" s="107"/>
      <c r="MAI267" s="107"/>
      <c r="MAJ267" s="107"/>
      <c r="MAK267" s="107"/>
      <c r="MAL267" s="107"/>
      <c r="MAM267" s="107"/>
      <c r="MAN267" s="107"/>
      <c r="MAO267" s="107"/>
      <c r="MAP267" s="107"/>
      <c r="MAQ267" s="107"/>
      <c r="MAR267" s="107"/>
      <c r="MAS267" s="107"/>
      <c r="MAT267" s="107"/>
      <c r="MAU267" s="107"/>
      <c r="MAV267" s="107"/>
      <c r="MAW267" s="107"/>
      <c r="MAX267" s="107"/>
      <c r="MAY267" s="107"/>
      <c r="MAZ267" s="107"/>
      <c r="MBA267" s="107"/>
      <c r="MBB267" s="107"/>
      <c r="MBC267" s="107"/>
      <c r="MBD267" s="107"/>
      <c r="MBE267" s="107"/>
      <c r="MBF267" s="107"/>
      <c r="MBG267" s="107"/>
      <c r="MBH267" s="107"/>
      <c r="MBI267" s="107"/>
      <c r="MBJ267" s="107"/>
      <c r="MBK267" s="107"/>
      <c r="MBL267" s="107"/>
      <c r="MBM267" s="107"/>
      <c r="MBN267" s="107"/>
      <c r="MBO267" s="107"/>
      <c r="MBP267" s="107"/>
      <c r="MBQ267" s="107"/>
      <c r="MBR267" s="107"/>
      <c r="MBS267" s="107"/>
      <c r="MBT267" s="107"/>
      <c r="MBU267" s="107"/>
      <c r="MBV267" s="107"/>
      <c r="MBW267" s="107"/>
      <c r="MBX267" s="107"/>
      <c r="MBY267" s="107"/>
      <c r="MBZ267" s="107"/>
      <c r="MCA267" s="107"/>
      <c r="MCB267" s="107"/>
      <c r="MCC267" s="107"/>
      <c r="MCD267" s="107"/>
      <c r="MCE267" s="107"/>
      <c r="MCF267" s="107"/>
      <c r="MCG267" s="107"/>
      <c r="MCH267" s="107"/>
      <c r="MCI267" s="107"/>
      <c r="MCJ267" s="107"/>
      <c r="MCK267" s="107"/>
      <c r="MCL267" s="107"/>
      <c r="MCM267" s="107"/>
      <c r="MCN267" s="107"/>
      <c r="MCO267" s="107"/>
      <c r="MCP267" s="107"/>
      <c r="MCQ267" s="107"/>
      <c r="MCR267" s="107"/>
      <c r="MCS267" s="107"/>
      <c r="MCT267" s="107"/>
      <c r="MCU267" s="107"/>
      <c r="MCV267" s="107"/>
      <c r="MCW267" s="107"/>
      <c r="MCX267" s="107"/>
      <c r="MCY267" s="107"/>
      <c r="MCZ267" s="107"/>
      <c r="MDA267" s="107"/>
      <c r="MDB267" s="107"/>
      <c r="MDC267" s="107"/>
      <c r="MDD267" s="107"/>
      <c r="MDE267" s="107"/>
      <c r="MDF267" s="107"/>
      <c r="MDG267" s="107"/>
      <c r="MDH267" s="107"/>
      <c r="MDI267" s="107"/>
      <c r="MDJ267" s="107"/>
      <c r="MDK267" s="107"/>
      <c r="MDL267" s="107"/>
      <c r="MDM267" s="107"/>
      <c r="MDN267" s="107"/>
      <c r="MDO267" s="107"/>
      <c r="MDP267" s="107"/>
      <c r="MDQ267" s="107"/>
      <c r="MDR267" s="107"/>
      <c r="MDS267" s="107"/>
      <c r="MDT267" s="107"/>
      <c r="MDU267" s="107"/>
      <c r="MDV267" s="107"/>
      <c r="MDW267" s="107"/>
      <c r="MDX267" s="107"/>
      <c r="MDY267" s="107"/>
      <c r="MDZ267" s="107"/>
      <c r="MEA267" s="107"/>
      <c r="MEB267" s="107"/>
      <c r="MEC267" s="107"/>
      <c r="MED267" s="107"/>
      <c r="MEE267" s="107"/>
      <c r="MEF267" s="107"/>
      <c r="MEG267" s="107"/>
      <c r="MEH267" s="107"/>
      <c r="MEI267" s="107"/>
      <c r="MEJ267" s="107"/>
      <c r="MEK267" s="107"/>
      <c r="MEL267" s="107"/>
      <c r="MEM267" s="107"/>
      <c r="MEN267" s="107"/>
      <c r="MEO267" s="107"/>
      <c r="MEP267" s="107"/>
      <c r="MEQ267" s="107"/>
      <c r="MER267" s="107"/>
      <c r="MES267" s="107"/>
      <c r="MET267" s="107"/>
      <c r="MEU267" s="107"/>
      <c r="MEV267" s="107"/>
      <c r="MEW267" s="107"/>
      <c r="MEX267" s="107"/>
      <c r="MEY267" s="107"/>
      <c r="MEZ267" s="107"/>
      <c r="MFA267" s="107"/>
      <c r="MFB267" s="107"/>
      <c r="MFC267" s="107"/>
      <c r="MFD267" s="107"/>
      <c r="MFE267" s="107"/>
      <c r="MFF267" s="107"/>
      <c r="MFG267" s="107"/>
      <c r="MFH267" s="107"/>
      <c r="MFI267" s="107"/>
      <c r="MFJ267" s="107"/>
      <c r="MFK267" s="107"/>
      <c r="MFL267" s="107"/>
      <c r="MFM267" s="107"/>
      <c r="MFN267" s="107"/>
      <c r="MFO267" s="107"/>
      <c r="MFP267" s="107"/>
      <c r="MFQ267" s="107"/>
      <c r="MFR267" s="107"/>
      <c r="MFS267" s="107"/>
      <c r="MFT267" s="107"/>
      <c r="MFU267" s="107"/>
      <c r="MFV267" s="107"/>
      <c r="MFW267" s="107"/>
      <c r="MFX267" s="107"/>
      <c r="MFY267" s="107"/>
      <c r="MFZ267" s="107"/>
      <c r="MGA267" s="107"/>
      <c r="MGB267" s="107"/>
      <c r="MGC267" s="107"/>
      <c r="MGD267" s="107"/>
      <c r="MGE267" s="107"/>
      <c r="MGF267" s="107"/>
      <c r="MGG267" s="107"/>
      <c r="MGH267" s="107"/>
      <c r="MGI267" s="107"/>
      <c r="MGJ267" s="107"/>
      <c r="MGK267" s="107"/>
      <c r="MGL267" s="107"/>
      <c r="MGM267" s="107"/>
      <c r="MGN267" s="107"/>
      <c r="MGO267" s="107"/>
      <c r="MGP267" s="107"/>
      <c r="MGQ267" s="107"/>
      <c r="MGR267" s="107"/>
      <c r="MGS267" s="107"/>
      <c r="MGT267" s="107"/>
      <c r="MGU267" s="107"/>
      <c r="MGV267" s="107"/>
      <c r="MGW267" s="107"/>
      <c r="MGX267" s="107"/>
      <c r="MGY267" s="107"/>
      <c r="MGZ267" s="107"/>
      <c r="MHA267" s="107"/>
      <c r="MHB267" s="107"/>
      <c r="MHC267" s="107"/>
      <c r="MHD267" s="107"/>
      <c r="MHE267" s="107"/>
      <c r="MHF267" s="107"/>
      <c r="MHG267" s="107"/>
      <c r="MHH267" s="107"/>
      <c r="MHI267" s="107"/>
      <c r="MHJ267" s="107"/>
      <c r="MHK267" s="107"/>
      <c r="MHL267" s="107"/>
      <c r="MHM267" s="107"/>
      <c r="MHN267" s="107"/>
      <c r="MHO267" s="107"/>
      <c r="MHP267" s="107"/>
      <c r="MHQ267" s="107"/>
      <c r="MHR267" s="107"/>
      <c r="MHS267" s="107"/>
      <c r="MHT267" s="107"/>
      <c r="MHU267" s="107"/>
      <c r="MHV267" s="107"/>
      <c r="MHW267" s="107"/>
      <c r="MHX267" s="107"/>
      <c r="MHY267" s="107"/>
      <c r="MHZ267" s="107"/>
      <c r="MIA267" s="107"/>
      <c r="MIB267" s="107"/>
      <c r="MIC267" s="107"/>
      <c r="MID267" s="107"/>
      <c r="MIE267" s="107"/>
      <c r="MIF267" s="107"/>
      <c r="MIG267" s="107"/>
      <c r="MIH267" s="107"/>
      <c r="MII267" s="107"/>
      <c r="MIJ267" s="107"/>
      <c r="MIK267" s="107"/>
      <c r="MIL267" s="107"/>
      <c r="MIM267" s="107"/>
      <c r="MIN267" s="107"/>
      <c r="MIO267" s="107"/>
      <c r="MIP267" s="107"/>
      <c r="MIQ267" s="107"/>
      <c r="MIR267" s="107"/>
      <c r="MIS267" s="107"/>
      <c r="MIT267" s="107"/>
      <c r="MIU267" s="107"/>
      <c r="MIV267" s="107"/>
      <c r="MIW267" s="107"/>
      <c r="MIX267" s="107"/>
      <c r="MIY267" s="107"/>
      <c r="MIZ267" s="107"/>
      <c r="MJA267" s="107"/>
      <c r="MJB267" s="107"/>
      <c r="MJC267" s="107"/>
      <c r="MJD267" s="107"/>
      <c r="MJE267" s="107"/>
      <c r="MJF267" s="107"/>
      <c r="MJG267" s="107"/>
      <c r="MJH267" s="107"/>
      <c r="MJI267" s="107"/>
      <c r="MJJ267" s="107"/>
      <c r="MJK267" s="107"/>
      <c r="MJL267" s="107"/>
      <c r="MJM267" s="107"/>
      <c r="MJN267" s="107"/>
      <c r="MJO267" s="107"/>
      <c r="MJP267" s="107"/>
      <c r="MJQ267" s="107"/>
      <c r="MJR267" s="107"/>
      <c r="MJS267" s="107"/>
      <c r="MJT267" s="107"/>
      <c r="MJU267" s="107"/>
      <c r="MJV267" s="107"/>
      <c r="MJW267" s="107"/>
      <c r="MJX267" s="107"/>
      <c r="MJY267" s="107"/>
      <c r="MJZ267" s="107"/>
      <c r="MKA267" s="107"/>
      <c r="MKB267" s="107"/>
      <c r="MKC267" s="107"/>
      <c r="MKD267" s="107"/>
      <c r="MKE267" s="107"/>
      <c r="MKF267" s="107"/>
      <c r="MKG267" s="107"/>
      <c r="MKH267" s="107"/>
      <c r="MKI267" s="107"/>
      <c r="MKJ267" s="107"/>
      <c r="MKK267" s="107"/>
      <c r="MKL267" s="107"/>
      <c r="MKM267" s="107"/>
      <c r="MKN267" s="107"/>
      <c r="MKO267" s="107"/>
      <c r="MKP267" s="107"/>
      <c r="MKQ267" s="107"/>
      <c r="MKR267" s="107"/>
      <c r="MKS267" s="107"/>
      <c r="MKT267" s="107"/>
      <c r="MKU267" s="107"/>
      <c r="MKV267" s="107"/>
      <c r="MKW267" s="107"/>
      <c r="MKX267" s="107"/>
      <c r="MKY267" s="107"/>
      <c r="MKZ267" s="107"/>
      <c r="MLA267" s="107"/>
      <c r="MLB267" s="107"/>
      <c r="MLC267" s="107"/>
      <c r="MLD267" s="107"/>
      <c r="MLE267" s="107"/>
      <c r="MLF267" s="107"/>
      <c r="MLG267" s="107"/>
      <c r="MLH267" s="107"/>
      <c r="MLI267" s="107"/>
      <c r="MLJ267" s="107"/>
      <c r="MLK267" s="107"/>
      <c r="MLL267" s="107"/>
      <c r="MLM267" s="107"/>
      <c r="MLN267" s="107"/>
      <c r="MLO267" s="107"/>
      <c r="MLP267" s="107"/>
      <c r="MLQ267" s="107"/>
      <c r="MLR267" s="107"/>
      <c r="MLS267" s="107"/>
      <c r="MLT267" s="107"/>
      <c r="MLU267" s="107"/>
      <c r="MLV267" s="107"/>
      <c r="MLW267" s="107"/>
      <c r="MLX267" s="107"/>
      <c r="MLY267" s="107"/>
      <c r="MLZ267" s="107"/>
      <c r="MMA267" s="107"/>
      <c r="MMB267" s="107"/>
      <c r="MMC267" s="107"/>
      <c r="MMD267" s="107"/>
      <c r="MME267" s="107"/>
      <c r="MMF267" s="107"/>
      <c r="MMG267" s="107"/>
      <c r="MMH267" s="107"/>
      <c r="MMI267" s="107"/>
      <c r="MMJ267" s="107"/>
      <c r="MMK267" s="107"/>
      <c r="MML267" s="107"/>
      <c r="MMM267" s="107"/>
      <c r="MMN267" s="107"/>
      <c r="MMO267" s="107"/>
      <c r="MMP267" s="107"/>
      <c r="MMQ267" s="107"/>
      <c r="MMR267" s="107"/>
      <c r="MMS267" s="107"/>
      <c r="MMT267" s="107"/>
      <c r="MMU267" s="107"/>
      <c r="MMV267" s="107"/>
      <c r="MMW267" s="107"/>
      <c r="MMX267" s="107"/>
      <c r="MMY267" s="107"/>
      <c r="MMZ267" s="107"/>
      <c r="MNA267" s="107"/>
      <c r="MNB267" s="107"/>
      <c r="MNC267" s="107"/>
      <c r="MND267" s="107"/>
      <c r="MNE267" s="107"/>
      <c r="MNF267" s="107"/>
      <c r="MNG267" s="107"/>
      <c r="MNH267" s="107"/>
      <c r="MNI267" s="107"/>
      <c r="MNJ267" s="107"/>
      <c r="MNK267" s="107"/>
      <c r="MNL267" s="107"/>
      <c r="MNM267" s="107"/>
      <c r="MNN267" s="107"/>
      <c r="MNO267" s="107"/>
      <c r="MNP267" s="107"/>
      <c r="MNQ267" s="107"/>
      <c r="MNR267" s="107"/>
      <c r="MNS267" s="107"/>
      <c r="MNT267" s="107"/>
      <c r="MNU267" s="107"/>
      <c r="MNV267" s="107"/>
      <c r="MNW267" s="107"/>
      <c r="MNX267" s="107"/>
      <c r="MNY267" s="107"/>
      <c r="MNZ267" s="107"/>
      <c r="MOA267" s="107"/>
      <c r="MOB267" s="107"/>
      <c r="MOC267" s="107"/>
      <c r="MOD267" s="107"/>
      <c r="MOE267" s="107"/>
      <c r="MOF267" s="107"/>
      <c r="MOG267" s="107"/>
      <c r="MOH267" s="107"/>
      <c r="MOI267" s="107"/>
      <c r="MOJ267" s="107"/>
      <c r="MOK267" s="107"/>
      <c r="MOL267" s="107"/>
      <c r="MOM267" s="107"/>
      <c r="MON267" s="107"/>
      <c r="MOO267" s="107"/>
      <c r="MOP267" s="107"/>
      <c r="MOQ267" s="107"/>
      <c r="MOR267" s="107"/>
      <c r="MOS267" s="107"/>
      <c r="MOT267" s="107"/>
      <c r="MOU267" s="107"/>
      <c r="MOV267" s="107"/>
      <c r="MOW267" s="107"/>
      <c r="MOX267" s="107"/>
      <c r="MOY267" s="107"/>
      <c r="MOZ267" s="107"/>
      <c r="MPA267" s="107"/>
      <c r="MPB267" s="107"/>
      <c r="MPC267" s="107"/>
      <c r="MPD267" s="107"/>
      <c r="MPE267" s="107"/>
      <c r="MPF267" s="107"/>
      <c r="MPG267" s="107"/>
      <c r="MPH267" s="107"/>
      <c r="MPI267" s="107"/>
      <c r="MPJ267" s="107"/>
      <c r="MPK267" s="107"/>
      <c r="MPL267" s="107"/>
      <c r="MPM267" s="107"/>
      <c r="MPN267" s="107"/>
      <c r="MPO267" s="107"/>
      <c r="MPP267" s="107"/>
      <c r="MPQ267" s="107"/>
      <c r="MPR267" s="107"/>
      <c r="MPS267" s="107"/>
      <c r="MPT267" s="107"/>
      <c r="MPU267" s="107"/>
      <c r="MPV267" s="107"/>
      <c r="MPW267" s="107"/>
      <c r="MPX267" s="107"/>
      <c r="MPY267" s="107"/>
      <c r="MPZ267" s="107"/>
      <c r="MQA267" s="107"/>
      <c r="MQB267" s="107"/>
      <c r="MQC267" s="107"/>
      <c r="MQD267" s="107"/>
      <c r="MQE267" s="107"/>
      <c r="MQF267" s="107"/>
      <c r="MQG267" s="107"/>
      <c r="MQH267" s="107"/>
      <c r="MQI267" s="107"/>
      <c r="MQJ267" s="107"/>
      <c r="MQK267" s="107"/>
      <c r="MQL267" s="107"/>
      <c r="MQM267" s="107"/>
      <c r="MQN267" s="107"/>
      <c r="MQO267" s="107"/>
      <c r="MQP267" s="107"/>
      <c r="MQQ267" s="107"/>
      <c r="MQR267" s="107"/>
      <c r="MQS267" s="107"/>
      <c r="MQT267" s="107"/>
      <c r="MQU267" s="107"/>
      <c r="MQV267" s="107"/>
      <c r="MQW267" s="107"/>
      <c r="MQX267" s="107"/>
      <c r="MQY267" s="107"/>
      <c r="MQZ267" s="107"/>
      <c r="MRA267" s="107"/>
      <c r="MRB267" s="107"/>
      <c r="MRC267" s="107"/>
      <c r="MRD267" s="107"/>
      <c r="MRE267" s="107"/>
      <c r="MRF267" s="107"/>
      <c r="MRG267" s="107"/>
      <c r="MRH267" s="107"/>
      <c r="MRI267" s="107"/>
      <c r="MRJ267" s="107"/>
      <c r="MRK267" s="107"/>
      <c r="MRL267" s="107"/>
      <c r="MRM267" s="107"/>
      <c r="MRN267" s="107"/>
      <c r="MRO267" s="107"/>
      <c r="MRP267" s="107"/>
      <c r="MRQ267" s="107"/>
      <c r="MRR267" s="107"/>
      <c r="MRS267" s="107"/>
      <c r="MRT267" s="107"/>
      <c r="MRU267" s="107"/>
      <c r="MRV267" s="107"/>
      <c r="MRW267" s="107"/>
      <c r="MRX267" s="107"/>
      <c r="MRY267" s="107"/>
      <c r="MRZ267" s="107"/>
      <c r="MSA267" s="107"/>
      <c r="MSB267" s="107"/>
      <c r="MSC267" s="107"/>
      <c r="MSD267" s="107"/>
      <c r="MSE267" s="107"/>
      <c r="MSF267" s="107"/>
      <c r="MSG267" s="107"/>
      <c r="MSH267" s="107"/>
      <c r="MSI267" s="107"/>
      <c r="MSJ267" s="107"/>
      <c r="MSK267" s="107"/>
      <c r="MSL267" s="107"/>
      <c r="MSM267" s="107"/>
      <c r="MSN267" s="107"/>
      <c r="MSO267" s="107"/>
      <c r="MSP267" s="107"/>
      <c r="MSQ267" s="107"/>
      <c r="MSR267" s="107"/>
      <c r="MSS267" s="107"/>
      <c r="MST267" s="107"/>
      <c r="MSU267" s="107"/>
      <c r="MSV267" s="107"/>
      <c r="MSW267" s="107"/>
      <c r="MSX267" s="107"/>
      <c r="MSY267" s="107"/>
      <c r="MSZ267" s="107"/>
      <c r="MTA267" s="107"/>
      <c r="MTB267" s="107"/>
      <c r="MTC267" s="107"/>
      <c r="MTD267" s="107"/>
      <c r="MTE267" s="107"/>
      <c r="MTF267" s="107"/>
      <c r="MTG267" s="107"/>
      <c r="MTH267" s="107"/>
      <c r="MTI267" s="107"/>
      <c r="MTJ267" s="107"/>
      <c r="MTK267" s="107"/>
      <c r="MTL267" s="107"/>
      <c r="MTM267" s="107"/>
      <c r="MTN267" s="107"/>
      <c r="MTO267" s="107"/>
      <c r="MTP267" s="107"/>
      <c r="MTQ267" s="107"/>
      <c r="MTR267" s="107"/>
      <c r="MTS267" s="107"/>
      <c r="MTT267" s="107"/>
      <c r="MTU267" s="107"/>
      <c r="MTV267" s="107"/>
      <c r="MTW267" s="107"/>
      <c r="MTX267" s="107"/>
      <c r="MTY267" s="107"/>
      <c r="MTZ267" s="107"/>
      <c r="MUA267" s="107"/>
      <c r="MUB267" s="107"/>
      <c r="MUC267" s="107"/>
      <c r="MUD267" s="107"/>
      <c r="MUE267" s="107"/>
      <c r="MUF267" s="107"/>
      <c r="MUG267" s="107"/>
      <c r="MUH267" s="107"/>
      <c r="MUI267" s="107"/>
      <c r="MUJ267" s="107"/>
      <c r="MUK267" s="107"/>
      <c r="MUL267" s="107"/>
      <c r="MUM267" s="107"/>
      <c r="MUN267" s="107"/>
      <c r="MUO267" s="107"/>
      <c r="MUP267" s="107"/>
      <c r="MUQ267" s="107"/>
      <c r="MUR267" s="107"/>
      <c r="MUS267" s="107"/>
      <c r="MUT267" s="107"/>
      <c r="MUU267" s="107"/>
      <c r="MUV267" s="107"/>
      <c r="MUW267" s="107"/>
      <c r="MUX267" s="107"/>
      <c r="MUY267" s="107"/>
      <c r="MUZ267" s="107"/>
      <c r="MVA267" s="107"/>
      <c r="MVB267" s="107"/>
      <c r="MVC267" s="107"/>
      <c r="MVD267" s="107"/>
      <c r="MVE267" s="107"/>
      <c r="MVF267" s="107"/>
      <c r="MVG267" s="107"/>
      <c r="MVH267" s="107"/>
      <c r="MVI267" s="107"/>
      <c r="MVJ267" s="107"/>
      <c r="MVK267" s="107"/>
      <c r="MVL267" s="107"/>
      <c r="MVM267" s="107"/>
      <c r="MVN267" s="107"/>
      <c r="MVO267" s="107"/>
      <c r="MVP267" s="107"/>
      <c r="MVQ267" s="107"/>
      <c r="MVR267" s="107"/>
      <c r="MVS267" s="107"/>
      <c r="MVT267" s="107"/>
      <c r="MVU267" s="107"/>
      <c r="MVV267" s="107"/>
      <c r="MVW267" s="107"/>
      <c r="MVX267" s="107"/>
      <c r="MVY267" s="107"/>
      <c r="MVZ267" s="107"/>
      <c r="MWA267" s="107"/>
      <c r="MWB267" s="107"/>
      <c r="MWC267" s="107"/>
      <c r="MWD267" s="107"/>
      <c r="MWE267" s="107"/>
      <c r="MWF267" s="107"/>
      <c r="MWG267" s="107"/>
      <c r="MWH267" s="107"/>
      <c r="MWI267" s="107"/>
      <c r="MWJ267" s="107"/>
      <c r="MWK267" s="107"/>
      <c r="MWL267" s="107"/>
      <c r="MWM267" s="107"/>
      <c r="MWN267" s="107"/>
      <c r="MWO267" s="107"/>
      <c r="MWP267" s="107"/>
      <c r="MWQ267" s="107"/>
      <c r="MWR267" s="107"/>
      <c r="MWS267" s="107"/>
      <c r="MWT267" s="107"/>
      <c r="MWU267" s="107"/>
      <c r="MWV267" s="107"/>
      <c r="MWW267" s="107"/>
      <c r="MWX267" s="107"/>
      <c r="MWY267" s="107"/>
      <c r="MWZ267" s="107"/>
      <c r="MXA267" s="107"/>
      <c r="MXB267" s="107"/>
      <c r="MXC267" s="107"/>
      <c r="MXD267" s="107"/>
      <c r="MXE267" s="107"/>
      <c r="MXF267" s="107"/>
      <c r="MXG267" s="107"/>
      <c r="MXH267" s="107"/>
      <c r="MXI267" s="107"/>
      <c r="MXJ267" s="107"/>
      <c r="MXK267" s="107"/>
      <c r="MXL267" s="107"/>
      <c r="MXM267" s="107"/>
      <c r="MXN267" s="107"/>
      <c r="MXO267" s="107"/>
      <c r="MXP267" s="107"/>
      <c r="MXQ267" s="107"/>
      <c r="MXR267" s="107"/>
      <c r="MXS267" s="107"/>
      <c r="MXT267" s="107"/>
      <c r="MXU267" s="107"/>
      <c r="MXV267" s="107"/>
      <c r="MXW267" s="107"/>
      <c r="MXX267" s="107"/>
      <c r="MXY267" s="107"/>
      <c r="MXZ267" s="107"/>
      <c r="MYA267" s="107"/>
      <c r="MYB267" s="107"/>
      <c r="MYC267" s="107"/>
      <c r="MYD267" s="107"/>
      <c r="MYE267" s="107"/>
      <c r="MYF267" s="107"/>
      <c r="MYG267" s="107"/>
      <c r="MYH267" s="107"/>
      <c r="MYI267" s="107"/>
      <c r="MYJ267" s="107"/>
      <c r="MYK267" s="107"/>
      <c r="MYL267" s="107"/>
      <c r="MYM267" s="107"/>
      <c r="MYN267" s="107"/>
      <c r="MYO267" s="107"/>
      <c r="MYP267" s="107"/>
      <c r="MYQ267" s="107"/>
      <c r="MYR267" s="107"/>
      <c r="MYS267" s="107"/>
      <c r="MYT267" s="107"/>
      <c r="MYU267" s="107"/>
      <c r="MYV267" s="107"/>
      <c r="MYW267" s="107"/>
      <c r="MYX267" s="107"/>
      <c r="MYY267" s="107"/>
      <c r="MYZ267" s="107"/>
      <c r="MZA267" s="107"/>
      <c r="MZB267" s="107"/>
      <c r="MZC267" s="107"/>
      <c r="MZD267" s="107"/>
      <c r="MZE267" s="107"/>
      <c r="MZF267" s="107"/>
      <c r="MZG267" s="107"/>
      <c r="MZH267" s="107"/>
      <c r="MZI267" s="107"/>
      <c r="MZJ267" s="107"/>
      <c r="MZK267" s="107"/>
      <c r="MZL267" s="107"/>
      <c r="MZM267" s="107"/>
      <c r="MZN267" s="107"/>
      <c r="MZO267" s="107"/>
      <c r="MZP267" s="107"/>
      <c r="MZQ267" s="107"/>
      <c r="MZR267" s="107"/>
      <c r="MZS267" s="107"/>
      <c r="MZT267" s="107"/>
      <c r="MZU267" s="107"/>
      <c r="MZV267" s="107"/>
      <c r="MZW267" s="107"/>
      <c r="MZX267" s="107"/>
      <c r="MZY267" s="107"/>
      <c r="MZZ267" s="107"/>
      <c r="NAA267" s="107"/>
      <c r="NAB267" s="107"/>
      <c r="NAC267" s="107"/>
      <c r="NAD267" s="107"/>
      <c r="NAE267" s="107"/>
      <c r="NAF267" s="107"/>
      <c r="NAG267" s="107"/>
      <c r="NAH267" s="107"/>
      <c r="NAI267" s="107"/>
      <c r="NAJ267" s="107"/>
      <c r="NAK267" s="107"/>
      <c r="NAL267" s="107"/>
      <c r="NAM267" s="107"/>
      <c r="NAN267" s="107"/>
      <c r="NAO267" s="107"/>
      <c r="NAP267" s="107"/>
      <c r="NAQ267" s="107"/>
      <c r="NAR267" s="107"/>
      <c r="NAS267" s="107"/>
      <c r="NAT267" s="107"/>
      <c r="NAU267" s="107"/>
      <c r="NAV267" s="107"/>
      <c r="NAW267" s="107"/>
      <c r="NAX267" s="107"/>
      <c r="NAY267" s="107"/>
      <c r="NAZ267" s="107"/>
      <c r="NBA267" s="107"/>
      <c r="NBB267" s="107"/>
      <c r="NBC267" s="107"/>
      <c r="NBD267" s="107"/>
      <c r="NBE267" s="107"/>
      <c r="NBF267" s="107"/>
      <c r="NBG267" s="107"/>
      <c r="NBH267" s="107"/>
      <c r="NBI267" s="107"/>
      <c r="NBJ267" s="107"/>
      <c r="NBK267" s="107"/>
      <c r="NBL267" s="107"/>
      <c r="NBM267" s="107"/>
      <c r="NBN267" s="107"/>
      <c r="NBO267" s="107"/>
      <c r="NBP267" s="107"/>
      <c r="NBQ267" s="107"/>
      <c r="NBR267" s="107"/>
      <c r="NBS267" s="107"/>
      <c r="NBT267" s="107"/>
      <c r="NBU267" s="107"/>
      <c r="NBV267" s="107"/>
      <c r="NBW267" s="107"/>
      <c r="NBX267" s="107"/>
      <c r="NBY267" s="107"/>
      <c r="NBZ267" s="107"/>
      <c r="NCA267" s="107"/>
      <c r="NCB267" s="107"/>
      <c r="NCC267" s="107"/>
      <c r="NCD267" s="107"/>
      <c r="NCE267" s="107"/>
      <c r="NCF267" s="107"/>
      <c r="NCG267" s="107"/>
      <c r="NCH267" s="107"/>
      <c r="NCI267" s="107"/>
      <c r="NCJ267" s="107"/>
      <c r="NCK267" s="107"/>
      <c r="NCL267" s="107"/>
      <c r="NCM267" s="107"/>
      <c r="NCN267" s="107"/>
      <c r="NCO267" s="107"/>
      <c r="NCP267" s="107"/>
      <c r="NCQ267" s="107"/>
      <c r="NCR267" s="107"/>
      <c r="NCS267" s="107"/>
      <c r="NCT267" s="107"/>
      <c r="NCU267" s="107"/>
      <c r="NCV267" s="107"/>
      <c r="NCW267" s="107"/>
      <c r="NCX267" s="107"/>
      <c r="NCY267" s="107"/>
      <c r="NCZ267" s="107"/>
      <c r="NDA267" s="107"/>
      <c r="NDB267" s="107"/>
      <c r="NDC267" s="107"/>
      <c r="NDD267" s="107"/>
      <c r="NDE267" s="107"/>
      <c r="NDF267" s="107"/>
      <c r="NDG267" s="107"/>
      <c r="NDH267" s="107"/>
      <c r="NDI267" s="107"/>
      <c r="NDJ267" s="107"/>
      <c r="NDK267" s="107"/>
      <c r="NDL267" s="107"/>
      <c r="NDM267" s="107"/>
      <c r="NDN267" s="107"/>
      <c r="NDO267" s="107"/>
      <c r="NDP267" s="107"/>
      <c r="NDQ267" s="107"/>
      <c r="NDR267" s="107"/>
      <c r="NDS267" s="107"/>
      <c r="NDT267" s="107"/>
      <c r="NDU267" s="107"/>
      <c r="NDV267" s="107"/>
      <c r="NDW267" s="107"/>
      <c r="NDX267" s="107"/>
      <c r="NDY267" s="107"/>
      <c r="NDZ267" s="107"/>
      <c r="NEA267" s="107"/>
      <c r="NEB267" s="107"/>
      <c r="NEC267" s="107"/>
      <c r="NED267" s="107"/>
      <c r="NEE267" s="107"/>
      <c r="NEF267" s="107"/>
      <c r="NEG267" s="107"/>
      <c r="NEH267" s="107"/>
      <c r="NEI267" s="107"/>
      <c r="NEJ267" s="107"/>
      <c r="NEK267" s="107"/>
      <c r="NEL267" s="107"/>
      <c r="NEM267" s="107"/>
      <c r="NEN267" s="107"/>
      <c r="NEO267" s="107"/>
      <c r="NEP267" s="107"/>
      <c r="NEQ267" s="107"/>
      <c r="NER267" s="107"/>
      <c r="NES267" s="107"/>
      <c r="NET267" s="107"/>
      <c r="NEU267" s="107"/>
      <c r="NEV267" s="107"/>
      <c r="NEW267" s="107"/>
      <c r="NEX267" s="107"/>
      <c r="NEY267" s="107"/>
      <c r="NEZ267" s="107"/>
      <c r="NFA267" s="107"/>
      <c r="NFB267" s="107"/>
      <c r="NFC267" s="107"/>
      <c r="NFD267" s="107"/>
      <c r="NFE267" s="107"/>
      <c r="NFF267" s="107"/>
      <c r="NFG267" s="107"/>
      <c r="NFH267" s="107"/>
      <c r="NFI267" s="107"/>
      <c r="NFJ267" s="107"/>
      <c r="NFK267" s="107"/>
      <c r="NFL267" s="107"/>
      <c r="NFM267" s="107"/>
      <c r="NFN267" s="107"/>
      <c r="NFO267" s="107"/>
      <c r="NFP267" s="107"/>
      <c r="NFQ267" s="107"/>
      <c r="NFR267" s="107"/>
      <c r="NFS267" s="107"/>
      <c r="NFT267" s="107"/>
      <c r="NFU267" s="107"/>
      <c r="NFV267" s="107"/>
      <c r="NFW267" s="107"/>
      <c r="NFX267" s="107"/>
      <c r="NFY267" s="107"/>
      <c r="NFZ267" s="107"/>
      <c r="NGA267" s="107"/>
      <c r="NGB267" s="107"/>
      <c r="NGC267" s="107"/>
      <c r="NGD267" s="107"/>
      <c r="NGE267" s="107"/>
      <c r="NGF267" s="107"/>
      <c r="NGG267" s="107"/>
      <c r="NGH267" s="107"/>
      <c r="NGI267" s="107"/>
      <c r="NGJ267" s="107"/>
      <c r="NGK267" s="107"/>
      <c r="NGL267" s="107"/>
      <c r="NGM267" s="107"/>
      <c r="NGN267" s="107"/>
      <c r="NGO267" s="107"/>
      <c r="NGP267" s="107"/>
      <c r="NGQ267" s="107"/>
      <c r="NGR267" s="107"/>
      <c r="NGS267" s="107"/>
      <c r="NGT267" s="107"/>
      <c r="NGU267" s="107"/>
      <c r="NGV267" s="107"/>
      <c r="NGW267" s="107"/>
      <c r="NGX267" s="107"/>
      <c r="NGY267" s="107"/>
      <c r="NGZ267" s="107"/>
      <c r="NHA267" s="107"/>
      <c r="NHB267" s="107"/>
      <c r="NHC267" s="107"/>
      <c r="NHD267" s="107"/>
      <c r="NHE267" s="107"/>
      <c r="NHF267" s="107"/>
      <c r="NHG267" s="107"/>
      <c r="NHH267" s="107"/>
      <c r="NHI267" s="107"/>
      <c r="NHJ267" s="107"/>
      <c r="NHK267" s="107"/>
      <c r="NHL267" s="107"/>
      <c r="NHM267" s="107"/>
      <c r="NHN267" s="107"/>
      <c r="NHO267" s="107"/>
      <c r="NHP267" s="107"/>
      <c r="NHQ267" s="107"/>
      <c r="NHR267" s="107"/>
      <c r="NHS267" s="107"/>
      <c r="NHT267" s="107"/>
      <c r="NHU267" s="107"/>
      <c r="NHV267" s="107"/>
      <c r="NHW267" s="107"/>
      <c r="NHX267" s="107"/>
      <c r="NHY267" s="107"/>
      <c r="NHZ267" s="107"/>
      <c r="NIA267" s="107"/>
      <c r="NIB267" s="107"/>
      <c r="NIC267" s="107"/>
      <c r="NID267" s="107"/>
      <c r="NIE267" s="107"/>
      <c r="NIF267" s="107"/>
      <c r="NIG267" s="107"/>
      <c r="NIH267" s="107"/>
      <c r="NII267" s="107"/>
      <c r="NIJ267" s="107"/>
      <c r="NIK267" s="107"/>
      <c r="NIL267" s="107"/>
      <c r="NIM267" s="107"/>
      <c r="NIN267" s="107"/>
      <c r="NIO267" s="107"/>
      <c r="NIP267" s="107"/>
      <c r="NIQ267" s="107"/>
      <c r="NIR267" s="107"/>
      <c r="NIS267" s="107"/>
      <c r="NIT267" s="107"/>
      <c r="NIU267" s="107"/>
      <c r="NIV267" s="107"/>
      <c r="NIW267" s="107"/>
      <c r="NIX267" s="107"/>
      <c r="NIY267" s="107"/>
      <c r="NIZ267" s="107"/>
      <c r="NJA267" s="107"/>
      <c r="NJB267" s="107"/>
      <c r="NJC267" s="107"/>
      <c r="NJD267" s="107"/>
      <c r="NJE267" s="107"/>
      <c r="NJF267" s="107"/>
      <c r="NJG267" s="107"/>
      <c r="NJH267" s="107"/>
      <c r="NJI267" s="107"/>
      <c r="NJJ267" s="107"/>
      <c r="NJK267" s="107"/>
      <c r="NJL267" s="107"/>
      <c r="NJM267" s="107"/>
      <c r="NJN267" s="107"/>
      <c r="NJO267" s="107"/>
      <c r="NJP267" s="107"/>
      <c r="NJQ267" s="107"/>
      <c r="NJR267" s="107"/>
      <c r="NJS267" s="107"/>
      <c r="NJT267" s="107"/>
      <c r="NJU267" s="107"/>
      <c r="NJV267" s="107"/>
      <c r="NJW267" s="107"/>
      <c r="NJX267" s="107"/>
      <c r="NJY267" s="107"/>
      <c r="NJZ267" s="107"/>
      <c r="NKA267" s="107"/>
      <c r="NKB267" s="107"/>
      <c r="NKC267" s="107"/>
      <c r="NKD267" s="107"/>
      <c r="NKE267" s="107"/>
      <c r="NKF267" s="107"/>
      <c r="NKG267" s="107"/>
      <c r="NKH267" s="107"/>
      <c r="NKI267" s="107"/>
      <c r="NKJ267" s="107"/>
      <c r="NKK267" s="107"/>
      <c r="NKL267" s="107"/>
      <c r="NKM267" s="107"/>
      <c r="NKN267" s="107"/>
      <c r="NKO267" s="107"/>
      <c r="NKP267" s="107"/>
      <c r="NKQ267" s="107"/>
      <c r="NKR267" s="107"/>
      <c r="NKS267" s="107"/>
      <c r="NKT267" s="107"/>
      <c r="NKU267" s="107"/>
      <c r="NKV267" s="107"/>
      <c r="NKW267" s="107"/>
      <c r="NKX267" s="107"/>
      <c r="NKY267" s="107"/>
      <c r="NKZ267" s="107"/>
      <c r="NLA267" s="107"/>
      <c r="NLB267" s="107"/>
      <c r="NLC267" s="107"/>
      <c r="NLD267" s="107"/>
      <c r="NLE267" s="107"/>
      <c r="NLF267" s="107"/>
      <c r="NLG267" s="107"/>
      <c r="NLH267" s="107"/>
      <c r="NLI267" s="107"/>
      <c r="NLJ267" s="107"/>
      <c r="NLK267" s="107"/>
      <c r="NLL267" s="107"/>
      <c r="NLM267" s="107"/>
      <c r="NLN267" s="107"/>
      <c r="NLO267" s="107"/>
      <c r="NLP267" s="107"/>
      <c r="NLQ267" s="107"/>
      <c r="NLR267" s="107"/>
      <c r="NLS267" s="107"/>
      <c r="NLT267" s="107"/>
      <c r="NLU267" s="107"/>
      <c r="NLV267" s="107"/>
      <c r="NLW267" s="107"/>
      <c r="NLX267" s="107"/>
      <c r="NLY267" s="107"/>
      <c r="NLZ267" s="107"/>
      <c r="NMA267" s="107"/>
      <c r="NMB267" s="107"/>
      <c r="NMC267" s="107"/>
      <c r="NMD267" s="107"/>
      <c r="NME267" s="107"/>
      <c r="NMF267" s="107"/>
      <c r="NMG267" s="107"/>
      <c r="NMH267" s="107"/>
      <c r="NMI267" s="107"/>
      <c r="NMJ267" s="107"/>
      <c r="NMK267" s="107"/>
      <c r="NML267" s="107"/>
      <c r="NMM267" s="107"/>
      <c r="NMN267" s="107"/>
      <c r="NMO267" s="107"/>
      <c r="NMP267" s="107"/>
      <c r="NMQ267" s="107"/>
      <c r="NMR267" s="107"/>
      <c r="NMS267" s="107"/>
      <c r="NMT267" s="107"/>
      <c r="NMU267" s="107"/>
      <c r="NMV267" s="107"/>
      <c r="NMW267" s="107"/>
      <c r="NMX267" s="107"/>
      <c r="NMY267" s="107"/>
      <c r="NMZ267" s="107"/>
      <c r="NNA267" s="107"/>
      <c r="NNB267" s="107"/>
      <c r="NNC267" s="107"/>
      <c r="NND267" s="107"/>
      <c r="NNE267" s="107"/>
      <c r="NNF267" s="107"/>
      <c r="NNG267" s="107"/>
      <c r="NNH267" s="107"/>
      <c r="NNI267" s="107"/>
      <c r="NNJ267" s="107"/>
      <c r="NNK267" s="107"/>
      <c r="NNL267" s="107"/>
      <c r="NNM267" s="107"/>
      <c r="NNN267" s="107"/>
      <c r="NNO267" s="107"/>
      <c r="NNP267" s="107"/>
      <c r="NNQ267" s="107"/>
      <c r="NNR267" s="107"/>
      <c r="NNS267" s="107"/>
      <c r="NNT267" s="107"/>
      <c r="NNU267" s="107"/>
      <c r="NNV267" s="107"/>
      <c r="NNW267" s="107"/>
      <c r="NNX267" s="107"/>
      <c r="NNY267" s="107"/>
      <c r="NNZ267" s="107"/>
      <c r="NOA267" s="107"/>
      <c r="NOB267" s="107"/>
      <c r="NOC267" s="107"/>
      <c r="NOD267" s="107"/>
      <c r="NOE267" s="107"/>
      <c r="NOF267" s="107"/>
      <c r="NOG267" s="107"/>
      <c r="NOH267" s="107"/>
      <c r="NOI267" s="107"/>
      <c r="NOJ267" s="107"/>
      <c r="NOK267" s="107"/>
      <c r="NOL267" s="107"/>
      <c r="NOM267" s="107"/>
      <c r="NON267" s="107"/>
      <c r="NOO267" s="107"/>
      <c r="NOP267" s="107"/>
      <c r="NOQ267" s="107"/>
      <c r="NOR267" s="107"/>
      <c r="NOS267" s="107"/>
      <c r="NOT267" s="107"/>
      <c r="NOU267" s="107"/>
      <c r="NOV267" s="107"/>
      <c r="NOW267" s="107"/>
      <c r="NOX267" s="107"/>
      <c r="NOY267" s="107"/>
      <c r="NOZ267" s="107"/>
      <c r="NPA267" s="107"/>
      <c r="NPB267" s="107"/>
      <c r="NPC267" s="107"/>
      <c r="NPD267" s="107"/>
      <c r="NPE267" s="107"/>
      <c r="NPF267" s="107"/>
      <c r="NPG267" s="107"/>
      <c r="NPH267" s="107"/>
      <c r="NPI267" s="107"/>
      <c r="NPJ267" s="107"/>
      <c r="NPK267" s="107"/>
      <c r="NPL267" s="107"/>
      <c r="NPM267" s="107"/>
      <c r="NPN267" s="107"/>
      <c r="NPO267" s="107"/>
      <c r="NPP267" s="107"/>
      <c r="NPQ267" s="107"/>
      <c r="NPR267" s="107"/>
      <c r="NPS267" s="107"/>
      <c r="NPT267" s="107"/>
      <c r="NPU267" s="107"/>
      <c r="NPV267" s="107"/>
      <c r="NPW267" s="107"/>
      <c r="NPX267" s="107"/>
      <c r="NPY267" s="107"/>
      <c r="NPZ267" s="107"/>
      <c r="NQA267" s="107"/>
      <c r="NQB267" s="107"/>
      <c r="NQC267" s="107"/>
      <c r="NQD267" s="107"/>
      <c r="NQE267" s="107"/>
      <c r="NQF267" s="107"/>
      <c r="NQG267" s="107"/>
      <c r="NQH267" s="107"/>
      <c r="NQI267" s="107"/>
      <c r="NQJ267" s="107"/>
      <c r="NQK267" s="107"/>
      <c r="NQL267" s="107"/>
      <c r="NQM267" s="107"/>
      <c r="NQN267" s="107"/>
      <c r="NQO267" s="107"/>
      <c r="NQP267" s="107"/>
      <c r="NQQ267" s="107"/>
      <c r="NQR267" s="107"/>
      <c r="NQS267" s="107"/>
      <c r="NQT267" s="107"/>
      <c r="NQU267" s="107"/>
      <c r="NQV267" s="107"/>
      <c r="NQW267" s="107"/>
      <c r="NQX267" s="107"/>
      <c r="NQY267" s="107"/>
      <c r="NQZ267" s="107"/>
      <c r="NRA267" s="107"/>
      <c r="NRB267" s="107"/>
      <c r="NRC267" s="107"/>
      <c r="NRD267" s="107"/>
      <c r="NRE267" s="107"/>
      <c r="NRF267" s="107"/>
      <c r="NRG267" s="107"/>
      <c r="NRH267" s="107"/>
      <c r="NRI267" s="107"/>
      <c r="NRJ267" s="107"/>
      <c r="NRK267" s="107"/>
      <c r="NRL267" s="107"/>
      <c r="NRM267" s="107"/>
      <c r="NRN267" s="107"/>
      <c r="NRO267" s="107"/>
      <c r="NRP267" s="107"/>
      <c r="NRQ267" s="107"/>
      <c r="NRR267" s="107"/>
      <c r="NRS267" s="107"/>
      <c r="NRT267" s="107"/>
      <c r="NRU267" s="107"/>
      <c r="NRV267" s="107"/>
      <c r="NRW267" s="107"/>
      <c r="NRX267" s="107"/>
      <c r="NRY267" s="107"/>
      <c r="NRZ267" s="107"/>
      <c r="NSA267" s="107"/>
      <c r="NSB267" s="107"/>
      <c r="NSC267" s="107"/>
      <c r="NSD267" s="107"/>
      <c r="NSE267" s="107"/>
      <c r="NSF267" s="107"/>
      <c r="NSG267" s="107"/>
      <c r="NSH267" s="107"/>
      <c r="NSI267" s="107"/>
      <c r="NSJ267" s="107"/>
      <c r="NSK267" s="107"/>
      <c r="NSL267" s="107"/>
      <c r="NSM267" s="107"/>
      <c r="NSN267" s="107"/>
      <c r="NSO267" s="107"/>
      <c r="NSP267" s="107"/>
      <c r="NSQ267" s="107"/>
      <c r="NSR267" s="107"/>
      <c r="NSS267" s="107"/>
      <c r="NST267" s="107"/>
      <c r="NSU267" s="107"/>
      <c r="NSV267" s="107"/>
      <c r="NSW267" s="107"/>
      <c r="NSX267" s="107"/>
      <c r="NSY267" s="107"/>
      <c r="NSZ267" s="107"/>
      <c r="NTA267" s="107"/>
      <c r="NTB267" s="107"/>
      <c r="NTC267" s="107"/>
      <c r="NTD267" s="107"/>
      <c r="NTE267" s="107"/>
      <c r="NTF267" s="107"/>
      <c r="NTG267" s="107"/>
      <c r="NTH267" s="107"/>
      <c r="NTI267" s="107"/>
      <c r="NTJ267" s="107"/>
      <c r="NTK267" s="107"/>
      <c r="NTL267" s="107"/>
      <c r="NTM267" s="107"/>
      <c r="NTN267" s="107"/>
      <c r="NTO267" s="107"/>
      <c r="NTP267" s="107"/>
      <c r="NTQ267" s="107"/>
      <c r="NTR267" s="107"/>
      <c r="NTS267" s="107"/>
      <c r="NTT267" s="107"/>
      <c r="NTU267" s="107"/>
      <c r="NTV267" s="107"/>
      <c r="NTW267" s="107"/>
      <c r="NTX267" s="107"/>
      <c r="NTY267" s="107"/>
      <c r="NTZ267" s="107"/>
      <c r="NUA267" s="107"/>
      <c r="NUB267" s="107"/>
      <c r="NUC267" s="107"/>
      <c r="NUD267" s="107"/>
      <c r="NUE267" s="107"/>
      <c r="NUF267" s="107"/>
      <c r="NUG267" s="107"/>
      <c r="NUH267" s="107"/>
      <c r="NUI267" s="107"/>
      <c r="NUJ267" s="107"/>
      <c r="NUK267" s="107"/>
      <c r="NUL267" s="107"/>
      <c r="NUM267" s="107"/>
      <c r="NUN267" s="107"/>
      <c r="NUO267" s="107"/>
      <c r="NUP267" s="107"/>
      <c r="NUQ267" s="107"/>
      <c r="NUR267" s="107"/>
      <c r="NUS267" s="107"/>
      <c r="NUT267" s="107"/>
      <c r="NUU267" s="107"/>
      <c r="NUV267" s="107"/>
      <c r="NUW267" s="107"/>
      <c r="NUX267" s="107"/>
      <c r="NUY267" s="107"/>
      <c r="NUZ267" s="107"/>
      <c r="NVA267" s="107"/>
      <c r="NVB267" s="107"/>
      <c r="NVC267" s="107"/>
      <c r="NVD267" s="107"/>
      <c r="NVE267" s="107"/>
      <c r="NVF267" s="107"/>
      <c r="NVG267" s="107"/>
      <c r="NVH267" s="107"/>
      <c r="NVI267" s="107"/>
      <c r="NVJ267" s="107"/>
      <c r="NVK267" s="107"/>
      <c r="NVL267" s="107"/>
      <c r="NVM267" s="107"/>
      <c r="NVN267" s="107"/>
      <c r="NVO267" s="107"/>
      <c r="NVP267" s="107"/>
      <c r="NVQ267" s="107"/>
      <c r="NVR267" s="107"/>
      <c r="NVS267" s="107"/>
      <c r="NVT267" s="107"/>
      <c r="NVU267" s="107"/>
      <c r="NVV267" s="107"/>
      <c r="NVW267" s="107"/>
      <c r="NVX267" s="107"/>
      <c r="NVY267" s="107"/>
      <c r="NVZ267" s="107"/>
      <c r="NWA267" s="107"/>
      <c r="NWB267" s="107"/>
      <c r="NWC267" s="107"/>
      <c r="NWD267" s="107"/>
      <c r="NWE267" s="107"/>
      <c r="NWF267" s="107"/>
      <c r="NWG267" s="107"/>
      <c r="NWH267" s="107"/>
      <c r="NWI267" s="107"/>
      <c r="NWJ267" s="107"/>
      <c r="NWK267" s="107"/>
      <c r="NWL267" s="107"/>
      <c r="NWM267" s="107"/>
      <c r="NWN267" s="107"/>
      <c r="NWO267" s="107"/>
      <c r="NWP267" s="107"/>
      <c r="NWQ267" s="107"/>
      <c r="NWR267" s="107"/>
      <c r="NWS267" s="107"/>
      <c r="NWT267" s="107"/>
      <c r="NWU267" s="107"/>
      <c r="NWV267" s="107"/>
      <c r="NWW267" s="107"/>
      <c r="NWX267" s="107"/>
      <c r="NWY267" s="107"/>
      <c r="NWZ267" s="107"/>
      <c r="NXA267" s="107"/>
      <c r="NXB267" s="107"/>
      <c r="NXC267" s="107"/>
      <c r="NXD267" s="107"/>
      <c r="NXE267" s="107"/>
      <c r="NXF267" s="107"/>
      <c r="NXG267" s="107"/>
      <c r="NXH267" s="107"/>
      <c r="NXI267" s="107"/>
      <c r="NXJ267" s="107"/>
      <c r="NXK267" s="107"/>
      <c r="NXL267" s="107"/>
      <c r="NXM267" s="107"/>
      <c r="NXN267" s="107"/>
      <c r="NXO267" s="107"/>
      <c r="NXP267" s="107"/>
      <c r="NXQ267" s="107"/>
      <c r="NXR267" s="107"/>
      <c r="NXS267" s="107"/>
      <c r="NXT267" s="107"/>
      <c r="NXU267" s="107"/>
      <c r="NXV267" s="107"/>
      <c r="NXW267" s="107"/>
      <c r="NXX267" s="107"/>
      <c r="NXY267" s="107"/>
      <c r="NXZ267" s="107"/>
      <c r="NYA267" s="107"/>
      <c r="NYB267" s="107"/>
      <c r="NYC267" s="107"/>
      <c r="NYD267" s="107"/>
      <c r="NYE267" s="107"/>
      <c r="NYF267" s="107"/>
      <c r="NYG267" s="107"/>
      <c r="NYH267" s="107"/>
      <c r="NYI267" s="107"/>
      <c r="NYJ267" s="107"/>
      <c r="NYK267" s="107"/>
      <c r="NYL267" s="107"/>
      <c r="NYM267" s="107"/>
      <c r="NYN267" s="107"/>
      <c r="NYO267" s="107"/>
      <c r="NYP267" s="107"/>
      <c r="NYQ267" s="107"/>
      <c r="NYR267" s="107"/>
      <c r="NYS267" s="107"/>
      <c r="NYT267" s="107"/>
      <c r="NYU267" s="107"/>
      <c r="NYV267" s="107"/>
      <c r="NYW267" s="107"/>
      <c r="NYX267" s="107"/>
      <c r="NYY267" s="107"/>
      <c r="NYZ267" s="107"/>
      <c r="NZA267" s="107"/>
      <c r="NZB267" s="107"/>
      <c r="NZC267" s="107"/>
      <c r="NZD267" s="107"/>
      <c r="NZE267" s="107"/>
      <c r="NZF267" s="107"/>
      <c r="NZG267" s="107"/>
      <c r="NZH267" s="107"/>
      <c r="NZI267" s="107"/>
      <c r="NZJ267" s="107"/>
      <c r="NZK267" s="107"/>
      <c r="NZL267" s="107"/>
      <c r="NZM267" s="107"/>
      <c r="NZN267" s="107"/>
      <c r="NZO267" s="107"/>
      <c r="NZP267" s="107"/>
      <c r="NZQ267" s="107"/>
      <c r="NZR267" s="107"/>
      <c r="NZS267" s="107"/>
      <c r="NZT267" s="107"/>
      <c r="NZU267" s="107"/>
      <c r="NZV267" s="107"/>
      <c r="NZW267" s="107"/>
      <c r="NZX267" s="107"/>
      <c r="NZY267" s="107"/>
      <c r="NZZ267" s="107"/>
      <c r="OAA267" s="107"/>
      <c r="OAB267" s="107"/>
      <c r="OAC267" s="107"/>
      <c r="OAD267" s="107"/>
      <c r="OAE267" s="107"/>
      <c r="OAF267" s="107"/>
      <c r="OAG267" s="107"/>
      <c r="OAH267" s="107"/>
      <c r="OAI267" s="107"/>
      <c r="OAJ267" s="107"/>
      <c r="OAK267" s="107"/>
      <c r="OAL267" s="107"/>
      <c r="OAM267" s="107"/>
      <c r="OAN267" s="107"/>
      <c r="OAO267" s="107"/>
      <c r="OAP267" s="107"/>
      <c r="OAQ267" s="107"/>
      <c r="OAR267" s="107"/>
      <c r="OAS267" s="107"/>
      <c r="OAT267" s="107"/>
      <c r="OAU267" s="107"/>
      <c r="OAV267" s="107"/>
      <c r="OAW267" s="107"/>
      <c r="OAX267" s="107"/>
      <c r="OAY267" s="107"/>
      <c r="OAZ267" s="107"/>
      <c r="OBA267" s="107"/>
      <c r="OBB267" s="107"/>
      <c r="OBC267" s="107"/>
      <c r="OBD267" s="107"/>
      <c r="OBE267" s="107"/>
      <c r="OBF267" s="107"/>
      <c r="OBG267" s="107"/>
      <c r="OBH267" s="107"/>
      <c r="OBI267" s="107"/>
      <c r="OBJ267" s="107"/>
      <c r="OBK267" s="107"/>
      <c r="OBL267" s="107"/>
      <c r="OBM267" s="107"/>
      <c r="OBN267" s="107"/>
      <c r="OBO267" s="107"/>
      <c r="OBP267" s="107"/>
      <c r="OBQ267" s="107"/>
      <c r="OBR267" s="107"/>
      <c r="OBS267" s="107"/>
      <c r="OBT267" s="107"/>
      <c r="OBU267" s="107"/>
      <c r="OBV267" s="107"/>
      <c r="OBW267" s="107"/>
      <c r="OBX267" s="107"/>
      <c r="OBY267" s="107"/>
      <c r="OBZ267" s="107"/>
      <c r="OCA267" s="107"/>
      <c r="OCB267" s="107"/>
      <c r="OCC267" s="107"/>
      <c r="OCD267" s="107"/>
      <c r="OCE267" s="107"/>
      <c r="OCF267" s="107"/>
      <c r="OCG267" s="107"/>
      <c r="OCH267" s="107"/>
      <c r="OCI267" s="107"/>
      <c r="OCJ267" s="107"/>
      <c r="OCK267" s="107"/>
      <c r="OCL267" s="107"/>
      <c r="OCM267" s="107"/>
      <c r="OCN267" s="107"/>
      <c r="OCO267" s="107"/>
      <c r="OCP267" s="107"/>
      <c r="OCQ267" s="107"/>
      <c r="OCR267" s="107"/>
      <c r="OCS267" s="107"/>
      <c r="OCT267" s="107"/>
      <c r="OCU267" s="107"/>
      <c r="OCV267" s="107"/>
      <c r="OCW267" s="107"/>
      <c r="OCX267" s="107"/>
      <c r="OCY267" s="107"/>
      <c r="OCZ267" s="107"/>
      <c r="ODA267" s="107"/>
      <c r="ODB267" s="107"/>
      <c r="ODC267" s="107"/>
      <c r="ODD267" s="107"/>
      <c r="ODE267" s="107"/>
      <c r="ODF267" s="107"/>
      <c r="ODG267" s="107"/>
      <c r="ODH267" s="107"/>
      <c r="ODI267" s="107"/>
      <c r="ODJ267" s="107"/>
      <c r="ODK267" s="107"/>
      <c r="ODL267" s="107"/>
      <c r="ODM267" s="107"/>
      <c r="ODN267" s="107"/>
      <c r="ODO267" s="107"/>
      <c r="ODP267" s="107"/>
      <c r="ODQ267" s="107"/>
      <c r="ODR267" s="107"/>
      <c r="ODS267" s="107"/>
      <c r="ODT267" s="107"/>
      <c r="ODU267" s="107"/>
      <c r="ODV267" s="107"/>
      <c r="ODW267" s="107"/>
      <c r="ODX267" s="107"/>
      <c r="ODY267" s="107"/>
      <c r="ODZ267" s="107"/>
      <c r="OEA267" s="107"/>
      <c r="OEB267" s="107"/>
      <c r="OEC267" s="107"/>
      <c r="OED267" s="107"/>
      <c r="OEE267" s="107"/>
      <c r="OEF267" s="107"/>
      <c r="OEG267" s="107"/>
      <c r="OEH267" s="107"/>
      <c r="OEI267" s="107"/>
      <c r="OEJ267" s="107"/>
      <c r="OEK267" s="107"/>
      <c r="OEL267" s="107"/>
      <c r="OEM267" s="107"/>
      <c r="OEN267" s="107"/>
      <c r="OEO267" s="107"/>
      <c r="OEP267" s="107"/>
      <c r="OEQ267" s="107"/>
      <c r="OER267" s="107"/>
      <c r="OES267" s="107"/>
      <c r="OET267" s="107"/>
      <c r="OEU267" s="107"/>
      <c r="OEV267" s="107"/>
      <c r="OEW267" s="107"/>
      <c r="OEX267" s="107"/>
      <c r="OEY267" s="107"/>
      <c r="OEZ267" s="107"/>
      <c r="OFA267" s="107"/>
      <c r="OFB267" s="107"/>
      <c r="OFC267" s="107"/>
      <c r="OFD267" s="107"/>
      <c r="OFE267" s="107"/>
      <c r="OFF267" s="107"/>
      <c r="OFG267" s="107"/>
      <c r="OFH267" s="107"/>
      <c r="OFI267" s="107"/>
      <c r="OFJ267" s="107"/>
      <c r="OFK267" s="107"/>
      <c r="OFL267" s="107"/>
      <c r="OFM267" s="107"/>
      <c r="OFN267" s="107"/>
      <c r="OFO267" s="107"/>
      <c r="OFP267" s="107"/>
      <c r="OFQ267" s="107"/>
      <c r="OFR267" s="107"/>
      <c r="OFS267" s="107"/>
      <c r="OFT267" s="107"/>
      <c r="OFU267" s="107"/>
      <c r="OFV267" s="107"/>
      <c r="OFW267" s="107"/>
      <c r="OFX267" s="107"/>
      <c r="OFY267" s="107"/>
      <c r="OFZ267" s="107"/>
      <c r="OGA267" s="107"/>
      <c r="OGB267" s="107"/>
      <c r="OGC267" s="107"/>
      <c r="OGD267" s="107"/>
      <c r="OGE267" s="107"/>
      <c r="OGF267" s="107"/>
      <c r="OGG267" s="107"/>
      <c r="OGH267" s="107"/>
      <c r="OGI267" s="107"/>
      <c r="OGJ267" s="107"/>
      <c r="OGK267" s="107"/>
      <c r="OGL267" s="107"/>
      <c r="OGM267" s="107"/>
      <c r="OGN267" s="107"/>
      <c r="OGO267" s="107"/>
      <c r="OGP267" s="107"/>
      <c r="OGQ267" s="107"/>
      <c r="OGR267" s="107"/>
      <c r="OGS267" s="107"/>
      <c r="OGT267" s="107"/>
      <c r="OGU267" s="107"/>
      <c r="OGV267" s="107"/>
      <c r="OGW267" s="107"/>
      <c r="OGX267" s="107"/>
      <c r="OGY267" s="107"/>
      <c r="OGZ267" s="107"/>
      <c r="OHA267" s="107"/>
      <c r="OHB267" s="107"/>
      <c r="OHC267" s="107"/>
      <c r="OHD267" s="107"/>
      <c r="OHE267" s="107"/>
      <c r="OHF267" s="107"/>
      <c r="OHG267" s="107"/>
      <c r="OHH267" s="107"/>
      <c r="OHI267" s="107"/>
      <c r="OHJ267" s="107"/>
      <c r="OHK267" s="107"/>
      <c r="OHL267" s="107"/>
      <c r="OHM267" s="107"/>
      <c r="OHN267" s="107"/>
      <c r="OHO267" s="107"/>
      <c r="OHP267" s="107"/>
      <c r="OHQ267" s="107"/>
      <c r="OHR267" s="107"/>
      <c r="OHS267" s="107"/>
      <c r="OHT267" s="107"/>
      <c r="OHU267" s="107"/>
      <c r="OHV267" s="107"/>
      <c r="OHW267" s="107"/>
      <c r="OHX267" s="107"/>
      <c r="OHY267" s="107"/>
      <c r="OHZ267" s="107"/>
      <c r="OIA267" s="107"/>
      <c r="OIB267" s="107"/>
      <c r="OIC267" s="107"/>
      <c r="OID267" s="107"/>
      <c r="OIE267" s="107"/>
      <c r="OIF267" s="107"/>
      <c r="OIG267" s="107"/>
      <c r="OIH267" s="107"/>
      <c r="OII267" s="107"/>
      <c r="OIJ267" s="107"/>
      <c r="OIK267" s="107"/>
      <c r="OIL267" s="107"/>
      <c r="OIM267" s="107"/>
      <c r="OIN267" s="107"/>
      <c r="OIO267" s="107"/>
      <c r="OIP267" s="107"/>
      <c r="OIQ267" s="107"/>
      <c r="OIR267" s="107"/>
      <c r="OIS267" s="107"/>
      <c r="OIT267" s="107"/>
      <c r="OIU267" s="107"/>
      <c r="OIV267" s="107"/>
      <c r="OIW267" s="107"/>
      <c r="OIX267" s="107"/>
      <c r="OIY267" s="107"/>
      <c r="OIZ267" s="107"/>
      <c r="OJA267" s="107"/>
      <c r="OJB267" s="107"/>
      <c r="OJC267" s="107"/>
      <c r="OJD267" s="107"/>
      <c r="OJE267" s="107"/>
      <c r="OJF267" s="107"/>
      <c r="OJG267" s="107"/>
      <c r="OJH267" s="107"/>
      <c r="OJI267" s="107"/>
      <c r="OJJ267" s="107"/>
      <c r="OJK267" s="107"/>
      <c r="OJL267" s="107"/>
      <c r="OJM267" s="107"/>
      <c r="OJN267" s="107"/>
      <c r="OJO267" s="107"/>
      <c r="OJP267" s="107"/>
      <c r="OJQ267" s="107"/>
      <c r="OJR267" s="107"/>
      <c r="OJS267" s="107"/>
      <c r="OJT267" s="107"/>
      <c r="OJU267" s="107"/>
      <c r="OJV267" s="107"/>
      <c r="OJW267" s="107"/>
      <c r="OJX267" s="107"/>
      <c r="OJY267" s="107"/>
      <c r="OJZ267" s="107"/>
      <c r="OKA267" s="107"/>
      <c r="OKB267" s="107"/>
      <c r="OKC267" s="107"/>
      <c r="OKD267" s="107"/>
      <c r="OKE267" s="107"/>
      <c r="OKF267" s="107"/>
      <c r="OKG267" s="107"/>
      <c r="OKH267" s="107"/>
      <c r="OKI267" s="107"/>
      <c r="OKJ267" s="107"/>
      <c r="OKK267" s="107"/>
      <c r="OKL267" s="107"/>
      <c r="OKM267" s="107"/>
      <c r="OKN267" s="107"/>
      <c r="OKO267" s="107"/>
      <c r="OKP267" s="107"/>
      <c r="OKQ267" s="107"/>
      <c r="OKR267" s="107"/>
      <c r="OKS267" s="107"/>
      <c r="OKT267" s="107"/>
      <c r="OKU267" s="107"/>
      <c r="OKV267" s="107"/>
      <c r="OKW267" s="107"/>
      <c r="OKX267" s="107"/>
      <c r="OKY267" s="107"/>
      <c r="OKZ267" s="107"/>
      <c r="OLA267" s="107"/>
      <c r="OLB267" s="107"/>
      <c r="OLC267" s="107"/>
      <c r="OLD267" s="107"/>
      <c r="OLE267" s="107"/>
      <c r="OLF267" s="107"/>
      <c r="OLG267" s="107"/>
      <c r="OLH267" s="107"/>
      <c r="OLI267" s="107"/>
      <c r="OLJ267" s="107"/>
      <c r="OLK267" s="107"/>
      <c r="OLL267" s="107"/>
      <c r="OLM267" s="107"/>
      <c r="OLN267" s="107"/>
      <c r="OLO267" s="107"/>
      <c r="OLP267" s="107"/>
      <c r="OLQ267" s="107"/>
      <c r="OLR267" s="107"/>
      <c r="OLS267" s="107"/>
      <c r="OLT267" s="107"/>
      <c r="OLU267" s="107"/>
      <c r="OLV267" s="107"/>
      <c r="OLW267" s="107"/>
      <c r="OLX267" s="107"/>
      <c r="OLY267" s="107"/>
      <c r="OLZ267" s="107"/>
      <c r="OMA267" s="107"/>
      <c r="OMB267" s="107"/>
      <c r="OMC267" s="107"/>
      <c r="OMD267" s="107"/>
      <c r="OME267" s="107"/>
      <c r="OMF267" s="107"/>
      <c r="OMG267" s="107"/>
      <c r="OMH267" s="107"/>
      <c r="OMI267" s="107"/>
      <c r="OMJ267" s="107"/>
      <c r="OMK267" s="107"/>
      <c r="OML267" s="107"/>
      <c r="OMM267" s="107"/>
      <c r="OMN267" s="107"/>
      <c r="OMO267" s="107"/>
      <c r="OMP267" s="107"/>
      <c r="OMQ267" s="107"/>
      <c r="OMR267" s="107"/>
      <c r="OMS267" s="107"/>
      <c r="OMT267" s="107"/>
      <c r="OMU267" s="107"/>
      <c r="OMV267" s="107"/>
      <c r="OMW267" s="107"/>
      <c r="OMX267" s="107"/>
      <c r="OMY267" s="107"/>
      <c r="OMZ267" s="107"/>
      <c r="ONA267" s="107"/>
      <c r="ONB267" s="107"/>
      <c r="ONC267" s="107"/>
      <c r="OND267" s="107"/>
      <c r="ONE267" s="107"/>
      <c r="ONF267" s="107"/>
      <c r="ONG267" s="107"/>
      <c r="ONH267" s="107"/>
      <c r="ONI267" s="107"/>
      <c r="ONJ267" s="107"/>
      <c r="ONK267" s="107"/>
      <c r="ONL267" s="107"/>
      <c r="ONM267" s="107"/>
      <c r="ONN267" s="107"/>
      <c r="ONO267" s="107"/>
      <c r="ONP267" s="107"/>
      <c r="ONQ267" s="107"/>
      <c r="ONR267" s="107"/>
      <c r="ONS267" s="107"/>
      <c r="ONT267" s="107"/>
      <c r="ONU267" s="107"/>
      <c r="ONV267" s="107"/>
      <c r="ONW267" s="107"/>
      <c r="ONX267" s="107"/>
      <c r="ONY267" s="107"/>
      <c r="ONZ267" s="107"/>
      <c r="OOA267" s="107"/>
      <c r="OOB267" s="107"/>
      <c r="OOC267" s="107"/>
      <c r="OOD267" s="107"/>
      <c r="OOE267" s="107"/>
      <c r="OOF267" s="107"/>
      <c r="OOG267" s="107"/>
      <c r="OOH267" s="107"/>
      <c r="OOI267" s="107"/>
      <c r="OOJ267" s="107"/>
      <c r="OOK267" s="107"/>
      <c r="OOL267" s="107"/>
      <c r="OOM267" s="107"/>
      <c r="OON267" s="107"/>
      <c r="OOO267" s="107"/>
      <c r="OOP267" s="107"/>
      <c r="OOQ267" s="107"/>
      <c r="OOR267" s="107"/>
      <c r="OOS267" s="107"/>
      <c r="OOT267" s="107"/>
      <c r="OOU267" s="107"/>
      <c r="OOV267" s="107"/>
      <c r="OOW267" s="107"/>
      <c r="OOX267" s="107"/>
      <c r="OOY267" s="107"/>
      <c r="OOZ267" s="107"/>
      <c r="OPA267" s="107"/>
      <c r="OPB267" s="107"/>
      <c r="OPC267" s="107"/>
      <c r="OPD267" s="107"/>
      <c r="OPE267" s="107"/>
      <c r="OPF267" s="107"/>
      <c r="OPG267" s="107"/>
      <c r="OPH267" s="107"/>
      <c r="OPI267" s="107"/>
      <c r="OPJ267" s="107"/>
      <c r="OPK267" s="107"/>
      <c r="OPL267" s="107"/>
      <c r="OPM267" s="107"/>
      <c r="OPN267" s="107"/>
      <c r="OPO267" s="107"/>
      <c r="OPP267" s="107"/>
      <c r="OPQ267" s="107"/>
      <c r="OPR267" s="107"/>
      <c r="OPS267" s="107"/>
      <c r="OPT267" s="107"/>
      <c r="OPU267" s="107"/>
      <c r="OPV267" s="107"/>
      <c r="OPW267" s="107"/>
      <c r="OPX267" s="107"/>
      <c r="OPY267" s="107"/>
      <c r="OPZ267" s="107"/>
      <c r="OQA267" s="107"/>
      <c r="OQB267" s="107"/>
      <c r="OQC267" s="107"/>
      <c r="OQD267" s="107"/>
      <c r="OQE267" s="107"/>
      <c r="OQF267" s="107"/>
      <c r="OQG267" s="107"/>
      <c r="OQH267" s="107"/>
      <c r="OQI267" s="107"/>
      <c r="OQJ267" s="107"/>
      <c r="OQK267" s="107"/>
      <c r="OQL267" s="107"/>
      <c r="OQM267" s="107"/>
      <c r="OQN267" s="107"/>
      <c r="OQO267" s="107"/>
      <c r="OQP267" s="107"/>
      <c r="OQQ267" s="107"/>
      <c r="OQR267" s="107"/>
      <c r="OQS267" s="107"/>
      <c r="OQT267" s="107"/>
      <c r="OQU267" s="107"/>
      <c r="OQV267" s="107"/>
      <c r="OQW267" s="107"/>
      <c r="OQX267" s="107"/>
      <c r="OQY267" s="107"/>
      <c r="OQZ267" s="107"/>
      <c r="ORA267" s="107"/>
      <c r="ORB267" s="107"/>
      <c r="ORC267" s="107"/>
      <c r="ORD267" s="107"/>
      <c r="ORE267" s="107"/>
      <c r="ORF267" s="107"/>
      <c r="ORG267" s="107"/>
      <c r="ORH267" s="107"/>
      <c r="ORI267" s="107"/>
      <c r="ORJ267" s="107"/>
      <c r="ORK267" s="107"/>
      <c r="ORL267" s="107"/>
      <c r="ORM267" s="107"/>
      <c r="ORN267" s="107"/>
      <c r="ORO267" s="107"/>
      <c r="ORP267" s="107"/>
      <c r="ORQ267" s="107"/>
      <c r="ORR267" s="107"/>
      <c r="ORS267" s="107"/>
      <c r="ORT267" s="107"/>
      <c r="ORU267" s="107"/>
      <c r="ORV267" s="107"/>
      <c r="ORW267" s="107"/>
      <c r="ORX267" s="107"/>
      <c r="ORY267" s="107"/>
      <c r="ORZ267" s="107"/>
      <c r="OSA267" s="107"/>
      <c r="OSB267" s="107"/>
      <c r="OSC267" s="107"/>
      <c r="OSD267" s="107"/>
      <c r="OSE267" s="107"/>
      <c r="OSF267" s="107"/>
      <c r="OSG267" s="107"/>
      <c r="OSH267" s="107"/>
      <c r="OSI267" s="107"/>
      <c r="OSJ267" s="107"/>
      <c r="OSK267" s="107"/>
      <c r="OSL267" s="107"/>
      <c r="OSM267" s="107"/>
      <c r="OSN267" s="107"/>
      <c r="OSO267" s="107"/>
      <c r="OSP267" s="107"/>
      <c r="OSQ267" s="107"/>
      <c r="OSR267" s="107"/>
      <c r="OSS267" s="107"/>
      <c r="OST267" s="107"/>
      <c r="OSU267" s="107"/>
      <c r="OSV267" s="107"/>
      <c r="OSW267" s="107"/>
      <c r="OSX267" s="107"/>
      <c r="OSY267" s="107"/>
      <c r="OSZ267" s="107"/>
      <c r="OTA267" s="107"/>
      <c r="OTB267" s="107"/>
      <c r="OTC267" s="107"/>
      <c r="OTD267" s="107"/>
      <c r="OTE267" s="107"/>
      <c r="OTF267" s="107"/>
      <c r="OTG267" s="107"/>
      <c r="OTH267" s="107"/>
      <c r="OTI267" s="107"/>
      <c r="OTJ267" s="107"/>
      <c r="OTK267" s="107"/>
      <c r="OTL267" s="107"/>
      <c r="OTM267" s="107"/>
      <c r="OTN267" s="107"/>
      <c r="OTO267" s="107"/>
      <c r="OTP267" s="107"/>
      <c r="OTQ267" s="107"/>
      <c r="OTR267" s="107"/>
      <c r="OTS267" s="107"/>
      <c r="OTT267" s="107"/>
      <c r="OTU267" s="107"/>
      <c r="OTV267" s="107"/>
      <c r="OTW267" s="107"/>
      <c r="OTX267" s="107"/>
      <c r="OTY267" s="107"/>
      <c r="OTZ267" s="107"/>
      <c r="OUA267" s="107"/>
      <c r="OUB267" s="107"/>
      <c r="OUC267" s="107"/>
      <c r="OUD267" s="107"/>
      <c r="OUE267" s="107"/>
      <c r="OUF267" s="107"/>
      <c r="OUG267" s="107"/>
      <c r="OUH267" s="107"/>
      <c r="OUI267" s="107"/>
      <c r="OUJ267" s="107"/>
      <c r="OUK267" s="107"/>
      <c r="OUL267" s="107"/>
      <c r="OUM267" s="107"/>
      <c r="OUN267" s="107"/>
      <c r="OUO267" s="107"/>
      <c r="OUP267" s="107"/>
      <c r="OUQ267" s="107"/>
      <c r="OUR267" s="107"/>
      <c r="OUS267" s="107"/>
      <c r="OUT267" s="107"/>
      <c r="OUU267" s="107"/>
      <c r="OUV267" s="107"/>
      <c r="OUW267" s="107"/>
      <c r="OUX267" s="107"/>
      <c r="OUY267" s="107"/>
      <c r="OUZ267" s="107"/>
      <c r="OVA267" s="107"/>
      <c r="OVB267" s="107"/>
      <c r="OVC267" s="107"/>
      <c r="OVD267" s="107"/>
      <c r="OVE267" s="107"/>
      <c r="OVF267" s="107"/>
      <c r="OVG267" s="107"/>
      <c r="OVH267" s="107"/>
      <c r="OVI267" s="107"/>
      <c r="OVJ267" s="107"/>
      <c r="OVK267" s="107"/>
      <c r="OVL267" s="107"/>
      <c r="OVM267" s="107"/>
      <c r="OVN267" s="107"/>
      <c r="OVO267" s="107"/>
      <c r="OVP267" s="107"/>
      <c r="OVQ267" s="107"/>
      <c r="OVR267" s="107"/>
      <c r="OVS267" s="107"/>
      <c r="OVT267" s="107"/>
      <c r="OVU267" s="107"/>
      <c r="OVV267" s="107"/>
      <c r="OVW267" s="107"/>
      <c r="OVX267" s="107"/>
      <c r="OVY267" s="107"/>
      <c r="OVZ267" s="107"/>
      <c r="OWA267" s="107"/>
      <c r="OWB267" s="107"/>
      <c r="OWC267" s="107"/>
      <c r="OWD267" s="107"/>
      <c r="OWE267" s="107"/>
      <c r="OWF267" s="107"/>
      <c r="OWG267" s="107"/>
      <c r="OWH267" s="107"/>
      <c r="OWI267" s="107"/>
      <c r="OWJ267" s="107"/>
      <c r="OWK267" s="107"/>
      <c r="OWL267" s="107"/>
      <c r="OWM267" s="107"/>
      <c r="OWN267" s="107"/>
      <c r="OWO267" s="107"/>
      <c r="OWP267" s="107"/>
      <c r="OWQ267" s="107"/>
      <c r="OWR267" s="107"/>
      <c r="OWS267" s="107"/>
      <c r="OWT267" s="107"/>
      <c r="OWU267" s="107"/>
      <c r="OWV267" s="107"/>
      <c r="OWW267" s="107"/>
      <c r="OWX267" s="107"/>
      <c r="OWY267" s="107"/>
      <c r="OWZ267" s="107"/>
      <c r="OXA267" s="107"/>
      <c r="OXB267" s="107"/>
      <c r="OXC267" s="107"/>
      <c r="OXD267" s="107"/>
      <c r="OXE267" s="107"/>
      <c r="OXF267" s="107"/>
      <c r="OXG267" s="107"/>
      <c r="OXH267" s="107"/>
      <c r="OXI267" s="107"/>
      <c r="OXJ267" s="107"/>
      <c r="OXK267" s="107"/>
      <c r="OXL267" s="107"/>
      <c r="OXM267" s="107"/>
      <c r="OXN267" s="107"/>
      <c r="OXO267" s="107"/>
      <c r="OXP267" s="107"/>
      <c r="OXQ267" s="107"/>
      <c r="OXR267" s="107"/>
      <c r="OXS267" s="107"/>
      <c r="OXT267" s="107"/>
      <c r="OXU267" s="107"/>
      <c r="OXV267" s="107"/>
      <c r="OXW267" s="107"/>
      <c r="OXX267" s="107"/>
      <c r="OXY267" s="107"/>
      <c r="OXZ267" s="107"/>
      <c r="OYA267" s="107"/>
      <c r="OYB267" s="107"/>
      <c r="OYC267" s="107"/>
      <c r="OYD267" s="107"/>
      <c r="OYE267" s="107"/>
      <c r="OYF267" s="107"/>
      <c r="OYG267" s="107"/>
      <c r="OYH267" s="107"/>
      <c r="OYI267" s="107"/>
      <c r="OYJ267" s="107"/>
      <c r="OYK267" s="107"/>
      <c r="OYL267" s="107"/>
      <c r="OYM267" s="107"/>
      <c r="OYN267" s="107"/>
      <c r="OYO267" s="107"/>
      <c r="OYP267" s="107"/>
      <c r="OYQ267" s="107"/>
      <c r="OYR267" s="107"/>
      <c r="OYS267" s="107"/>
      <c r="OYT267" s="107"/>
      <c r="OYU267" s="107"/>
      <c r="OYV267" s="107"/>
      <c r="OYW267" s="107"/>
      <c r="OYX267" s="107"/>
      <c r="OYY267" s="107"/>
      <c r="OYZ267" s="107"/>
      <c r="OZA267" s="107"/>
      <c r="OZB267" s="107"/>
      <c r="OZC267" s="107"/>
      <c r="OZD267" s="107"/>
      <c r="OZE267" s="107"/>
      <c r="OZF267" s="107"/>
      <c r="OZG267" s="107"/>
      <c r="OZH267" s="107"/>
      <c r="OZI267" s="107"/>
      <c r="OZJ267" s="107"/>
      <c r="OZK267" s="107"/>
      <c r="OZL267" s="107"/>
      <c r="OZM267" s="107"/>
      <c r="OZN267" s="107"/>
      <c r="OZO267" s="107"/>
      <c r="OZP267" s="107"/>
      <c r="OZQ267" s="107"/>
      <c r="OZR267" s="107"/>
      <c r="OZS267" s="107"/>
      <c r="OZT267" s="107"/>
      <c r="OZU267" s="107"/>
      <c r="OZV267" s="107"/>
      <c r="OZW267" s="107"/>
      <c r="OZX267" s="107"/>
      <c r="OZY267" s="107"/>
      <c r="OZZ267" s="107"/>
      <c r="PAA267" s="107"/>
      <c r="PAB267" s="107"/>
      <c r="PAC267" s="107"/>
      <c r="PAD267" s="107"/>
      <c r="PAE267" s="107"/>
      <c r="PAF267" s="107"/>
      <c r="PAG267" s="107"/>
      <c r="PAH267" s="107"/>
      <c r="PAI267" s="107"/>
      <c r="PAJ267" s="107"/>
      <c r="PAK267" s="107"/>
      <c r="PAL267" s="107"/>
      <c r="PAM267" s="107"/>
      <c r="PAN267" s="107"/>
      <c r="PAO267" s="107"/>
      <c r="PAP267" s="107"/>
      <c r="PAQ267" s="107"/>
      <c r="PAR267" s="107"/>
      <c r="PAS267" s="107"/>
      <c r="PAT267" s="107"/>
      <c r="PAU267" s="107"/>
      <c r="PAV267" s="107"/>
      <c r="PAW267" s="107"/>
      <c r="PAX267" s="107"/>
      <c r="PAY267" s="107"/>
      <c r="PAZ267" s="107"/>
      <c r="PBA267" s="107"/>
      <c r="PBB267" s="107"/>
      <c r="PBC267" s="107"/>
      <c r="PBD267" s="107"/>
      <c r="PBE267" s="107"/>
      <c r="PBF267" s="107"/>
      <c r="PBG267" s="107"/>
      <c r="PBH267" s="107"/>
      <c r="PBI267" s="107"/>
      <c r="PBJ267" s="107"/>
      <c r="PBK267" s="107"/>
      <c r="PBL267" s="107"/>
      <c r="PBM267" s="107"/>
      <c r="PBN267" s="107"/>
      <c r="PBO267" s="107"/>
      <c r="PBP267" s="107"/>
      <c r="PBQ267" s="107"/>
      <c r="PBR267" s="107"/>
      <c r="PBS267" s="107"/>
      <c r="PBT267" s="107"/>
      <c r="PBU267" s="107"/>
      <c r="PBV267" s="107"/>
      <c r="PBW267" s="107"/>
      <c r="PBX267" s="107"/>
      <c r="PBY267" s="107"/>
      <c r="PBZ267" s="107"/>
      <c r="PCA267" s="107"/>
      <c r="PCB267" s="107"/>
      <c r="PCC267" s="107"/>
      <c r="PCD267" s="107"/>
      <c r="PCE267" s="107"/>
      <c r="PCF267" s="107"/>
      <c r="PCG267" s="107"/>
      <c r="PCH267" s="107"/>
      <c r="PCI267" s="107"/>
      <c r="PCJ267" s="107"/>
      <c r="PCK267" s="107"/>
      <c r="PCL267" s="107"/>
      <c r="PCM267" s="107"/>
      <c r="PCN267" s="107"/>
      <c r="PCO267" s="107"/>
      <c r="PCP267" s="107"/>
      <c r="PCQ267" s="107"/>
      <c r="PCR267" s="107"/>
      <c r="PCS267" s="107"/>
      <c r="PCT267" s="107"/>
      <c r="PCU267" s="107"/>
      <c r="PCV267" s="107"/>
      <c r="PCW267" s="107"/>
      <c r="PCX267" s="107"/>
      <c r="PCY267" s="107"/>
      <c r="PCZ267" s="107"/>
      <c r="PDA267" s="107"/>
      <c r="PDB267" s="107"/>
      <c r="PDC267" s="107"/>
      <c r="PDD267" s="107"/>
      <c r="PDE267" s="107"/>
      <c r="PDF267" s="107"/>
      <c r="PDG267" s="107"/>
      <c r="PDH267" s="107"/>
      <c r="PDI267" s="107"/>
      <c r="PDJ267" s="107"/>
      <c r="PDK267" s="107"/>
      <c r="PDL267" s="107"/>
      <c r="PDM267" s="107"/>
      <c r="PDN267" s="107"/>
      <c r="PDO267" s="107"/>
      <c r="PDP267" s="107"/>
      <c r="PDQ267" s="107"/>
      <c r="PDR267" s="107"/>
      <c r="PDS267" s="107"/>
      <c r="PDT267" s="107"/>
      <c r="PDU267" s="107"/>
      <c r="PDV267" s="107"/>
      <c r="PDW267" s="107"/>
      <c r="PDX267" s="107"/>
      <c r="PDY267" s="107"/>
      <c r="PDZ267" s="107"/>
      <c r="PEA267" s="107"/>
      <c r="PEB267" s="107"/>
      <c r="PEC267" s="107"/>
      <c r="PED267" s="107"/>
      <c r="PEE267" s="107"/>
      <c r="PEF267" s="107"/>
      <c r="PEG267" s="107"/>
      <c r="PEH267" s="107"/>
      <c r="PEI267" s="107"/>
      <c r="PEJ267" s="107"/>
      <c r="PEK267" s="107"/>
      <c r="PEL267" s="107"/>
      <c r="PEM267" s="107"/>
      <c r="PEN267" s="107"/>
      <c r="PEO267" s="107"/>
      <c r="PEP267" s="107"/>
      <c r="PEQ267" s="107"/>
      <c r="PER267" s="107"/>
      <c r="PES267" s="107"/>
      <c r="PET267" s="107"/>
      <c r="PEU267" s="107"/>
      <c r="PEV267" s="107"/>
      <c r="PEW267" s="107"/>
      <c r="PEX267" s="107"/>
      <c r="PEY267" s="107"/>
      <c r="PEZ267" s="107"/>
      <c r="PFA267" s="107"/>
      <c r="PFB267" s="107"/>
      <c r="PFC267" s="107"/>
      <c r="PFD267" s="107"/>
      <c r="PFE267" s="107"/>
      <c r="PFF267" s="107"/>
      <c r="PFG267" s="107"/>
      <c r="PFH267" s="107"/>
      <c r="PFI267" s="107"/>
      <c r="PFJ267" s="107"/>
      <c r="PFK267" s="107"/>
      <c r="PFL267" s="107"/>
      <c r="PFM267" s="107"/>
      <c r="PFN267" s="107"/>
      <c r="PFO267" s="107"/>
      <c r="PFP267" s="107"/>
      <c r="PFQ267" s="107"/>
      <c r="PFR267" s="107"/>
      <c r="PFS267" s="107"/>
      <c r="PFT267" s="107"/>
      <c r="PFU267" s="107"/>
      <c r="PFV267" s="107"/>
      <c r="PFW267" s="107"/>
      <c r="PFX267" s="107"/>
      <c r="PFY267" s="107"/>
      <c r="PFZ267" s="107"/>
      <c r="PGA267" s="107"/>
      <c r="PGB267" s="107"/>
      <c r="PGC267" s="107"/>
      <c r="PGD267" s="107"/>
      <c r="PGE267" s="107"/>
      <c r="PGF267" s="107"/>
      <c r="PGG267" s="107"/>
      <c r="PGH267" s="107"/>
      <c r="PGI267" s="107"/>
      <c r="PGJ267" s="107"/>
      <c r="PGK267" s="107"/>
      <c r="PGL267" s="107"/>
      <c r="PGM267" s="107"/>
      <c r="PGN267" s="107"/>
      <c r="PGO267" s="107"/>
      <c r="PGP267" s="107"/>
      <c r="PGQ267" s="107"/>
      <c r="PGR267" s="107"/>
      <c r="PGS267" s="107"/>
      <c r="PGT267" s="107"/>
      <c r="PGU267" s="107"/>
      <c r="PGV267" s="107"/>
      <c r="PGW267" s="107"/>
      <c r="PGX267" s="107"/>
      <c r="PGY267" s="107"/>
      <c r="PGZ267" s="107"/>
      <c r="PHA267" s="107"/>
      <c r="PHB267" s="107"/>
      <c r="PHC267" s="107"/>
      <c r="PHD267" s="107"/>
      <c r="PHE267" s="107"/>
      <c r="PHF267" s="107"/>
      <c r="PHG267" s="107"/>
      <c r="PHH267" s="107"/>
      <c r="PHI267" s="107"/>
      <c r="PHJ267" s="107"/>
      <c r="PHK267" s="107"/>
      <c r="PHL267" s="107"/>
      <c r="PHM267" s="107"/>
      <c r="PHN267" s="107"/>
      <c r="PHO267" s="107"/>
      <c r="PHP267" s="107"/>
      <c r="PHQ267" s="107"/>
      <c r="PHR267" s="107"/>
      <c r="PHS267" s="107"/>
      <c r="PHT267" s="107"/>
      <c r="PHU267" s="107"/>
      <c r="PHV267" s="107"/>
      <c r="PHW267" s="107"/>
      <c r="PHX267" s="107"/>
      <c r="PHY267" s="107"/>
      <c r="PHZ267" s="107"/>
      <c r="PIA267" s="107"/>
      <c r="PIB267" s="107"/>
      <c r="PIC267" s="107"/>
      <c r="PID267" s="107"/>
      <c r="PIE267" s="107"/>
      <c r="PIF267" s="107"/>
      <c r="PIG267" s="107"/>
      <c r="PIH267" s="107"/>
      <c r="PII267" s="107"/>
      <c r="PIJ267" s="107"/>
      <c r="PIK267" s="107"/>
      <c r="PIL267" s="107"/>
      <c r="PIM267" s="107"/>
      <c r="PIN267" s="107"/>
      <c r="PIO267" s="107"/>
      <c r="PIP267" s="107"/>
      <c r="PIQ267" s="107"/>
      <c r="PIR267" s="107"/>
      <c r="PIS267" s="107"/>
      <c r="PIT267" s="107"/>
      <c r="PIU267" s="107"/>
      <c r="PIV267" s="107"/>
      <c r="PIW267" s="107"/>
      <c r="PIX267" s="107"/>
      <c r="PIY267" s="107"/>
      <c r="PIZ267" s="107"/>
      <c r="PJA267" s="107"/>
      <c r="PJB267" s="107"/>
      <c r="PJC267" s="107"/>
      <c r="PJD267" s="107"/>
      <c r="PJE267" s="107"/>
      <c r="PJF267" s="107"/>
      <c r="PJG267" s="107"/>
      <c r="PJH267" s="107"/>
      <c r="PJI267" s="107"/>
      <c r="PJJ267" s="107"/>
      <c r="PJK267" s="107"/>
      <c r="PJL267" s="107"/>
      <c r="PJM267" s="107"/>
      <c r="PJN267" s="107"/>
      <c r="PJO267" s="107"/>
      <c r="PJP267" s="107"/>
      <c r="PJQ267" s="107"/>
      <c r="PJR267" s="107"/>
      <c r="PJS267" s="107"/>
      <c r="PJT267" s="107"/>
      <c r="PJU267" s="107"/>
      <c r="PJV267" s="107"/>
      <c r="PJW267" s="107"/>
      <c r="PJX267" s="107"/>
      <c r="PJY267" s="107"/>
      <c r="PJZ267" s="107"/>
      <c r="PKA267" s="107"/>
      <c r="PKB267" s="107"/>
      <c r="PKC267" s="107"/>
      <c r="PKD267" s="107"/>
      <c r="PKE267" s="107"/>
      <c r="PKF267" s="107"/>
      <c r="PKG267" s="107"/>
      <c r="PKH267" s="107"/>
      <c r="PKI267" s="107"/>
      <c r="PKJ267" s="107"/>
      <c r="PKK267" s="107"/>
      <c r="PKL267" s="107"/>
      <c r="PKM267" s="107"/>
      <c r="PKN267" s="107"/>
      <c r="PKO267" s="107"/>
      <c r="PKP267" s="107"/>
      <c r="PKQ267" s="107"/>
      <c r="PKR267" s="107"/>
      <c r="PKS267" s="107"/>
      <c r="PKT267" s="107"/>
      <c r="PKU267" s="107"/>
      <c r="PKV267" s="107"/>
      <c r="PKW267" s="107"/>
      <c r="PKX267" s="107"/>
      <c r="PKY267" s="107"/>
      <c r="PKZ267" s="107"/>
      <c r="PLA267" s="107"/>
      <c r="PLB267" s="107"/>
      <c r="PLC267" s="107"/>
      <c r="PLD267" s="107"/>
      <c r="PLE267" s="107"/>
      <c r="PLF267" s="107"/>
      <c r="PLG267" s="107"/>
      <c r="PLH267" s="107"/>
      <c r="PLI267" s="107"/>
      <c r="PLJ267" s="107"/>
      <c r="PLK267" s="107"/>
      <c r="PLL267" s="107"/>
      <c r="PLM267" s="107"/>
      <c r="PLN267" s="107"/>
      <c r="PLO267" s="107"/>
      <c r="PLP267" s="107"/>
      <c r="PLQ267" s="107"/>
      <c r="PLR267" s="107"/>
      <c r="PLS267" s="107"/>
      <c r="PLT267" s="107"/>
      <c r="PLU267" s="107"/>
      <c r="PLV267" s="107"/>
      <c r="PLW267" s="107"/>
      <c r="PLX267" s="107"/>
      <c r="PLY267" s="107"/>
      <c r="PLZ267" s="107"/>
      <c r="PMA267" s="107"/>
      <c r="PMB267" s="107"/>
      <c r="PMC267" s="107"/>
      <c r="PMD267" s="107"/>
      <c r="PME267" s="107"/>
      <c r="PMF267" s="107"/>
      <c r="PMG267" s="107"/>
      <c r="PMH267" s="107"/>
      <c r="PMI267" s="107"/>
      <c r="PMJ267" s="107"/>
      <c r="PMK267" s="107"/>
      <c r="PML267" s="107"/>
      <c r="PMM267" s="107"/>
      <c r="PMN267" s="107"/>
      <c r="PMO267" s="107"/>
      <c r="PMP267" s="107"/>
      <c r="PMQ267" s="107"/>
      <c r="PMR267" s="107"/>
      <c r="PMS267" s="107"/>
      <c r="PMT267" s="107"/>
      <c r="PMU267" s="107"/>
      <c r="PMV267" s="107"/>
      <c r="PMW267" s="107"/>
      <c r="PMX267" s="107"/>
      <c r="PMY267" s="107"/>
      <c r="PMZ267" s="107"/>
      <c r="PNA267" s="107"/>
      <c r="PNB267" s="107"/>
      <c r="PNC267" s="107"/>
      <c r="PND267" s="107"/>
      <c r="PNE267" s="107"/>
      <c r="PNF267" s="107"/>
      <c r="PNG267" s="107"/>
      <c r="PNH267" s="107"/>
      <c r="PNI267" s="107"/>
      <c r="PNJ267" s="107"/>
      <c r="PNK267" s="107"/>
      <c r="PNL267" s="107"/>
      <c r="PNM267" s="107"/>
      <c r="PNN267" s="107"/>
      <c r="PNO267" s="107"/>
      <c r="PNP267" s="107"/>
      <c r="PNQ267" s="107"/>
      <c r="PNR267" s="107"/>
      <c r="PNS267" s="107"/>
      <c r="PNT267" s="107"/>
      <c r="PNU267" s="107"/>
      <c r="PNV267" s="107"/>
      <c r="PNW267" s="107"/>
      <c r="PNX267" s="107"/>
      <c r="PNY267" s="107"/>
      <c r="PNZ267" s="107"/>
      <c r="POA267" s="107"/>
      <c r="POB267" s="107"/>
      <c r="POC267" s="107"/>
      <c r="POD267" s="107"/>
      <c r="POE267" s="107"/>
      <c r="POF267" s="107"/>
      <c r="POG267" s="107"/>
      <c r="POH267" s="107"/>
      <c r="POI267" s="107"/>
      <c r="POJ267" s="107"/>
      <c r="POK267" s="107"/>
      <c r="POL267" s="107"/>
      <c r="POM267" s="107"/>
      <c r="PON267" s="107"/>
      <c r="POO267" s="107"/>
      <c r="POP267" s="107"/>
      <c r="POQ267" s="107"/>
      <c r="POR267" s="107"/>
      <c r="POS267" s="107"/>
      <c r="POT267" s="107"/>
      <c r="POU267" s="107"/>
      <c r="POV267" s="107"/>
      <c r="POW267" s="107"/>
      <c r="POX267" s="107"/>
      <c r="POY267" s="107"/>
      <c r="POZ267" s="107"/>
      <c r="PPA267" s="107"/>
      <c r="PPB267" s="107"/>
      <c r="PPC267" s="107"/>
      <c r="PPD267" s="107"/>
      <c r="PPE267" s="107"/>
      <c r="PPF267" s="107"/>
      <c r="PPG267" s="107"/>
      <c r="PPH267" s="107"/>
      <c r="PPI267" s="107"/>
      <c r="PPJ267" s="107"/>
      <c r="PPK267" s="107"/>
      <c r="PPL267" s="107"/>
      <c r="PPM267" s="107"/>
      <c r="PPN267" s="107"/>
      <c r="PPO267" s="107"/>
      <c r="PPP267" s="107"/>
      <c r="PPQ267" s="107"/>
      <c r="PPR267" s="107"/>
      <c r="PPS267" s="107"/>
      <c r="PPT267" s="107"/>
      <c r="PPU267" s="107"/>
      <c r="PPV267" s="107"/>
      <c r="PPW267" s="107"/>
      <c r="PPX267" s="107"/>
      <c r="PPY267" s="107"/>
      <c r="PPZ267" s="107"/>
      <c r="PQA267" s="107"/>
      <c r="PQB267" s="107"/>
      <c r="PQC267" s="107"/>
      <c r="PQD267" s="107"/>
      <c r="PQE267" s="107"/>
      <c r="PQF267" s="107"/>
      <c r="PQG267" s="107"/>
      <c r="PQH267" s="107"/>
      <c r="PQI267" s="107"/>
      <c r="PQJ267" s="107"/>
      <c r="PQK267" s="107"/>
      <c r="PQL267" s="107"/>
      <c r="PQM267" s="107"/>
      <c r="PQN267" s="107"/>
      <c r="PQO267" s="107"/>
      <c r="PQP267" s="107"/>
      <c r="PQQ267" s="107"/>
      <c r="PQR267" s="107"/>
      <c r="PQS267" s="107"/>
      <c r="PQT267" s="107"/>
      <c r="PQU267" s="107"/>
      <c r="PQV267" s="107"/>
      <c r="PQW267" s="107"/>
      <c r="PQX267" s="107"/>
      <c r="PQY267" s="107"/>
      <c r="PQZ267" s="107"/>
      <c r="PRA267" s="107"/>
      <c r="PRB267" s="107"/>
      <c r="PRC267" s="107"/>
      <c r="PRD267" s="107"/>
      <c r="PRE267" s="107"/>
      <c r="PRF267" s="107"/>
      <c r="PRG267" s="107"/>
      <c r="PRH267" s="107"/>
      <c r="PRI267" s="107"/>
      <c r="PRJ267" s="107"/>
      <c r="PRK267" s="107"/>
      <c r="PRL267" s="107"/>
      <c r="PRM267" s="107"/>
      <c r="PRN267" s="107"/>
      <c r="PRO267" s="107"/>
      <c r="PRP267" s="107"/>
      <c r="PRQ267" s="107"/>
      <c r="PRR267" s="107"/>
      <c r="PRS267" s="107"/>
      <c r="PRT267" s="107"/>
      <c r="PRU267" s="107"/>
      <c r="PRV267" s="107"/>
      <c r="PRW267" s="107"/>
      <c r="PRX267" s="107"/>
      <c r="PRY267" s="107"/>
      <c r="PRZ267" s="107"/>
      <c r="PSA267" s="107"/>
      <c r="PSB267" s="107"/>
      <c r="PSC267" s="107"/>
      <c r="PSD267" s="107"/>
      <c r="PSE267" s="107"/>
      <c r="PSF267" s="107"/>
      <c r="PSG267" s="107"/>
      <c r="PSH267" s="107"/>
      <c r="PSI267" s="107"/>
      <c r="PSJ267" s="107"/>
      <c r="PSK267" s="107"/>
      <c r="PSL267" s="107"/>
      <c r="PSM267" s="107"/>
      <c r="PSN267" s="107"/>
      <c r="PSO267" s="107"/>
      <c r="PSP267" s="107"/>
      <c r="PSQ267" s="107"/>
      <c r="PSR267" s="107"/>
      <c r="PSS267" s="107"/>
      <c r="PST267" s="107"/>
      <c r="PSU267" s="107"/>
      <c r="PSV267" s="107"/>
      <c r="PSW267" s="107"/>
      <c r="PSX267" s="107"/>
      <c r="PSY267" s="107"/>
      <c r="PSZ267" s="107"/>
      <c r="PTA267" s="107"/>
      <c r="PTB267" s="107"/>
      <c r="PTC267" s="107"/>
      <c r="PTD267" s="107"/>
      <c r="PTE267" s="107"/>
      <c r="PTF267" s="107"/>
      <c r="PTG267" s="107"/>
      <c r="PTH267" s="107"/>
      <c r="PTI267" s="107"/>
      <c r="PTJ267" s="107"/>
      <c r="PTK267" s="107"/>
      <c r="PTL267" s="107"/>
      <c r="PTM267" s="107"/>
      <c r="PTN267" s="107"/>
      <c r="PTO267" s="107"/>
      <c r="PTP267" s="107"/>
      <c r="PTQ267" s="107"/>
      <c r="PTR267" s="107"/>
      <c r="PTS267" s="107"/>
      <c r="PTT267" s="107"/>
      <c r="PTU267" s="107"/>
      <c r="PTV267" s="107"/>
      <c r="PTW267" s="107"/>
      <c r="PTX267" s="107"/>
      <c r="PTY267" s="107"/>
      <c r="PTZ267" s="107"/>
      <c r="PUA267" s="107"/>
      <c r="PUB267" s="107"/>
      <c r="PUC267" s="107"/>
      <c r="PUD267" s="107"/>
      <c r="PUE267" s="107"/>
      <c r="PUF267" s="107"/>
      <c r="PUG267" s="107"/>
      <c r="PUH267" s="107"/>
      <c r="PUI267" s="107"/>
      <c r="PUJ267" s="107"/>
      <c r="PUK267" s="107"/>
      <c r="PUL267" s="107"/>
      <c r="PUM267" s="107"/>
      <c r="PUN267" s="107"/>
      <c r="PUO267" s="107"/>
      <c r="PUP267" s="107"/>
      <c r="PUQ267" s="107"/>
      <c r="PUR267" s="107"/>
      <c r="PUS267" s="107"/>
      <c r="PUT267" s="107"/>
      <c r="PUU267" s="107"/>
      <c r="PUV267" s="107"/>
      <c r="PUW267" s="107"/>
      <c r="PUX267" s="107"/>
      <c r="PUY267" s="107"/>
      <c r="PUZ267" s="107"/>
      <c r="PVA267" s="107"/>
      <c r="PVB267" s="107"/>
      <c r="PVC267" s="107"/>
      <c r="PVD267" s="107"/>
      <c r="PVE267" s="107"/>
      <c r="PVF267" s="107"/>
      <c r="PVG267" s="107"/>
      <c r="PVH267" s="107"/>
      <c r="PVI267" s="107"/>
      <c r="PVJ267" s="107"/>
      <c r="PVK267" s="107"/>
      <c r="PVL267" s="107"/>
      <c r="PVM267" s="107"/>
      <c r="PVN267" s="107"/>
      <c r="PVO267" s="107"/>
      <c r="PVP267" s="107"/>
      <c r="PVQ267" s="107"/>
      <c r="PVR267" s="107"/>
      <c r="PVS267" s="107"/>
      <c r="PVT267" s="107"/>
      <c r="PVU267" s="107"/>
      <c r="PVV267" s="107"/>
      <c r="PVW267" s="107"/>
      <c r="PVX267" s="107"/>
      <c r="PVY267" s="107"/>
      <c r="PVZ267" s="107"/>
      <c r="PWA267" s="107"/>
      <c r="PWB267" s="107"/>
      <c r="PWC267" s="107"/>
      <c r="PWD267" s="107"/>
      <c r="PWE267" s="107"/>
      <c r="PWF267" s="107"/>
      <c r="PWG267" s="107"/>
      <c r="PWH267" s="107"/>
      <c r="PWI267" s="107"/>
      <c r="PWJ267" s="107"/>
      <c r="PWK267" s="107"/>
      <c r="PWL267" s="107"/>
      <c r="PWM267" s="107"/>
      <c r="PWN267" s="107"/>
      <c r="PWO267" s="107"/>
      <c r="PWP267" s="107"/>
      <c r="PWQ267" s="107"/>
      <c r="PWR267" s="107"/>
      <c r="PWS267" s="107"/>
      <c r="PWT267" s="107"/>
      <c r="PWU267" s="107"/>
      <c r="PWV267" s="107"/>
      <c r="PWW267" s="107"/>
      <c r="PWX267" s="107"/>
      <c r="PWY267" s="107"/>
      <c r="PWZ267" s="107"/>
      <c r="PXA267" s="107"/>
      <c r="PXB267" s="107"/>
      <c r="PXC267" s="107"/>
      <c r="PXD267" s="107"/>
      <c r="PXE267" s="107"/>
      <c r="PXF267" s="107"/>
      <c r="PXG267" s="107"/>
      <c r="PXH267" s="107"/>
      <c r="PXI267" s="107"/>
      <c r="PXJ267" s="107"/>
      <c r="PXK267" s="107"/>
      <c r="PXL267" s="107"/>
      <c r="PXM267" s="107"/>
      <c r="PXN267" s="107"/>
      <c r="PXO267" s="107"/>
      <c r="PXP267" s="107"/>
      <c r="PXQ267" s="107"/>
      <c r="PXR267" s="107"/>
      <c r="PXS267" s="107"/>
      <c r="PXT267" s="107"/>
      <c r="PXU267" s="107"/>
      <c r="PXV267" s="107"/>
      <c r="PXW267" s="107"/>
      <c r="PXX267" s="107"/>
      <c r="PXY267" s="107"/>
      <c r="PXZ267" s="107"/>
      <c r="PYA267" s="107"/>
      <c r="PYB267" s="107"/>
      <c r="PYC267" s="107"/>
      <c r="PYD267" s="107"/>
      <c r="PYE267" s="107"/>
      <c r="PYF267" s="107"/>
      <c r="PYG267" s="107"/>
      <c r="PYH267" s="107"/>
      <c r="PYI267" s="107"/>
      <c r="PYJ267" s="107"/>
      <c r="PYK267" s="107"/>
      <c r="PYL267" s="107"/>
      <c r="PYM267" s="107"/>
      <c r="PYN267" s="107"/>
      <c r="PYO267" s="107"/>
      <c r="PYP267" s="107"/>
      <c r="PYQ267" s="107"/>
      <c r="PYR267" s="107"/>
      <c r="PYS267" s="107"/>
      <c r="PYT267" s="107"/>
      <c r="PYU267" s="107"/>
      <c r="PYV267" s="107"/>
      <c r="PYW267" s="107"/>
      <c r="PYX267" s="107"/>
      <c r="PYY267" s="107"/>
      <c r="PYZ267" s="107"/>
      <c r="PZA267" s="107"/>
      <c r="PZB267" s="107"/>
      <c r="PZC267" s="107"/>
      <c r="PZD267" s="107"/>
      <c r="PZE267" s="107"/>
      <c r="PZF267" s="107"/>
      <c r="PZG267" s="107"/>
      <c r="PZH267" s="107"/>
      <c r="PZI267" s="107"/>
      <c r="PZJ267" s="107"/>
      <c r="PZK267" s="107"/>
      <c r="PZL267" s="107"/>
      <c r="PZM267" s="107"/>
      <c r="PZN267" s="107"/>
      <c r="PZO267" s="107"/>
      <c r="PZP267" s="107"/>
      <c r="PZQ267" s="107"/>
      <c r="PZR267" s="107"/>
      <c r="PZS267" s="107"/>
      <c r="PZT267" s="107"/>
      <c r="PZU267" s="107"/>
      <c r="PZV267" s="107"/>
      <c r="PZW267" s="107"/>
      <c r="PZX267" s="107"/>
      <c r="PZY267" s="107"/>
      <c r="PZZ267" s="107"/>
      <c r="QAA267" s="107"/>
      <c r="QAB267" s="107"/>
      <c r="QAC267" s="107"/>
      <c r="QAD267" s="107"/>
      <c r="QAE267" s="107"/>
      <c r="QAF267" s="107"/>
      <c r="QAG267" s="107"/>
      <c r="QAH267" s="107"/>
      <c r="QAI267" s="107"/>
      <c r="QAJ267" s="107"/>
      <c r="QAK267" s="107"/>
      <c r="QAL267" s="107"/>
      <c r="QAM267" s="107"/>
      <c r="QAN267" s="107"/>
      <c r="QAO267" s="107"/>
      <c r="QAP267" s="107"/>
      <c r="QAQ267" s="107"/>
      <c r="QAR267" s="107"/>
      <c r="QAS267" s="107"/>
      <c r="QAT267" s="107"/>
      <c r="QAU267" s="107"/>
      <c r="QAV267" s="107"/>
      <c r="QAW267" s="107"/>
      <c r="QAX267" s="107"/>
      <c r="QAY267" s="107"/>
      <c r="QAZ267" s="107"/>
      <c r="QBA267" s="107"/>
      <c r="QBB267" s="107"/>
      <c r="QBC267" s="107"/>
      <c r="QBD267" s="107"/>
      <c r="QBE267" s="107"/>
      <c r="QBF267" s="107"/>
      <c r="QBG267" s="107"/>
      <c r="QBH267" s="107"/>
      <c r="QBI267" s="107"/>
      <c r="QBJ267" s="107"/>
      <c r="QBK267" s="107"/>
      <c r="QBL267" s="107"/>
      <c r="QBM267" s="107"/>
      <c r="QBN267" s="107"/>
      <c r="QBO267" s="107"/>
      <c r="QBP267" s="107"/>
      <c r="QBQ267" s="107"/>
      <c r="QBR267" s="107"/>
      <c r="QBS267" s="107"/>
      <c r="QBT267" s="107"/>
      <c r="QBU267" s="107"/>
      <c r="QBV267" s="107"/>
      <c r="QBW267" s="107"/>
      <c r="QBX267" s="107"/>
      <c r="QBY267" s="107"/>
      <c r="QBZ267" s="107"/>
      <c r="QCA267" s="107"/>
      <c r="QCB267" s="107"/>
      <c r="QCC267" s="107"/>
      <c r="QCD267" s="107"/>
      <c r="QCE267" s="107"/>
      <c r="QCF267" s="107"/>
      <c r="QCG267" s="107"/>
      <c r="QCH267" s="107"/>
      <c r="QCI267" s="107"/>
      <c r="QCJ267" s="107"/>
      <c r="QCK267" s="107"/>
      <c r="QCL267" s="107"/>
      <c r="QCM267" s="107"/>
      <c r="QCN267" s="107"/>
      <c r="QCO267" s="107"/>
      <c r="QCP267" s="107"/>
      <c r="QCQ267" s="107"/>
      <c r="QCR267" s="107"/>
      <c r="QCS267" s="107"/>
      <c r="QCT267" s="107"/>
      <c r="QCU267" s="107"/>
      <c r="QCV267" s="107"/>
      <c r="QCW267" s="107"/>
      <c r="QCX267" s="107"/>
      <c r="QCY267" s="107"/>
      <c r="QCZ267" s="107"/>
      <c r="QDA267" s="107"/>
      <c r="QDB267" s="107"/>
      <c r="QDC267" s="107"/>
      <c r="QDD267" s="107"/>
      <c r="QDE267" s="107"/>
      <c r="QDF267" s="107"/>
      <c r="QDG267" s="107"/>
      <c r="QDH267" s="107"/>
      <c r="QDI267" s="107"/>
      <c r="QDJ267" s="107"/>
      <c r="QDK267" s="107"/>
      <c r="QDL267" s="107"/>
      <c r="QDM267" s="107"/>
      <c r="QDN267" s="107"/>
      <c r="QDO267" s="107"/>
      <c r="QDP267" s="107"/>
      <c r="QDQ267" s="107"/>
      <c r="QDR267" s="107"/>
      <c r="QDS267" s="107"/>
      <c r="QDT267" s="107"/>
      <c r="QDU267" s="107"/>
      <c r="QDV267" s="107"/>
      <c r="QDW267" s="107"/>
      <c r="QDX267" s="107"/>
      <c r="QDY267" s="107"/>
      <c r="QDZ267" s="107"/>
      <c r="QEA267" s="107"/>
      <c r="QEB267" s="107"/>
      <c r="QEC267" s="107"/>
      <c r="QED267" s="107"/>
      <c r="QEE267" s="107"/>
      <c r="QEF267" s="107"/>
      <c r="QEG267" s="107"/>
      <c r="QEH267" s="107"/>
      <c r="QEI267" s="107"/>
      <c r="QEJ267" s="107"/>
      <c r="QEK267" s="107"/>
      <c r="QEL267" s="107"/>
      <c r="QEM267" s="107"/>
      <c r="QEN267" s="107"/>
      <c r="QEO267" s="107"/>
      <c r="QEP267" s="107"/>
      <c r="QEQ267" s="107"/>
      <c r="QER267" s="107"/>
      <c r="QES267" s="107"/>
      <c r="QET267" s="107"/>
      <c r="QEU267" s="107"/>
      <c r="QEV267" s="107"/>
      <c r="QEW267" s="107"/>
      <c r="QEX267" s="107"/>
      <c r="QEY267" s="107"/>
      <c r="QEZ267" s="107"/>
      <c r="QFA267" s="107"/>
      <c r="QFB267" s="107"/>
      <c r="QFC267" s="107"/>
      <c r="QFD267" s="107"/>
      <c r="QFE267" s="107"/>
      <c r="QFF267" s="107"/>
      <c r="QFG267" s="107"/>
      <c r="QFH267" s="107"/>
      <c r="QFI267" s="107"/>
      <c r="QFJ267" s="107"/>
      <c r="QFK267" s="107"/>
      <c r="QFL267" s="107"/>
      <c r="QFM267" s="107"/>
      <c r="QFN267" s="107"/>
      <c r="QFO267" s="107"/>
      <c r="QFP267" s="107"/>
      <c r="QFQ267" s="107"/>
      <c r="QFR267" s="107"/>
      <c r="QFS267" s="107"/>
      <c r="QFT267" s="107"/>
      <c r="QFU267" s="107"/>
      <c r="QFV267" s="107"/>
      <c r="QFW267" s="107"/>
      <c r="QFX267" s="107"/>
      <c r="QFY267" s="107"/>
      <c r="QFZ267" s="107"/>
      <c r="QGA267" s="107"/>
      <c r="QGB267" s="107"/>
      <c r="QGC267" s="107"/>
      <c r="QGD267" s="107"/>
      <c r="QGE267" s="107"/>
      <c r="QGF267" s="107"/>
      <c r="QGG267" s="107"/>
      <c r="QGH267" s="107"/>
      <c r="QGI267" s="107"/>
      <c r="QGJ267" s="107"/>
      <c r="QGK267" s="107"/>
      <c r="QGL267" s="107"/>
      <c r="QGM267" s="107"/>
      <c r="QGN267" s="107"/>
      <c r="QGO267" s="107"/>
      <c r="QGP267" s="107"/>
      <c r="QGQ267" s="107"/>
      <c r="QGR267" s="107"/>
      <c r="QGS267" s="107"/>
      <c r="QGT267" s="107"/>
      <c r="QGU267" s="107"/>
      <c r="QGV267" s="107"/>
      <c r="QGW267" s="107"/>
      <c r="QGX267" s="107"/>
      <c r="QGY267" s="107"/>
      <c r="QGZ267" s="107"/>
      <c r="QHA267" s="107"/>
      <c r="QHB267" s="107"/>
      <c r="QHC267" s="107"/>
      <c r="QHD267" s="107"/>
      <c r="QHE267" s="107"/>
      <c r="QHF267" s="107"/>
      <c r="QHG267" s="107"/>
      <c r="QHH267" s="107"/>
      <c r="QHI267" s="107"/>
      <c r="QHJ267" s="107"/>
      <c r="QHK267" s="107"/>
      <c r="QHL267" s="107"/>
      <c r="QHM267" s="107"/>
      <c r="QHN267" s="107"/>
      <c r="QHO267" s="107"/>
      <c r="QHP267" s="107"/>
      <c r="QHQ267" s="107"/>
      <c r="QHR267" s="107"/>
      <c r="QHS267" s="107"/>
      <c r="QHT267" s="107"/>
      <c r="QHU267" s="107"/>
      <c r="QHV267" s="107"/>
      <c r="QHW267" s="107"/>
      <c r="QHX267" s="107"/>
      <c r="QHY267" s="107"/>
      <c r="QHZ267" s="107"/>
      <c r="QIA267" s="107"/>
      <c r="QIB267" s="107"/>
      <c r="QIC267" s="107"/>
      <c r="QID267" s="107"/>
      <c r="QIE267" s="107"/>
      <c r="QIF267" s="107"/>
      <c r="QIG267" s="107"/>
      <c r="QIH267" s="107"/>
      <c r="QII267" s="107"/>
      <c r="QIJ267" s="107"/>
      <c r="QIK267" s="107"/>
      <c r="QIL267" s="107"/>
      <c r="QIM267" s="107"/>
      <c r="QIN267" s="107"/>
      <c r="QIO267" s="107"/>
      <c r="QIP267" s="107"/>
      <c r="QIQ267" s="107"/>
      <c r="QIR267" s="107"/>
      <c r="QIS267" s="107"/>
      <c r="QIT267" s="107"/>
      <c r="QIU267" s="107"/>
      <c r="QIV267" s="107"/>
      <c r="QIW267" s="107"/>
      <c r="QIX267" s="107"/>
      <c r="QIY267" s="107"/>
      <c r="QIZ267" s="107"/>
      <c r="QJA267" s="107"/>
      <c r="QJB267" s="107"/>
      <c r="QJC267" s="107"/>
      <c r="QJD267" s="107"/>
      <c r="QJE267" s="107"/>
      <c r="QJF267" s="107"/>
      <c r="QJG267" s="107"/>
      <c r="QJH267" s="107"/>
      <c r="QJI267" s="107"/>
      <c r="QJJ267" s="107"/>
      <c r="QJK267" s="107"/>
      <c r="QJL267" s="107"/>
      <c r="QJM267" s="107"/>
      <c r="QJN267" s="107"/>
      <c r="QJO267" s="107"/>
      <c r="QJP267" s="107"/>
      <c r="QJQ267" s="107"/>
      <c r="QJR267" s="107"/>
      <c r="QJS267" s="107"/>
      <c r="QJT267" s="107"/>
      <c r="QJU267" s="107"/>
      <c r="QJV267" s="107"/>
      <c r="QJW267" s="107"/>
      <c r="QJX267" s="107"/>
      <c r="QJY267" s="107"/>
      <c r="QJZ267" s="107"/>
      <c r="QKA267" s="107"/>
      <c r="QKB267" s="107"/>
      <c r="QKC267" s="107"/>
      <c r="QKD267" s="107"/>
      <c r="QKE267" s="107"/>
      <c r="QKF267" s="107"/>
      <c r="QKG267" s="107"/>
      <c r="QKH267" s="107"/>
      <c r="QKI267" s="107"/>
      <c r="QKJ267" s="107"/>
      <c r="QKK267" s="107"/>
      <c r="QKL267" s="107"/>
      <c r="QKM267" s="107"/>
      <c r="QKN267" s="107"/>
      <c r="QKO267" s="107"/>
      <c r="QKP267" s="107"/>
      <c r="QKQ267" s="107"/>
      <c r="QKR267" s="107"/>
      <c r="QKS267" s="107"/>
      <c r="QKT267" s="107"/>
      <c r="QKU267" s="107"/>
      <c r="QKV267" s="107"/>
      <c r="QKW267" s="107"/>
      <c r="QKX267" s="107"/>
      <c r="QKY267" s="107"/>
      <c r="QKZ267" s="107"/>
      <c r="QLA267" s="107"/>
      <c r="QLB267" s="107"/>
      <c r="QLC267" s="107"/>
      <c r="QLD267" s="107"/>
      <c r="QLE267" s="107"/>
      <c r="QLF267" s="107"/>
      <c r="QLG267" s="107"/>
      <c r="QLH267" s="107"/>
      <c r="QLI267" s="107"/>
      <c r="QLJ267" s="107"/>
      <c r="QLK267" s="107"/>
      <c r="QLL267" s="107"/>
      <c r="QLM267" s="107"/>
      <c r="QLN267" s="107"/>
      <c r="QLO267" s="107"/>
      <c r="QLP267" s="107"/>
      <c r="QLQ267" s="107"/>
      <c r="QLR267" s="107"/>
      <c r="QLS267" s="107"/>
      <c r="QLT267" s="107"/>
      <c r="QLU267" s="107"/>
      <c r="QLV267" s="107"/>
      <c r="QLW267" s="107"/>
      <c r="QLX267" s="107"/>
      <c r="QLY267" s="107"/>
      <c r="QLZ267" s="107"/>
      <c r="QMA267" s="107"/>
      <c r="QMB267" s="107"/>
      <c r="QMC267" s="107"/>
      <c r="QMD267" s="107"/>
      <c r="QME267" s="107"/>
      <c r="QMF267" s="107"/>
      <c r="QMG267" s="107"/>
      <c r="QMH267" s="107"/>
      <c r="QMI267" s="107"/>
      <c r="QMJ267" s="107"/>
      <c r="QMK267" s="107"/>
      <c r="QML267" s="107"/>
      <c r="QMM267" s="107"/>
      <c r="QMN267" s="107"/>
      <c r="QMO267" s="107"/>
      <c r="QMP267" s="107"/>
      <c r="QMQ267" s="107"/>
      <c r="QMR267" s="107"/>
      <c r="QMS267" s="107"/>
      <c r="QMT267" s="107"/>
      <c r="QMU267" s="107"/>
      <c r="QMV267" s="107"/>
      <c r="QMW267" s="107"/>
      <c r="QMX267" s="107"/>
      <c r="QMY267" s="107"/>
      <c r="QMZ267" s="107"/>
      <c r="QNA267" s="107"/>
      <c r="QNB267" s="107"/>
      <c r="QNC267" s="107"/>
      <c r="QND267" s="107"/>
      <c r="QNE267" s="107"/>
      <c r="QNF267" s="107"/>
      <c r="QNG267" s="107"/>
      <c r="QNH267" s="107"/>
      <c r="QNI267" s="107"/>
      <c r="QNJ267" s="107"/>
      <c r="QNK267" s="107"/>
      <c r="QNL267" s="107"/>
      <c r="QNM267" s="107"/>
      <c r="QNN267" s="107"/>
      <c r="QNO267" s="107"/>
      <c r="QNP267" s="107"/>
      <c r="QNQ267" s="107"/>
      <c r="QNR267" s="107"/>
      <c r="QNS267" s="107"/>
      <c r="QNT267" s="107"/>
      <c r="QNU267" s="107"/>
      <c r="QNV267" s="107"/>
      <c r="QNW267" s="107"/>
      <c r="QNX267" s="107"/>
      <c r="QNY267" s="107"/>
      <c r="QNZ267" s="107"/>
      <c r="QOA267" s="107"/>
      <c r="QOB267" s="107"/>
      <c r="QOC267" s="107"/>
      <c r="QOD267" s="107"/>
      <c r="QOE267" s="107"/>
      <c r="QOF267" s="107"/>
      <c r="QOG267" s="107"/>
      <c r="QOH267" s="107"/>
      <c r="QOI267" s="107"/>
      <c r="QOJ267" s="107"/>
      <c r="QOK267" s="107"/>
      <c r="QOL267" s="107"/>
      <c r="QOM267" s="107"/>
      <c r="QON267" s="107"/>
      <c r="QOO267" s="107"/>
      <c r="QOP267" s="107"/>
      <c r="QOQ267" s="107"/>
      <c r="QOR267" s="107"/>
      <c r="QOS267" s="107"/>
      <c r="QOT267" s="107"/>
      <c r="QOU267" s="107"/>
      <c r="QOV267" s="107"/>
      <c r="QOW267" s="107"/>
      <c r="QOX267" s="107"/>
      <c r="QOY267" s="107"/>
      <c r="QOZ267" s="107"/>
      <c r="QPA267" s="107"/>
      <c r="QPB267" s="107"/>
      <c r="QPC267" s="107"/>
      <c r="QPD267" s="107"/>
      <c r="QPE267" s="107"/>
      <c r="QPF267" s="107"/>
      <c r="QPG267" s="107"/>
      <c r="QPH267" s="107"/>
      <c r="QPI267" s="107"/>
      <c r="QPJ267" s="107"/>
      <c r="QPK267" s="107"/>
      <c r="QPL267" s="107"/>
      <c r="QPM267" s="107"/>
      <c r="QPN267" s="107"/>
      <c r="QPO267" s="107"/>
      <c r="QPP267" s="107"/>
      <c r="QPQ267" s="107"/>
      <c r="QPR267" s="107"/>
      <c r="QPS267" s="107"/>
      <c r="QPT267" s="107"/>
      <c r="QPU267" s="107"/>
      <c r="QPV267" s="107"/>
      <c r="QPW267" s="107"/>
      <c r="QPX267" s="107"/>
      <c r="QPY267" s="107"/>
      <c r="QPZ267" s="107"/>
      <c r="QQA267" s="107"/>
      <c r="QQB267" s="107"/>
      <c r="QQC267" s="107"/>
      <c r="QQD267" s="107"/>
      <c r="QQE267" s="107"/>
      <c r="QQF267" s="107"/>
      <c r="QQG267" s="107"/>
      <c r="QQH267" s="107"/>
      <c r="QQI267" s="107"/>
      <c r="QQJ267" s="107"/>
      <c r="QQK267" s="107"/>
      <c r="QQL267" s="107"/>
      <c r="QQM267" s="107"/>
      <c r="QQN267" s="107"/>
      <c r="QQO267" s="107"/>
      <c r="QQP267" s="107"/>
      <c r="QQQ267" s="107"/>
      <c r="QQR267" s="107"/>
      <c r="QQS267" s="107"/>
      <c r="QQT267" s="107"/>
      <c r="QQU267" s="107"/>
      <c r="QQV267" s="107"/>
      <c r="QQW267" s="107"/>
      <c r="QQX267" s="107"/>
      <c r="QQY267" s="107"/>
      <c r="QQZ267" s="107"/>
      <c r="QRA267" s="107"/>
      <c r="QRB267" s="107"/>
      <c r="QRC267" s="107"/>
      <c r="QRD267" s="107"/>
      <c r="QRE267" s="107"/>
      <c r="QRF267" s="107"/>
      <c r="QRG267" s="107"/>
      <c r="QRH267" s="107"/>
      <c r="QRI267" s="107"/>
      <c r="QRJ267" s="107"/>
      <c r="QRK267" s="107"/>
      <c r="QRL267" s="107"/>
      <c r="QRM267" s="107"/>
      <c r="QRN267" s="107"/>
      <c r="QRO267" s="107"/>
      <c r="QRP267" s="107"/>
      <c r="QRQ267" s="107"/>
      <c r="QRR267" s="107"/>
      <c r="QRS267" s="107"/>
      <c r="QRT267" s="107"/>
      <c r="QRU267" s="107"/>
      <c r="QRV267" s="107"/>
      <c r="QRW267" s="107"/>
      <c r="QRX267" s="107"/>
      <c r="QRY267" s="107"/>
      <c r="QRZ267" s="107"/>
      <c r="QSA267" s="107"/>
      <c r="QSB267" s="107"/>
      <c r="QSC267" s="107"/>
      <c r="QSD267" s="107"/>
      <c r="QSE267" s="107"/>
      <c r="QSF267" s="107"/>
      <c r="QSG267" s="107"/>
      <c r="QSH267" s="107"/>
      <c r="QSI267" s="107"/>
      <c r="QSJ267" s="107"/>
      <c r="QSK267" s="107"/>
      <c r="QSL267" s="107"/>
      <c r="QSM267" s="107"/>
      <c r="QSN267" s="107"/>
      <c r="QSO267" s="107"/>
      <c r="QSP267" s="107"/>
      <c r="QSQ267" s="107"/>
      <c r="QSR267" s="107"/>
      <c r="QSS267" s="107"/>
      <c r="QST267" s="107"/>
      <c r="QSU267" s="107"/>
      <c r="QSV267" s="107"/>
      <c r="QSW267" s="107"/>
      <c r="QSX267" s="107"/>
      <c r="QSY267" s="107"/>
      <c r="QSZ267" s="107"/>
      <c r="QTA267" s="107"/>
      <c r="QTB267" s="107"/>
      <c r="QTC267" s="107"/>
      <c r="QTD267" s="107"/>
      <c r="QTE267" s="107"/>
      <c r="QTF267" s="107"/>
      <c r="QTG267" s="107"/>
      <c r="QTH267" s="107"/>
      <c r="QTI267" s="107"/>
      <c r="QTJ267" s="107"/>
      <c r="QTK267" s="107"/>
      <c r="QTL267" s="107"/>
      <c r="QTM267" s="107"/>
      <c r="QTN267" s="107"/>
      <c r="QTO267" s="107"/>
      <c r="QTP267" s="107"/>
      <c r="QTQ267" s="107"/>
      <c r="QTR267" s="107"/>
      <c r="QTS267" s="107"/>
      <c r="QTT267" s="107"/>
      <c r="QTU267" s="107"/>
      <c r="QTV267" s="107"/>
      <c r="QTW267" s="107"/>
      <c r="QTX267" s="107"/>
      <c r="QTY267" s="107"/>
      <c r="QTZ267" s="107"/>
      <c r="QUA267" s="107"/>
      <c r="QUB267" s="107"/>
      <c r="QUC267" s="107"/>
      <c r="QUD267" s="107"/>
      <c r="QUE267" s="107"/>
      <c r="QUF267" s="107"/>
      <c r="QUG267" s="107"/>
      <c r="QUH267" s="107"/>
      <c r="QUI267" s="107"/>
      <c r="QUJ267" s="107"/>
      <c r="QUK267" s="107"/>
      <c r="QUL267" s="107"/>
      <c r="QUM267" s="107"/>
      <c r="QUN267" s="107"/>
      <c r="QUO267" s="107"/>
      <c r="QUP267" s="107"/>
      <c r="QUQ267" s="107"/>
      <c r="QUR267" s="107"/>
      <c r="QUS267" s="107"/>
      <c r="QUT267" s="107"/>
      <c r="QUU267" s="107"/>
      <c r="QUV267" s="107"/>
      <c r="QUW267" s="107"/>
      <c r="QUX267" s="107"/>
      <c r="QUY267" s="107"/>
      <c r="QUZ267" s="107"/>
      <c r="QVA267" s="107"/>
      <c r="QVB267" s="107"/>
      <c r="QVC267" s="107"/>
      <c r="QVD267" s="107"/>
      <c r="QVE267" s="107"/>
      <c r="QVF267" s="107"/>
      <c r="QVG267" s="107"/>
      <c r="QVH267" s="107"/>
      <c r="QVI267" s="107"/>
      <c r="QVJ267" s="107"/>
      <c r="QVK267" s="107"/>
      <c r="QVL267" s="107"/>
      <c r="QVM267" s="107"/>
      <c r="QVN267" s="107"/>
      <c r="QVO267" s="107"/>
      <c r="QVP267" s="107"/>
      <c r="QVQ267" s="107"/>
      <c r="QVR267" s="107"/>
      <c r="QVS267" s="107"/>
      <c r="QVT267" s="107"/>
      <c r="QVU267" s="107"/>
      <c r="QVV267" s="107"/>
      <c r="QVW267" s="107"/>
      <c r="QVX267" s="107"/>
      <c r="QVY267" s="107"/>
      <c r="QVZ267" s="107"/>
      <c r="QWA267" s="107"/>
      <c r="QWB267" s="107"/>
      <c r="QWC267" s="107"/>
      <c r="QWD267" s="107"/>
      <c r="QWE267" s="107"/>
      <c r="QWF267" s="107"/>
      <c r="QWG267" s="107"/>
      <c r="QWH267" s="107"/>
      <c r="QWI267" s="107"/>
      <c r="QWJ267" s="107"/>
      <c r="QWK267" s="107"/>
      <c r="QWL267" s="107"/>
      <c r="QWM267" s="107"/>
      <c r="QWN267" s="107"/>
      <c r="QWO267" s="107"/>
      <c r="QWP267" s="107"/>
      <c r="QWQ267" s="107"/>
      <c r="QWR267" s="107"/>
      <c r="QWS267" s="107"/>
      <c r="QWT267" s="107"/>
      <c r="QWU267" s="107"/>
      <c r="QWV267" s="107"/>
      <c r="QWW267" s="107"/>
      <c r="QWX267" s="107"/>
      <c r="QWY267" s="107"/>
      <c r="QWZ267" s="107"/>
      <c r="QXA267" s="107"/>
      <c r="QXB267" s="107"/>
      <c r="QXC267" s="107"/>
      <c r="QXD267" s="107"/>
      <c r="QXE267" s="107"/>
      <c r="QXF267" s="107"/>
      <c r="QXG267" s="107"/>
      <c r="QXH267" s="107"/>
      <c r="QXI267" s="107"/>
      <c r="QXJ267" s="107"/>
      <c r="QXK267" s="107"/>
      <c r="QXL267" s="107"/>
      <c r="QXM267" s="107"/>
      <c r="QXN267" s="107"/>
      <c r="QXO267" s="107"/>
      <c r="QXP267" s="107"/>
      <c r="QXQ267" s="107"/>
      <c r="QXR267" s="107"/>
      <c r="QXS267" s="107"/>
      <c r="QXT267" s="107"/>
      <c r="QXU267" s="107"/>
      <c r="QXV267" s="107"/>
      <c r="QXW267" s="107"/>
      <c r="QXX267" s="107"/>
      <c r="QXY267" s="107"/>
      <c r="QXZ267" s="107"/>
      <c r="QYA267" s="107"/>
      <c r="QYB267" s="107"/>
      <c r="QYC267" s="107"/>
      <c r="QYD267" s="107"/>
      <c r="QYE267" s="107"/>
      <c r="QYF267" s="107"/>
      <c r="QYG267" s="107"/>
      <c r="QYH267" s="107"/>
      <c r="QYI267" s="107"/>
      <c r="QYJ267" s="107"/>
      <c r="QYK267" s="107"/>
      <c r="QYL267" s="107"/>
      <c r="QYM267" s="107"/>
      <c r="QYN267" s="107"/>
      <c r="QYO267" s="107"/>
      <c r="QYP267" s="107"/>
      <c r="QYQ267" s="107"/>
      <c r="QYR267" s="107"/>
      <c r="QYS267" s="107"/>
      <c r="QYT267" s="107"/>
      <c r="QYU267" s="107"/>
      <c r="QYV267" s="107"/>
      <c r="QYW267" s="107"/>
      <c r="QYX267" s="107"/>
      <c r="QYY267" s="107"/>
      <c r="QYZ267" s="107"/>
      <c r="QZA267" s="107"/>
      <c r="QZB267" s="107"/>
      <c r="QZC267" s="107"/>
      <c r="QZD267" s="107"/>
      <c r="QZE267" s="107"/>
      <c r="QZF267" s="107"/>
      <c r="QZG267" s="107"/>
      <c r="QZH267" s="107"/>
      <c r="QZI267" s="107"/>
      <c r="QZJ267" s="107"/>
      <c r="QZK267" s="107"/>
      <c r="QZL267" s="107"/>
      <c r="QZM267" s="107"/>
      <c r="QZN267" s="107"/>
      <c r="QZO267" s="107"/>
      <c r="QZP267" s="107"/>
      <c r="QZQ267" s="107"/>
      <c r="QZR267" s="107"/>
      <c r="QZS267" s="107"/>
      <c r="QZT267" s="107"/>
      <c r="QZU267" s="107"/>
      <c r="QZV267" s="107"/>
      <c r="QZW267" s="107"/>
      <c r="QZX267" s="107"/>
      <c r="QZY267" s="107"/>
      <c r="QZZ267" s="107"/>
      <c r="RAA267" s="107"/>
      <c r="RAB267" s="107"/>
      <c r="RAC267" s="107"/>
      <c r="RAD267" s="107"/>
      <c r="RAE267" s="107"/>
      <c r="RAF267" s="107"/>
      <c r="RAG267" s="107"/>
      <c r="RAH267" s="107"/>
      <c r="RAI267" s="107"/>
      <c r="RAJ267" s="107"/>
      <c r="RAK267" s="107"/>
      <c r="RAL267" s="107"/>
      <c r="RAM267" s="107"/>
      <c r="RAN267" s="107"/>
      <c r="RAO267" s="107"/>
      <c r="RAP267" s="107"/>
      <c r="RAQ267" s="107"/>
      <c r="RAR267" s="107"/>
      <c r="RAS267" s="107"/>
      <c r="RAT267" s="107"/>
      <c r="RAU267" s="107"/>
      <c r="RAV267" s="107"/>
      <c r="RAW267" s="107"/>
      <c r="RAX267" s="107"/>
      <c r="RAY267" s="107"/>
      <c r="RAZ267" s="107"/>
      <c r="RBA267" s="107"/>
      <c r="RBB267" s="107"/>
      <c r="RBC267" s="107"/>
      <c r="RBD267" s="107"/>
      <c r="RBE267" s="107"/>
      <c r="RBF267" s="107"/>
      <c r="RBG267" s="107"/>
      <c r="RBH267" s="107"/>
      <c r="RBI267" s="107"/>
      <c r="RBJ267" s="107"/>
      <c r="RBK267" s="107"/>
      <c r="RBL267" s="107"/>
      <c r="RBM267" s="107"/>
      <c r="RBN267" s="107"/>
      <c r="RBO267" s="107"/>
      <c r="RBP267" s="107"/>
      <c r="RBQ267" s="107"/>
      <c r="RBR267" s="107"/>
      <c r="RBS267" s="107"/>
      <c r="RBT267" s="107"/>
      <c r="RBU267" s="107"/>
      <c r="RBV267" s="107"/>
      <c r="RBW267" s="107"/>
      <c r="RBX267" s="107"/>
      <c r="RBY267" s="107"/>
      <c r="RBZ267" s="107"/>
      <c r="RCA267" s="107"/>
      <c r="RCB267" s="107"/>
      <c r="RCC267" s="107"/>
      <c r="RCD267" s="107"/>
      <c r="RCE267" s="107"/>
      <c r="RCF267" s="107"/>
      <c r="RCG267" s="107"/>
      <c r="RCH267" s="107"/>
      <c r="RCI267" s="107"/>
      <c r="RCJ267" s="107"/>
      <c r="RCK267" s="107"/>
      <c r="RCL267" s="107"/>
      <c r="RCM267" s="107"/>
      <c r="RCN267" s="107"/>
      <c r="RCO267" s="107"/>
      <c r="RCP267" s="107"/>
      <c r="RCQ267" s="107"/>
      <c r="RCR267" s="107"/>
      <c r="RCS267" s="107"/>
      <c r="RCT267" s="107"/>
      <c r="RCU267" s="107"/>
      <c r="RCV267" s="107"/>
      <c r="RCW267" s="107"/>
      <c r="RCX267" s="107"/>
      <c r="RCY267" s="107"/>
      <c r="RCZ267" s="107"/>
      <c r="RDA267" s="107"/>
      <c r="RDB267" s="107"/>
      <c r="RDC267" s="107"/>
      <c r="RDD267" s="107"/>
      <c r="RDE267" s="107"/>
      <c r="RDF267" s="107"/>
      <c r="RDG267" s="107"/>
      <c r="RDH267" s="107"/>
      <c r="RDI267" s="107"/>
      <c r="RDJ267" s="107"/>
      <c r="RDK267" s="107"/>
      <c r="RDL267" s="107"/>
      <c r="RDM267" s="107"/>
      <c r="RDN267" s="107"/>
      <c r="RDO267" s="107"/>
      <c r="RDP267" s="107"/>
      <c r="RDQ267" s="107"/>
      <c r="RDR267" s="107"/>
      <c r="RDS267" s="107"/>
      <c r="RDT267" s="107"/>
      <c r="RDU267" s="107"/>
      <c r="RDV267" s="107"/>
      <c r="RDW267" s="107"/>
      <c r="RDX267" s="107"/>
      <c r="RDY267" s="107"/>
      <c r="RDZ267" s="107"/>
      <c r="REA267" s="107"/>
      <c r="REB267" s="107"/>
      <c r="REC267" s="107"/>
      <c r="RED267" s="107"/>
      <c r="REE267" s="107"/>
      <c r="REF267" s="107"/>
      <c r="REG267" s="107"/>
      <c r="REH267" s="107"/>
      <c r="REI267" s="107"/>
      <c r="REJ267" s="107"/>
      <c r="REK267" s="107"/>
      <c r="REL267" s="107"/>
      <c r="REM267" s="107"/>
      <c r="REN267" s="107"/>
      <c r="REO267" s="107"/>
      <c r="REP267" s="107"/>
      <c r="REQ267" s="107"/>
      <c r="RER267" s="107"/>
      <c r="RES267" s="107"/>
      <c r="RET267" s="107"/>
      <c r="REU267" s="107"/>
      <c r="REV267" s="107"/>
      <c r="REW267" s="107"/>
      <c r="REX267" s="107"/>
      <c r="REY267" s="107"/>
      <c r="REZ267" s="107"/>
      <c r="RFA267" s="107"/>
      <c r="RFB267" s="107"/>
      <c r="RFC267" s="107"/>
      <c r="RFD267" s="107"/>
      <c r="RFE267" s="107"/>
      <c r="RFF267" s="107"/>
      <c r="RFG267" s="107"/>
      <c r="RFH267" s="107"/>
      <c r="RFI267" s="107"/>
      <c r="RFJ267" s="107"/>
      <c r="RFK267" s="107"/>
      <c r="RFL267" s="107"/>
      <c r="RFM267" s="107"/>
      <c r="RFN267" s="107"/>
      <c r="RFO267" s="107"/>
      <c r="RFP267" s="107"/>
      <c r="RFQ267" s="107"/>
      <c r="RFR267" s="107"/>
      <c r="RFS267" s="107"/>
      <c r="RFT267" s="107"/>
      <c r="RFU267" s="107"/>
      <c r="RFV267" s="107"/>
      <c r="RFW267" s="107"/>
      <c r="RFX267" s="107"/>
      <c r="RFY267" s="107"/>
      <c r="RFZ267" s="107"/>
      <c r="RGA267" s="107"/>
      <c r="RGB267" s="107"/>
      <c r="RGC267" s="107"/>
      <c r="RGD267" s="107"/>
      <c r="RGE267" s="107"/>
      <c r="RGF267" s="107"/>
      <c r="RGG267" s="107"/>
      <c r="RGH267" s="107"/>
      <c r="RGI267" s="107"/>
      <c r="RGJ267" s="107"/>
      <c r="RGK267" s="107"/>
      <c r="RGL267" s="107"/>
      <c r="RGM267" s="107"/>
      <c r="RGN267" s="107"/>
      <c r="RGO267" s="107"/>
      <c r="RGP267" s="107"/>
      <c r="RGQ267" s="107"/>
      <c r="RGR267" s="107"/>
      <c r="RGS267" s="107"/>
      <c r="RGT267" s="107"/>
      <c r="RGU267" s="107"/>
      <c r="RGV267" s="107"/>
      <c r="RGW267" s="107"/>
      <c r="RGX267" s="107"/>
      <c r="RGY267" s="107"/>
      <c r="RGZ267" s="107"/>
      <c r="RHA267" s="107"/>
      <c r="RHB267" s="107"/>
      <c r="RHC267" s="107"/>
      <c r="RHD267" s="107"/>
      <c r="RHE267" s="107"/>
      <c r="RHF267" s="107"/>
      <c r="RHG267" s="107"/>
      <c r="RHH267" s="107"/>
      <c r="RHI267" s="107"/>
      <c r="RHJ267" s="107"/>
      <c r="RHK267" s="107"/>
      <c r="RHL267" s="107"/>
      <c r="RHM267" s="107"/>
      <c r="RHN267" s="107"/>
      <c r="RHO267" s="107"/>
      <c r="RHP267" s="107"/>
      <c r="RHQ267" s="107"/>
      <c r="RHR267" s="107"/>
      <c r="RHS267" s="107"/>
      <c r="RHT267" s="107"/>
      <c r="RHU267" s="107"/>
      <c r="RHV267" s="107"/>
      <c r="RHW267" s="107"/>
      <c r="RHX267" s="107"/>
      <c r="RHY267" s="107"/>
      <c r="RHZ267" s="107"/>
      <c r="RIA267" s="107"/>
      <c r="RIB267" s="107"/>
      <c r="RIC267" s="107"/>
      <c r="RID267" s="107"/>
      <c r="RIE267" s="107"/>
      <c r="RIF267" s="107"/>
      <c r="RIG267" s="107"/>
      <c r="RIH267" s="107"/>
      <c r="RII267" s="107"/>
      <c r="RIJ267" s="107"/>
      <c r="RIK267" s="107"/>
      <c r="RIL267" s="107"/>
      <c r="RIM267" s="107"/>
      <c r="RIN267" s="107"/>
      <c r="RIO267" s="107"/>
      <c r="RIP267" s="107"/>
      <c r="RIQ267" s="107"/>
      <c r="RIR267" s="107"/>
      <c r="RIS267" s="107"/>
      <c r="RIT267" s="107"/>
      <c r="RIU267" s="107"/>
      <c r="RIV267" s="107"/>
      <c r="RIW267" s="107"/>
      <c r="RIX267" s="107"/>
      <c r="RIY267" s="107"/>
      <c r="RIZ267" s="107"/>
      <c r="RJA267" s="107"/>
      <c r="RJB267" s="107"/>
      <c r="RJC267" s="107"/>
      <c r="RJD267" s="107"/>
      <c r="RJE267" s="107"/>
      <c r="RJF267" s="107"/>
      <c r="RJG267" s="107"/>
      <c r="RJH267" s="107"/>
      <c r="RJI267" s="107"/>
      <c r="RJJ267" s="107"/>
      <c r="RJK267" s="107"/>
      <c r="RJL267" s="107"/>
      <c r="RJM267" s="107"/>
      <c r="RJN267" s="107"/>
      <c r="RJO267" s="107"/>
      <c r="RJP267" s="107"/>
      <c r="RJQ267" s="107"/>
      <c r="RJR267" s="107"/>
      <c r="RJS267" s="107"/>
      <c r="RJT267" s="107"/>
      <c r="RJU267" s="107"/>
      <c r="RJV267" s="107"/>
      <c r="RJW267" s="107"/>
      <c r="RJX267" s="107"/>
      <c r="RJY267" s="107"/>
      <c r="RJZ267" s="107"/>
      <c r="RKA267" s="107"/>
      <c r="RKB267" s="107"/>
      <c r="RKC267" s="107"/>
      <c r="RKD267" s="107"/>
      <c r="RKE267" s="107"/>
      <c r="RKF267" s="107"/>
      <c r="RKG267" s="107"/>
      <c r="RKH267" s="107"/>
      <c r="RKI267" s="107"/>
      <c r="RKJ267" s="107"/>
      <c r="RKK267" s="107"/>
      <c r="RKL267" s="107"/>
      <c r="RKM267" s="107"/>
      <c r="RKN267" s="107"/>
      <c r="RKO267" s="107"/>
      <c r="RKP267" s="107"/>
      <c r="RKQ267" s="107"/>
      <c r="RKR267" s="107"/>
      <c r="RKS267" s="107"/>
      <c r="RKT267" s="107"/>
      <c r="RKU267" s="107"/>
      <c r="RKV267" s="107"/>
      <c r="RKW267" s="107"/>
      <c r="RKX267" s="107"/>
      <c r="RKY267" s="107"/>
      <c r="RKZ267" s="107"/>
      <c r="RLA267" s="107"/>
      <c r="RLB267" s="107"/>
      <c r="RLC267" s="107"/>
      <c r="RLD267" s="107"/>
      <c r="RLE267" s="107"/>
      <c r="RLF267" s="107"/>
      <c r="RLG267" s="107"/>
      <c r="RLH267" s="107"/>
      <c r="RLI267" s="107"/>
      <c r="RLJ267" s="107"/>
      <c r="RLK267" s="107"/>
      <c r="RLL267" s="107"/>
      <c r="RLM267" s="107"/>
      <c r="RLN267" s="107"/>
      <c r="RLO267" s="107"/>
      <c r="RLP267" s="107"/>
      <c r="RLQ267" s="107"/>
      <c r="RLR267" s="107"/>
      <c r="RLS267" s="107"/>
      <c r="RLT267" s="107"/>
      <c r="RLU267" s="107"/>
      <c r="RLV267" s="107"/>
      <c r="RLW267" s="107"/>
      <c r="RLX267" s="107"/>
      <c r="RLY267" s="107"/>
      <c r="RLZ267" s="107"/>
      <c r="RMA267" s="107"/>
      <c r="RMB267" s="107"/>
      <c r="RMC267" s="107"/>
      <c r="RMD267" s="107"/>
      <c r="RME267" s="107"/>
      <c r="RMF267" s="107"/>
      <c r="RMG267" s="107"/>
      <c r="RMH267" s="107"/>
      <c r="RMI267" s="107"/>
      <c r="RMJ267" s="107"/>
      <c r="RMK267" s="107"/>
      <c r="RML267" s="107"/>
      <c r="RMM267" s="107"/>
      <c r="RMN267" s="107"/>
      <c r="RMO267" s="107"/>
      <c r="RMP267" s="107"/>
      <c r="RMQ267" s="107"/>
      <c r="RMR267" s="107"/>
      <c r="RMS267" s="107"/>
      <c r="RMT267" s="107"/>
      <c r="RMU267" s="107"/>
      <c r="RMV267" s="107"/>
      <c r="RMW267" s="107"/>
      <c r="RMX267" s="107"/>
      <c r="RMY267" s="107"/>
      <c r="RMZ267" s="107"/>
      <c r="RNA267" s="107"/>
      <c r="RNB267" s="107"/>
      <c r="RNC267" s="107"/>
      <c r="RND267" s="107"/>
      <c r="RNE267" s="107"/>
      <c r="RNF267" s="107"/>
      <c r="RNG267" s="107"/>
      <c r="RNH267" s="107"/>
      <c r="RNI267" s="107"/>
      <c r="RNJ267" s="107"/>
      <c r="RNK267" s="107"/>
      <c r="RNL267" s="107"/>
      <c r="RNM267" s="107"/>
      <c r="RNN267" s="107"/>
      <c r="RNO267" s="107"/>
      <c r="RNP267" s="107"/>
      <c r="RNQ267" s="107"/>
      <c r="RNR267" s="107"/>
      <c r="RNS267" s="107"/>
      <c r="RNT267" s="107"/>
      <c r="RNU267" s="107"/>
      <c r="RNV267" s="107"/>
      <c r="RNW267" s="107"/>
      <c r="RNX267" s="107"/>
      <c r="RNY267" s="107"/>
      <c r="RNZ267" s="107"/>
      <c r="ROA267" s="107"/>
      <c r="ROB267" s="107"/>
      <c r="ROC267" s="107"/>
      <c r="ROD267" s="107"/>
      <c r="ROE267" s="107"/>
      <c r="ROF267" s="107"/>
      <c r="ROG267" s="107"/>
      <c r="ROH267" s="107"/>
      <c r="ROI267" s="107"/>
      <c r="ROJ267" s="107"/>
      <c r="ROK267" s="107"/>
      <c r="ROL267" s="107"/>
      <c r="ROM267" s="107"/>
      <c r="RON267" s="107"/>
      <c r="ROO267" s="107"/>
      <c r="ROP267" s="107"/>
      <c r="ROQ267" s="107"/>
      <c r="ROR267" s="107"/>
      <c r="ROS267" s="107"/>
      <c r="ROT267" s="107"/>
      <c r="ROU267" s="107"/>
      <c r="ROV267" s="107"/>
      <c r="ROW267" s="107"/>
      <c r="ROX267" s="107"/>
      <c r="ROY267" s="107"/>
      <c r="ROZ267" s="107"/>
      <c r="RPA267" s="107"/>
      <c r="RPB267" s="107"/>
      <c r="RPC267" s="107"/>
      <c r="RPD267" s="107"/>
      <c r="RPE267" s="107"/>
      <c r="RPF267" s="107"/>
      <c r="RPG267" s="107"/>
      <c r="RPH267" s="107"/>
      <c r="RPI267" s="107"/>
      <c r="RPJ267" s="107"/>
      <c r="RPK267" s="107"/>
      <c r="RPL267" s="107"/>
      <c r="RPM267" s="107"/>
      <c r="RPN267" s="107"/>
      <c r="RPO267" s="107"/>
      <c r="RPP267" s="107"/>
      <c r="RPQ267" s="107"/>
      <c r="RPR267" s="107"/>
      <c r="RPS267" s="107"/>
      <c r="RPT267" s="107"/>
      <c r="RPU267" s="107"/>
      <c r="RPV267" s="107"/>
      <c r="RPW267" s="107"/>
      <c r="RPX267" s="107"/>
      <c r="RPY267" s="107"/>
      <c r="RPZ267" s="107"/>
      <c r="RQA267" s="107"/>
      <c r="RQB267" s="107"/>
      <c r="RQC267" s="107"/>
      <c r="RQD267" s="107"/>
      <c r="RQE267" s="107"/>
      <c r="RQF267" s="107"/>
      <c r="RQG267" s="107"/>
      <c r="RQH267" s="107"/>
      <c r="RQI267" s="107"/>
      <c r="RQJ267" s="107"/>
      <c r="RQK267" s="107"/>
      <c r="RQL267" s="107"/>
      <c r="RQM267" s="107"/>
      <c r="RQN267" s="107"/>
      <c r="RQO267" s="107"/>
      <c r="RQP267" s="107"/>
      <c r="RQQ267" s="107"/>
      <c r="RQR267" s="107"/>
      <c r="RQS267" s="107"/>
      <c r="RQT267" s="107"/>
      <c r="RQU267" s="107"/>
      <c r="RQV267" s="107"/>
      <c r="RQW267" s="107"/>
      <c r="RQX267" s="107"/>
      <c r="RQY267" s="107"/>
      <c r="RQZ267" s="107"/>
      <c r="RRA267" s="107"/>
      <c r="RRB267" s="107"/>
      <c r="RRC267" s="107"/>
      <c r="RRD267" s="107"/>
      <c r="RRE267" s="107"/>
      <c r="RRF267" s="107"/>
      <c r="RRG267" s="107"/>
      <c r="RRH267" s="107"/>
      <c r="RRI267" s="107"/>
      <c r="RRJ267" s="107"/>
      <c r="RRK267" s="107"/>
      <c r="RRL267" s="107"/>
      <c r="RRM267" s="107"/>
      <c r="RRN267" s="107"/>
      <c r="RRO267" s="107"/>
      <c r="RRP267" s="107"/>
      <c r="RRQ267" s="107"/>
      <c r="RRR267" s="107"/>
      <c r="RRS267" s="107"/>
      <c r="RRT267" s="107"/>
      <c r="RRU267" s="107"/>
      <c r="RRV267" s="107"/>
      <c r="RRW267" s="107"/>
      <c r="RRX267" s="107"/>
      <c r="RRY267" s="107"/>
      <c r="RRZ267" s="107"/>
      <c r="RSA267" s="107"/>
      <c r="RSB267" s="107"/>
      <c r="RSC267" s="107"/>
      <c r="RSD267" s="107"/>
      <c r="RSE267" s="107"/>
      <c r="RSF267" s="107"/>
      <c r="RSG267" s="107"/>
      <c r="RSH267" s="107"/>
      <c r="RSI267" s="107"/>
      <c r="RSJ267" s="107"/>
      <c r="RSK267" s="107"/>
      <c r="RSL267" s="107"/>
      <c r="RSM267" s="107"/>
      <c r="RSN267" s="107"/>
      <c r="RSO267" s="107"/>
      <c r="RSP267" s="107"/>
      <c r="RSQ267" s="107"/>
      <c r="RSR267" s="107"/>
      <c r="RSS267" s="107"/>
      <c r="RST267" s="107"/>
      <c r="RSU267" s="107"/>
      <c r="RSV267" s="107"/>
      <c r="RSW267" s="107"/>
      <c r="RSX267" s="107"/>
      <c r="RSY267" s="107"/>
      <c r="RSZ267" s="107"/>
      <c r="RTA267" s="107"/>
      <c r="RTB267" s="107"/>
      <c r="RTC267" s="107"/>
      <c r="RTD267" s="107"/>
      <c r="RTE267" s="107"/>
      <c r="RTF267" s="107"/>
      <c r="RTG267" s="107"/>
      <c r="RTH267" s="107"/>
      <c r="RTI267" s="107"/>
      <c r="RTJ267" s="107"/>
      <c r="RTK267" s="107"/>
      <c r="RTL267" s="107"/>
      <c r="RTM267" s="107"/>
      <c r="RTN267" s="107"/>
      <c r="RTO267" s="107"/>
      <c r="RTP267" s="107"/>
      <c r="RTQ267" s="107"/>
      <c r="RTR267" s="107"/>
      <c r="RTS267" s="107"/>
      <c r="RTT267" s="107"/>
      <c r="RTU267" s="107"/>
      <c r="RTV267" s="107"/>
      <c r="RTW267" s="107"/>
      <c r="RTX267" s="107"/>
      <c r="RTY267" s="107"/>
      <c r="RTZ267" s="107"/>
      <c r="RUA267" s="107"/>
      <c r="RUB267" s="107"/>
      <c r="RUC267" s="107"/>
      <c r="RUD267" s="107"/>
      <c r="RUE267" s="107"/>
      <c r="RUF267" s="107"/>
      <c r="RUG267" s="107"/>
      <c r="RUH267" s="107"/>
      <c r="RUI267" s="107"/>
      <c r="RUJ267" s="107"/>
      <c r="RUK267" s="107"/>
      <c r="RUL267" s="107"/>
      <c r="RUM267" s="107"/>
      <c r="RUN267" s="107"/>
      <c r="RUO267" s="107"/>
      <c r="RUP267" s="107"/>
      <c r="RUQ267" s="107"/>
      <c r="RUR267" s="107"/>
      <c r="RUS267" s="107"/>
      <c r="RUT267" s="107"/>
      <c r="RUU267" s="107"/>
      <c r="RUV267" s="107"/>
      <c r="RUW267" s="107"/>
      <c r="RUX267" s="107"/>
      <c r="RUY267" s="107"/>
      <c r="RUZ267" s="107"/>
      <c r="RVA267" s="107"/>
      <c r="RVB267" s="107"/>
      <c r="RVC267" s="107"/>
      <c r="RVD267" s="107"/>
      <c r="RVE267" s="107"/>
      <c r="RVF267" s="107"/>
      <c r="RVG267" s="107"/>
      <c r="RVH267" s="107"/>
      <c r="RVI267" s="107"/>
      <c r="RVJ267" s="107"/>
      <c r="RVK267" s="107"/>
      <c r="RVL267" s="107"/>
      <c r="RVM267" s="107"/>
      <c r="RVN267" s="107"/>
      <c r="RVO267" s="107"/>
      <c r="RVP267" s="107"/>
      <c r="RVQ267" s="107"/>
      <c r="RVR267" s="107"/>
      <c r="RVS267" s="107"/>
      <c r="RVT267" s="107"/>
      <c r="RVU267" s="107"/>
      <c r="RVV267" s="107"/>
      <c r="RVW267" s="107"/>
      <c r="RVX267" s="107"/>
      <c r="RVY267" s="107"/>
      <c r="RVZ267" s="107"/>
      <c r="RWA267" s="107"/>
      <c r="RWB267" s="107"/>
      <c r="RWC267" s="107"/>
      <c r="RWD267" s="107"/>
      <c r="RWE267" s="107"/>
      <c r="RWF267" s="107"/>
      <c r="RWG267" s="107"/>
      <c r="RWH267" s="107"/>
      <c r="RWI267" s="107"/>
      <c r="RWJ267" s="107"/>
      <c r="RWK267" s="107"/>
      <c r="RWL267" s="107"/>
      <c r="RWM267" s="107"/>
      <c r="RWN267" s="107"/>
      <c r="RWO267" s="107"/>
      <c r="RWP267" s="107"/>
      <c r="RWQ267" s="107"/>
      <c r="RWR267" s="107"/>
      <c r="RWS267" s="107"/>
      <c r="RWT267" s="107"/>
      <c r="RWU267" s="107"/>
      <c r="RWV267" s="107"/>
      <c r="RWW267" s="107"/>
      <c r="RWX267" s="107"/>
      <c r="RWY267" s="107"/>
      <c r="RWZ267" s="107"/>
      <c r="RXA267" s="107"/>
      <c r="RXB267" s="107"/>
      <c r="RXC267" s="107"/>
      <c r="RXD267" s="107"/>
      <c r="RXE267" s="107"/>
      <c r="RXF267" s="107"/>
      <c r="RXG267" s="107"/>
      <c r="RXH267" s="107"/>
      <c r="RXI267" s="107"/>
      <c r="RXJ267" s="107"/>
      <c r="RXK267" s="107"/>
      <c r="RXL267" s="107"/>
      <c r="RXM267" s="107"/>
      <c r="RXN267" s="107"/>
      <c r="RXO267" s="107"/>
      <c r="RXP267" s="107"/>
      <c r="RXQ267" s="107"/>
      <c r="RXR267" s="107"/>
      <c r="RXS267" s="107"/>
      <c r="RXT267" s="107"/>
      <c r="RXU267" s="107"/>
      <c r="RXV267" s="107"/>
      <c r="RXW267" s="107"/>
      <c r="RXX267" s="107"/>
      <c r="RXY267" s="107"/>
      <c r="RXZ267" s="107"/>
      <c r="RYA267" s="107"/>
      <c r="RYB267" s="107"/>
      <c r="RYC267" s="107"/>
      <c r="RYD267" s="107"/>
      <c r="RYE267" s="107"/>
      <c r="RYF267" s="107"/>
      <c r="RYG267" s="107"/>
      <c r="RYH267" s="107"/>
      <c r="RYI267" s="107"/>
      <c r="RYJ267" s="107"/>
      <c r="RYK267" s="107"/>
      <c r="RYL267" s="107"/>
      <c r="RYM267" s="107"/>
      <c r="RYN267" s="107"/>
      <c r="RYO267" s="107"/>
      <c r="RYP267" s="107"/>
      <c r="RYQ267" s="107"/>
      <c r="RYR267" s="107"/>
      <c r="RYS267" s="107"/>
      <c r="RYT267" s="107"/>
      <c r="RYU267" s="107"/>
      <c r="RYV267" s="107"/>
      <c r="RYW267" s="107"/>
      <c r="RYX267" s="107"/>
      <c r="RYY267" s="107"/>
      <c r="RYZ267" s="107"/>
      <c r="RZA267" s="107"/>
      <c r="RZB267" s="107"/>
      <c r="RZC267" s="107"/>
      <c r="RZD267" s="107"/>
      <c r="RZE267" s="107"/>
      <c r="RZF267" s="107"/>
      <c r="RZG267" s="107"/>
      <c r="RZH267" s="107"/>
      <c r="RZI267" s="107"/>
      <c r="RZJ267" s="107"/>
      <c r="RZK267" s="107"/>
      <c r="RZL267" s="107"/>
      <c r="RZM267" s="107"/>
      <c r="RZN267" s="107"/>
      <c r="RZO267" s="107"/>
      <c r="RZP267" s="107"/>
      <c r="RZQ267" s="107"/>
      <c r="RZR267" s="107"/>
      <c r="RZS267" s="107"/>
      <c r="RZT267" s="107"/>
      <c r="RZU267" s="107"/>
      <c r="RZV267" s="107"/>
      <c r="RZW267" s="107"/>
      <c r="RZX267" s="107"/>
      <c r="RZY267" s="107"/>
      <c r="RZZ267" s="107"/>
      <c r="SAA267" s="107"/>
      <c r="SAB267" s="107"/>
      <c r="SAC267" s="107"/>
      <c r="SAD267" s="107"/>
      <c r="SAE267" s="107"/>
      <c r="SAF267" s="107"/>
      <c r="SAG267" s="107"/>
      <c r="SAH267" s="107"/>
      <c r="SAI267" s="107"/>
      <c r="SAJ267" s="107"/>
      <c r="SAK267" s="107"/>
      <c r="SAL267" s="107"/>
      <c r="SAM267" s="107"/>
      <c r="SAN267" s="107"/>
      <c r="SAO267" s="107"/>
      <c r="SAP267" s="107"/>
      <c r="SAQ267" s="107"/>
      <c r="SAR267" s="107"/>
      <c r="SAS267" s="107"/>
      <c r="SAT267" s="107"/>
      <c r="SAU267" s="107"/>
      <c r="SAV267" s="107"/>
      <c r="SAW267" s="107"/>
      <c r="SAX267" s="107"/>
      <c r="SAY267" s="107"/>
      <c r="SAZ267" s="107"/>
      <c r="SBA267" s="107"/>
      <c r="SBB267" s="107"/>
      <c r="SBC267" s="107"/>
      <c r="SBD267" s="107"/>
      <c r="SBE267" s="107"/>
      <c r="SBF267" s="107"/>
      <c r="SBG267" s="107"/>
      <c r="SBH267" s="107"/>
      <c r="SBI267" s="107"/>
      <c r="SBJ267" s="107"/>
      <c r="SBK267" s="107"/>
      <c r="SBL267" s="107"/>
      <c r="SBM267" s="107"/>
      <c r="SBN267" s="107"/>
      <c r="SBO267" s="107"/>
      <c r="SBP267" s="107"/>
      <c r="SBQ267" s="107"/>
      <c r="SBR267" s="107"/>
      <c r="SBS267" s="107"/>
      <c r="SBT267" s="107"/>
      <c r="SBU267" s="107"/>
      <c r="SBV267" s="107"/>
      <c r="SBW267" s="107"/>
      <c r="SBX267" s="107"/>
      <c r="SBY267" s="107"/>
      <c r="SBZ267" s="107"/>
      <c r="SCA267" s="107"/>
      <c r="SCB267" s="107"/>
      <c r="SCC267" s="107"/>
      <c r="SCD267" s="107"/>
      <c r="SCE267" s="107"/>
      <c r="SCF267" s="107"/>
      <c r="SCG267" s="107"/>
      <c r="SCH267" s="107"/>
      <c r="SCI267" s="107"/>
      <c r="SCJ267" s="107"/>
      <c r="SCK267" s="107"/>
      <c r="SCL267" s="107"/>
      <c r="SCM267" s="107"/>
      <c r="SCN267" s="107"/>
      <c r="SCO267" s="107"/>
      <c r="SCP267" s="107"/>
      <c r="SCQ267" s="107"/>
      <c r="SCR267" s="107"/>
      <c r="SCS267" s="107"/>
      <c r="SCT267" s="107"/>
      <c r="SCU267" s="107"/>
      <c r="SCV267" s="107"/>
      <c r="SCW267" s="107"/>
      <c r="SCX267" s="107"/>
      <c r="SCY267" s="107"/>
      <c r="SCZ267" s="107"/>
      <c r="SDA267" s="107"/>
      <c r="SDB267" s="107"/>
      <c r="SDC267" s="107"/>
      <c r="SDD267" s="107"/>
      <c r="SDE267" s="107"/>
      <c r="SDF267" s="107"/>
      <c r="SDG267" s="107"/>
      <c r="SDH267" s="107"/>
      <c r="SDI267" s="107"/>
      <c r="SDJ267" s="107"/>
      <c r="SDK267" s="107"/>
      <c r="SDL267" s="107"/>
      <c r="SDM267" s="107"/>
      <c r="SDN267" s="107"/>
      <c r="SDO267" s="107"/>
      <c r="SDP267" s="107"/>
      <c r="SDQ267" s="107"/>
      <c r="SDR267" s="107"/>
      <c r="SDS267" s="107"/>
      <c r="SDT267" s="107"/>
      <c r="SDU267" s="107"/>
      <c r="SDV267" s="107"/>
      <c r="SDW267" s="107"/>
      <c r="SDX267" s="107"/>
      <c r="SDY267" s="107"/>
      <c r="SDZ267" s="107"/>
      <c r="SEA267" s="107"/>
      <c r="SEB267" s="107"/>
      <c r="SEC267" s="107"/>
      <c r="SED267" s="107"/>
      <c r="SEE267" s="107"/>
      <c r="SEF267" s="107"/>
      <c r="SEG267" s="107"/>
      <c r="SEH267" s="107"/>
      <c r="SEI267" s="107"/>
      <c r="SEJ267" s="107"/>
      <c r="SEK267" s="107"/>
      <c r="SEL267" s="107"/>
      <c r="SEM267" s="107"/>
      <c r="SEN267" s="107"/>
      <c r="SEO267" s="107"/>
      <c r="SEP267" s="107"/>
      <c r="SEQ267" s="107"/>
      <c r="SER267" s="107"/>
      <c r="SES267" s="107"/>
      <c r="SET267" s="107"/>
      <c r="SEU267" s="107"/>
      <c r="SEV267" s="107"/>
      <c r="SEW267" s="107"/>
      <c r="SEX267" s="107"/>
      <c r="SEY267" s="107"/>
      <c r="SEZ267" s="107"/>
      <c r="SFA267" s="107"/>
      <c r="SFB267" s="107"/>
      <c r="SFC267" s="107"/>
      <c r="SFD267" s="107"/>
      <c r="SFE267" s="107"/>
      <c r="SFF267" s="107"/>
      <c r="SFG267" s="107"/>
      <c r="SFH267" s="107"/>
      <c r="SFI267" s="107"/>
      <c r="SFJ267" s="107"/>
      <c r="SFK267" s="107"/>
      <c r="SFL267" s="107"/>
      <c r="SFM267" s="107"/>
      <c r="SFN267" s="107"/>
      <c r="SFO267" s="107"/>
      <c r="SFP267" s="107"/>
      <c r="SFQ267" s="107"/>
      <c r="SFR267" s="107"/>
      <c r="SFS267" s="107"/>
      <c r="SFT267" s="107"/>
      <c r="SFU267" s="107"/>
      <c r="SFV267" s="107"/>
      <c r="SFW267" s="107"/>
      <c r="SFX267" s="107"/>
      <c r="SFY267" s="107"/>
      <c r="SFZ267" s="107"/>
      <c r="SGA267" s="107"/>
      <c r="SGB267" s="107"/>
      <c r="SGC267" s="107"/>
      <c r="SGD267" s="107"/>
      <c r="SGE267" s="107"/>
      <c r="SGF267" s="107"/>
      <c r="SGG267" s="107"/>
      <c r="SGH267" s="107"/>
      <c r="SGI267" s="107"/>
      <c r="SGJ267" s="107"/>
      <c r="SGK267" s="107"/>
      <c r="SGL267" s="107"/>
      <c r="SGM267" s="107"/>
      <c r="SGN267" s="107"/>
      <c r="SGO267" s="107"/>
      <c r="SGP267" s="107"/>
      <c r="SGQ267" s="107"/>
      <c r="SGR267" s="107"/>
      <c r="SGS267" s="107"/>
      <c r="SGT267" s="107"/>
      <c r="SGU267" s="107"/>
      <c r="SGV267" s="107"/>
      <c r="SGW267" s="107"/>
      <c r="SGX267" s="107"/>
      <c r="SGY267" s="107"/>
      <c r="SGZ267" s="107"/>
      <c r="SHA267" s="107"/>
      <c r="SHB267" s="107"/>
      <c r="SHC267" s="107"/>
      <c r="SHD267" s="107"/>
      <c r="SHE267" s="107"/>
      <c r="SHF267" s="107"/>
      <c r="SHG267" s="107"/>
      <c r="SHH267" s="107"/>
      <c r="SHI267" s="107"/>
      <c r="SHJ267" s="107"/>
      <c r="SHK267" s="107"/>
      <c r="SHL267" s="107"/>
      <c r="SHM267" s="107"/>
      <c r="SHN267" s="107"/>
      <c r="SHO267" s="107"/>
      <c r="SHP267" s="107"/>
      <c r="SHQ267" s="107"/>
      <c r="SHR267" s="107"/>
      <c r="SHS267" s="107"/>
      <c r="SHT267" s="107"/>
      <c r="SHU267" s="107"/>
      <c r="SHV267" s="107"/>
      <c r="SHW267" s="107"/>
      <c r="SHX267" s="107"/>
      <c r="SHY267" s="107"/>
      <c r="SHZ267" s="107"/>
      <c r="SIA267" s="107"/>
      <c r="SIB267" s="107"/>
      <c r="SIC267" s="107"/>
      <c r="SID267" s="107"/>
      <c r="SIE267" s="107"/>
      <c r="SIF267" s="107"/>
      <c r="SIG267" s="107"/>
      <c r="SIH267" s="107"/>
      <c r="SII267" s="107"/>
      <c r="SIJ267" s="107"/>
      <c r="SIK267" s="107"/>
      <c r="SIL267" s="107"/>
      <c r="SIM267" s="107"/>
      <c r="SIN267" s="107"/>
      <c r="SIO267" s="107"/>
      <c r="SIP267" s="107"/>
      <c r="SIQ267" s="107"/>
      <c r="SIR267" s="107"/>
      <c r="SIS267" s="107"/>
      <c r="SIT267" s="107"/>
      <c r="SIU267" s="107"/>
      <c r="SIV267" s="107"/>
      <c r="SIW267" s="107"/>
      <c r="SIX267" s="107"/>
      <c r="SIY267" s="107"/>
      <c r="SIZ267" s="107"/>
      <c r="SJA267" s="107"/>
      <c r="SJB267" s="107"/>
      <c r="SJC267" s="107"/>
      <c r="SJD267" s="107"/>
      <c r="SJE267" s="107"/>
      <c r="SJF267" s="107"/>
      <c r="SJG267" s="107"/>
      <c r="SJH267" s="107"/>
      <c r="SJI267" s="107"/>
      <c r="SJJ267" s="107"/>
      <c r="SJK267" s="107"/>
      <c r="SJL267" s="107"/>
      <c r="SJM267" s="107"/>
      <c r="SJN267" s="107"/>
      <c r="SJO267" s="107"/>
      <c r="SJP267" s="107"/>
      <c r="SJQ267" s="107"/>
      <c r="SJR267" s="107"/>
      <c r="SJS267" s="107"/>
      <c r="SJT267" s="107"/>
      <c r="SJU267" s="107"/>
      <c r="SJV267" s="107"/>
      <c r="SJW267" s="107"/>
      <c r="SJX267" s="107"/>
      <c r="SJY267" s="107"/>
      <c r="SJZ267" s="107"/>
      <c r="SKA267" s="107"/>
      <c r="SKB267" s="107"/>
      <c r="SKC267" s="107"/>
      <c r="SKD267" s="107"/>
      <c r="SKE267" s="107"/>
      <c r="SKF267" s="107"/>
      <c r="SKG267" s="107"/>
      <c r="SKH267" s="107"/>
      <c r="SKI267" s="107"/>
      <c r="SKJ267" s="107"/>
      <c r="SKK267" s="107"/>
      <c r="SKL267" s="107"/>
      <c r="SKM267" s="107"/>
      <c r="SKN267" s="107"/>
      <c r="SKO267" s="107"/>
      <c r="SKP267" s="107"/>
      <c r="SKQ267" s="107"/>
      <c r="SKR267" s="107"/>
      <c r="SKS267" s="107"/>
      <c r="SKT267" s="107"/>
      <c r="SKU267" s="107"/>
      <c r="SKV267" s="107"/>
      <c r="SKW267" s="107"/>
      <c r="SKX267" s="107"/>
      <c r="SKY267" s="107"/>
      <c r="SKZ267" s="107"/>
      <c r="SLA267" s="107"/>
      <c r="SLB267" s="107"/>
      <c r="SLC267" s="107"/>
      <c r="SLD267" s="107"/>
      <c r="SLE267" s="107"/>
      <c r="SLF267" s="107"/>
      <c r="SLG267" s="107"/>
      <c r="SLH267" s="107"/>
      <c r="SLI267" s="107"/>
      <c r="SLJ267" s="107"/>
      <c r="SLK267" s="107"/>
      <c r="SLL267" s="107"/>
      <c r="SLM267" s="107"/>
      <c r="SLN267" s="107"/>
      <c r="SLO267" s="107"/>
      <c r="SLP267" s="107"/>
      <c r="SLQ267" s="107"/>
      <c r="SLR267" s="107"/>
      <c r="SLS267" s="107"/>
      <c r="SLT267" s="107"/>
      <c r="SLU267" s="107"/>
      <c r="SLV267" s="107"/>
      <c r="SLW267" s="107"/>
      <c r="SLX267" s="107"/>
      <c r="SLY267" s="107"/>
      <c r="SLZ267" s="107"/>
      <c r="SMA267" s="107"/>
      <c r="SMB267" s="107"/>
      <c r="SMC267" s="107"/>
      <c r="SMD267" s="107"/>
      <c r="SME267" s="107"/>
      <c r="SMF267" s="107"/>
      <c r="SMG267" s="107"/>
      <c r="SMH267" s="107"/>
      <c r="SMI267" s="107"/>
      <c r="SMJ267" s="107"/>
      <c r="SMK267" s="107"/>
      <c r="SML267" s="107"/>
      <c r="SMM267" s="107"/>
      <c r="SMN267" s="107"/>
      <c r="SMO267" s="107"/>
      <c r="SMP267" s="107"/>
      <c r="SMQ267" s="107"/>
      <c r="SMR267" s="107"/>
      <c r="SMS267" s="107"/>
      <c r="SMT267" s="107"/>
      <c r="SMU267" s="107"/>
      <c r="SMV267" s="107"/>
      <c r="SMW267" s="107"/>
      <c r="SMX267" s="107"/>
      <c r="SMY267" s="107"/>
      <c r="SMZ267" s="107"/>
      <c r="SNA267" s="107"/>
      <c r="SNB267" s="107"/>
      <c r="SNC267" s="107"/>
      <c r="SND267" s="107"/>
      <c r="SNE267" s="107"/>
      <c r="SNF267" s="107"/>
      <c r="SNG267" s="107"/>
      <c r="SNH267" s="107"/>
      <c r="SNI267" s="107"/>
      <c r="SNJ267" s="107"/>
      <c r="SNK267" s="107"/>
      <c r="SNL267" s="107"/>
      <c r="SNM267" s="107"/>
      <c r="SNN267" s="107"/>
      <c r="SNO267" s="107"/>
      <c r="SNP267" s="107"/>
      <c r="SNQ267" s="107"/>
      <c r="SNR267" s="107"/>
      <c r="SNS267" s="107"/>
      <c r="SNT267" s="107"/>
      <c r="SNU267" s="107"/>
      <c r="SNV267" s="107"/>
      <c r="SNW267" s="107"/>
      <c r="SNX267" s="107"/>
      <c r="SNY267" s="107"/>
      <c r="SNZ267" s="107"/>
      <c r="SOA267" s="107"/>
      <c r="SOB267" s="107"/>
      <c r="SOC267" s="107"/>
      <c r="SOD267" s="107"/>
      <c r="SOE267" s="107"/>
      <c r="SOF267" s="107"/>
      <c r="SOG267" s="107"/>
      <c r="SOH267" s="107"/>
      <c r="SOI267" s="107"/>
      <c r="SOJ267" s="107"/>
      <c r="SOK267" s="107"/>
      <c r="SOL267" s="107"/>
      <c r="SOM267" s="107"/>
      <c r="SON267" s="107"/>
      <c r="SOO267" s="107"/>
      <c r="SOP267" s="107"/>
      <c r="SOQ267" s="107"/>
      <c r="SOR267" s="107"/>
      <c r="SOS267" s="107"/>
      <c r="SOT267" s="107"/>
      <c r="SOU267" s="107"/>
      <c r="SOV267" s="107"/>
      <c r="SOW267" s="107"/>
      <c r="SOX267" s="107"/>
      <c r="SOY267" s="107"/>
      <c r="SOZ267" s="107"/>
      <c r="SPA267" s="107"/>
      <c r="SPB267" s="107"/>
      <c r="SPC267" s="107"/>
      <c r="SPD267" s="107"/>
      <c r="SPE267" s="107"/>
      <c r="SPF267" s="107"/>
      <c r="SPG267" s="107"/>
      <c r="SPH267" s="107"/>
      <c r="SPI267" s="107"/>
      <c r="SPJ267" s="107"/>
      <c r="SPK267" s="107"/>
      <c r="SPL267" s="107"/>
      <c r="SPM267" s="107"/>
      <c r="SPN267" s="107"/>
      <c r="SPO267" s="107"/>
      <c r="SPP267" s="107"/>
      <c r="SPQ267" s="107"/>
      <c r="SPR267" s="107"/>
      <c r="SPS267" s="107"/>
      <c r="SPT267" s="107"/>
      <c r="SPU267" s="107"/>
      <c r="SPV267" s="107"/>
      <c r="SPW267" s="107"/>
      <c r="SPX267" s="107"/>
      <c r="SPY267" s="107"/>
      <c r="SPZ267" s="107"/>
      <c r="SQA267" s="107"/>
      <c r="SQB267" s="107"/>
      <c r="SQC267" s="107"/>
      <c r="SQD267" s="107"/>
      <c r="SQE267" s="107"/>
      <c r="SQF267" s="107"/>
      <c r="SQG267" s="107"/>
      <c r="SQH267" s="107"/>
      <c r="SQI267" s="107"/>
      <c r="SQJ267" s="107"/>
      <c r="SQK267" s="107"/>
      <c r="SQL267" s="107"/>
      <c r="SQM267" s="107"/>
      <c r="SQN267" s="107"/>
      <c r="SQO267" s="107"/>
      <c r="SQP267" s="107"/>
      <c r="SQQ267" s="107"/>
      <c r="SQR267" s="107"/>
      <c r="SQS267" s="107"/>
      <c r="SQT267" s="107"/>
      <c r="SQU267" s="107"/>
      <c r="SQV267" s="107"/>
      <c r="SQW267" s="107"/>
      <c r="SQX267" s="107"/>
      <c r="SQY267" s="107"/>
      <c r="SQZ267" s="107"/>
      <c r="SRA267" s="107"/>
      <c r="SRB267" s="107"/>
      <c r="SRC267" s="107"/>
      <c r="SRD267" s="107"/>
      <c r="SRE267" s="107"/>
      <c r="SRF267" s="107"/>
      <c r="SRG267" s="107"/>
      <c r="SRH267" s="107"/>
      <c r="SRI267" s="107"/>
      <c r="SRJ267" s="107"/>
      <c r="SRK267" s="107"/>
      <c r="SRL267" s="107"/>
      <c r="SRM267" s="107"/>
      <c r="SRN267" s="107"/>
      <c r="SRO267" s="107"/>
      <c r="SRP267" s="107"/>
      <c r="SRQ267" s="107"/>
      <c r="SRR267" s="107"/>
      <c r="SRS267" s="107"/>
      <c r="SRT267" s="107"/>
      <c r="SRU267" s="107"/>
      <c r="SRV267" s="107"/>
      <c r="SRW267" s="107"/>
      <c r="SRX267" s="107"/>
      <c r="SRY267" s="107"/>
      <c r="SRZ267" s="107"/>
      <c r="SSA267" s="107"/>
      <c r="SSB267" s="107"/>
      <c r="SSC267" s="107"/>
      <c r="SSD267" s="107"/>
      <c r="SSE267" s="107"/>
      <c r="SSF267" s="107"/>
      <c r="SSG267" s="107"/>
      <c r="SSH267" s="107"/>
      <c r="SSI267" s="107"/>
      <c r="SSJ267" s="107"/>
      <c r="SSK267" s="107"/>
      <c r="SSL267" s="107"/>
      <c r="SSM267" s="107"/>
      <c r="SSN267" s="107"/>
      <c r="SSO267" s="107"/>
      <c r="SSP267" s="107"/>
      <c r="SSQ267" s="107"/>
      <c r="SSR267" s="107"/>
      <c r="SSS267" s="107"/>
      <c r="SST267" s="107"/>
      <c r="SSU267" s="107"/>
      <c r="SSV267" s="107"/>
      <c r="SSW267" s="107"/>
      <c r="SSX267" s="107"/>
      <c r="SSY267" s="107"/>
      <c r="SSZ267" s="107"/>
      <c r="STA267" s="107"/>
      <c r="STB267" s="107"/>
      <c r="STC267" s="107"/>
      <c r="STD267" s="107"/>
      <c r="STE267" s="107"/>
      <c r="STF267" s="107"/>
      <c r="STG267" s="107"/>
      <c r="STH267" s="107"/>
      <c r="STI267" s="107"/>
      <c r="STJ267" s="107"/>
      <c r="STK267" s="107"/>
      <c r="STL267" s="107"/>
      <c r="STM267" s="107"/>
      <c r="STN267" s="107"/>
      <c r="STO267" s="107"/>
      <c r="STP267" s="107"/>
      <c r="STQ267" s="107"/>
      <c r="STR267" s="107"/>
      <c r="STS267" s="107"/>
      <c r="STT267" s="107"/>
      <c r="STU267" s="107"/>
      <c r="STV267" s="107"/>
      <c r="STW267" s="107"/>
      <c r="STX267" s="107"/>
      <c r="STY267" s="107"/>
      <c r="STZ267" s="107"/>
      <c r="SUA267" s="107"/>
      <c r="SUB267" s="107"/>
      <c r="SUC267" s="107"/>
      <c r="SUD267" s="107"/>
      <c r="SUE267" s="107"/>
      <c r="SUF267" s="107"/>
      <c r="SUG267" s="107"/>
      <c r="SUH267" s="107"/>
      <c r="SUI267" s="107"/>
      <c r="SUJ267" s="107"/>
      <c r="SUK267" s="107"/>
      <c r="SUL267" s="107"/>
      <c r="SUM267" s="107"/>
      <c r="SUN267" s="107"/>
      <c r="SUO267" s="107"/>
      <c r="SUP267" s="107"/>
      <c r="SUQ267" s="107"/>
      <c r="SUR267" s="107"/>
      <c r="SUS267" s="107"/>
      <c r="SUT267" s="107"/>
      <c r="SUU267" s="107"/>
      <c r="SUV267" s="107"/>
      <c r="SUW267" s="107"/>
      <c r="SUX267" s="107"/>
      <c r="SUY267" s="107"/>
      <c r="SUZ267" s="107"/>
      <c r="SVA267" s="107"/>
      <c r="SVB267" s="107"/>
      <c r="SVC267" s="107"/>
      <c r="SVD267" s="107"/>
      <c r="SVE267" s="107"/>
      <c r="SVF267" s="107"/>
      <c r="SVG267" s="107"/>
      <c r="SVH267" s="107"/>
      <c r="SVI267" s="107"/>
      <c r="SVJ267" s="107"/>
      <c r="SVK267" s="107"/>
      <c r="SVL267" s="107"/>
      <c r="SVM267" s="107"/>
      <c r="SVN267" s="107"/>
      <c r="SVO267" s="107"/>
      <c r="SVP267" s="107"/>
      <c r="SVQ267" s="107"/>
      <c r="SVR267" s="107"/>
      <c r="SVS267" s="107"/>
      <c r="SVT267" s="107"/>
      <c r="SVU267" s="107"/>
      <c r="SVV267" s="107"/>
      <c r="SVW267" s="107"/>
      <c r="SVX267" s="107"/>
      <c r="SVY267" s="107"/>
      <c r="SVZ267" s="107"/>
      <c r="SWA267" s="107"/>
      <c r="SWB267" s="107"/>
      <c r="SWC267" s="107"/>
      <c r="SWD267" s="107"/>
      <c r="SWE267" s="107"/>
      <c r="SWF267" s="107"/>
      <c r="SWG267" s="107"/>
      <c r="SWH267" s="107"/>
      <c r="SWI267" s="107"/>
      <c r="SWJ267" s="107"/>
      <c r="SWK267" s="107"/>
      <c r="SWL267" s="107"/>
      <c r="SWM267" s="107"/>
      <c r="SWN267" s="107"/>
      <c r="SWO267" s="107"/>
      <c r="SWP267" s="107"/>
      <c r="SWQ267" s="107"/>
      <c r="SWR267" s="107"/>
      <c r="SWS267" s="107"/>
      <c r="SWT267" s="107"/>
      <c r="SWU267" s="107"/>
      <c r="SWV267" s="107"/>
      <c r="SWW267" s="107"/>
      <c r="SWX267" s="107"/>
      <c r="SWY267" s="107"/>
      <c r="SWZ267" s="107"/>
      <c r="SXA267" s="107"/>
      <c r="SXB267" s="107"/>
      <c r="SXC267" s="107"/>
      <c r="SXD267" s="107"/>
      <c r="SXE267" s="107"/>
      <c r="SXF267" s="107"/>
      <c r="SXG267" s="107"/>
      <c r="SXH267" s="107"/>
      <c r="SXI267" s="107"/>
      <c r="SXJ267" s="107"/>
      <c r="SXK267" s="107"/>
      <c r="SXL267" s="107"/>
      <c r="SXM267" s="107"/>
      <c r="SXN267" s="107"/>
      <c r="SXO267" s="107"/>
      <c r="SXP267" s="107"/>
      <c r="SXQ267" s="107"/>
      <c r="SXR267" s="107"/>
      <c r="SXS267" s="107"/>
      <c r="SXT267" s="107"/>
      <c r="SXU267" s="107"/>
      <c r="SXV267" s="107"/>
      <c r="SXW267" s="107"/>
      <c r="SXX267" s="107"/>
      <c r="SXY267" s="107"/>
      <c r="SXZ267" s="107"/>
      <c r="SYA267" s="107"/>
      <c r="SYB267" s="107"/>
      <c r="SYC267" s="107"/>
      <c r="SYD267" s="107"/>
      <c r="SYE267" s="107"/>
      <c r="SYF267" s="107"/>
      <c r="SYG267" s="107"/>
      <c r="SYH267" s="107"/>
      <c r="SYI267" s="107"/>
      <c r="SYJ267" s="107"/>
      <c r="SYK267" s="107"/>
      <c r="SYL267" s="107"/>
      <c r="SYM267" s="107"/>
      <c r="SYN267" s="107"/>
      <c r="SYO267" s="107"/>
      <c r="SYP267" s="107"/>
      <c r="SYQ267" s="107"/>
      <c r="SYR267" s="107"/>
      <c r="SYS267" s="107"/>
      <c r="SYT267" s="107"/>
      <c r="SYU267" s="107"/>
      <c r="SYV267" s="107"/>
      <c r="SYW267" s="107"/>
      <c r="SYX267" s="107"/>
      <c r="SYY267" s="107"/>
      <c r="SYZ267" s="107"/>
      <c r="SZA267" s="107"/>
      <c r="SZB267" s="107"/>
      <c r="SZC267" s="107"/>
      <c r="SZD267" s="107"/>
      <c r="SZE267" s="107"/>
      <c r="SZF267" s="107"/>
      <c r="SZG267" s="107"/>
      <c r="SZH267" s="107"/>
      <c r="SZI267" s="107"/>
      <c r="SZJ267" s="107"/>
      <c r="SZK267" s="107"/>
      <c r="SZL267" s="107"/>
      <c r="SZM267" s="107"/>
      <c r="SZN267" s="107"/>
      <c r="SZO267" s="107"/>
      <c r="SZP267" s="107"/>
      <c r="SZQ267" s="107"/>
      <c r="SZR267" s="107"/>
      <c r="SZS267" s="107"/>
      <c r="SZT267" s="107"/>
      <c r="SZU267" s="107"/>
      <c r="SZV267" s="107"/>
      <c r="SZW267" s="107"/>
      <c r="SZX267" s="107"/>
      <c r="SZY267" s="107"/>
      <c r="SZZ267" s="107"/>
      <c r="TAA267" s="107"/>
      <c r="TAB267" s="107"/>
      <c r="TAC267" s="107"/>
      <c r="TAD267" s="107"/>
      <c r="TAE267" s="107"/>
      <c r="TAF267" s="107"/>
      <c r="TAG267" s="107"/>
      <c r="TAH267" s="107"/>
      <c r="TAI267" s="107"/>
      <c r="TAJ267" s="107"/>
      <c r="TAK267" s="107"/>
      <c r="TAL267" s="107"/>
      <c r="TAM267" s="107"/>
      <c r="TAN267" s="107"/>
      <c r="TAO267" s="107"/>
      <c r="TAP267" s="107"/>
      <c r="TAQ267" s="107"/>
      <c r="TAR267" s="107"/>
      <c r="TAS267" s="107"/>
      <c r="TAT267" s="107"/>
      <c r="TAU267" s="107"/>
      <c r="TAV267" s="107"/>
      <c r="TAW267" s="107"/>
      <c r="TAX267" s="107"/>
      <c r="TAY267" s="107"/>
      <c r="TAZ267" s="107"/>
      <c r="TBA267" s="107"/>
      <c r="TBB267" s="107"/>
      <c r="TBC267" s="107"/>
      <c r="TBD267" s="107"/>
      <c r="TBE267" s="107"/>
      <c r="TBF267" s="107"/>
      <c r="TBG267" s="107"/>
      <c r="TBH267" s="107"/>
      <c r="TBI267" s="107"/>
      <c r="TBJ267" s="107"/>
      <c r="TBK267" s="107"/>
      <c r="TBL267" s="107"/>
      <c r="TBM267" s="107"/>
      <c r="TBN267" s="107"/>
      <c r="TBO267" s="107"/>
      <c r="TBP267" s="107"/>
      <c r="TBQ267" s="107"/>
      <c r="TBR267" s="107"/>
      <c r="TBS267" s="107"/>
      <c r="TBT267" s="107"/>
      <c r="TBU267" s="107"/>
      <c r="TBV267" s="107"/>
      <c r="TBW267" s="107"/>
      <c r="TBX267" s="107"/>
      <c r="TBY267" s="107"/>
      <c r="TBZ267" s="107"/>
      <c r="TCA267" s="107"/>
      <c r="TCB267" s="107"/>
      <c r="TCC267" s="107"/>
      <c r="TCD267" s="107"/>
      <c r="TCE267" s="107"/>
      <c r="TCF267" s="107"/>
      <c r="TCG267" s="107"/>
      <c r="TCH267" s="107"/>
      <c r="TCI267" s="107"/>
      <c r="TCJ267" s="107"/>
      <c r="TCK267" s="107"/>
      <c r="TCL267" s="107"/>
      <c r="TCM267" s="107"/>
      <c r="TCN267" s="107"/>
      <c r="TCO267" s="107"/>
      <c r="TCP267" s="107"/>
      <c r="TCQ267" s="107"/>
      <c r="TCR267" s="107"/>
      <c r="TCS267" s="107"/>
      <c r="TCT267" s="107"/>
      <c r="TCU267" s="107"/>
      <c r="TCV267" s="107"/>
      <c r="TCW267" s="107"/>
      <c r="TCX267" s="107"/>
      <c r="TCY267" s="107"/>
      <c r="TCZ267" s="107"/>
      <c r="TDA267" s="107"/>
      <c r="TDB267" s="107"/>
      <c r="TDC267" s="107"/>
      <c r="TDD267" s="107"/>
      <c r="TDE267" s="107"/>
      <c r="TDF267" s="107"/>
      <c r="TDG267" s="107"/>
      <c r="TDH267" s="107"/>
      <c r="TDI267" s="107"/>
      <c r="TDJ267" s="107"/>
      <c r="TDK267" s="107"/>
      <c r="TDL267" s="107"/>
      <c r="TDM267" s="107"/>
      <c r="TDN267" s="107"/>
      <c r="TDO267" s="107"/>
      <c r="TDP267" s="107"/>
      <c r="TDQ267" s="107"/>
      <c r="TDR267" s="107"/>
      <c r="TDS267" s="107"/>
      <c r="TDT267" s="107"/>
      <c r="TDU267" s="107"/>
      <c r="TDV267" s="107"/>
      <c r="TDW267" s="107"/>
      <c r="TDX267" s="107"/>
      <c r="TDY267" s="107"/>
      <c r="TDZ267" s="107"/>
      <c r="TEA267" s="107"/>
      <c r="TEB267" s="107"/>
      <c r="TEC267" s="107"/>
      <c r="TED267" s="107"/>
      <c r="TEE267" s="107"/>
      <c r="TEF267" s="107"/>
      <c r="TEG267" s="107"/>
      <c r="TEH267" s="107"/>
      <c r="TEI267" s="107"/>
      <c r="TEJ267" s="107"/>
      <c r="TEK267" s="107"/>
      <c r="TEL267" s="107"/>
      <c r="TEM267" s="107"/>
      <c r="TEN267" s="107"/>
      <c r="TEO267" s="107"/>
      <c r="TEP267" s="107"/>
      <c r="TEQ267" s="107"/>
      <c r="TER267" s="107"/>
      <c r="TES267" s="107"/>
      <c r="TET267" s="107"/>
      <c r="TEU267" s="107"/>
      <c r="TEV267" s="107"/>
      <c r="TEW267" s="107"/>
      <c r="TEX267" s="107"/>
      <c r="TEY267" s="107"/>
      <c r="TEZ267" s="107"/>
      <c r="TFA267" s="107"/>
      <c r="TFB267" s="107"/>
      <c r="TFC267" s="107"/>
      <c r="TFD267" s="107"/>
      <c r="TFE267" s="107"/>
      <c r="TFF267" s="107"/>
      <c r="TFG267" s="107"/>
      <c r="TFH267" s="107"/>
      <c r="TFI267" s="107"/>
      <c r="TFJ267" s="107"/>
      <c r="TFK267" s="107"/>
      <c r="TFL267" s="107"/>
      <c r="TFM267" s="107"/>
      <c r="TFN267" s="107"/>
      <c r="TFO267" s="107"/>
      <c r="TFP267" s="107"/>
      <c r="TFQ267" s="107"/>
      <c r="TFR267" s="107"/>
      <c r="TFS267" s="107"/>
      <c r="TFT267" s="107"/>
      <c r="TFU267" s="107"/>
      <c r="TFV267" s="107"/>
      <c r="TFW267" s="107"/>
      <c r="TFX267" s="107"/>
      <c r="TFY267" s="107"/>
      <c r="TFZ267" s="107"/>
      <c r="TGA267" s="107"/>
      <c r="TGB267" s="107"/>
      <c r="TGC267" s="107"/>
      <c r="TGD267" s="107"/>
      <c r="TGE267" s="107"/>
      <c r="TGF267" s="107"/>
      <c r="TGG267" s="107"/>
      <c r="TGH267" s="107"/>
      <c r="TGI267" s="107"/>
      <c r="TGJ267" s="107"/>
      <c r="TGK267" s="107"/>
      <c r="TGL267" s="107"/>
      <c r="TGM267" s="107"/>
      <c r="TGN267" s="107"/>
      <c r="TGO267" s="107"/>
      <c r="TGP267" s="107"/>
      <c r="TGQ267" s="107"/>
      <c r="TGR267" s="107"/>
      <c r="TGS267" s="107"/>
      <c r="TGT267" s="107"/>
      <c r="TGU267" s="107"/>
      <c r="TGV267" s="107"/>
      <c r="TGW267" s="107"/>
      <c r="TGX267" s="107"/>
      <c r="TGY267" s="107"/>
      <c r="TGZ267" s="107"/>
      <c r="THA267" s="107"/>
      <c r="THB267" s="107"/>
      <c r="THC267" s="107"/>
      <c r="THD267" s="107"/>
      <c r="THE267" s="107"/>
      <c r="THF267" s="107"/>
      <c r="THG267" s="107"/>
      <c r="THH267" s="107"/>
      <c r="THI267" s="107"/>
      <c r="THJ267" s="107"/>
      <c r="THK267" s="107"/>
      <c r="THL267" s="107"/>
      <c r="THM267" s="107"/>
      <c r="THN267" s="107"/>
      <c r="THO267" s="107"/>
      <c r="THP267" s="107"/>
      <c r="THQ267" s="107"/>
      <c r="THR267" s="107"/>
      <c r="THS267" s="107"/>
      <c r="THT267" s="107"/>
      <c r="THU267" s="107"/>
      <c r="THV267" s="107"/>
      <c r="THW267" s="107"/>
      <c r="THX267" s="107"/>
      <c r="THY267" s="107"/>
      <c r="THZ267" s="107"/>
      <c r="TIA267" s="107"/>
      <c r="TIB267" s="107"/>
      <c r="TIC267" s="107"/>
      <c r="TID267" s="107"/>
      <c r="TIE267" s="107"/>
      <c r="TIF267" s="107"/>
      <c r="TIG267" s="107"/>
      <c r="TIH267" s="107"/>
      <c r="TII267" s="107"/>
      <c r="TIJ267" s="107"/>
      <c r="TIK267" s="107"/>
      <c r="TIL267" s="107"/>
      <c r="TIM267" s="107"/>
      <c r="TIN267" s="107"/>
      <c r="TIO267" s="107"/>
      <c r="TIP267" s="107"/>
      <c r="TIQ267" s="107"/>
      <c r="TIR267" s="107"/>
      <c r="TIS267" s="107"/>
      <c r="TIT267" s="107"/>
      <c r="TIU267" s="107"/>
      <c r="TIV267" s="107"/>
      <c r="TIW267" s="107"/>
      <c r="TIX267" s="107"/>
      <c r="TIY267" s="107"/>
      <c r="TIZ267" s="107"/>
      <c r="TJA267" s="107"/>
      <c r="TJB267" s="107"/>
      <c r="TJC267" s="107"/>
      <c r="TJD267" s="107"/>
      <c r="TJE267" s="107"/>
      <c r="TJF267" s="107"/>
      <c r="TJG267" s="107"/>
      <c r="TJH267" s="107"/>
      <c r="TJI267" s="107"/>
      <c r="TJJ267" s="107"/>
      <c r="TJK267" s="107"/>
      <c r="TJL267" s="107"/>
      <c r="TJM267" s="107"/>
      <c r="TJN267" s="107"/>
      <c r="TJO267" s="107"/>
      <c r="TJP267" s="107"/>
      <c r="TJQ267" s="107"/>
      <c r="TJR267" s="107"/>
      <c r="TJS267" s="107"/>
      <c r="TJT267" s="107"/>
      <c r="TJU267" s="107"/>
      <c r="TJV267" s="107"/>
      <c r="TJW267" s="107"/>
      <c r="TJX267" s="107"/>
      <c r="TJY267" s="107"/>
      <c r="TJZ267" s="107"/>
      <c r="TKA267" s="107"/>
      <c r="TKB267" s="107"/>
      <c r="TKC267" s="107"/>
      <c r="TKD267" s="107"/>
      <c r="TKE267" s="107"/>
      <c r="TKF267" s="107"/>
      <c r="TKG267" s="107"/>
      <c r="TKH267" s="107"/>
      <c r="TKI267" s="107"/>
      <c r="TKJ267" s="107"/>
      <c r="TKK267" s="107"/>
      <c r="TKL267" s="107"/>
      <c r="TKM267" s="107"/>
      <c r="TKN267" s="107"/>
      <c r="TKO267" s="107"/>
      <c r="TKP267" s="107"/>
      <c r="TKQ267" s="107"/>
      <c r="TKR267" s="107"/>
      <c r="TKS267" s="107"/>
      <c r="TKT267" s="107"/>
      <c r="TKU267" s="107"/>
      <c r="TKV267" s="107"/>
      <c r="TKW267" s="107"/>
      <c r="TKX267" s="107"/>
      <c r="TKY267" s="107"/>
      <c r="TKZ267" s="107"/>
      <c r="TLA267" s="107"/>
      <c r="TLB267" s="107"/>
      <c r="TLC267" s="107"/>
      <c r="TLD267" s="107"/>
      <c r="TLE267" s="107"/>
      <c r="TLF267" s="107"/>
      <c r="TLG267" s="107"/>
      <c r="TLH267" s="107"/>
      <c r="TLI267" s="107"/>
      <c r="TLJ267" s="107"/>
      <c r="TLK267" s="107"/>
      <c r="TLL267" s="107"/>
      <c r="TLM267" s="107"/>
      <c r="TLN267" s="107"/>
      <c r="TLO267" s="107"/>
      <c r="TLP267" s="107"/>
      <c r="TLQ267" s="107"/>
      <c r="TLR267" s="107"/>
      <c r="TLS267" s="107"/>
      <c r="TLT267" s="107"/>
      <c r="TLU267" s="107"/>
      <c r="TLV267" s="107"/>
      <c r="TLW267" s="107"/>
      <c r="TLX267" s="107"/>
      <c r="TLY267" s="107"/>
      <c r="TLZ267" s="107"/>
      <c r="TMA267" s="107"/>
      <c r="TMB267" s="107"/>
      <c r="TMC267" s="107"/>
      <c r="TMD267" s="107"/>
      <c r="TME267" s="107"/>
      <c r="TMF267" s="107"/>
      <c r="TMG267" s="107"/>
      <c r="TMH267" s="107"/>
      <c r="TMI267" s="107"/>
      <c r="TMJ267" s="107"/>
      <c r="TMK267" s="107"/>
      <c r="TML267" s="107"/>
      <c r="TMM267" s="107"/>
      <c r="TMN267" s="107"/>
      <c r="TMO267" s="107"/>
      <c r="TMP267" s="107"/>
      <c r="TMQ267" s="107"/>
      <c r="TMR267" s="107"/>
      <c r="TMS267" s="107"/>
      <c r="TMT267" s="107"/>
      <c r="TMU267" s="107"/>
      <c r="TMV267" s="107"/>
      <c r="TMW267" s="107"/>
      <c r="TMX267" s="107"/>
      <c r="TMY267" s="107"/>
      <c r="TMZ267" s="107"/>
      <c r="TNA267" s="107"/>
      <c r="TNB267" s="107"/>
      <c r="TNC267" s="107"/>
      <c r="TND267" s="107"/>
      <c r="TNE267" s="107"/>
      <c r="TNF267" s="107"/>
      <c r="TNG267" s="107"/>
      <c r="TNH267" s="107"/>
      <c r="TNI267" s="107"/>
      <c r="TNJ267" s="107"/>
      <c r="TNK267" s="107"/>
      <c r="TNL267" s="107"/>
      <c r="TNM267" s="107"/>
      <c r="TNN267" s="107"/>
      <c r="TNO267" s="107"/>
      <c r="TNP267" s="107"/>
      <c r="TNQ267" s="107"/>
      <c r="TNR267" s="107"/>
      <c r="TNS267" s="107"/>
      <c r="TNT267" s="107"/>
      <c r="TNU267" s="107"/>
      <c r="TNV267" s="107"/>
      <c r="TNW267" s="107"/>
      <c r="TNX267" s="107"/>
      <c r="TNY267" s="107"/>
      <c r="TNZ267" s="107"/>
      <c r="TOA267" s="107"/>
      <c r="TOB267" s="107"/>
      <c r="TOC267" s="107"/>
      <c r="TOD267" s="107"/>
      <c r="TOE267" s="107"/>
      <c r="TOF267" s="107"/>
      <c r="TOG267" s="107"/>
      <c r="TOH267" s="107"/>
      <c r="TOI267" s="107"/>
      <c r="TOJ267" s="107"/>
      <c r="TOK267" s="107"/>
      <c r="TOL267" s="107"/>
      <c r="TOM267" s="107"/>
      <c r="TON267" s="107"/>
      <c r="TOO267" s="107"/>
      <c r="TOP267" s="107"/>
      <c r="TOQ267" s="107"/>
      <c r="TOR267" s="107"/>
      <c r="TOS267" s="107"/>
      <c r="TOT267" s="107"/>
      <c r="TOU267" s="107"/>
      <c r="TOV267" s="107"/>
      <c r="TOW267" s="107"/>
      <c r="TOX267" s="107"/>
      <c r="TOY267" s="107"/>
      <c r="TOZ267" s="107"/>
      <c r="TPA267" s="107"/>
      <c r="TPB267" s="107"/>
      <c r="TPC267" s="107"/>
      <c r="TPD267" s="107"/>
      <c r="TPE267" s="107"/>
      <c r="TPF267" s="107"/>
      <c r="TPG267" s="107"/>
      <c r="TPH267" s="107"/>
      <c r="TPI267" s="107"/>
      <c r="TPJ267" s="107"/>
      <c r="TPK267" s="107"/>
      <c r="TPL267" s="107"/>
      <c r="TPM267" s="107"/>
      <c r="TPN267" s="107"/>
      <c r="TPO267" s="107"/>
      <c r="TPP267" s="107"/>
      <c r="TPQ267" s="107"/>
      <c r="TPR267" s="107"/>
      <c r="TPS267" s="107"/>
      <c r="TPT267" s="107"/>
      <c r="TPU267" s="107"/>
      <c r="TPV267" s="107"/>
      <c r="TPW267" s="107"/>
      <c r="TPX267" s="107"/>
      <c r="TPY267" s="107"/>
      <c r="TPZ267" s="107"/>
      <c r="TQA267" s="107"/>
      <c r="TQB267" s="107"/>
      <c r="TQC267" s="107"/>
      <c r="TQD267" s="107"/>
      <c r="TQE267" s="107"/>
      <c r="TQF267" s="107"/>
      <c r="TQG267" s="107"/>
      <c r="TQH267" s="107"/>
      <c r="TQI267" s="107"/>
      <c r="TQJ267" s="107"/>
      <c r="TQK267" s="107"/>
      <c r="TQL267" s="107"/>
      <c r="TQM267" s="107"/>
      <c r="TQN267" s="107"/>
      <c r="TQO267" s="107"/>
      <c r="TQP267" s="107"/>
      <c r="TQQ267" s="107"/>
      <c r="TQR267" s="107"/>
      <c r="TQS267" s="107"/>
      <c r="TQT267" s="107"/>
      <c r="TQU267" s="107"/>
      <c r="TQV267" s="107"/>
      <c r="TQW267" s="107"/>
      <c r="TQX267" s="107"/>
      <c r="TQY267" s="107"/>
      <c r="TQZ267" s="107"/>
      <c r="TRA267" s="107"/>
      <c r="TRB267" s="107"/>
      <c r="TRC267" s="107"/>
      <c r="TRD267" s="107"/>
      <c r="TRE267" s="107"/>
      <c r="TRF267" s="107"/>
      <c r="TRG267" s="107"/>
      <c r="TRH267" s="107"/>
      <c r="TRI267" s="107"/>
      <c r="TRJ267" s="107"/>
      <c r="TRK267" s="107"/>
      <c r="TRL267" s="107"/>
      <c r="TRM267" s="107"/>
      <c r="TRN267" s="107"/>
      <c r="TRO267" s="107"/>
      <c r="TRP267" s="107"/>
      <c r="TRQ267" s="107"/>
      <c r="TRR267" s="107"/>
      <c r="TRS267" s="107"/>
      <c r="TRT267" s="107"/>
      <c r="TRU267" s="107"/>
      <c r="TRV267" s="107"/>
      <c r="TRW267" s="107"/>
      <c r="TRX267" s="107"/>
      <c r="TRY267" s="107"/>
      <c r="TRZ267" s="107"/>
      <c r="TSA267" s="107"/>
      <c r="TSB267" s="107"/>
      <c r="TSC267" s="107"/>
      <c r="TSD267" s="107"/>
      <c r="TSE267" s="107"/>
      <c r="TSF267" s="107"/>
      <c r="TSG267" s="107"/>
      <c r="TSH267" s="107"/>
      <c r="TSI267" s="107"/>
      <c r="TSJ267" s="107"/>
      <c r="TSK267" s="107"/>
      <c r="TSL267" s="107"/>
      <c r="TSM267" s="107"/>
      <c r="TSN267" s="107"/>
      <c r="TSO267" s="107"/>
      <c r="TSP267" s="107"/>
      <c r="TSQ267" s="107"/>
      <c r="TSR267" s="107"/>
      <c r="TSS267" s="107"/>
      <c r="TST267" s="107"/>
      <c r="TSU267" s="107"/>
      <c r="TSV267" s="107"/>
      <c r="TSW267" s="107"/>
      <c r="TSX267" s="107"/>
      <c r="TSY267" s="107"/>
      <c r="TSZ267" s="107"/>
      <c r="TTA267" s="107"/>
      <c r="TTB267" s="107"/>
      <c r="TTC267" s="107"/>
      <c r="TTD267" s="107"/>
      <c r="TTE267" s="107"/>
      <c r="TTF267" s="107"/>
      <c r="TTG267" s="107"/>
      <c r="TTH267" s="107"/>
      <c r="TTI267" s="107"/>
      <c r="TTJ267" s="107"/>
      <c r="TTK267" s="107"/>
      <c r="TTL267" s="107"/>
      <c r="TTM267" s="107"/>
      <c r="TTN267" s="107"/>
      <c r="TTO267" s="107"/>
      <c r="TTP267" s="107"/>
      <c r="TTQ267" s="107"/>
      <c r="TTR267" s="107"/>
      <c r="TTS267" s="107"/>
      <c r="TTT267" s="107"/>
      <c r="TTU267" s="107"/>
      <c r="TTV267" s="107"/>
      <c r="TTW267" s="107"/>
      <c r="TTX267" s="107"/>
      <c r="TTY267" s="107"/>
      <c r="TTZ267" s="107"/>
      <c r="TUA267" s="107"/>
      <c r="TUB267" s="107"/>
      <c r="TUC267" s="107"/>
      <c r="TUD267" s="107"/>
      <c r="TUE267" s="107"/>
      <c r="TUF267" s="107"/>
      <c r="TUG267" s="107"/>
      <c r="TUH267" s="107"/>
      <c r="TUI267" s="107"/>
      <c r="TUJ267" s="107"/>
      <c r="TUK267" s="107"/>
      <c r="TUL267" s="107"/>
      <c r="TUM267" s="107"/>
      <c r="TUN267" s="107"/>
      <c r="TUO267" s="107"/>
      <c r="TUP267" s="107"/>
      <c r="TUQ267" s="107"/>
      <c r="TUR267" s="107"/>
      <c r="TUS267" s="107"/>
      <c r="TUT267" s="107"/>
      <c r="TUU267" s="107"/>
      <c r="TUV267" s="107"/>
      <c r="TUW267" s="107"/>
      <c r="TUX267" s="107"/>
      <c r="TUY267" s="107"/>
      <c r="TUZ267" s="107"/>
      <c r="TVA267" s="107"/>
      <c r="TVB267" s="107"/>
      <c r="TVC267" s="107"/>
      <c r="TVD267" s="107"/>
      <c r="TVE267" s="107"/>
      <c r="TVF267" s="107"/>
      <c r="TVG267" s="107"/>
      <c r="TVH267" s="107"/>
      <c r="TVI267" s="107"/>
      <c r="TVJ267" s="107"/>
      <c r="TVK267" s="107"/>
      <c r="TVL267" s="107"/>
      <c r="TVM267" s="107"/>
      <c r="TVN267" s="107"/>
      <c r="TVO267" s="107"/>
      <c r="TVP267" s="107"/>
      <c r="TVQ267" s="107"/>
      <c r="TVR267" s="107"/>
      <c r="TVS267" s="107"/>
      <c r="TVT267" s="107"/>
      <c r="TVU267" s="107"/>
      <c r="TVV267" s="107"/>
      <c r="TVW267" s="107"/>
      <c r="TVX267" s="107"/>
      <c r="TVY267" s="107"/>
      <c r="TVZ267" s="107"/>
      <c r="TWA267" s="107"/>
      <c r="TWB267" s="107"/>
      <c r="TWC267" s="107"/>
      <c r="TWD267" s="107"/>
      <c r="TWE267" s="107"/>
      <c r="TWF267" s="107"/>
      <c r="TWG267" s="107"/>
      <c r="TWH267" s="107"/>
      <c r="TWI267" s="107"/>
      <c r="TWJ267" s="107"/>
      <c r="TWK267" s="107"/>
      <c r="TWL267" s="107"/>
      <c r="TWM267" s="107"/>
      <c r="TWN267" s="107"/>
      <c r="TWO267" s="107"/>
      <c r="TWP267" s="107"/>
      <c r="TWQ267" s="107"/>
      <c r="TWR267" s="107"/>
      <c r="TWS267" s="107"/>
      <c r="TWT267" s="107"/>
      <c r="TWU267" s="107"/>
      <c r="TWV267" s="107"/>
      <c r="TWW267" s="107"/>
      <c r="TWX267" s="107"/>
      <c r="TWY267" s="107"/>
      <c r="TWZ267" s="107"/>
      <c r="TXA267" s="107"/>
      <c r="TXB267" s="107"/>
      <c r="TXC267" s="107"/>
      <c r="TXD267" s="107"/>
      <c r="TXE267" s="107"/>
      <c r="TXF267" s="107"/>
      <c r="TXG267" s="107"/>
      <c r="TXH267" s="107"/>
      <c r="TXI267" s="107"/>
      <c r="TXJ267" s="107"/>
      <c r="TXK267" s="107"/>
      <c r="TXL267" s="107"/>
      <c r="TXM267" s="107"/>
      <c r="TXN267" s="107"/>
      <c r="TXO267" s="107"/>
      <c r="TXP267" s="107"/>
      <c r="TXQ267" s="107"/>
      <c r="TXR267" s="107"/>
      <c r="TXS267" s="107"/>
      <c r="TXT267" s="107"/>
      <c r="TXU267" s="107"/>
      <c r="TXV267" s="107"/>
      <c r="TXW267" s="107"/>
      <c r="TXX267" s="107"/>
      <c r="TXY267" s="107"/>
      <c r="TXZ267" s="107"/>
      <c r="TYA267" s="107"/>
      <c r="TYB267" s="107"/>
      <c r="TYC267" s="107"/>
      <c r="TYD267" s="107"/>
      <c r="TYE267" s="107"/>
      <c r="TYF267" s="107"/>
      <c r="TYG267" s="107"/>
      <c r="TYH267" s="107"/>
      <c r="TYI267" s="107"/>
      <c r="TYJ267" s="107"/>
      <c r="TYK267" s="107"/>
      <c r="TYL267" s="107"/>
      <c r="TYM267" s="107"/>
      <c r="TYN267" s="107"/>
      <c r="TYO267" s="107"/>
      <c r="TYP267" s="107"/>
      <c r="TYQ267" s="107"/>
      <c r="TYR267" s="107"/>
      <c r="TYS267" s="107"/>
      <c r="TYT267" s="107"/>
      <c r="TYU267" s="107"/>
      <c r="TYV267" s="107"/>
      <c r="TYW267" s="107"/>
      <c r="TYX267" s="107"/>
      <c r="TYY267" s="107"/>
      <c r="TYZ267" s="107"/>
      <c r="TZA267" s="107"/>
      <c r="TZB267" s="107"/>
      <c r="TZC267" s="107"/>
      <c r="TZD267" s="107"/>
      <c r="TZE267" s="107"/>
      <c r="TZF267" s="107"/>
      <c r="TZG267" s="107"/>
      <c r="TZH267" s="107"/>
      <c r="TZI267" s="107"/>
      <c r="TZJ267" s="107"/>
      <c r="TZK267" s="107"/>
      <c r="TZL267" s="107"/>
      <c r="TZM267" s="107"/>
      <c r="TZN267" s="107"/>
      <c r="TZO267" s="107"/>
      <c r="TZP267" s="107"/>
      <c r="TZQ267" s="107"/>
      <c r="TZR267" s="107"/>
      <c r="TZS267" s="107"/>
      <c r="TZT267" s="107"/>
      <c r="TZU267" s="107"/>
      <c r="TZV267" s="107"/>
      <c r="TZW267" s="107"/>
      <c r="TZX267" s="107"/>
      <c r="TZY267" s="107"/>
      <c r="TZZ267" s="107"/>
      <c r="UAA267" s="107"/>
      <c r="UAB267" s="107"/>
      <c r="UAC267" s="107"/>
      <c r="UAD267" s="107"/>
      <c r="UAE267" s="107"/>
      <c r="UAF267" s="107"/>
      <c r="UAG267" s="107"/>
      <c r="UAH267" s="107"/>
      <c r="UAI267" s="107"/>
      <c r="UAJ267" s="107"/>
      <c r="UAK267" s="107"/>
      <c r="UAL267" s="107"/>
      <c r="UAM267" s="107"/>
      <c r="UAN267" s="107"/>
      <c r="UAO267" s="107"/>
      <c r="UAP267" s="107"/>
      <c r="UAQ267" s="107"/>
      <c r="UAR267" s="107"/>
      <c r="UAS267" s="107"/>
      <c r="UAT267" s="107"/>
      <c r="UAU267" s="107"/>
      <c r="UAV267" s="107"/>
      <c r="UAW267" s="107"/>
      <c r="UAX267" s="107"/>
      <c r="UAY267" s="107"/>
      <c r="UAZ267" s="107"/>
      <c r="UBA267" s="107"/>
      <c r="UBB267" s="107"/>
      <c r="UBC267" s="107"/>
      <c r="UBD267" s="107"/>
      <c r="UBE267" s="107"/>
      <c r="UBF267" s="107"/>
      <c r="UBG267" s="107"/>
      <c r="UBH267" s="107"/>
      <c r="UBI267" s="107"/>
      <c r="UBJ267" s="107"/>
      <c r="UBK267" s="107"/>
      <c r="UBL267" s="107"/>
      <c r="UBM267" s="107"/>
      <c r="UBN267" s="107"/>
      <c r="UBO267" s="107"/>
      <c r="UBP267" s="107"/>
      <c r="UBQ267" s="107"/>
      <c r="UBR267" s="107"/>
      <c r="UBS267" s="107"/>
      <c r="UBT267" s="107"/>
      <c r="UBU267" s="107"/>
      <c r="UBV267" s="107"/>
      <c r="UBW267" s="107"/>
      <c r="UBX267" s="107"/>
      <c r="UBY267" s="107"/>
      <c r="UBZ267" s="107"/>
      <c r="UCA267" s="107"/>
      <c r="UCB267" s="107"/>
      <c r="UCC267" s="107"/>
      <c r="UCD267" s="107"/>
      <c r="UCE267" s="107"/>
      <c r="UCF267" s="107"/>
      <c r="UCG267" s="107"/>
      <c r="UCH267" s="107"/>
      <c r="UCI267" s="107"/>
      <c r="UCJ267" s="107"/>
      <c r="UCK267" s="107"/>
      <c r="UCL267" s="107"/>
      <c r="UCM267" s="107"/>
      <c r="UCN267" s="107"/>
      <c r="UCO267" s="107"/>
      <c r="UCP267" s="107"/>
      <c r="UCQ267" s="107"/>
      <c r="UCR267" s="107"/>
      <c r="UCS267" s="107"/>
      <c r="UCT267" s="107"/>
      <c r="UCU267" s="107"/>
      <c r="UCV267" s="107"/>
      <c r="UCW267" s="107"/>
      <c r="UCX267" s="107"/>
      <c r="UCY267" s="107"/>
      <c r="UCZ267" s="107"/>
      <c r="UDA267" s="107"/>
      <c r="UDB267" s="107"/>
      <c r="UDC267" s="107"/>
      <c r="UDD267" s="107"/>
      <c r="UDE267" s="107"/>
      <c r="UDF267" s="107"/>
      <c r="UDG267" s="107"/>
      <c r="UDH267" s="107"/>
      <c r="UDI267" s="107"/>
      <c r="UDJ267" s="107"/>
      <c r="UDK267" s="107"/>
      <c r="UDL267" s="107"/>
      <c r="UDM267" s="107"/>
      <c r="UDN267" s="107"/>
      <c r="UDO267" s="107"/>
      <c r="UDP267" s="107"/>
      <c r="UDQ267" s="107"/>
      <c r="UDR267" s="107"/>
      <c r="UDS267" s="107"/>
      <c r="UDT267" s="107"/>
      <c r="UDU267" s="107"/>
      <c r="UDV267" s="107"/>
      <c r="UDW267" s="107"/>
      <c r="UDX267" s="107"/>
      <c r="UDY267" s="107"/>
      <c r="UDZ267" s="107"/>
      <c r="UEA267" s="107"/>
      <c r="UEB267" s="107"/>
      <c r="UEC267" s="107"/>
      <c r="UED267" s="107"/>
      <c r="UEE267" s="107"/>
      <c r="UEF267" s="107"/>
      <c r="UEG267" s="107"/>
      <c r="UEH267" s="107"/>
      <c r="UEI267" s="107"/>
      <c r="UEJ267" s="107"/>
      <c r="UEK267" s="107"/>
      <c r="UEL267" s="107"/>
      <c r="UEM267" s="107"/>
      <c r="UEN267" s="107"/>
      <c r="UEO267" s="107"/>
      <c r="UEP267" s="107"/>
      <c r="UEQ267" s="107"/>
      <c r="UER267" s="107"/>
      <c r="UES267" s="107"/>
      <c r="UET267" s="107"/>
      <c r="UEU267" s="107"/>
      <c r="UEV267" s="107"/>
      <c r="UEW267" s="107"/>
      <c r="UEX267" s="107"/>
      <c r="UEY267" s="107"/>
      <c r="UEZ267" s="107"/>
      <c r="UFA267" s="107"/>
      <c r="UFB267" s="107"/>
      <c r="UFC267" s="107"/>
      <c r="UFD267" s="107"/>
      <c r="UFE267" s="107"/>
      <c r="UFF267" s="107"/>
      <c r="UFG267" s="107"/>
      <c r="UFH267" s="107"/>
      <c r="UFI267" s="107"/>
      <c r="UFJ267" s="107"/>
      <c r="UFK267" s="107"/>
      <c r="UFL267" s="107"/>
      <c r="UFM267" s="107"/>
      <c r="UFN267" s="107"/>
      <c r="UFO267" s="107"/>
      <c r="UFP267" s="107"/>
      <c r="UFQ267" s="107"/>
      <c r="UFR267" s="107"/>
      <c r="UFS267" s="107"/>
      <c r="UFT267" s="107"/>
      <c r="UFU267" s="107"/>
      <c r="UFV267" s="107"/>
      <c r="UFW267" s="107"/>
      <c r="UFX267" s="107"/>
      <c r="UFY267" s="107"/>
      <c r="UFZ267" s="107"/>
      <c r="UGA267" s="107"/>
      <c r="UGB267" s="107"/>
      <c r="UGC267" s="107"/>
      <c r="UGD267" s="107"/>
      <c r="UGE267" s="107"/>
      <c r="UGF267" s="107"/>
      <c r="UGG267" s="107"/>
      <c r="UGH267" s="107"/>
      <c r="UGI267" s="107"/>
      <c r="UGJ267" s="107"/>
      <c r="UGK267" s="107"/>
      <c r="UGL267" s="107"/>
      <c r="UGM267" s="107"/>
      <c r="UGN267" s="107"/>
      <c r="UGO267" s="107"/>
      <c r="UGP267" s="107"/>
      <c r="UGQ267" s="107"/>
      <c r="UGR267" s="107"/>
      <c r="UGS267" s="107"/>
      <c r="UGT267" s="107"/>
      <c r="UGU267" s="107"/>
      <c r="UGV267" s="107"/>
      <c r="UGW267" s="107"/>
      <c r="UGX267" s="107"/>
      <c r="UGY267" s="107"/>
      <c r="UGZ267" s="107"/>
      <c r="UHA267" s="107"/>
      <c r="UHB267" s="107"/>
      <c r="UHC267" s="107"/>
      <c r="UHD267" s="107"/>
      <c r="UHE267" s="107"/>
      <c r="UHF267" s="107"/>
      <c r="UHG267" s="107"/>
      <c r="UHH267" s="107"/>
      <c r="UHI267" s="107"/>
      <c r="UHJ267" s="107"/>
      <c r="UHK267" s="107"/>
      <c r="UHL267" s="107"/>
      <c r="UHM267" s="107"/>
      <c r="UHN267" s="107"/>
      <c r="UHO267" s="107"/>
      <c r="UHP267" s="107"/>
      <c r="UHQ267" s="107"/>
      <c r="UHR267" s="107"/>
      <c r="UHS267" s="107"/>
      <c r="UHT267" s="107"/>
      <c r="UHU267" s="107"/>
      <c r="UHV267" s="107"/>
      <c r="UHW267" s="107"/>
      <c r="UHX267" s="107"/>
      <c r="UHY267" s="107"/>
      <c r="UHZ267" s="107"/>
      <c r="UIA267" s="107"/>
      <c r="UIB267" s="107"/>
      <c r="UIC267" s="107"/>
      <c r="UID267" s="107"/>
      <c r="UIE267" s="107"/>
      <c r="UIF267" s="107"/>
      <c r="UIG267" s="107"/>
      <c r="UIH267" s="107"/>
      <c r="UII267" s="107"/>
      <c r="UIJ267" s="107"/>
      <c r="UIK267" s="107"/>
      <c r="UIL267" s="107"/>
      <c r="UIM267" s="107"/>
      <c r="UIN267" s="107"/>
      <c r="UIO267" s="107"/>
      <c r="UIP267" s="107"/>
      <c r="UIQ267" s="107"/>
      <c r="UIR267" s="107"/>
      <c r="UIS267" s="107"/>
      <c r="UIT267" s="107"/>
      <c r="UIU267" s="107"/>
      <c r="UIV267" s="107"/>
      <c r="UIW267" s="107"/>
      <c r="UIX267" s="107"/>
      <c r="UIY267" s="107"/>
      <c r="UIZ267" s="107"/>
      <c r="UJA267" s="107"/>
      <c r="UJB267" s="107"/>
      <c r="UJC267" s="107"/>
      <c r="UJD267" s="107"/>
      <c r="UJE267" s="107"/>
      <c r="UJF267" s="107"/>
      <c r="UJG267" s="107"/>
      <c r="UJH267" s="107"/>
      <c r="UJI267" s="107"/>
      <c r="UJJ267" s="107"/>
      <c r="UJK267" s="107"/>
      <c r="UJL267" s="107"/>
      <c r="UJM267" s="107"/>
      <c r="UJN267" s="107"/>
      <c r="UJO267" s="107"/>
      <c r="UJP267" s="107"/>
      <c r="UJQ267" s="107"/>
      <c r="UJR267" s="107"/>
      <c r="UJS267" s="107"/>
      <c r="UJT267" s="107"/>
      <c r="UJU267" s="107"/>
      <c r="UJV267" s="107"/>
      <c r="UJW267" s="107"/>
      <c r="UJX267" s="107"/>
      <c r="UJY267" s="107"/>
      <c r="UJZ267" s="107"/>
      <c r="UKA267" s="107"/>
      <c r="UKB267" s="107"/>
      <c r="UKC267" s="107"/>
      <c r="UKD267" s="107"/>
      <c r="UKE267" s="107"/>
      <c r="UKF267" s="107"/>
      <c r="UKG267" s="107"/>
      <c r="UKH267" s="107"/>
      <c r="UKI267" s="107"/>
      <c r="UKJ267" s="107"/>
      <c r="UKK267" s="107"/>
      <c r="UKL267" s="107"/>
      <c r="UKM267" s="107"/>
      <c r="UKN267" s="107"/>
      <c r="UKO267" s="107"/>
      <c r="UKP267" s="107"/>
      <c r="UKQ267" s="107"/>
      <c r="UKR267" s="107"/>
      <c r="UKS267" s="107"/>
      <c r="UKT267" s="107"/>
      <c r="UKU267" s="107"/>
      <c r="UKV267" s="107"/>
      <c r="UKW267" s="107"/>
      <c r="UKX267" s="107"/>
      <c r="UKY267" s="107"/>
      <c r="UKZ267" s="107"/>
      <c r="ULA267" s="107"/>
      <c r="ULB267" s="107"/>
      <c r="ULC267" s="107"/>
      <c r="ULD267" s="107"/>
      <c r="ULE267" s="107"/>
      <c r="ULF267" s="107"/>
      <c r="ULG267" s="107"/>
      <c r="ULH267" s="107"/>
      <c r="ULI267" s="107"/>
      <c r="ULJ267" s="107"/>
      <c r="ULK267" s="107"/>
      <c r="ULL267" s="107"/>
      <c r="ULM267" s="107"/>
      <c r="ULN267" s="107"/>
      <c r="ULO267" s="107"/>
      <c r="ULP267" s="107"/>
      <c r="ULQ267" s="107"/>
      <c r="ULR267" s="107"/>
      <c r="ULS267" s="107"/>
      <c r="ULT267" s="107"/>
      <c r="ULU267" s="107"/>
      <c r="ULV267" s="107"/>
      <c r="ULW267" s="107"/>
      <c r="ULX267" s="107"/>
      <c r="ULY267" s="107"/>
      <c r="ULZ267" s="107"/>
      <c r="UMA267" s="107"/>
      <c r="UMB267" s="107"/>
      <c r="UMC267" s="107"/>
      <c r="UMD267" s="107"/>
      <c r="UME267" s="107"/>
      <c r="UMF267" s="107"/>
      <c r="UMG267" s="107"/>
      <c r="UMH267" s="107"/>
      <c r="UMI267" s="107"/>
      <c r="UMJ267" s="107"/>
      <c r="UMK267" s="107"/>
      <c r="UML267" s="107"/>
      <c r="UMM267" s="107"/>
      <c r="UMN267" s="107"/>
      <c r="UMO267" s="107"/>
      <c r="UMP267" s="107"/>
      <c r="UMQ267" s="107"/>
      <c r="UMR267" s="107"/>
      <c r="UMS267" s="107"/>
      <c r="UMT267" s="107"/>
      <c r="UMU267" s="107"/>
      <c r="UMV267" s="107"/>
      <c r="UMW267" s="107"/>
      <c r="UMX267" s="107"/>
      <c r="UMY267" s="107"/>
      <c r="UMZ267" s="107"/>
      <c r="UNA267" s="107"/>
      <c r="UNB267" s="107"/>
      <c r="UNC267" s="107"/>
      <c r="UND267" s="107"/>
      <c r="UNE267" s="107"/>
      <c r="UNF267" s="107"/>
      <c r="UNG267" s="107"/>
      <c r="UNH267" s="107"/>
      <c r="UNI267" s="107"/>
      <c r="UNJ267" s="107"/>
      <c r="UNK267" s="107"/>
      <c r="UNL267" s="107"/>
      <c r="UNM267" s="107"/>
      <c r="UNN267" s="107"/>
      <c r="UNO267" s="107"/>
      <c r="UNP267" s="107"/>
      <c r="UNQ267" s="107"/>
      <c r="UNR267" s="107"/>
      <c r="UNS267" s="107"/>
      <c r="UNT267" s="107"/>
      <c r="UNU267" s="107"/>
      <c r="UNV267" s="107"/>
      <c r="UNW267" s="107"/>
      <c r="UNX267" s="107"/>
      <c r="UNY267" s="107"/>
      <c r="UNZ267" s="107"/>
      <c r="UOA267" s="107"/>
      <c r="UOB267" s="107"/>
      <c r="UOC267" s="107"/>
      <c r="UOD267" s="107"/>
      <c r="UOE267" s="107"/>
      <c r="UOF267" s="107"/>
      <c r="UOG267" s="107"/>
      <c r="UOH267" s="107"/>
      <c r="UOI267" s="107"/>
      <c r="UOJ267" s="107"/>
      <c r="UOK267" s="107"/>
      <c r="UOL267" s="107"/>
      <c r="UOM267" s="107"/>
      <c r="UON267" s="107"/>
      <c r="UOO267" s="107"/>
      <c r="UOP267" s="107"/>
      <c r="UOQ267" s="107"/>
      <c r="UOR267" s="107"/>
      <c r="UOS267" s="107"/>
      <c r="UOT267" s="107"/>
      <c r="UOU267" s="107"/>
      <c r="UOV267" s="107"/>
      <c r="UOW267" s="107"/>
      <c r="UOX267" s="107"/>
      <c r="UOY267" s="107"/>
      <c r="UOZ267" s="107"/>
      <c r="UPA267" s="107"/>
      <c r="UPB267" s="107"/>
      <c r="UPC267" s="107"/>
      <c r="UPD267" s="107"/>
      <c r="UPE267" s="107"/>
      <c r="UPF267" s="107"/>
      <c r="UPG267" s="107"/>
      <c r="UPH267" s="107"/>
      <c r="UPI267" s="107"/>
      <c r="UPJ267" s="107"/>
      <c r="UPK267" s="107"/>
      <c r="UPL267" s="107"/>
      <c r="UPM267" s="107"/>
      <c r="UPN267" s="107"/>
      <c r="UPO267" s="107"/>
      <c r="UPP267" s="107"/>
      <c r="UPQ267" s="107"/>
      <c r="UPR267" s="107"/>
      <c r="UPS267" s="107"/>
      <c r="UPT267" s="107"/>
      <c r="UPU267" s="107"/>
      <c r="UPV267" s="107"/>
      <c r="UPW267" s="107"/>
      <c r="UPX267" s="107"/>
      <c r="UPY267" s="107"/>
      <c r="UPZ267" s="107"/>
      <c r="UQA267" s="107"/>
      <c r="UQB267" s="107"/>
      <c r="UQC267" s="107"/>
      <c r="UQD267" s="107"/>
      <c r="UQE267" s="107"/>
      <c r="UQF267" s="107"/>
      <c r="UQG267" s="107"/>
      <c r="UQH267" s="107"/>
      <c r="UQI267" s="107"/>
      <c r="UQJ267" s="107"/>
      <c r="UQK267" s="107"/>
      <c r="UQL267" s="107"/>
      <c r="UQM267" s="107"/>
      <c r="UQN267" s="107"/>
      <c r="UQO267" s="107"/>
      <c r="UQP267" s="107"/>
      <c r="UQQ267" s="107"/>
      <c r="UQR267" s="107"/>
      <c r="UQS267" s="107"/>
      <c r="UQT267" s="107"/>
      <c r="UQU267" s="107"/>
      <c r="UQV267" s="107"/>
      <c r="UQW267" s="107"/>
      <c r="UQX267" s="107"/>
      <c r="UQY267" s="107"/>
      <c r="UQZ267" s="107"/>
      <c r="URA267" s="107"/>
      <c r="URB267" s="107"/>
      <c r="URC267" s="107"/>
      <c r="URD267" s="107"/>
      <c r="URE267" s="107"/>
      <c r="URF267" s="107"/>
      <c r="URG267" s="107"/>
      <c r="URH267" s="107"/>
      <c r="URI267" s="107"/>
      <c r="URJ267" s="107"/>
      <c r="URK267" s="107"/>
      <c r="URL267" s="107"/>
      <c r="URM267" s="107"/>
      <c r="URN267" s="107"/>
      <c r="URO267" s="107"/>
      <c r="URP267" s="107"/>
      <c r="URQ267" s="107"/>
      <c r="URR267" s="107"/>
      <c r="URS267" s="107"/>
      <c r="URT267" s="107"/>
      <c r="URU267" s="107"/>
      <c r="URV267" s="107"/>
      <c r="URW267" s="107"/>
      <c r="URX267" s="107"/>
      <c r="URY267" s="107"/>
      <c r="URZ267" s="107"/>
      <c r="USA267" s="107"/>
      <c r="USB267" s="107"/>
      <c r="USC267" s="107"/>
      <c r="USD267" s="107"/>
      <c r="USE267" s="107"/>
      <c r="USF267" s="107"/>
      <c r="USG267" s="107"/>
      <c r="USH267" s="107"/>
      <c r="USI267" s="107"/>
      <c r="USJ267" s="107"/>
      <c r="USK267" s="107"/>
      <c r="USL267" s="107"/>
      <c r="USM267" s="107"/>
      <c r="USN267" s="107"/>
      <c r="USO267" s="107"/>
      <c r="USP267" s="107"/>
      <c r="USQ267" s="107"/>
      <c r="USR267" s="107"/>
      <c r="USS267" s="107"/>
      <c r="UST267" s="107"/>
      <c r="USU267" s="107"/>
      <c r="USV267" s="107"/>
      <c r="USW267" s="107"/>
      <c r="USX267" s="107"/>
      <c r="USY267" s="107"/>
      <c r="USZ267" s="107"/>
      <c r="UTA267" s="107"/>
      <c r="UTB267" s="107"/>
      <c r="UTC267" s="107"/>
      <c r="UTD267" s="107"/>
      <c r="UTE267" s="107"/>
      <c r="UTF267" s="107"/>
      <c r="UTG267" s="107"/>
      <c r="UTH267" s="107"/>
      <c r="UTI267" s="107"/>
      <c r="UTJ267" s="107"/>
      <c r="UTK267" s="107"/>
      <c r="UTL267" s="107"/>
      <c r="UTM267" s="107"/>
      <c r="UTN267" s="107"/>
      <c r="UTO267" s="107"/>
      <c r="UTP267" s="107"/>
      <c r="UTQ267" s="107"/>
      <c r="UTR267" s="107"/>
      <c r="UTS267" s="107"/>
      <c r="UTT267" s="107"/>
      <c r="UTU267" s="107"/>
      <c r="UTV267" s="107"/>
      <c r="UTW267" s="107"/>
      <c r="UTX267" s="107"/>
      <c r="UTY267" s="107"/>
      <c r="UTZ267" s="107"/>
      <c r="UUA267" s="107"/>
      <c r="UUB267" s="107"/>
      <c r="UUC267" s="107"/>
      <c r="UUD267" s="107"/>
      <c r="UUE267" s="107"/>
      <c r="UUF267" s="107"/>
      <c r="UUG267" s="107"/>
      <c r="UUH267" s="107"/>
      <c r="UUI267" s="107"/>
      <c r="UUJ267" s="107"/>
      <c r="UUK267" s="107"/>
      <c r="UUL267" s="107"/>
      <c r="UUM267" s="107"/>
      <c r="UUN267" s="107"/>
      <c r="UUO267" s="107"/>
      <c r="UUP267" s="107"/>
      <c r="UUQ267" s="107"/>
      <c r="UUR267" s="107"/>
      <c r="UUS267" s="107"/>
      <c r="UUT267" s="107"/>
      <c r="UUU267" s="107"/>
      <c r="UUV267" s="107"/>
      <c r="UUW267" s="107"/>
      <c r="UUX267" s="107"/>
      <c r="UUY267" s="107"/>
      <c r="UUZ267" s="107"/>
      <c r="UVA267" s="107"/>
      <c r="UVB267" s="107"/>
      <c r="UVC267" s="107"/>
      <c r="UVD267" s="107"/>
      <c r="UVE267" s="107"/>
      <c r="UVF267" s="107"/>
      <c r="UVG267" s="107"/>
      <c r="UVH267" s="107"/>
      <c r="UVI267" s="107"/>
      <c r="UVJ267" s="107"/>
      <c r="UVK267" s="107"/>
      <c r="UVL267" s="107"/>
      <c r="UVM267" s="107"/>
      <c r="UVN267" s="107"/>
      <c r="UVO267" s="107"/>
      <c r="UVP267" s="107"/>
      <c r="UVQ267" s="107"/>
      <c r="UVR267" s="107"/>
      <c r="UVS267" s="107"/>
      <c r="UVT267" s="107"/>
      <c r="UVU267" s="107"/>
      <c r="UVV267" s="107"/>
      <c r="UVW267" s="107"/>
      <c r="UVX267" s="107"/>
      <c r="UVY267" s="107"/>
      <c r="UVZ267" s="107"/>
      <c r="UWA267" s="107"/>
      <c r="UWB267" s="107"/>
      <c r="UWC267" s="107"/>
      <c r="UWD267" s="107"/>
      <c r="UWE267" s="107"/>
      <c r="UWF267" s="107"/>
      <c r="UWG267" s="107"/>
      <c r="UWH267" s="107"/>
      <c r="UWI267" s="107"/>
      <c r="UWJ267" s="107"/>
      <c r="UWK267" s="107"/>
      <c r="UWL267" s="107"/>
      <c r="UWM267" s="107"/>
      <c r="UWN267" s="107"/>
      <c r="UWO267" s="107"/>
      <c r="UWP267" s="107"/>
      <c r="UWQ267" s="107"/>
      <c r="UWR267" s="107"/>
      <c r="UWS267" s="107"/>
      <c r="UWT267" s="107"/>
      <c r="UWU267" s="107"/>
      <c r="UWV267" s="107"/>
      <c r="UWW267" s="107"/>
      <c r="UWX267" s="107"/>
      <c r="UWY267" s="107"/>
      <c r="UWZ267" s="107"/>
      <c r="UXA267" s="107"/>
      <c r="UXB267" s="107"/>
      <c r="UXC267" s="107"/>
      <c r="UXD267" s="107"/>
      <c r="UXE267" s="107"/>
      <c r="UXF267" s="107"/>
      <c r="UXG267" s="107"/>
      <c r="UXH267" s="107"/>
      <c r="UXI267" s="107"/>
      <c r="UXJ267" s="107"/>
      <c r="UXK267" s="107"/>
      <c r="UXL267" s="107"/>
      <c r="UXM267" s="107"/>
      <c r="UXN267" s="107"/>
      <c r="UXO267" s="107"/>
      <c r="UXP267" s="107"/>
      <c r="UXQ267" s="107"/>
      <c r="UXR267" s="107"/>
      <c r="UXS267" s="107"/>
      <c r="UXT267" s="107"/>
      <c r="UXU267" s="107"/>
      <c r="UXV267" s="107"/>
      <c r="UXW267" s="107"/>
      <c r="UXX267" s="107"/>
      <c r="UXY267" s="107"/>
      <c r="UXZ267" s="107"/>
      <c r="UYA267" s="107"/>
      <c r="UYB267" s="107"/>
      <c r="UYC267" s="107"/>
      <c r="UYD267" s="107"/>
      <c r="UYE267" s="107"/>
      <c r="UYF267" s="107"/>
      <c r="UYG267" s="107"/>
      <c r="UYH267" s="107"/>
      <c r="UYI267" s="107"/>
      <c r="UYJ267" s="107"/>
      <c r="UYK267" s="107"/>
      <c r="UYL267" s="107"/>
      <c r="UYM267" s="107"/>
      <c r="UYN267" s="107"/>
      <c r="UYO267" s="107"/>
      <c r="UYP267" s="107"/>
      <c r="UYQ267" s="107"/>
      <c r="UYR267" s="107"/>
      <c r="UYS267" s="107"/>
      <c r="UYT267" s="107"/>
      <c r="UYU267" s="107"/>
      <c r="UYV267" s="107"/>
      <c r="UYW267" s="107"/>
      <c r="UYX267" s="107"/>
      <c r="UYY267" s="107"/>
      <c r="UYZ267" s="107"/>
      <c r="UZA267" s="107"/>
      <c r="UZB267" s="107"/>
      <c r="UZC267" s="107"/>
      <c r="UZD267" s="107"/>
      <c r="UZE267" s="107"/>
      <c r="UZF267" s="107"/>
      <c r="UZG267" s="107"/>
      <c r="UZH267" s="107"/>
      <c r="UZI267" s="107"/>
      <c r="UZJ267" s="107"/>
      <c r="UZK267" s="107"/>
      <c r="UZL267" s="107"/>
      <c r="UZM267" s="107"/>
      <c r="UZN267" s="107"/>
      <c r="UZO267" s="107"/>
      <c r="UZP267" s="107"/>
      <c r="UZQ267" s="107"/>
      <c r="UZR267" s="107"/>
      <c r="UZS267" s="107"/>
      <c r="UZT267" s="107"/>
      <c r="UZU267" s="107"/>
      <c r="UZV267" s="107"/>
      <c r="UZW267" s="107"/>
      <c r="UZX267" s="107"/>
      <c r="UZY267" s="107"/>
      <c r="UZZ267" s="107"/>
      <c r="VAA267" s="107"/>
      <c r="VAB267" s="107"/>
      <c r="VAC267" s="107"/>
      <c r="VAD267" s="107"/>
      <c r="VAE267" s="107"/>
      <c r="VAF267" s="107"/>
      <c r="VAG267" s="107"/>
      <c r="VAH267" s="107"/>
      <c r="VAI267" s="107"/>
      <c r="VAJ267" s="107"/>
      <c r="VAK267" s="107"/>
      <c r="VAL267" s="107"/>
      <c r="VAM267" s="107"/>
      <c r="VAN267" s="107"/>
      <c r="VAO267" s="107"/>
      <c r="VAP267" s="107"/>
      <c r="VAQ267" s="107"/>
      <c r="VAR267" s="107"/>
      <c r="VAS267" s="107"/>
      <c r="VAT267" s="107"/>
      <c r="VAU267" s="107"/>
      <c r="VAV267" s="107"/>
      <c r="VAW267" s="107"/>
      <c r="VAX267" s="107"/>
      <c r="VAY267" s="107"/>
      <c r="VAZ267" s="107"/>
      <c r="VBA267" s="107"/>
      <c r="VBB267" s="107"/>
      <c r="VBC267" s="107"/>
      <c r="VBD267" s="107"/>
      <c r="VBE267" s="107"/>
      <c r="VBF267" s="107"/>
      <c r="VBG267" s="107"/>
      <c r="VBH267" s="107"/>
      <c r="VBI267" s="107"/>
      <c r="VBJ267" s="107"/>
      <c r="VBK267" s="107"/>
      <c r="VBL267" s="107"/>
      <c r="VBM267" s="107"/>
      <c r="VBN267" s="107"/>
      <c r="VBO267" s="107"/>
      <c r="VBP267" s="107"/>
      <c r="VBQ267" s="107"/>
      <c r="VBR267" s="107"/>
      <c r="VBS267" s="107"/>
      <c r="VBT267" s="107"/>
      <c r="VBU267" s="107"/>
      <c r="VBV267" s="107"/>
      <c r="VBW267" s="107"/>
      <c r="VBX267" s="107"/>
      <c r="VBY267" s="107"/>
      <c r="VBZ267" s="107"/>
      <c r="VCA267" s="107"/>
      <c r="VCB267" s="107"/>
      <c r="VCC267" s="107"/>
      <c r="VCD267" s="107"/>
      <c r="VCE267" s="107"/>
      <c r="VCF267" s="107"/>
      <c r="VCG267" s="107"/>
      <c r="VCH267" s="107"/>
      <c r="VCI267" s="107"/>
      <c r="VCJ267" s="107"/>
      <c r="VCK267" s="107"/>
      <c r="VCL267" s="107"/>
      <c r="VCM267" s="107"/>
      <c r="VCN267" s="107"/>
      <c r="VCO267" s="107"/>
      <c r="VCP267" s="107"/>
      <c r="VCQ267" s="107"/>
      <c r="VCR267" s="107"/>
      <c r="VCS267" s="107"/>
      <c r="VCT267" s="107"/>
      <c r="VCU267" s="107"/>
      <c r="VCV267" s="107"/>
      <c r="VCW267" s="107"/>
      <c r="VCX267" s="107"/>
      <c r="VCY267" s="107"/>
      <c r="VCZ267" s="107"/>
      <c r="VDA267" s="107"/>
      <c r="VDB267" s="107"/>
      <c r="VDC267" s="107"/>
      <c r="VDD267" s="107"/>
      <c r="VDE267" s="107"/>
      <c r="VDF267" s="107"/>
      <c r="VDG267" s="107"/>
      <c r="VDH267" s="107"/>
      <c r="VDI267" s="107"/>
      <c r="VDJ267" s="107"/>
      <c r="VDK267" s="107"/>
      <c r="VDL267" s="107"/>
      <c r="VDM267" s="107"/>
      <c r="VDN267" s="107"/>
      <c r="VDO267" s="107"/>
      <c r="VDP267" s="107"/>
      <c r="VDQ267" s="107"/>
      <c r="VDR267" s="107"/>
      <c r="VDS267" s="107"/>
      <c r="VDT267" s="107"/>
      <c r="VDU267" s="107"/>
      <c r="VDV267" s="107"/>
      <c r="VDW267" s="107"/>
      <c r="VDX267" s="107"/>
      <c r="VDY267" s="107"/>
      <c r="VDZ267" s="107"/>
      <c r="VEA267" s="107"/>
      <c r="VEB267" s="107"/>
      <c r="VEC267" s="107"/>
      <c r="VED267" s="107"/>
      <c r="VEE267" s="107"/>
      <c r="VEF267" s="107"/>
      <c r="VEG267" s="107"/>
      <c r="VEH267" s="107"/>
      <c r="VEI267" s="107"/>
      <c r="VEJ267" s="107"/>
      <c r="VEK267" s="107"/>
      <c r="VEL267" s="107"/>
      <c r="VEM267" s="107"/>
      <c r="VEN267" s="107"/>
      <c r="VEO267" s="107"/>
      <c r="VEP267" s="107"/>
      <c r="VEQ267" s="107"/>
      <c r="VER267" s="107"/>
      <c r="VES267" s="107"/>
      <c r="VET267" s="107"/>
      <c r="VEU267" s="107"/>
      <c r="VEV267" s="107"/>
      <c r="VEW267" s="107"/>
      <c r="VEX267" s="107"/>
      <c r="VEY267" s="107"/>
      <c r="VEZ267" s="107"/>
      <c r="VFA267" s="107"/>
      <c r="VFB267" s="107"/>
      <c r="VFC267" s="107"/>
      <c r="VFD267" s="107"/>
      <c r="VFE267" s="107"/>
      <c r="VFF267" s="107"/>
      <c r="VFG267" s="107"/>
      <c r="VFH267" s="107"/>
      <c r="VFI267" s="107"/>
      <c r="VFJ267" s="107"/>
      <c r="VFK267" s="107"/>
      <c r="VFL267" s="107"/>
      <c r="VFM267" s="107"/>
      <c r="VFN267" s="107"/>
      <c r="VFO267" s="107"/>
      <c r="VFP267" s="107"/>
      <c r="VFQ267" s="107"/>
      <c r="VFR267" s="107"/>
      <c r="VFS267" s="107"/>
      <c r="VFT267" s="107"/>
      <c r="VFU267" s="107"/>
      <c r="VFV267" s="107"/>
      <c r="VFW267" s="107"/>
      <c r="VFX267" s="107"/>
      <c r="VFY267" s="107"/>
      <c r="VFZ267" s="107"/>
      <c r="VGA267" s="107"/>
      <c r="VGB267" s="107"/>
      <c r="VGC267" s="107"/>
      <c r="VGD267" s="107"/>
      <c r="VGE267" s="107"/>
      <c r="VGF267" s="107"/>
      <c r="VGG267" s="107"/>
      <c r="VGH267" s="107"/>
      <c r="VGI267" s="107"/>
      <c r="VGJ267" s="107"/>
      <c r="VGK267" s="107"/>
      <c r="VGL267" s="107"/>
      <c r="VGM267" s="107"/>
      <c r="VGN267" s="107"/>
      <c r="VGO267" s="107"/>
      <c r="VGP267" s="107"/>
      <c r="VGQ267" s="107"/>
      <c r="VGR267" s="107"/>
      <c r="VGS267" s="107"/>
      <c r="VGT267" s="107"/>
      <c r="VGU267" s="107"/>
      <c r="VGV267" s="107"/>
      <c r="VGW267" s="107"/>
      <c r="VGX267" s="107"/>
      <c r="VGY267" s="107"/>
      <c r="VGZ267" s="107"/>
      <c r="VHA267" s="107"/>
      <c r="VHB267" s="107"/>
      <c r="VHC267" s="107"/>
      <c r="VHD267" s="107"/>
      <c r="VHE267" s="107"/>
      <c r="VHF267" s="107"/>
      <c r="VHG267" s="107"/>
      <c r="VHH267" s="107"/>
      <c r="VHI267" s="107"/>
      <c r="VHJ267" s="107"/>
      <c r="VHK267" s="107"/>
      <c r="VHL267" s="107"/>
      <c r="VHM267" s="107"/>
      <c r="VHN267" s="107"/>
      <c r="VHO267" s="107"/>
      <c r="VHP267" s="107"/>
      <c r="VHQ267" s="107"/>
      <c r="VHR267" s="107"/>
      <c r="VHS267" s="107"/>
      <c r="VHT267" s="107"/>
      <c r="VHU267" s="107"/>
      <c r="VHV267" s="107"/>
      <c r="VHW267" s="107"/>
      <c r="VHX267" s="107"/>
      <c r="VHY267" s="107"/>
      <c r="VHZ267" s="107"/>
      <c r="VIA267" s="107"/>
      <c r="VIB267" s="107"/>
      <c r="VIC267" s="107"/>
      <c r="VID267" s="107"/>
      <c r="VIE267" s="107"/>
      <c r="VIF267" s="107"/>
      <c r="VIG267" s="107"/>
      <c r="VIH267" s="107"/>
      <c r="VII267" s="107"/>
      <c r="VIJ267" s="107"/>
      <c r="VIK267" s="107"/>
      <c r="VIL267" s="107"/>
      <c r="VIM267" s="107"/>
      <c r="VIN267" s="107"/>
      <c r="VIO267" s="107"/>
      <c r="VIP267" s="107"/>
      <c r="VIQ267" s="107"/>
      <c r="VIR267" s="107"/>
      <c r="VIS267" s="107"/>
      <c r="VIT267" s="107"/>
      <c r="VIU267" s="107"/>
      <c r="VIV267" s="107"/>
      <c r="VIW267" s="107"/>
      <c r="VIX267" s="107"/>
      <c r="VIY267" s="107"/>
      <c r="VIZ267" s="107"/>
      <c r="VJA267" s="107"/>
      <c r="VJB267" s="107"/>
      <c r="VJC267" s="107"/>
      <c r="VJD267" s="107"/>
      <c r="VJE267" s="107"/>
      <c r="VJF267" s="107"/>
      <c r="VJG267" s="107"/>
      <c r="VJH267" s="107"/>
      <c r="VJI267" s="107"/>
      <c r="VJJ267" s="107"/>
      <c r="VJK267" s="107"/>
      <c r="VJL267" s="107"/>
      <c r="VJM267" s="107"/>
      <c r="VJN267" s="107"/>
      <c r="VJO267" s="107"/>
      <c r="VJP267" s="107"/>
      <c r="VJQ267" s="107"/>
      <c r="VJR267" s="107"/>
      <c r="VJS267" s="107"/>
      <c r="VJT267" s="107"/>
      <c r="VJU267" s="107"/>
      <c r="VJV267" s="107"/>
      <c r="VJW267" s="107"/>
      <c r="VJX267" s="107"/>
      <c r="VJY267" s="107"/>
      <c r="VJZ267" s="107"/>
      <c r="VKA267" s="107"/>
      <c r="VKB267" s="107"/>
      <c r="VKC267" s="107"/>
      <c r="VKD267" s="107"/>
      <c r="VKE267" s="107"/>
      <c r="VKF267" s="107"/>
      <c r="VKG267" s="107"/>
      <c r="VKH267" s="107"/>
      <c r="VKI267" s="107"/>
      <c r="VKJ267" s="107"/>
      <c r="VKK267" s="107"/>
      <c r="VKL267" s="107"/>
      <c r="VKM267" s="107"/>
      <c r="VKN267" s="107"/>
      <c r="VKO267" s="107"/>
      <c r="VKP267" s="107"/>
      <c r="VKQ267" s="107"/>
      <c r="VKR267" s="107"/>
      <c r="VKS267" s="107"/>
      <c r="VKT267" s="107"/>
      <c r="VKU267" s="107"/>
      <c r="VKV267" s="107"/>
      <c r="VKW267" s="107"/>
      <c r="VKX267" s="107"/>
      <c r="VKY267" s="107"/>
      <c r="VKZ267" s="107"/>
      <c r="VLA267" s="107"/>
      <c r="VLB267" s="107"/>
      <c r="VLC267" s="107"/>
      <c r="VLD267" s="107"/>
      <c r="VLE267" s="107"/>
      <c r="VLF267" s="107"/>
      <c r="VLG267" s="107"/>
      <c r="VLH267" s="107"/>
      <c r="VLI267" s="107"/>
      <c r="VLJ267" s="107"/>
      <c r="VLK267" s="107"/>
      <c r="VLL267" s="107"/>
      <c r="VLM267" s="107"/>
      <c r="VLN267" s="107"/>
      <c r="VLO267" s="107"/>
      <c r="VLP267" s="107"/>
      <c r="VLQ267" s="107"/>
      <c r="VLR267" s="107"/>
      <c r="VLS267" s="107"/>
      <c r="VLT267" s="107"/>
      <c r="VLU267" s="107"/>
      <c r="VLV267" s="107"/>
      <c r="VLW267" s="107"/>
      <c r="VLX267" s="107"/>
      <c r="VLY267" s="107"/>
      <c r="VLZ267" s="107"/>
      <c r="VMA267" s="107"/>
      <c r="VMB267" s="107"/>
      <c r="VMC267" s="107"/>
      <c r="VMD267" s="107"/>
      <c r="VME267" s="107"/>
      <c r="VMF267" s="107"/>
      <c r="VMG267" s="107"/>
      <c r="VMH267" s="107"/>
      <c r="VMI267" s="107"/>
      <c r="VMJ267" s="107"/>
      <c r="VMK267" s="107"/>
      <c r="VML267" s="107"/>
      <c r="VMM267" s="107"/>
      <c r="VMN267" s="107"/>
      <c r="VMO267" s="107"/>
      <c r="VMP267" s="107"/>
      <c r="VMQ267" s="107"/>
      <c r="VMR267" s="107"/>
      <c r="VMS267" s="107"/>
      <c r="VMT267" s="107"/>
      <c r="VMU267" s="107"/>
      <c r="VMV267" s="107"/>
      <c r="VMW267" s="107"/>
      <c r="VMX267" s="107"/>
      <c r="VMY267" s="107"/>
      <c r="VMZ267" s="107"/>
      <c r="VNA267" s="107"/>
      <c r="VNB267" s="107"/>
      <c r="VNC267" s="107"/>
      <c r="VND267" s="107"/>
      <c r="VNE267" s="107"/>
      <c r="VNF267" s="107"/>
      <c r="VNG267" s="107"/>
      <c r="VNH267" s="107"/>
      <c r="VNI267" s="107"/>
      <c r="VNJ267" s="107"/>
      <c r="VNK267" s="107"/>
      <c r="VNL267" s="107"/>
      <c r="VNM267" s="107"/>
      <c r="VNN267" s="107"/>
      <c r="VNO267" s="107"/>
      <c r="VNP267" s="107"/>
      <c r="VNQ267" s="107"/>
      <c r="VNR267" s="107"/>
      <c r="VNS267" s="107"/>
      <c r="VNT267" s="107"/>
      <c r="VNU267" s="107"/>
      <c r="VNV267" s="107"/>
      <c r="VNW267" s="107"/>
      <c r="VNX267" s="107"/>
      <c r="VNY267" s="107"/>
      <c r="VNZ267" s="107"/>
      <c r="VOA267" s="107"/>
      <c r="VOB267" s="107"/>
      <c r="VOC267" s="107"/>
      <c r="VOD267" s="107"/>
      <c r="VOE267" s="107"/>
      <c r="VOF267" s="107"/>
      <c r="VOG267" s="107"/>
      <c r="VOH267" s="107"/>
      <c r="VOI267" s="107"/>
      <c r="VOJ267" s="107"/>
      <c r="VOK267" s="107"/>
      <c r="VOL267" s="107"/>
      <c r="VOM267" s="107"/>
      <c r="VON267" s="107"/>
      <c r="VOO267" s="107"/>
      <c r="VOP267" s="107"/>
      <c r="VOQ267" s="107"/>
      <c r="VOR267" s="107"/>
      <c r="VOS267" s="107"/>
      <c r="VOT267" s="107"/>
      <c r="VOU267" s="107"/>
      <c r="VOV267" s="107"/>
      <c r="VOW267" s="107"/>
      <c r="VOX267" s="107"/>
      <c r="VOY267" s="107"/>
      <c r="VOZ267" s="107"/>
      <c r="VPA267" s="107"/>
      <c r="VPB267" s="107"/>
      <c r="VPC267" s="107"/>
      <c r="VPD267" s="107"/>
      <c r="VPE267" s="107"/>
      <c r="VPF267" s="107"/>
      <c r="VPG267" s="107"/>
      <c r="VPH267" s="107"/>
      <c r="VPI267" s="107"/>
      <c r="VPJ267" s="107"/>
      <c r="VPK267" s="107"/>
      <c r="VPL267" s="107"/>
      <c r="VPM267" s="107"/>
      <c r="VPN267" s="107"/>
      <c r="VPO267" s="107"/>
      <c r="VPP267" s="107"/>
      <c r="VPQ267" s="107"/>
      <c r="VPR267" s="107"/>
      <c r="VPS267" s="107"/>
      <c r="VPT267" s="107"/>
      <c r="VPU267" s="107"/>
      <c r="VPV267" s="107"/>
      <c r="VPW267" s="107"/>
      <c r="VPX267" s="107"/>
      <c r="VPY267" s="107"/>
      <c r="VPZ267" s="107"/>
      <c r="VQA267" s="107"/>
      <c r="VQB267" s="107"/>
      <c r="VQC267" s="107"/>
      <c r="VQD267" s="107"/>
      <c r="VQE267" s="107"/>
      <c r="VQF267" s="107"/>
      <c r="VQG267" s="107"/>
      <c r="VQH267" s="107"/>
      <c r="VQI267" s="107"/>
      <c r="VQJ267" s="107"/>
      <c r="VQK267" s="107"/>
      <c r="VQL267" s="107"/>
      <c r="VQM267" s="107"/>
      <c r="VQN267" s="107"/>
      <c r="VQO267" s="107"/>
      <c r="VQP267" s="107"/>
      <c r="VQQ267" s="107"/>
      <c r="VQR267" s="107"/>
      <c r="VQS267" s="107"/>
      <c r="VQT267" s="107"/>
      <c r="VQU267" s="107"/>
      <c r="VQV267" s="107"/>
      <c r="VQW267" s="107"/>
      <c r="VQX267" s="107"/>
      <c r="VQY267" s="107"/>
      <c r="VQZ267" s="107"/>
      <c r="VRA267" s="107"/>
      <c r="VRB267" s="107"/>
      <c r="VRC267" s="107"/>
      <c r="VRD267" s="107"/>
      <c r="VRE267" s="107"/>
      <c r="VRF267" s="107"/>
      <c r="VRG267" s="107"/>
      <c r="VRH267" s="107"/>
      <c r="VRI267" s="107"/>
      <c r="VRJ267" s="107"/>
      <c r="VRK267" s="107"/>
      <c r="VRL267" s="107"/>
      <c r="VRM267" s="107"/>
      <c r="VRN267" s="107"/>
      <c r="VRO267" s="107"/>
      <c r="VRP267" s="107"/>
      <c r="VRQ267" s="107"/>
      <c r="VRR267" s="107"/>
      <c r="VRS267" s="107"/>
      <c r="VRT267" s="107"/>
      <c r="VRU267" s="107"/>
      <c r="VRV267" s="107"/>
      <c r="VRW267" s="107"/>
      <c r="VRX267" s="107"/>
      <c r="VRY267" s="107"/>
      <c r="VRZ267" s="107"/>
      <c r="VSA267" s="107"/>
      <c r="VSB267" s="107"/>
      <c r="VSC267" s="107"/>
      <c r="VSD267" s="107"/>
      <c r="VSE267" s="107"/>
      <c r="VSF267" s="107"/>
      <c r="VSG267" s="107"/>
      <c r="VSH267" s="107"/>
      <c r="VSI267" s="107"/>
      <c r="VSJ267" s="107"/>
      <c r="VSK267" s="107"/>
      <c r="VSL267" s="107"/>
      <c r="VSM267" s="107"/>
      <c r="VSN267" s="107"/>
      <c r="VSO267" s="107"/>
      <c r="VSP267" s="107"/>
      <c r="VSQ267" s="107"/>
      <c r="VSR267" s="107"/>
      <c r="VSS267" s="107"/>
      <c r="VST267" s="107"/>
      <c r="VSU267" s="107"/>
      <c r="VSV267" s="107"/>
      <c r="VSW267" s="107"/>
      <c r="VSX267" s="107"/>
      <c r="VSY267" s="107"/>
      <c r="VSZ267" s="107"/>
      <c r="VTA267" s="107"/>
      <c r="VTB267" s="107"/>
      <c r="VTC267" s="107"/>
      <c r="VTD267" s="107"/>
      <c r="VTE267" s="107"/>
      <c r="VTF267" s="107"/>
      <c r="VTG267" s="107"/>
      <c r="VTH267" s="107"/>
      <c r="VTI267" s="107"/>
      <c r="VTJ267" s="107"/>
      <c r="VTK267" s="107"/>
      <c r="VTL267" s="107"/>
      <c r="VTM267" s="107"/>
      <c r="VTN267" s="107"/>
      <c r="VTO267" s="107"/>
      <c r="VTP267" s="107"/>
      <c r="VTQ267" s="107"/>
      <c r="VTR267" s="107"/>
      <c r="VTS267" s="107"/>
      <c r="VTT267" s="107"/>
      <c r="VTU267" s="107"/>
      <c r="VTV267" s="107"/>
      <c r="VTW267" s="107"/>
      <c r="VTX267" s="107"/>
      <c r="VTY267" s="107"/>
      <c r="VTZ267" s="107"/>
      <c r="VUA267" s="107"/>
      <c r="VUB267" s="107"/>
      <c r="VUC267" s="107"/>
      <c r="VUD267" s="107"/>
      <c r="VUE267" s="107"/>
      <c r="VUF267" s="107"/>
      <c r="VUG267" s="107"/>
      <c r="VUH267" s="107"/>
      <c r="VUI267" s="107"/>
      <c r="VUJ267" s="107"/>
      <c r="VUK267" s="107"/>
      <c r="VUL267" s="107"/>
      <c r="VUM267" s="107"/>
      <c r="VUN267" s="107"/>
      <c r="VUO267" s="107"/>
      <c r="VUP267" s="107"/>
      <c r="VUQ267" s="107"/>
      <c r="VUR267" s="107"/>
      <c r="VUS267" s="107"/>
      <c r="VUT267" s="107"/>
      <c r="VUU267" s="107"/>
      <c r="VUV267" s="107"/>
      <c r="VUW267" s="107"/>
      <c r="VUX267" s="107"/>
      <c r="VUY267" s="107"/>
      <c r="VUZ267" s="107"/>
      <c r="VVA267" s="107"/>
      <c r="VVB267" s="107"/>
      <c r="VVC267" s="107"/>
      <c r="VVD267" s="107"/>
      <c r="VVE267" s="107"/>
      <c r="VVF267" s="107"/>
      <c r="VVG267" s="107"/>
      <c r="VVH267" s="107"/>
      <c r="VVI267" s="107"/>
      <c r="VVJ267" s="107"/>
      <c r="VVK267" s="107"/>
      <c r="VVL267" s="107"/>
      <c r="VVM267" s="107"/>
      <c r="VVN267" s="107"/>
      <c r="VVO267" s="107"/>
      <c r="VVP267" s="107"/>
      <c r="VVQ267" s="107"/>
      <c r="VVR267" s="107"/>
      <c r="VVS267" s="107"/>
      <c r="VVT267" s="107"/>
      <c r="VVU267" s="107"/>
      <c r="VVV267" s="107"/>
      <c r="VVW267" s="107"/>
      <c r="VVX267" s="107"/>
      <c r="VVY267" s="107"/>
      <c r="VVZ267" s="107"/>
      <c r="VWA267" s="107"/>
      <c r="VWB267" s="107"/>
      <c r="VWC267" s="107"/>
      <c r="VWD267" s="107"/>
      <c r="VWE267" s="107"/>
      <c r="VWF267" s="107"/>
      <c r="VWG267" s="107"/>
      <c r="VWH267" s="107"/>
      <c r="VWI267" s="107"/>
      <c r="VWJ267" s="107"/>
      <c r="VWK267" s="107"/>
      <c r="VWL267" s="107"/>
      <c r="VWM267" s="107"/>
      <c r="VWN267" s="107"/>
      <c r="VWO267" s="107"/>
      <c r="VWP267" s="107"/>
      <c r="VWQ267" s="107"/>
      <c r="VWR267" s="107"/>
      <c r="VWS267" s="107"/>
      <c r="VWT267" s="107"/>
      <c r="VWU267" s="107"/>
      <c r="VWV267" s="107"/>
      <c r="VWW267" s="107"/>
      <c r="VWX267" s="107"/>
      <c r="VWY267" s="107"/>
      <c r="VWZ267" s="107"/>
      <c r="VXA267" s="107"/>
      <c r="VXB267" s="107"/>
      <c r="VXC267" s="107"/>
      <c r="VXD267" s="107"/>
      <c r="VXE267" s="107"/>
      <c r="VXF267" s="107"/>
      <c r="VXG267" s="107"/>
      <c r="VXH267" s="107"/>
      <c r="VXI267" s="107"/>
      <c r="VXJ267" s="107"/>
      <c r="VXK267" s="107"/>
      <c r="VXL267" s="107"/>
      <c r="VXM267" s="107"/>
      <c r="VXN267" s="107"/>
      <c r="VXO267" s="107"/>
      <c r="VXP267" s="107"/>
      <c r="VXQ267" s="107"/>
      <c r="VXR267" s="107"/>
      <c r="VXS267" s="107"/>
      <c r="VXT267" s="107"/>
      <c r="VXU267" s="107"/>
      <c r="VXV267" s="107"/>
      <c r="VXW267" s="107"/>
      <c r="VXX267" s="107"/>
      <c r="VXY267" s="107"/>
      <c r="VXZ267" s="107"/>
      <c r="VYA267" s="107"/>
      <c r="VYB267" s="107"/>
      <c r="VYC267" s="107"/>
      <c r="VYD267" s="107"/>
      <c r="VYE267" s="107"/>
      <c r="VYF267" s="107"/>
      <c r="VYG267" s="107"/>
      <c r="VYH267" s="107"/>
      <c r="VYI267" s="107"/>
      <c r="VYJ267" s="107"/>
      <c r="VYK267" s="107"/>
      <c r="VYL267" s="107"/>
      <c r="VYM267" s="107"/>
      <c r="VYN267" s="107"/>
      <c r="VYO267" s="107"/>
      <c r="VYP267" s="107"/>
      <c r="VYQ267" s="107"/>
      <c r="VYR267" s="107"/>
      <c r="VYS267" s="107"/>
      <c r="VYT267" s="107"/>
      <c r="VYU267" s="107"/>
      <c r="VYV267" s="107"/>
      <c r="VYW267" s="107"/>
      <c r="VYX267" s="107"/>
      <c r="VYY267" s="107"/>
      <c r="VYZ267" s="107"/>
      <c r="VZA267" s="107"/>
      <c r="VZB267" s="107"/>
      <c r="VZC267" s="107"/>
      <c r="VZD267" s="107"/>
      <c r="VZE267" s="107"/>
      <c r="VZF267" s="107"/>
      <c r="VZG267" s="107"/>
      <c r="VZH267" s="107"/>
      <c r="VZI267" s="107"/>
      <c r="VZJ267" s="107"/>
      <c r="VZK267" s="107"/>
      <c r="VZL267" s="107"/>
      <c r="VZM267" s="107"/>
      <c r="VZN267" s="107"/>
      <c r="VZO267" s="107"/>
      <c r="VZP267" s="107"/>
      <c r="VZQ267" s="107"/>
      <c r="VZR267" s="107"/>
      <c r="VZS267" s="107"/>
      <c r="VZT267" s="107"/>
      <c r="VZU267" s="107"/>
      <c r="VZV267" s="107"/>
      <c r="VZW267" s="107"/>
      <c r="VZX267" s="107"/>
      <c r="VZY267" s="107"/>
      <c r="VZZ267" s="107"/>
      <c r="WAA267" s="107"/>
      <c r="WAB267" s="107"/>
      <c r="WAC267" s="107"/>
      <c r="WAD267" s="107"/>
      <c r="WAE267" s="107"/>
      <c r="WAF267" s="107"/>
      <c r="WAG267" s="107"/>
      <c r="WAH267" s="107"/>
      <c r="WAI267" s="107"/>
      <c r="WAJ267" s="107"/>
      <c r="WAK267" s="107"/>
      <c r="WAL267" s="107"/>
      <c r="WAM267" s="107"/>
      <c r="WAN267" s="107"/>
      <c r="WAO267" s="107"/>
      <c r="WAP267" s="107"/>
      <c r="WAQ267" s="107"/>
      <c r="WAR267" s="107"/>
      <c r="WAS267" s="107"/>
      <c r="WAT267" s="107"/>
      <c r="WAU267" s="107"/>
      <c r="WAV267" s="107"/>
      <c r="WAW267" s="107"/>
      <c r="WAX267" s="107"/>
      <c r="WAY267" s="107"/>
      <c r="WAZ267" s="107"/>
      <c r="WBA267" s="107"/>
      <c r="WBB267" s="107"/>
      <c r="WBC267" s="107"/>
      <c r="WBD267" s="107"/>
      <c r="WBE267" s="107"/>
      <c r="WBF267" s="107"/>
      <c r="WBG267" s="107"/>
      <c r="WBH267" s="107"/>
      <c r="WBI267" s="107"/>
      <c r="WBJ267" s="107"/>
      <c r="WBK267" s="107"/>
      <c r="WBL267" s="107"/>
      <c r="WBM267" s="107"/>
      <c r="WBN267" s="107"/>
      <c r="WBO267" s="107"/>
      <c r="WBP267" s="107"/>
      <c r="WBQ267" s="107"/>
      <c r="WBR267" s="107"/>
      <c r="WBS267" s="107"/>
      <c r="WBT267" s="107"/>
      <c r="WBU267" s="107"/>
      <c r="WBV267" s="107"/>
      <c r="WBW267" s="107"/>
      <c r="WBX267" s="107"/>
      <c r="WBY267" s="107"/>
      <c r="WBZ267" s="107"/>
      <c r="WCA267" s="107"/>
      <c r="WCB267" s="107"/>
      <c r="WCC267" s="107"/>
      <c r="WCD267" s="107"/>
      <c r="WCE267" s="107"/>
      <c r="WCF267" s="107"/>
      <c r="WCG267" s="107"/>
      <c r="WCH267" s="107"/>
      <c r="WCI267" s="107"/>
      <c r="WCJ267" s="107"/>
      <c r="WCK267" s="107"/>
      <c r="WCL267" s="107"/>
      <c r="WCM267" s="107"/>
      <c r="WCN267" s="107"/>
      <c r="WCO267" s="107"/>
      <c r="WCP267" s="107"/>
      <c r="WCQ267" s="107"/>
      <c r="WCR267" s="107"/>
      <c r="WCS267" s="107"/>
      <c r="WCT267" s="107"/>
      <c r="WCU267" s="107"/>
      <c r="WCV267" s="107"/>
      <c r="WCW267" s="107"/>
      <c r="WCX267" s="107"/>
      <c r="WCY267" s="107"/>
      <c r="WCZ267" s="107"/>
      <c r="WDA267" s="107"/>
      <c r="WDB267" s="107"/>
      <c r="WDC267" s="107"/>
      <c r="WDD267" s="107"/>
      <c r="WDE267" s="107"/>
      <c r="WDF267" s="107"/>
      <c r="WDG267" s="107"/>
      <c r="WDH267" s="107"/>
      <c r="WDI267" s="107"/>
      <c r="WDJ267" s="107"/>
      <c r="WDK267" s="107"/>
      <c r="WDL267" s="107"/>
      <c r="WDM267" s="107"/>
      <c r="WDN267" s="107"/>
      <c r="WDO267" s="107"/>
      <c r="WDP267" s="107"/>
      <c r="WDQ267" s="107"/>
      <c r="WDR267" s="107"/>
      <c r="WDS267" s="107"/>
      <c r="WDT267" s="107"/>
      <c r="WDU267" s="107"/>
      <c r="WDV267" s="107"/>
      <c r="WDW267" s="107"/>
      <c r="WDX267" s="107"/>
      <c r="WDY267" s="107"/>
      <c r="WDZ267" s="107"/>
      <c r="WEA267" s="107"/>
      <c r="WEB267" s="107"/>
      <c r="WEC267" s="107"/>
      <c r="WED267" s="107"/>
      <c r="WEE267" s="107"/>
      <c r="WEF267" s="107"/>
      <c r="WEG267" s="107"/>
      <c r="WEH267" s="107"/>
      <c r="WEI267" s="107"/>
      <c r="WEJ267" s="107"/>
      <c r="WEK267" s="107"/>
      <c r="WEL267" s="107"/>
      <c r="WEM267" s="107"/>
      <c r="WEN267" s="107"/>
      <c r="WEO267" s="107"/>
      <c r="WEP267" s="107"/>
      <c r="WEQ267" s="107"/>
      <c r="WER267" s="107"/>
      <c r="WES267" s="107"/>
      <c r="WET267" s="107"/>
      <c r="WEU267" s="107"/>
      <c r="WEV267" s="107"/>
      <c r="WEW267" s="107"/>
      <c r="WEX267" s="107"/>
      <c r="WEY267" s="107"/>
      <c r="WEZ267" s="107"/>
      <c r="WFA267" s="107"/>
      <c r="WFB267" s="107"/>
      <c r="WFC267" s="107"/>
      <c r="WFD267" s="107"/>
      <c r="WFE267" s="107"/>
      <c r="WFF267" s="107"/>
      <c r="WFG267" s="107"/>
      <c r="WFH267" s="107"/>
      <c r="WFI267" s="107"/>
      <c r="WFJ267" s="107"/>
      <c r="WFK267" s="107"/>
      <c r="WFL267" s="107"/>
      <c r="WFM267" s="107"/>
      <c r="WFN267" s="107"/>
      <c r="WFO267" s="107"/>
      <c r="WFP267" s="107"/>
      <c r="WFQ267" s="107"/>
      <c r="WFR267" s="107"/>
      <c r="WFS267" s="107"/>
      <c r="WFT267" s="107"/>
      <c r="WFU267" s="107"/>
      <c r="WFV267" s="107"/>
      <c r="WFW267" s="107"/>
      <c r="WFX267" s="107"/>
      <c r="WFY267" s="107"/>
      <c r="WFZ267" s="107"/>
      <c r="WGA267" s="107"/>
      <c r="WGB267" s="107"/>
      <c r="WGC267" s="107"/>
      <c r="WGD267" s="107"/>
      <c r="WGE267" s="107"/>
      <c r="WGF267" s="107"/>
      <c r="WGG267" s="107"/>
      <c r="WGH267" s="107"/>
      <c r="WGI267" s="107"/>
      <c r="WGJ267" s="107"/>
      <c r="WGK267" s="107"/>
      <c r="WGL267" s="107"/>
      <c r="WGM267" s="107"/>
      <c r="WGN267" s="107"/>
      <c r="WGO267" s="107"/>
      <c r="WGP267" s="107"/>
      <c r="WGQ267" s="107"/>
      <c r="WGR267" s="107"/>
      <c r="WGS267" s="107"/>
      <c r="WGT267" s="107"/>
      <c r="WGU267" s="107"/>
      <c r="WGV267" s="107"/>
      <c r="WGW267" s="107"/>
      <c r="WGX267" s="107"/>
      <c r="WGY267" s="107"/>
      <c r="WGZ267" s="107"/>
      <c r="WHA267" s="107"/>
      <c r="WHB267" s="107"/>
      <c r="WHC267" s="107"/>
      <c r="WHD267" s="107"/>
      <c r="WHE267" s="107"/>
      <c r="WHF267" s="107"/>
      <c r="WHG267" s="107"/>
      <c r="WHH267" s="107"/>
      <c r="WHI267" s="107"/>
      <c r="WHJ267" s="107"/>
      <c r="WHK267" s="107"/>
      <c r="WHL267" s="107"/>
      <c r="WHM267" s="107"/>
      <c r="WHN267" s="107"/>
      <c r="WHO267" s="107"/>
      <c r="WHP267" s="107"/>
      <c r="WHQ267" s="107"/>
      <c r="WHR267" s="107"/>
      <c r="WHS267" s="107"/>
      <c r="WHT267" s="107"/>
      <c r="WHU267" s="107"/>
      <c r="WHV267" s="107"/>
      <c r="WHW267" s="107"/>
      <c r="WHX267" s="107"/>
      <c r="WHY267" s="107"/>
      <c r="WHZ267" s="107"/>
      <c r="WIA267" s="107"/>
      <c r="WIB267" s="107"/>
      <c r="WIC267" s="107"/>
      <c r="WID267" s="107"/>
      <c r="WIE267" s="107"/>
      <c r="WIF267" s="107"/>
      <c r="WIG267" s="107"/>
      <c r="WIH267" s="107"/>
      <c r="WII267" s="107"/>
      <c r="WIJ267" s="107"/>
      <c r="WIK267" s="107"/>
      <c r="WIL267" s="107"/>
      <c r="WIM267" s="107"/>
      <c r="WIN267" s="107"/>
      <c r="WIO267" s="107"/>
      <c r="WIP267" s="107"/>
      <c r="WIQ267" s="107"/>
      <c r="WIR267" s="107"/>
      <c r="WIS267" s="107"/>
      <c r="WIT267" s="107"/>
      <c r="WIU267" s="107"/>
      <c r="WIV267" s="107"/>
      <c r="WIW267" s="107"/>
      <c r="WIX267" s="107"/>
      <c r="WIY267" s="107"/>
      <c r="WIZ267" s="107"/>
      <c r="WJA267" s="107"/>
      <c r="WJB267" s="107"/>
      <c r="WJC267" s="107"/>
      <c r="WJD267" s="107"/>
      <c r="WJE267" s="107"/>
      <c r="WJF267" s="107"/>
      <c r="WJG267" s="107"/>
      <c r="WJH267" s="107"/>
      <c r="WJI267" s="107"/>
      <c r="WJJ267" s="107"/>
      <c r="WJK267" s="107"/>
      <c r="WJL267" s="107"/>
      <c r="WJM267" s="107"/>
      <c r="WJN267" s="107"/>
      <c r="WJO267" s="107"/>
      <c r="WJP267" s="107"/>
      <c r="WJQ267" s="107"/>
      <c r="WJR267" s="107"/>
      <c r="WJS267" s="107"/>
      <c r="WJT267" s="107"/>
      <c r="WJU267" s="107"/>
      <c r="WJV267" s="107"/>
      <c r="WJW267" s="107"/>
      <c r="WJX267" s="107"/>
      <c r="WJY267" s="107"/>
      <c r="WJZ267" s="107"/>
      <c r="WKA267" s="107"/>
      <c r="WKB267" s="107"/>
      <c r="WKC267" s="107"/>
      <c r="WKD267" s="107"/>
      <c r="WKE267" s="107"/>
      <c r="WKF267" s="107"/>
      <c r="WKG267" s="107"/>
      <c r="WKH267" s="107"/>
      <c r="WKI267" s="107"/>
      <c r="WKJ267" s="107"/>
      <c r="WKK267" s="107"/>
      <c r="WKL267" s="107"/>
      <c r="WKM267" s="107"/>
      <c r="WKN267" s="107"/>
      <c r="WKO267" s="107"/>
      <c r="WKP267" s="107"/>
      <c r="WKQ267" s="107"/>
      <c r="WKR267" s="107"/>
      <c r="WKS267" s="107"/>
      <c r="WKT267" s="107"/>
      <c r="WKU267" s="107"/>
      <c r="WKV267" s="107"/>
      <c r="WKW267" s="107"/>
      <c r="WKX267" s="107"/>
      <c r="WKY267" s="107"/>
      <c r="WKZ267" s="107"/>
      <c r="WLA267" s="107"/>
      <c r="WLB267" s="107"/>
      <c r="WLC267" s="107"/>
      <c r="WLD267" s="107"/>
      <c r="WLE267" s="107"/>
      <c r="WLF267" s="107"/>
      <c r="WLG267" s="107"/>
      <c r="WLH267" s="107"/>
      <c r="WLI267" s="107"/>
      <c r="WLJ267" s="107"/>
      <c r="WLK267" s="107"/>
      <c r="WLL267" s="107"/>
      <c r="WLM267" s="107"/>
      <c r="WLN267" s="107"/>
      <c r="WLO267" s="107"/>
      <c r="WLP267" s="107"/>
      <c r="WLQ267" s="107"/>
      <c r="WLR267" s="107"/>
      <c r="WLS267" s="107"/>
      <c r="WLT267" s="107"/>
      <c r="WLU267" s="107"/>
      <c r="WLV267" s="107"/>
      <c r="WLW267" s="107"/>
      <c r="WLX267" s="107"/>
      <c r="WLY267" s="107"/>
      <c r="WLZ267" s="107"/>
      <c r="WMA267" s="107"/>
      <c r="WMB267" s="107"/>
      <c r="WMC267" s="107"/>
      <c r="WMD267" s="107"/>
      <c r="WME267" s="107"/>
      <c r="WMF267" s="107"/>
      <c r="WMG267" s="107"/>
      <c r="WMH267" s="107"/>
      <c r="WMI267" s="107"/>
      <c r="WMJ267" s="107"/>
      <c r="WMK267" s="107"/>
      <c r="WML267" s="107"/>
      <c r="WMM267" s="107"/>
      <c r="WMN267" s="107"/>
      <c r="WMO267" s="107"/>
      <c r="WMP267" s="107"/>
      <c r="WMQ267" s="107"/>
      <c r="WMR267" s="107"/>
      <c r="WMS267" s="107"/>
      <c r="WMT267" s="107"/>
      <c r="WMU267" s="107"/>
      <c r="WMV267" s="107"/>
      <c r="WMW267" s="107"/>
      <c r="WMX267" s="107"/>
      <c r="WMY267" s="107"/>
      <c r="WMZ267" s="107"/>
      <c r="WNA267" s="107"/>
      <c r="WNB267" s="107"/>
      <c r="WNC267" s="107"/>
      <c r="WND267" s="107"/>
      <c r="WNE267" s="107"/>
      <c r="WNF267" s="107"/>
      <c r="WNG267" s="107"/>
      <c r="WNH267" s="107"/>
      <c r="WNI267" s="107"/>
      <c r="WNJ267" s="107"/>
      <c r="WNK267" s="107"/>
      <c r="WNL267" s="107"/>
      <c r="WNM267" s="107"/>
      <c r="WNN267" s="107"/>
      <c r="WNO267" s="107"/>
      <c r="WNP267" s="107"/>
      <c r="WNQ267" s="107"/>
      <c r="WNR267" s="107"/>
      <c r="WNS267" s="107"/>
      <c r="WNT267" s="107"/>
      <c r="WNU267" s="107"/>
      <c r="WNV267" s="107"/>
      <c r="WNW267" s="107"/>
      <c r="WNX267" s="107"/>
      <c r="WNY267" s="107"/>
      <c r="WNZ267" s="107"/>
      <c r="WOA267" s="107"/>
      <c r="WOB267" s="107"/>
      <c r="WOC267" s="107"/>
      <c r="WOD267" s="107"/>
      <c r="WOE267" s="107"/>
      <c r="WOF267" s="107"/>
      <c r="WOG267" s="107"/>
      <c r="WOH267" s="107"/>
      <c r="WOI267" s="107"/>
      <c r="WOJ267" s="107"/>
      <c r="WOK267" s="107"/>
      <c r="WOL267" s="107"/>
      <c r="WOM267" s="107"/>
      <c r="WON267" s="107"/>
      <c r="WOO267" s="107"/>
      <c r="WOP267" s="107"/>
      <c r="WOQ267" s="107"/>
      <c r="WOR267" s="107"/>
      <c r="WOS267" s="107"/>
      <c r="WOT267" s="107"/>
      <c r="WOU267" s="107"/>
      <c r="WOV267" s="107"/>
      <c r="WOW267" s="107"/>
      <c r="WOX267" s="107"/>
      <c r="WOY267" s="107"/>
      <c r="WOZ267" s="107"/>
      <c r="WPA267" s="107"/>
      <c r="WPB267" s="107"/>
      <c r="WPC267" s="107"/>
      <c r="WPD267" s="107"/>
      <c r="WPE267" s="107"/>
      <c r="WPF267" s="107"/>
      <c r="WPG267" s="107"/>
      <c r="WPH267" s="107"/>
      <c r="WPI267" s="107"/>
      <c r="WPJ267" s="107"/>
      <c r="WPK267" s="107"/>
      <c r="WPL267" s="107"/>
      <c r="WPM267" s="107"/>
      <c r="WPN267" s="107"/>
      <c r="WPO267" s="107"/>
      <c r="WPP267" s="107"/>
      <c r="WPQ267" s="107"/>
      <c r="WPR267" s="107"/>
      <c r="WPS267" s="107"/>
      <c r="WPT267" s="107"/>
      <c r="WPU267" s="107"/>
      <c r="WPV267" s="107"/>
      <c r="WPW267" s="107"/>
      <c r="WPX267" s="107"/>
      <c r="WPY267" s="107"/>
      <c r="WPZ267" s="107"/>
      <c r="WQA267" s="107"/>
      <c r="WQB267" s="107"/>
      <c r="WQC267" s="107"/>
      <c r="WQD267" s="107"/>
      <c r="WQE267" s="107"/>
      <c r="WQF267" s="107"/>
      <c r="WQG267" s="107"/>
      <c r="WQH267" s="107"/>
      <c r="WQI267" s="107"/>
      <c r="WQJ267" s="107"/>
      <c r="WQK267" s="107"/>
      <c r="WQL267" s="107"/>
      <c r="WQM267" s="107"/>
      <c r="WQN267" s="107"/>
      <c r="WQO267" s="107"/>
      <c r="WQP267" s="107"/>
      <c r="WQQ267" s="107"/>
      <c r="WQR267" s="107"/>
      <c r="WQS267" s="107"/>
      <c r="WQT267" s="107"/>
      <c r="WQU267" s="107"/>
      <c r="WQV267" s="107"/>
      <c r="WQW267" s="107"/>
      <c r="WQX267" s="107"/>
      <c r="WQY267" s="107"/>
      <c r="WQZ267" s="107"/>
      <c r="WRA267" s="107"/>
      <c r="WRB267" s="107"/>
      <c r="WRC267" s="107"/>
      <c r="WRD267" s="107"/>
      <c r="WRE267" s="107"/>
      <c r="WRF267" s="107"/>
      <c r="WRG267" s="107"/>
      <c r="WRH267" s="107"/>
      <c r="WRI267" s="107"/>
      <c r="WRJ267" s="107"/>
      <c r="WRK267" s="107"/>
      <c r="WRL267" s="107"/>
      <c r="WRM267" s="107"/>
      <c r="WRN267" s="107"/>
      <c r="WRO267" s="107"/>
      <c r="WRP267" s="107"/>
      <c r="WRQ267" s="107"/>
      <c r="WRR267" s="107"/>
      <c r="WRS267" s="107"/>
      <c r="WRT267" s="107"/>
      <c r="WRU267" s="107"/>
      <c r="WRV267" s="107"/>
      <c r="WRW267" s="107"/>
      <c r="WRX267" s="107"/>
      <c r="WRY267" s="107"/>
      <c r="WRZ267" s="107"/>
      <c r="WSA267" s="107"/>
      <c r="WSB267" s="107"/>
      <c r="WSC267" s="107"/>
      <c r="WSD267" s="107"/>
      <c r="WSE267" s="107"/>
      <c r="WSF267" s="107"/>
      <c r="WSG267" s="107"/>
      <c r="WSH267" s="107"/>
      <c r="WSI267" s="107"/>
      <c r="WSJ267" s="107"/>
      <c r="WSK267" s="107"/>
      <c r="WSL267" s="107"/>
      <c r="WSM267" s="107"/>
      <c r="WSN267" s="107"/>
      <c r="WSO267" s="107"/>
      <c r="WSP267" s="107"/>
      <c r="WSQ267" s="107"/>
      <c r="WSR267" s="107"/>
      <c r="WSS267" s="107"/>
      <c r="WST267" s="107"/>
      <c r="WSU267" s="107"/>
      <c r="WSV267" s="107"/>
      <c r="WSW267" s="107"/>
      <c r="WSX267" s="107"/>
      <c r="WSY267" s="107"/>
      <c r="WSZ267" s="107"/>
      <c r="WTA267" s="107"/>
      <c r="WTB267" s="107"/>
      <c r="WTC267" s="107"/>
      <c r="WTD267" s="107"/>
      <c r="WTE267" s="107"/>
      <c r="WTF267" s="107"/>
      <c r="WTG267" s="107"/>
      <c r="WTH267" s="107"/>
      <c r="WTI267" s="107"/>
      <c r="WTJ267" s="107"/>
      <c r="WTK267" s="107"/>
      <c r="WTL267" s="107"/>
      <c r="WTM267" s="107"/>
      <c r="WTN267" s="107"/>
      <c r="WTO267" s="107"/>
      <c r="WTP267" s="107"/>
      <c r="WTQ267" s="107"/>
      <c r="WTR267" s="107"/>
      <c r="WTS267" s="107"/>
      <c r="WTT267" s="107"/>
      <c r="WTU267" s="107"/>
      <c r="WTV267" s="107"/>
      <c r="WTW267" s="107"/>
      <c r="WTX267" s="107"/>
      <c r="WTY267" s="107"/>
      <c r="WTZ267" s="107"/>
      <c r="WUA267" s="107"/>
      <c r="WUB267" s="107"/>
      <c r="WUC267" s="107"/>
      <c r="WUD267" s="107"/>
      <c r="WUE267" s="107"/>
      <c r="WUF267" s="107"/>
      <c r="WUG267" s="107"/>
      <c r="WUH267" s="107"/>
      <c r="WUI267" s="107"/>
      <c r="WUJ267" s="107"/>
      <c r="WUK267" s="107"/>
      <c r="WUL267" s="107"/>
      <c r="WUM267" s="107"/>
      <c r="WUN267" s="107"/>
      <c r="WUO267" s="107"/>
      <c r="WUP267" s="107"/>
      <c r="WUQ267" s="107"/>
      <c r="WUR267" s="107"/>
      <c r="WUS267" s="107"/>
      <c r="WUT267" s="107"/>
      <c r="WUU267" s="107"/>
      <c r="WUV267" s="107"/>
      <c r="WUW267" s="107"/>
      <c r="WUX267" s="107"/>
      <c r="WUY267" s="107"/>
      <c r="WUZ267" s="107"/>
      <c r="WVA267" s="107"/>
      <c r="WVB267" s="107"/>
      <c r="WVC267" s="107"/>
      <c r="WVD267" s="107"/>
      <c r="WVE267" s="107"/>
      <c r="WVF267" s="107"/>
      <c r="WVG267" s="107"/>
      <c r="WVH267" s="107"/>
      <c r="WVI267" s="107"/>
      <c r="WVJ267" s="107"/>
      <c r="WVK267" s="107"/>
      <c r="WVL267" s="107"/>
      <c r="WVM267" s="107"/>
      <c r="WVN267" s="107"/>
      <c r="WVO267" s="107"/>
      <c r="WVP267" s="107"/>
      <c r="WVQ267" s="107"/>
      <c r="WVR267" s="107"/>
      <c r="WVS267" s="107"/>
      <c r="WVT267" s="107"/>
      <c r="WVU267" s="107"/>
      <c r="WVV267" s="107"/>
      <c r="WVW267" s="107"/>
      <c r="WVX267" s="107"/>
      <c r="WVY267" s="107"/>
      <c r="WVZ267" s="107"/>
      <c r="WWA267" s="107"/>
      <c r="WWB267" s="107"/>
      <c r="WWC267" s="107"/>
      <c r="WWD267" s="107"/>
      <c r="WWE267" s="107"/>
      <c r="WWF267" s="107"/>
      <c r="WWG267" s="107"/>
      <c r="WWH267" s="107"/>
      <c r="WWI267" s="107"/>
      <c r="WWJ267" s="107"/>
      <c r="WWK267" s="107"/>
      <c r="WWL267" s="107"/>
      <c r="WWM267" s="107"/>
      <c r="WWN267" s="107"/>
      <c r="WWO267" s="107"/>
      <c r="WWP267" s="107"/>
      <c r="WWQ267" s="107"/>
      <c r="WWR267" s="107"/>
      <c r="WWS267" s="107"/>
      <c r="WWT267" s="107"/>
      <c r="WWU267" s="107"/>
      <c r="WWV267" s="107"/>
      <c r="WWW267" s="107"/>
      <c r="WWX267" s="107"/>
      <c r="WWY267" s="107"/>
      <c r="WWZ267" s="107"/>
      <c r="WXA267" s="107"/>
      <c r="WXB267" s="107"/>
      <c r="WXC267" s="107"/>
      <c r="WXD267" s="107"/>
      <c r="WXE267" s="107"/>
      <c r="WXF267" s="107"/>
      <c r="WXG267" s="107"/>
      <c r="WXH267" s="107"/>
      <c r="WXI267" s="107"/>
      <c r="WXJ267" s="107"/>
      <c r="WXK267" s="107"/>
      <c r="WXL267" s="107"/>
      <c r="WXM267" s="107"/>
      <c r="WXN267" s="107"/>
      <c r="WXO267" s="107"/>
      <c r="WXP267" s="107"/>
      <c r="WXQ267" s="107"/>
      <c r="WXR267" s="107"/>
      <c r="WXS267" s="107"/>
      <c r="WXT267" s="107"/>
      <c r="WXU267" s="107"/>
      <c r="WXV267" s="107"/>
      <c r="WXW267" s="107"/>
      <c r="WXX267" s="107"/>
      <c r="WXY267" s="107"/>
      <c r="WXZ267" s="107"/>
      <c r="WYA267" s="107"/>
      <c r="WYB267" s="107"/>
      <c r="WYC267" s="107"/>
      <c r="WYD267" s="107"/>
      <c r="WYE267" s="107"/>
      <c r="WYF267" s="107"/>
      <c r="WYG267" s="107"/>
      <c r="WYH267" s="107"/>
      <c r="WYI267" s="107"/>
      <c r="WYJ267" s="107"/>
      <c r="WYK267" s="107"/>
      <c r="WYL267" s="107"/>
      <c r="WYM267" s="107"/>
      <c r="WYN267" s="107"/>
      <c r="WYO267" s="107"/>
      <c r="WYP267" s="107"/>
      <c r="WYQ267" s="107"/>
      <c r="WYR267" s="107"/>
      <c r="WYS267" s="107"/>
      <c r="WYT267" s="107"/>
      <c r="WYU267" s="107"/>
      <c r="WYV267" s="107"/>
      <c r="WYW267" s="107"/>
      <c r="WYX267" s="107"/>
      <c r="WYY267" s="107"/>
      <c r="WYZ267" s="107"/>
      <c r="WZA267" s="107"/>
      <c r="WZB267" s="107"/>
      <c r="WZC267" s="107"/>
      <c r="WZD267" s="107"/>
      <c r="WZE267" s="107"/>
      <c r="WZF267" s="107"/>
      <c r="WZG267" s="107"/>
      <c r="WZH267" s="107"/>
      <c r="WZI267" s="107"/>
      <c r="WZJ267" s="107"/>
      <c r="WZK267" s="107"/>
      <c r="WZL267" s="107"/>
      <c r="WZM267" s="107"/>
      <c r="WZN267" s="107"/>
      <c r="WZO267" s="107"/>
      <c r="WZP267" s="107"/>
      <c r="WZQ267" s="107"/>
      <c r="WZR267" s="107"/>
      <c r="WZS267" s="107"/>
      <c r="WZT267" s="107"/>
      <c r="WZU267" s="107"/>
      <c r="WZV267" s="107"/>
      <c r="WZW267" s="107"/>
      <c r="WZX267" s="107"/>
      <c r="WZY267" s="107"/>
      <c r="WZZ267" s="107"/>
      <c r="XAA267" s="107"/>
      <c r="XAB267" s="107"/>
      <c r="XAC267" s="107"/>
      <c r="XAD267" s="107"/>
      <c r="XAE267" s="107"/>
      <c r="XAF267" s="107"/>
      <c r="XAG267" s="107"/>
      <c r="XAH267" s="107"/>
      <c r="XAI267" s="107"/>
      <c r="XAJ267" s="107"/>
      <c r="XAK267" s="107"/>
      <c r="XAL267" s="107"/>
      <c r="XAM267" s="107"/>
      <c r="XAN267" s="107"/>
      <c r="XAO267" s="107"/>
      <c r="XAP267" s="107"/>
      <c r="XAQ267" s="107"/>
      <c r="XAR267" s="107"/>
      <c r="XAS267" s="107"/>
      <c r="XAT267" s="107"/>
      <c r="XAU267" s="107"/>
      <c r="XAV267" s="107"/>
      <c r="XAW267" s="107"/>
      <c r="XAX267" s="107"/>
      <c r="XAY267" s="107"/>
      <c r="XAZ267" s="107"/>
      <c r="XBA267" s="107"/>
      <c r="XBB267" s="107"/>
      <c r="XBC267" s="107"/>
      <c r="XBD267" s="107"/>
      <c r="XBE267" s="107"/>
      <c r="XBF267" s="107"/>
      <c r="XBG267" s="107"/>
      <c r="XBH267" s="107"/>
      <c r="XBI267" s="107"/>
      <c r="XBJ267" s="107"/>
      <c r="XBK267" s="107"/>
      <c r="XBL267" s="107"/>
      <c r="XBM267" s="107"/>
      <c r="XBN267" s="107"/>
      <c r="XBO267" s="107"/>
      <c r="XBP267" s="107"/>
      <c r="XBQ267" s="107"/>
      <c r="XBR267" s="107"/>
      <c r="XBS267" s="107"/>
      <c r="XBT267" s="107"/>
      <c r="XBU267" s="107"/>
      <c r="XBV267" s="107"/>
      <c r="XBW267" s="107"/>
      <c r="XBX267" s="107"/>
      <c r="XBY267" s="107"/>
      <c r="XBZ267" s="107"/>
      <c r="XCA267" s="107"/>
      <c r="XCB267" s="107"/>
      <c r="XCC267" s="107"/>
      <c r="XCD267" s="107"/>
      <c r="XCE267" s="107"/>
      <c r="XCF267" s="107"/>
      <c r="XCG267" s="107"/>
      <c r="XCH267" s="107"/>
      <c r="XCI267" s="107"/>
      <c r="XCJ267" s="107"/>
      <c r="XCK267" s="107"/>
      <c r="XCL267" s="107"/>
      <c r="XCM267" s="107"/>
      <c r="XCN267" s="107"/>
      <c r="XCO267" s="107"/>
      <c r="XCP267" s="107"/>
      <c r="XCQ267" s="107"/>
      <c r="XCR267" s="107"/>
      <c r="XCS267" s="107"/>
      <c r="XCT267" s="107"/>
      <c r="XCU267" s="107"/>
      <c r="XCV267" s="107"/>
      <c r="XCW267" s="107"/>
      <c r="XCX267" s="107"/>
      <c r="XCY267" s="107"/>
      <c r="XCZ267" s="107"/>
      <c r="XDA267" s="107"/>
      <c r="XDB267" s="107"/>
      <c r="XDC267" s="107"/>
      <c r="XDD267" s="107"/>
      <c r="XDE267" s="107"/>
      <c r="XDF267" s="107"/>
      <c r="XDG267" s="107"/>
      <c r="XDH267" s="107"/>
      <c r="XDI267" s="107"/>
      <c r="XDJ267" s="107"/>
      <c r="XDK267" s="107"/>
      <c r="XDL267" s="107"/>
      <c r="XDM267" s="107"/>
      <c r="XDN267" s="107"/>
      <c r="XDO267" s="107"/>
      <c r="XDP267" s="107"/>
      <c r="XDQ267" s="107"/>
      <c r="XDR267" s="107"/>
      <c r="XDS267" s="107"/>
      <c r="XDT267" s="107"/>
      <c r="XDU267" s="107"/>
      <c r="XDV267" s="107"/>
      <c r="XDW267" s="107"/>
      <c r="XDX267" s="107"/>
      <c r="XDY267" s="107"/>
      <c r="XDZ267" s="107"/>
      <c r="XEA267" s="107"/>
      <c r="XEB267" s="107"/>
      <c r="XEC267" s="107"/>
      <c r="XED267" s="107"/>
      <c r="XEE267" s="107"/>
      <c r="XEF267" s="107"/>
      <c r="XEG267" s="107"/>
      <c r="XEH267" s="107"/>
      <c r="XEI267" s="107"/>
      <c r="XEJ267" s="107"/>
      <c r="XEK267" s="107"/>
      <c r="XEL267" s="107"/>
      <c r="XEM267" s="107"/>
      <c r="XEN267" s="107"/>
      <c r="XEO267" s="107"/>
      <c r="XEP267" s="107"/>
      <c r="XEQ267" s="107"/>
      <c r="XER267" s="107"/>
      <c r="XES267" s="107"/>
      <c r="XET267" s="107"/>
      <c r="XEU267" s="107"/>
      <c r="XEV267" s="107"/>
      <c r="XEW267" s="107"/>
      <c r="XEX267" s="107"/>
      <c r="XEY267" s="107"/>
      <c r="XEZ267" s="107"/>
      <c r="XFA267" s="107"/>
      <c r="XFB267" s="107"/>
      <c r="XFC267" s="107"/>
      <c r="XFD267" s="107"/>
    </row>
    <row r="268" spans="1:16384">
      <c r="A268" s="102">
        <v>43468</v>
      </c>
      <c r="B268" s="103" t="s">
        <v>247</v>
      </c>
      <c r="C268" s="104">
        <f t="shared" si="183"/>
        <v>120.33694344163658</v>
      </c>
      <c r="D268" s="103" t="s">
        <v>18</v>
      </c>
      <c r="E268" s="103">
        <v>1246.5</v>
      </c>
      <c r="F268" s="103">
        <v>1237.1500000000001</v>
      </c>
      <c r="G268" s="103"/>
      <c r="H268" s="103"/>
      <c r="I268" s="105">
        <f t="shared" si="184"/>
        <v>1125.150421179291</v>
      </c>
      <c r="J268" s="106"/>
      <c r="K268" s="106"/>
      <c r="L268" s="106">
        <f t="shared" si="185"/>
        <v>9.3499999999999091</v>
      </c>
      <c r="M268" s="108">
        <f t="shared" si="186"/>
        <v>1125.150421179291</v>
      </c>
    </row>
    <row r="269" spans="1:16384">
      <c r="A269" s="102">
        <v>43468</v>
      </c>
      <c r="B269" s="103" t="s">
        <v>476</v>
      </c>
      <c r="C269" s="104">
        <f t="shared" si="183"/>
        <v>1795.3321364452424</v>
      </c>
      <c r="D269" s="103" t="s">
        <v>18</v>
      </c>
      <c r="E269" s="103">
        <v>83.55</v>
      </c>
      <c r="F269" s="103">
        <v>82.95</v>
      </c>
      <c r="G269" s="103"/>
      <c r="H269" s="103"/>
      <c r="I269" s="105">
        <f t="shared" si="184"/>
        <v>1077.1992818671354</v>
      </c>
      <c r="J269" s="106"/>
      <c r="K269" s="106"/>
      <c r="L269" s="106">
        <f t="shared" si="185"/>
        <v>0.59999999999999443</v>
      </c>
      <c r="M269" s="108">
        <f t="shared" si="186"/>
        <v>1077.1992818671354</v>
      </c>
    </row>
    <row r="270" spans="1:16384">
      <c r="A270" s="97">
        <v>43468</v>
      </c>
      <c r="B270" s="98" t="s">
        <v>642</v>
      </c>
      <c r="C270" s="99">
        <f t="shared" si="183"/>
        <v>2066.1157024793388</v>
      </c>
      <c r="D270" s="98" t="s">
        <v>18</v>
      </c>
      <c r="E270" s="98">
        <v>72.599999999999994</v>
      </c>
      <c r="F270" s="98">
        <v>72.05</v>
      </c>
      <c r="G270" s="98">
        <v>71.400000000000006</v>
      </c>
      <c r="H270" s="98">
        <v>70.75</v>
      </c>
      <c r="I270" s="100">
        <f t="shared" si="184"/>
        <v>1136.3636363636303</v>
      </c>
      <c r="J270" s="101">
        <f>(IF(D270="SHORT",IF(G270="",0,F270-G270),IF(D270="LONG",IF(G270="",0,G270-F270))))*C270</f>
        <v>1342.9752066115525</v>
      </c>
      <c r="K270" s="101">
        <f>(IF(D270="SHORT",IF(H270="",0,G270-H270),IF(D270="LONG",IF(H270="",0,(H270-G270)))))*C270</f>
        <v>1342.9752066115821</v>
      </c>
      <c r="L270" s="101">
        <f t="shared" si="185"/>
        <v>1.8499999999999943</v>
      </c>
      <c r="M270" s="107">
        <f t="shared" si="186"/>
        <v>3822.3140495867651</v>
      </c>
    </row>
    <row r="271" spans="1:16384">
      <c r="A271" s="102">
        <v>43468</v>
      </c>
      <c r="B271" s="103" t="s">
        <v>384</v>
      </c>
      <c r="C271" s="104">
        <f t="shared" si="183"/>
        <v>1246.8827930174564</v>
      </c>
      <c r="D271" s="103" t="s">
        <v>14</v>
      </c>
      <c r="E271" s="103">
        <v>120.3</v>
      </c>
      <c r="F271" s="103">
        <v>121.2</v>
      </c>
      <c r="G271" s="103">
        <v>122.3</v>
      </c>
      <c r="H271" s="103"/>
      <c r="I271" s="105">
        <f t="shared" si="184"/>
        <v>1122.1945137157179</v>
      </c>
      <c r="J271" s="106">
        <f>(IF(D271="SHORT",IF(G271="",0,F271-G271),IF(D271="LONG",IF(G271="",0,G271-F271))))*C271</f>
        <v>1371.5710723191949</v>
      </c>
      <c r="K271" s="106"/>
      <c r="L271" s="106">
        <f t="shared" si="185"/>
        <v>2</v>
      </c>
      <c r="M271" s="108">
        <f t="shared" si="186"/>
        <v>2493.7655860349128</v>
      </c>
    </row>
    <row r="272" spans="1:16384">
      <c r="A272" s="102">
        <v>43467</v>
      </c>
      <c r="B272" s="103" t="s">
        <v>394</v>
      </c>
      <c r="C272" s="104">
        <f t="shared" si="183"/>
        <v>943.39622641509436</v>
      </c>
      <c r="D272" s="103" t="s">
        <v>14</v>
      </c>
      <c r="E272" s="103">
        <v>159</v>
      </c>
      <c r="F272" s="103">
        <v>159.15</v>
      </c>
      <c r="G272" s="103"/>
      <c r="H272" s="103"/>
      <c r="I272" s="105">
        <f t="shared" si="184"/>
        <v>141.50943396226953</v>
      </c>
      <c r="J272" s="106"/>
      <c r="K272" s="106"/>
      <c r="L272" s="106">
        <f t="shared" si="185"/>
        <v>0.15000000000000568</v>
      </c>
      <c r="M272" s="108">
        <f t="shared" si="186"/>
        <v>141.50943396226953</v>
      </c>
    </row>
    <row r="273" spans="1:13">
      <c r="A273" s="102">
        <v>43467</v>
      </c>
      <c r="B273" s="103" t="s">
        <v>559</v>
      </c>
      <c r="C273" s="104">
        <f t="shared" si="183"/>
        <v>117.73478277932577</v>
      </c>
      <c r="D273" s="103" t="s">
        <v>18</v>
      </c>
      <c r="E273" s="103">
        <v>1274.05</v>
      </c>
      <c r="F273" s="103">
        <v>1264.5</v>
      </c>
      <c r="G273" s="103">
        <v>1253.1500000000001</v>
      </c>
      <c r="H273" s="103"/>
      <c r="I273" s="105">
        <f t="shared" si="184"/>
        <v>1124.3671755425557</v>
      </c>
      <c r="J273" s="106">
        <f>(IF(D273="SHORT",IF(G273="",0,F273-G273),IF(D273="LONG",IF(G273="",0,G273-F273))))*C273</f>
        <v>1336.2897845453367</v>
      </c>
      <c r="K273" s="106"/>
      <c r="L273" s="106">
        <f t="shared" si="185"/>
        <v>20.899999999999864</v>
      </c>
      <c r="M273" s="108">
        <f t="shared" si="186"/>
        <v>2460.6569600878925</v>
      </c>
    </row>
    <row r="274" spans="1:13">
      <c r="A274" s="102">
        <v>43467</v>
      </c>
      <c r="B274" s="103" t="s">
        <v>459</v>
      </c>
      <c r="C274" s="104">
        <f t="shared" si="183"/>
        <v>128.41366321376594</v>
      </c>
      <c r="D274" s="103" t="s">
        <v>18</v>
      </c>
      <c r="E274" s="103">
        <v>1168.0999999999999</v>
      </c>
      <c r="F274" s="103">
        <v>1159.3</v>
      </c>
      <c r="G274" s="103"/>
      <c r="H274" s="103"/>
      <c r="I274" s="105">
        <f t="shared" si="184"/>
        <v>1130.0402362811344</v>
      </c>
      <c r="J274" s="106"/>
      <c r="K274" s="106"/>
      <c r="L274" s="106">
        <f t="shared" si="185"/>
        <v>8.7999999999999545</v>
      </c>
      <c r="M274" s="108">
        <f t="shared" si="186"/>
        <v>1130.0402362811344</v>
      </c>
    </row>
    <row r="275" spans="1:13">
      <c r="A275" s="102">
        <v>43467</v>
      </c>
      <c r="B275" s="103" t="s">
        <v>493</v>
      </c>
      <c r="C275" s="104">
        <f t="shared" si="183"/>
        <v>163.1321370309951</v>
      </c>
      <c r="D275" s="103" t="s">
        <v>14</v>
      </c>
      <c r="E275" s="103">
        <v>919.5</v>
      </c>
      <c r="F275" s="103">
        <v>911.2</v>
      </c>
      <c r="G275" s="103"/>
      <c r="H275" s="103"/>
      <c r="I275" s="105">
        <f t="shared" si="184"/>
        <v>-1353.996737357252</v>
      </c>
      <c r="J275" s="106"/>
      <c r="K275" s="106"/>
      <c r="L275" s="106">
        <f t="shared" si="185"/>
        <v>-8.2999999999999545</v>
      </c>
      <c r="M275" s="108">
        <f t="shared" si="186"/>
        <v>-1353.996737357252</v>
      </c>
    </row>
    <row r="276" spans="1:13">
      <c r="A276" s="102">
        <v>43467</v>
      </c>
      <c r="B276" s="103" t="s">
        <v>569</v>
      </c>
      <c r="C276" s="104">
        <f t="shared" si="183"/>
        <v>109.65713867972805</v>
      </c>
      <c r="D276" s="103" t="s">
        <v>14</v>
      </c>
      <c r="E276" s="103">
        <v>1367.9</v>
      </c>
      <c r="F276" s="103">
        <v>1355.55</v>
      </c>
      <c r="G276" s="103"/>
      <c r="H276" s="103"/>
      <c r="I276" s="105">
        <f t="shared" si="184"/>
        <v>-1354.2656626946564</v>
      </c>
      <c r="J276" s="106"/>
      <c r="K276" s="106"/>
      <c r="L276" s="106">
        <f t="shared" si="185"/>
        <v>-12.350000000000136</v>
      </c>
      <c r="M276" s="108">
        <f t="shared" si="186"/>
        <v>-1354.2656626946564</v>
      </c>
    </row>
    <row r="277" spans="1:13">
      <c r="A277" s="102">
        <v>43466</v>
      </c>
      <c r="B277" s="103" t="s">
        <v>459</v>
      </c>
      <c r="C277" s="104">
        <f t="shared" si="183"/>
        <v>127.79008348952122</v>
      </c>
      <c r="D277" s="103" t="s">
        <v>18</v>
      </c>
      <c r="E277" s="103">
        <v>1173.8</v>
      </c>
      <c r="F277" s="103">
        <v>1172</v>
      </c>
      <c r="G277" s="103"/>
      <c r="H277" s="103"/>
      <c r="I277" s="105">
        <f t="shared" si="184"/>
        <v>230.02215028113238</v>
      </c>
      <c r="J277" s="106"/>
      <c r="K277" s="106"/>
      <c r="L277" s="106">
        <f t="shared" si="185"/>
        <v>1.7999999999999545</v>
      </c>
      <c r="M277" s="108">
        <f t="shared" si="186"/>
        <v>230.02215028113238</v>
      </c>
    </row>
    <row r="278" spans="1:13">
      <c r="A278" s="102">
        <v>43466</v>
      </c>
      <c r="B278" s="103" t="s">
        <v>638</v>
      </c>
      <c r="C278" s="104">
        <f t="shared" si="183"/>
        <v>400.80160320641284</v>
      </c>
      <c r="D278" s="103" t="s">
        <v>18</v>
      </c>
      <c r="E278" s="103">
        <v>374.25</v>
      </c>
      <c r="F278" s="103">
        <v>371.45</v>
      </c>
      <c r="G278" s="103"/>
      <c r="H278" s="103"/>
      <c r="I278" s="105">
        <f t="shared" si="184"/>
        <v>1122.2444889779606</v>
      </c>
      <c r="J278" s="106"/>
      <c r="K278" s="106"/>
      <c r="L278" s="106">
        <f t="shared" si="185"/>
        <v>2.8000000000000118</v>
      </c>
      <c r="M278" s="108">
        <f t="shared" si="186"/>
        <v>1122.2444889779606</v>
      </c>
    </row>
    <row r="279" spans="1:13">
      <c r="A279" s="102">
        <v>43466</v>
      </c>
      <c r="B279" s="103" t="s">
        <v>530</v>
      </c>
      <c r="C279" s="104">
        <f t="shared" si="183"/>
        <v>321.54340836012864</v>
      </c>
      <c r="D279" s="103" t="s">
        <v>18</v>
      </c>
      <c r="E279" s="103">
        <v>466.5</v>
      </c>
      <c r="F279" s="103">
        <v>465.8</v>
      </c>
      <c r="G279" s="103"/>
      <c r="H279" s="103"/>
      <c r="I279" s="105">
        <f t="shared" si="184"/>
        <v>225.08038585208638</v>
      </c>
      <c r="J279" s="106"/>
      <c r="K279" s="106"/>
      <c r="L279" s="106">
        <f t="shared" si="185"/>
        <v>0.69999999999998863</v>
      </c>
      <c r="M279" s="108">
        <f t="shared" si="186"/>
        <v>225.08038585208638</v>
      </c>
    </row>
    <row r="281" spans="1:13" ht="15.75">
      <c r="A281" s="111"/>
      <c r="B281" s="112"/>
      <c r="C281" s="112"/>
      <c r="D281" s="112"/>
      <c r="E281" s="112"/>
      <c r="F281" s="112"/>
      <c r="G281" s="117" t="s">
        <v>676</v>
      </c>
      <c r="H281" s="112"/>
      <c r="I281" s="118">
        <f>SUM(I189:I280)</f>
        <v>36928.583363958314</v>
      </c>
      <c r="J281" s="113"/>
      <c r="K281" s="120" t="s">
        <v>677</v>
      </c>
      <c r="L281" s="118"/>
      <c r="M281" s="118">
        <v>63911</v>
      </c>
    </row>
  </sheetData>
  <mergeCells count="9"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115 L42 L187:M187 L3:L4 L8">
    <cfRule type="cellIs" dxfId="1" priority="5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06"/>
  <sheetViews>
    <sheetView topLeftCell="A7" workbookViewId="0">
      <selection activeCell="A98" sqref="A98:XFD98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24.75" customHeight="1">
      <c r="A2" s="142" t="s">
        <v>404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15.75">
      <c r="A3" s="144" t="s">
        <v>405</v>
      </c>
      <c r="B3" s="145"/>
      <c r="C3" s="146" t="s">
        <v>634</v>
      </c>
      <c r="D3" s="147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138" t="s">
        <v>410</v>
      </c>
      <c r="J4" s="139"/>
      <c r="K4" s="140"/>
      <c r="L4" s="50" t="s">
        <v>411</v>
      </c>
      <c r="M4" s="49" t="s">
        <v>412</v>
      </c>
    </row>
    <row r="5" spans="1:13" s="57" customFormat="1">
      <c r="A5" s="51">
        <v>43465</v>
      </c>
      <c r="B5" s="52" t="s">
        <v>468</v>
      </c>
      <c r="C5" s="53">
        <f t="shared" ref="C5:C7" si="0">150000/E5</f>
        <v>987.81692459664146</v>
      </c>
      <c r="D5" s="52" t="s">
        <v>18</v>
      </c>
      <c r="E5" s="52">
        <v>151.85</v>
      </c>
      <c r="F5" s="52">
        <v>150.75</v>
      </c>
      <c r="G5" s="52"/>
      <c r="H5" s="52"/>
      <c r="I5" s="54">
        <f t="shared" ref="I5:I7" si="1">(IF(D5="SHORT",E5-F5,IF(D5="LONG",F5-E5)))*C5</f>
        <v>1086.5986170563001</v>
      </c>
      <c r="J5" s="55"/>
      <c r="K5" s="55"/>
      <c r="L5" s="55">
        <f t="shared" ref="L5:L7" si="2">(J5+I5+K5)/C5</f>
        <v>1.0999999999999945</v>
      </c>
      <c r="M5" s="56">
        <f t="shared" ref="M5:M7" si="3">L5*C5</f>
        <v>1086.5986170563001</v>
      </c>
    </row>
    <row r="6" spans="1:13" s="57" customFormat="1">
      <c r="A6" s="51">
        <v>43465</v>
      </c>
      <c r="B6" s="52" t="s">
        <v>487</v>
      </c>
      <c r="C6" s="53">
        <f t="shared" si="0"/>
        <v>557.10306406685231</v>
      </c>
      <c r="D6" s="52" t="s">
        <v>14</v>
      </c>
      <c r="E6" s="52">
        <v>269.25</v>
      </c>
      <c r="F6" s="52">
        <v>271.25</v>
      </c>
      <c r="G6" s="52"/>
      <c r="H6" s="52"/>
      <c r="I6" s="54">
        <f t="shared" si="1"/>
        <v>1114.2061281337046</v>
      </c>
      <c r="J6" s="55"/>
      <c r="K6" s="55"/>
      <c r="L6" s="55">
        <f t="shared" si="2"/>
        <v>2</v>
      </c>
      <c r="M6" s="56">
        <f t="shared" si="3"/>
        <v>1114.2061281337046</v>
      </c>
    </row>
    <row r="7" spans="1:13" s="57" customFormat="1">
      <c r="A7" s="51">
        <v>43465</v>
      </c>
      <c r="B7" s="52" t="s">
        <v>462</v>
      </c>
      <c r="C7" s="53">
        <f t="shared" si="0"/>
        <v>227.80773027564734</v>
      </c>
      <c r="D7" s="52" t="s">
        <v>14</v>
      </c>
      <c r="E7" s="52">
        <v>658.45</v>
      </c>
      <c r="F7" s="52">
        <v>659.85</v>
      </c>
      <c r="G7" s="52"/>
      <c r="H7" s="52"/>
      <c r="I7" s="54">
        <f t="shared" si="1"/>
        <v>318.93082238590108</v>
      </c>
      <c r="J7" s="55"/>
      <c r="K7" s="55"/>
      <c r="L7" s="55">
        <f t="shared" si="2"/>
        <v>1.3999999999999773</v>
      </c>
      <c r="M7" s="56">
        <f t="shared" si="3"/>
        <v>318.93082238590108</v>
      </c>
    </row>
    <row r="8" spans="1:13" s="57" customFormat="1">
      <c r="A8" s="51">
        <v>43462</v>
      </c>
      <c r="B8" s="52" t="s">
        <v>483</v>
      </c>
      <c r="C8" s="53">
        <f t="shared" ref="C8:C10" si="4">150000/E8</f>
        <v>455.2352048558422</v>
      </c>
      <c r="D8" s="52" t="s">
        <v>14</v>
      </c>
      <c r="E8" s="52">
        <v>329.5</v>
      </c>
      <c r="F8" s="52">
        <v>332.5</v>
      </c>
      <c r="G8" s="52"/>
      <c r="H8" s="52"/>
      <c r="I8" s="54">
        <f t="shared" ref="I8:I10" si="5">(IF(D8="SHORT",E8-F8,IF(D8="LONG",F8-E8)))*C8</f>
        <v>1365.7056145675265</v>
      </c>
      <c r="J8" s="55"/>
      <c r="K8" s="55"/>
      <c r="L8" s="55">
        <f t="shared" ref="L8:L10" si="6">(J8+I8+K8)/C8</f>
        <v>2.9999999999999996</v>
      </c>
      <c r="M8" s="56">
        <f t="shared" ref="M8:M10" si="7">L8*C8</f>
        <v>1365.7056145675265</v>
      </c>
    </row>
    <row r="9" spans="1:13" s="57" customFormat="1">
      <c r="A9" s="51">
        <v>43462</v>
      </c>
      <c r="B9" s="52" t="s">
        <v>416</v>
      </c>
      <c r="C9" s="53">
        <f t="shared" si="4"/>
        <v>223.28073831497471</v>
      </c>
      <c r="D9" s="52" t="s">
        <v>14</v>
      </c>
      <c r="E9" s="52">
        <v>671.8</v>
      </c>
      <c r="F9" s="52">
        <v>669.9</v>
      </c>
      <c r="G9" s="52"/>
      <c r="H9" s="52"/>
      <c r="I9" s="54">
        <f t="shared" si="5"/>
        <v>-424.23340279844689</v>
      </c>
      <c r="J9" s="55"/>
      <c r="K9" s="55"/>
      <c r="L9" s="55">
        <f t="shared" si="6"/>
        <v>-1.8999999999999773</v>
      </c>
      <c r="M9" s="56">
        <f t="shared" si="7"/>
        <v>-424.23340279844689</v>
      </c>
    </row>
    <row r="10" spans="1:13" s="57" customFormat="1">
      <c r="A10" s="51">
        <v>43462</v>
      </c>
      <c r="B10" s="52" t="s">
        <v>382</v>
      </c>
      <c r="C10" s="53">
        <f t="shared" si="4"/>
        <v>519.93067590987869</v>
      </c>
      <c r="D10" s="52" t="s">
        <v>14</v>
      </c>
      <c r="E10" s="52">
        <v>288.5</v>
      </c>
      <c r="F10" s="52">
        <v>290.64999999999998</v>
      </c>
      <c r="G10" s="52">
        <v>293.3</v>
      </c>
      <c r="H10" s="52"/>
      <c r="I10" s="54">
        <f t="shared" si="5"/>
        <v>1117.8509532062274</v>
      </c>
      <c r="J10" s="55">
        <f t="shared" ref="J10" si="8">(IF(D10="SHORT",IF(G10="",0,F10-G10),IF(D10="LONG",IF(G10="",0,G10-F10))))*C10</f>
        <v>1377.8162911611962</v>
      </c>
      <c r="K10" s="55"/>
      <c r="L10" s="55">
        <f t="shared" si="6"/>
        <v>4.8000000000000105</v>
      </c>
      <c r="M10" s="56">
        <f t="shared" si="7"/>
        <v>2495.6672443674233</v>
      </c>
    </row>
    <row r="11" spans="1:13" s="66" customFormat="1">
      <c r="A11" s="60">
        <v>43461</v>
      </c>
      <c r="B11" s="61" t="s">
        <v>487</v>
      </c>
      <c r="C11" s="62">
        <f t="shared" ref="C11:C14" si="9">150000/E11</f>
        <v>573.06590257879657</v>
      </c>
      <c r="D11" s="61" t="s">
        <v>14</v>
      </c>
      <c r="E11" s="61">
        <v>261.75</v>
      </c>
      <c r="F11" s="61">
        <v>263.7</v>
      </c>
      <c r="G11" s="61">
        <v>266.10000000000002</v>
      </c>
      <c r="H11" s="61">
        <v>268.5</v>
      </c>
      <c r="I11" s="63">
        <f t="shared" ref="I11:I14" si="10">(IF(D11="SHORT",E11-F11,IF(D11="LONG",F11-E11)))*C11</f>
        <v>1117.4785100286467</v>
      </c>
      <c r="J11" s="64">
        <f t="shared" ref="J11:J14" si="11">(IF(D11="SHORT",IF(G11="",0,F11-G11),IF(D11="LONG",IF(G11="",0,G11-F11))))*C11</f>
        <v>1375.3581661891312</v>
      </c>
      <c r="K11" s="64">
        <f t="shared" ref="K11" si="12">(IF(D11="SHORT",IF(H11="",0,G11-H11),IF(D11="LONG",IF(H11="",0,(H11-G11)))))*C11</f>
        <v>1375.3581661890987</v>
      </c>
      <c r="L11" s="64">
        <f t="shared" ref="L11:L14" si="13">(J11+I11+K11)/C11</f>
        <v>6.75</v>
      </c>
      <c r="M11" s="65">
        <f t="shared" ref="M11:M14" si="14">L11*C11</f>
        <v>3868.1948424068769</v>
      </c>
    </row>
    <row r="12" spans="1:13" s="57" customFormat="1">
      <c r="A12" s="51">
        <v>43461</v>
      </c>
      <c r="B12" s="52" t="s">
        <v>469</v>
      </c>
      <c r="C12" s="53">
        <f t="shared" si="9"/>
        <v>168.36906499045909</v>
      </c>
      <c r="D12" s="52" t="s">
        <v>14</v>
      </c>
      <c r="E12" s="52">
        <v>890.9</v>
      </c>
      <c r="F12" s="52">
        <v>882.85</v>
      </c>
      <c r="G12" s="52"/>
      <c r="H12" s="52"/>
      <c r="I12" s="54">
        <f t="shared" si="10"/>
        <v>-1355.3709731731881</v>
      </c>
      <c r="J12" s="55"/>
      <c r="K12" s="55"/>
      <c r="L12" s="55">
        <f t="shared" si="13"/>
        <v>-8.0499999999999545</v>
      </c>
      <c r="M12" s="56">
        <f t="shared" si="14"/>
        <v>-1355.3709731731881</v>
      </c>
    </row>
    <row r="13" spans="1:13" s="57" customFormat="1">
      <c r="A13" s="51">
        <v>43461</v>
      </c>
      <c r="B13" s="52" t="s">
        <v>645</v>
      </c>
      <c r="C13" s="53">
        <f t="shared" si="9"/>
        <v>569.90881458966567</v>
      </c>
      <c r="D13" s="52" t="s">
        <v>14</v>
      </c>
      <c r="E13" s="52">
        <v>263.2</v>
      </c>
      <c r="F13" s="52">
        <v>265.14999999999998</v>
      </c>
      <c r="G13" s="52">
        <v>267.60000000000002</v>
      </c>
      <c r="H13" s="52"/>
      <c r="I13" s="54">
        <f t="shared" si="10"/>
        <v>1111.3221884498416</v>
      </c>
      <c r="J13" s="55">
        <f t="shared" si="11"/>
        <v>1396.2765957447068</v>
      </c>
      <c r="K13" s="55"/>
      <c r="L13" s="55">
        <f t="shared" si="13"/>
        <v>4.4000000000000341</v>
      </c>
      <c r="M13" s="56">
        <f t="shared" si="14"/>
        <v>2507.5987841945484</v>
      </c>
    </row>
    <row r="14" spans="1:13" s="57" customFormat="1">
      <c r="A14" s="51">
        <v>43461</v>
      </c>
      <c r="B14" s="52" t="s">
        <v>533</v>
      </c>
      <c r="C14" s="53">
        <f t="shared" si="9"/>
        <v>96.683747462051628</v>
      </c>
      <c r="D14" s="52" t="s">
        <v>14</v>
      </c>
      <c r="E14" s="52">
        <v>1551.45</v>
      </c>
      <c r="F14" s="52">
        <v>1563.05</v>
      </c>
      <c r="G14" s="52">
        <v>1577.15</v>
      </c>
      <c r="H14" s="52"/>
      <c r="I14" s="54">
        <f t="shared" si="10"/>
        <v>1121.53147055979</v>
      </c>
      <c r="J14" s="55">
        <f t="shared" si="11"/>
        <v>1363.2408392149412</v>
      </c>
      <c r="K14" s="55"/>
      <c r="L14" s="55">
        <f t="shared" si="13"/>
        <v>25.700000000000045</v>
      </c>
      <c r="M14" s="56">
        <f t="shared" si="14"/>
        <v>2484.7723097747312</v>
      </c>
    </row>
    <row r="15" spans="1:13" s="57" customFormat="1">
      <c r="A15" s="51">
        <v>43460</v>
      </c>
      <c r="B15" s="52" t="s">
        <v>436</v>
      </c>
      <c r="C15" s="53">
        <f t="shared" ref="C15:C21" si="15">150000/E15</f>
        <v>123.94133443503408</v>
      </c>
      <c r="D15" s="52" t="s">
        <v>14</v>
      </c>
      <c r="E15" s="52">
        <v>1210.25</v>
      </c>
      <c r="F15" s="52">
        <v>1219.3</v>
      </c>
      <c r="G15" s="52"/>
      <c r="H15" s="52"/>
      <c r="I15" s="54">
        <f t="shared" ref="I15:I21" si="16">(IF(D15="SHORT",E15-F15,IF(D15="LONG",F15-E15)))*C15</f>
        <v>1121.6690766370527</v>
      </c>
      <c r="J15" s="55"/>
      <c r="K15" s="55"/>
      <c r="L15" s="55">
        <f t="shared" ref="L15:L21" si="17">(J15+I15+K15)/C15</f>
        <v>9.0499999999999545</v>
      </c>
      <c r="M15" s="56">
        <f t="shared" ref="M15:M21" si="18">L15*C15</f>
        <v>1121.6690766370527</v>
      </c>
    </row>
    <row r="16" spans="1:13" s="57" customFormat="1">
      <c r="A16" s="51">
        <v>43460</v>
      </c>
      <c r="B16" s="52" t="s">
        <v>644</v>
      </c>
      <c r="C16" s="53">
        <f t="shared" si="15"/>
        <v>196.47652105573383</v>
      </c>
      <c r="D16" s="52" t="s">
        <v>14</v>
      </c>
      <c r="E16" s="52">
        <v>763.45</v>
      </c>
      <c r="F16" s="52">
        <v>769.15</v>
      </c>
      <c r="G16" s="52"/>
      <c r="H16" s="52"/>
      <c r="I16" s="54">
        <f t="shared" si="16"/>
        <v>1119.9161700176694</v>
      </c>
      <c r="J16" s="55"/>
      <c r="K16" s="55"/>
      <c r="L16" s="55">
        <f t="shared" si="17"/>
        <v>5.6999999999999318</v>
      </c>
      <c r="M16" s="56">
        <f t="shared" si="18"/>
        <v>1119.9161700176694</v>
      </c>
    </row>
    <row r="17" spans="1:13" s="57" customFormat="1">
      <c r="A17" s="51">
        <v>43460</v>
      </c>
      <c r="B17" s="52" t="s">
        <v>494</v>
      </c>
      <c r="C17" s="53">
        <f t="shared" si="15"/>
        <v>222.40343983986952</v>
      </c>
      <c r="D17" s="52" t="s">
        <v>14</v>
      </c>
      <c r="E17" s="52">
        <v>674.45</v>
      </c>
      <c r="F17" s="52">
        <v>679.5</v>
      </c>
      <c r="G17" s="52"/>
      <c r="H17" s="52"/>
      <c r="I17" s="54">
        <f t="shared" si="16"/>
        <v>1123.1373711913309</v>
      </c>
      <c r="J17" s="55"/>
      <c r="K17" s="55"/>
      <c r="L17" s="55">
        <f t="shared" si="17"/>
        <v>5.0499999999999545</v>
      </c>
      <c r="M17" s="56">
        <f t="shared" si="18"/>
        <v>1123.1373711913309</v>
      </c>
    </row>
    <row r="18" spans="1:13" s="57" customFormat="1">
      <c r="A18" s="51">
        <v>43460</v>
      </c>
      <c r="B18" s="52" t="s">
        <v>223</v>
      </c>
      <c r="C18" s="53">
        <f t="shared" si="15"/>
        <v>103.18497626745545</v>
      </c>
      <c r="D18" s="52" t="s">
        <v>14</v>
      </c>
      <c r="E18" s="52">
        <v>1453.7</v>
      </c>
      <c r="F18" s="52">
        <v>1464.6</v>
      </c>
      <c r="G18" s="52">
        <v>1477.75</v>
      </c>
      <c r="H18" s="52"/>
      <c r="I18" s="54">
        <f t="shared" si="16"/>
        <v>1124.7162413152503</v>
      </c>
      <c r="J18" s="55">
        <f t="shared" ref="J18" si="19">(IF(D18="SHORT",IF(G18="",0,F18-G18),IF(D18="LONG",IF(G18="",0,G18-F18))))*C18</f>
        <v>1356.8824379170485</v>
      </c>
      <c r="K18" s="55"/>
      <c r="L18" s="55">
        <f t="shared" si="17"/>
        <v>24.049999999999951</v>
      </c>
      <c r="M18" s="56">
        <f t="shared" si="18"/>
        <v>2481.5986792322988</v>
      </c>
    </row>
    <row r="19" spans="1:13" s="57" customFormat="1">
      <c r="A19" s="51">
        <v>43460</v>
      </c>
      <c r="B19" s="52" t="s">
        <v>430</v>
      </c>
      <c r="C19" s="53">
        <f t="shared" si="15"/>
        <v>180.81002892960461</v>
      </c>
      <c r="D19" s="52" t="s">
        <v>14</v>
      </c>
      <c r="E19" s="52">
        <v>829.6</v>
      </c>
      <c r="F19" s="52">
        <v>835.8</v>
      </c>
      <c r="G19" s="52"/>
      <c r="H19" s="52"/>
      <c r="I19" s="54">
        <f t="shared" si="16"/>
        <v>1121.0221793635362</v>
      </c>
      <c r="J19" s="55"/>
      <c r="K19" s="55"/>
      <c r="L19" s="55">
        <f t="shared" si="17"/>
        <v>6.1999999999999318</v>
      </c>
      <c r="M19" s="56">
        <f t="shared" si="18"/>
        <v>1121.0221793635362</v>
      </c>
    </row>
    <row r="20" spans="1:13" s="57" customFormat="1">
      <c r="A20" s="51">
        <v>43460</v>
      </c>
      <c r="B20" s="52" t="s">
        <v>599</v>
      </c>
      <c r="C20" s="53">
        <f t="shared" si="15"/>
        <v>301.47723846849561</v>
      </c>
      <c r="D20" s="52" t="s">
        <v>18</v>
      </c>
      <c r="E20" s="52">
        <v>497.55</v>
      </c>
      <c r="F20" s="52">
        <v>502.05</v>
      </c>
      <c r="G20" s="52"/>
      <c r="H20" s="52"/>
      <c r="I20" s="54">
        <f t="shared" si="16"/>
        <v>-1356.6475731082303</v>
      </c>
      <c r="J20" s="55"/>
      <c r="K20" s="55"/>
      <c r="L20" s="55">
        <f t="shared" si="17"/>
        <v>-4.5</v>
      </c>
      <c r="M20" s="56">
        <f t="shared" si="18"/>
        <v>-1356.6475731082303</v>
      </c>
    </row>
    <row r="21" spans="1:13" s="57" customFormat="1">
      <c r="A21" s="51">
        <v>43460</v>
      </c>
      <c r="B21" s="52" t="s">
        <v>519</v>
      </c>
      <c r="C21" s="53">
        <f t="shared" si="15"/>
        <v>543.57673491574565</v>
      </c>
      <c r="D21" s="52" t="s">
        <v>18</v>
      </c>
      <c r="E21" s="52">
        <v>275.95</v>
      </c>
      <c r="F21" s="52">
        <v>278.45</v>
      </c>
      <c r="G21" s="52"/>
      <c r="H21" s="52"/>
      <c r="I21" s="54">
        <f t="shared" si="16"/>
        <v>-1358.9418372893642</v>
      </c>
      <c r="J21" s="55"/>
      <c r="K21" s="55"/>
      <c r="L21" s="55">
        <f t="shared" si="17"/>
        <v>-2.5</v>
      </c>
      <c r="M21" s="56">
        <f t="shared" si="18"/>
        <v>-1358.9418372893642</v>
      </c>
    </row>
    <row r="22" spans="1:13" s="57" customFormat="1">
      <c r="A22" s="51">
        <v>43458</v>
      </c>
      <c r="B22" s="52" t="s">
        <v>397</v>
      </c>
      <c r="C22" s="53">
        <f t="shared" ref="C22:C25" si="20">150000/E22</f>
        <v>652.59952142701763</v>
      </c>
      <c r="D22" s="52" t="s">
        <v>14</v>
      </c>
      <c r="E22" s="52">
        <v>229.85</v>
      </c>
      <c r="F22" s="52">
        <v>231.55</v>
      </c>
      <c r="G22" s="52"/>
      <c r="H22" s="52"/>
      <c r="I22" s="54">
        <f t="shared" ref="I22:I25" si="21">(IF(D22="SHORT",E22-F22,IF(D22="LONG",F22-E22)))*C22</f>
        <v>1109.419186425941</v>
      </c>
      <c r="J22" s="55"/>
      <c r="K22" s="55"/>
      <c r="L22" s="55">
        <f t="shared" ref="L22:L25" si="22">(J22+I22+K22)/C22</f>
        <v>1.7000000000000168</v>
      </c>
      <c r="M22" s="56">
        <f t="shared" ref="M22:M25" si="23">L22*C22</f>
        <v>1109.419186425941</v>
      </c>
    </row>
    <row r="23" spans="1:13" s="57" customFormat="1">
      <c r="A23" s="51">
        <v>43458</v>
      </c>
      <c r="B23" s="52" t="s">
        <v>532</v>
      </c>
      <c r="C23" s="53">
        <f t="shared" si="20"/>
        <v>2729.75432211101</v>
      </c>
      <c r="D23" s="52" t="s">
        <v>14</v>
      </c>
      <c r="E23" s="52">
        <v>54.95</v>
      </c>
      <c r="F23" s="52">
        <v>55.35</v>
      </c>
      <c r="G23" s="52"/>
      <c r="H23" s="52"/>
      <c r="I23" s="54">
        <f t="shared" si="21"/>
        <v>1091.9017288444002</v>
      </c>
      <c r="J23" s="55"/>
      <c r="K23" s="55"/>
      <c r="L23" s="55">
        <f t="shared" si="22"/>
        <v>0.39999999999999858</v>
      </c>
      <c r="M23" s="56">
        <f t="shared" si="23"/>
        <v>1091.9017288444002</v>
      </c>
    </row>
    <row r="24" spans="1:13" s="57" customFormat="1">
      <c r="A24" s="51">
        <v>43458</v>
      </c>
      <c r="B24" s="52" t="s">
        <v>643</v>
      </c>
      <c r="C24" s="53">
        <f t="shared" si="20"/>
        <v>388.85288399222293</v>
      </c>
      <c r="D24" s="52" t="s">
        <v>18</v>
      </c>
      <c r="E24" s="52">
        <v>385.75</v>
      </c>
      <c r="F24" s="52">
        <v>384.7</v>
      </c>
      <c r="G24" s="52"/>
      <c r="H24" s="52"/>
      <c r="I24" s="54">
        <f t="shared" si="21"/>
        <v>408.29552819183851</v>
      </c>
      <c r="J24" s="55"/>
      <c r="K24" s="55"/>
      <c r="L24" s="55">
        <f t="shared" si="22"/>
        <v>1.0500000000000114</v>
      </c>
      <c r="M24" s="56">
        <f t="shared" si="23"/>
        <v>408.29552819183851</v>
      </c>
    </row>
    <row r="25" spans="1:13" s="57" customFormat="1">
      <c r="A25" s="51">
        <v>43458</v>
      </c>
      <c r="B25" s="52" t="s">
        <v>509</v>
      </c>
      <c r="C25" s="53">
        <f t="shared" si="20"/>
        <v>122.12000325653342</v>
      </c>
      <c r="D25" s="52" t="s">
        <v>18</v>
      </c>
      <c r="E25" s="52">
        <v>1228.3</v>
      </c>
      <c r="F25" s="52">
        <v>1239.3499999999999</v>
      </c>
      <c r="G25" s="52"/>
      <c r="H25" s="52"/>
      <c r="I25" s="54">
        <f t="shared" si="21"/>
        <v>-1349.4260359846887</v>
      </c>
      <c r="J25" s="55"/>
      <c r="K25" s="55"/>
      <c r="L25" s="55">
        <f t="shared" si="22"/>
        <v>-11.049999999999955</v>
      </c>
      <c r="M25" s="56">
        <f t="shared" si="23"/>
        <v>-1349.4260359846887</v>
      </c>
    </row>
    <row r="26" spans="1:13" s="57" customFormat="1">
      <c r="A26" s="51">
        <v>43455</v>
      </c>
      <c r="B26" s="52" t="s">
        <v>461</v>
      </c>
      <c r="C26" s="53">
        <f t="shared" ref="C26:C29" si="24">150000/E26</f>
        <v>1663.8935108153078</v>
      </c>
      <c r="D26" s="52" t="s">
        <v>18</v>
      </c>
      <c r="E26" s="52">
        <v>90.15</v>
      </c>
      <c r="F26" s="52">
        <v>89.45</v>
      </c>
      <c r="G26" s="52">
        <v>88.65</v>
      </c>
      <c r="H26" s="52"/>
      <c r="I26" s="54">
        <f t="shared" ref="I26:I29" si="25">(IF(D26="SHORT",E26-F26,IF(D26="LONG",F26-E26)))*C26</f>
        <v>1164.7254575707202</v>
      </c>
      <c r="J26" s="55">
        <f t="shared" ref="J26:J28" si="26">(IF(D26="SHORT",IF(G26="",0,F26-G26),IF(D26="LONG",IF(G26="",0,G26-F26))))*C26</f>
        <v>1331.1148086522414</v>
      </c>
      <c r="K26" s="55"/>
      <c r="L26" s="55">
        <f t="shared" ref="L26:L29" si="27">(J26+I26+K26)/C26</f>
        <v>1.5000000000000002</v>
      </c>
      <c r="M26" s="56">
        <f t="shared" ref="M26:M29" si="28">L26*C26</f>
        <v>2495.8402662229619</v>
      </c>
    </row>
    <row r="27" spans="1:13" s="57" customFormat="1">
      <c r="A27" s="51">
        <v>43455</v>
      </c>
      <c r="B27" s="52" t="s">
        <v>512</v>
      </c>
      <c r="C27" s="53">
        <f t="shared" si="24"/>
        <v>134.99527516536921</v>
      </c>
      <c r="D27" s="52" t="s">
        <v>18</v>
      </c>
      <c r="E27" s="52">
        <v>1111.1500000000001</v>
      </c>
      <c r="F27" s="52">
        <v>1121.1500000000001</v>
      </c>
      <c r="G27" s="52">
        <v>1239</v>
      </c>
      <c r="H27" s="52"/>
      <c r="I27" s="54">
        <f t="shared" si="25"/>
        <v>-1349.9527516536921</v>
      </c>
      <c r="J27" s="55"/>
      <c r="K27" s="55"/>
      <c r="L27" s="55">
        <f t="shared" si="27"/>
        <v>-10</v>
      </c>
      <c r="M27" s="56">
        <f t="shared" si="28"/>
        <v>-1349.9527516536921</v>
      </c>
    </row>
    <row r="28" spans="1:13" s="57" customFormat="1">
      <c r="A28" s="51">
        <v>43455</v>
      </c>
      <c r="B28" s="52" t="s">
        <v>540</v>
      </c>
      <c r="C28" s="53">
        <f t="shared" si="24"/>
        <v>213.03792074989349</v>
      </c>
      <c r="D28" s="52" t="s">
        <v>18</v>
      </c>
      <c r="E28" s="52">
        <v>704.1</v>
      </c>
      <c r="F28" s="52">
        <v>698.8</v>
      </c>
      <c r="G28" s="52">
        <v>692.5</v>
      </c>
      <c r="H28" s="52"/>
      <c r="I28" s="54">
        <f t="shared" si="25"/>
        <v>1129.10097997445</v>
      </c>
      <c r="J28" s="55">
        <f t="shared" si="26"/>
        <v>1342.1389007243192</v>
      </c>
      <c r="K28" s="55"/>
      <c r="L28" s="55">
        <f t="shared" si="27"/>
        <v>11.600000000000023</v>
      </c>
      <c r="M28" s="56">
        <f t="shared" si="28"/>
        <v>2471.2398806987694</v>
      </c>
    </row>
    <row r="29" spans="1:13" s="57" customFormat="1">
      <c r="A29" s="51">
        <v>43455</v>
      </c>
      <c r="B29" s="52" t="s">
        <v>474</v>
      </c>
      <c r="C29" s="53">
        <f t="shared" si="24"/>
        <v>382.79954064055119</v>
      </c>
      <c r="D29" s="52" t="s">
        <v>18</v>
      </c>
      <c r="E29" s="52">
        <v>391.85</v>
      </c>
      <c r="F29" s="52">
        <v>388.9</v>
      </c>
      <c r="G29" s="52"/>
      <c r="H29" s="52"/>
      <c r="I29" s="54">
        <f t="shared" si="25"/>
        <v>1129.2586448896434</v>
      </c>
      <c r="J29" s="55"/>
      <c r="K29" s="55"/>
      <c r="L29" s="55">
        <f t="shared" si="27"/>
        <v>2.9500000000000455</v>
      </c>
      <c r="M29" s="56">
        <f t="shared" si="28"/>
        <v>1129.2586448896434</v>
      </c>
    </row>
    <row r="30" spans="1:13" s="57" customFormat="1">
      <c r="A30" s="51">
        <v>43454</v>
      </c>
      <c r="B30" s="52" t="s">
        <v>630</v>
      </c>
      <c r="C30" s="53">
        <v>15</v>
      </c>
      <c r="D30" s="52" t="s">
        <v>14</v>
      </c>
      <c r="E30" s="52">
        <v>6384</v>
      </c>
      <c r="F30" s="52">
        <v>6390</v>
      </c>
      <c r="G30" s="52"/>
      <c r="H30" s="52"/>
      <c r="I30" s="54">
        <f t="shared" ref="I30:I34" si="29">(IF(D30="SHORT",E30-F30,IF(D30="LONG",F30-E30)))*C30</f>
        <v>90</v>
      </c>
      <c r="J30" s="55"/>
      <c r="K30" s="55"/>
      <c r="L30" s="55">
        <f t="shared" ref="L30:L34" si="30">(J30+I30+K30)/C30</f>
        <v>6</v>
      </c>
      <c r="M30" s="56">
        <f t="shared" ref="M30:M34" si="31">L30*C30</f>
        <v>90</v>
      </c>
    </row>
    <row r="31" spans="1:13" s="57" customFormat="1">
      <c r="A31" s="51">
        <v>43454</v>
      </c>
      <c r="B31" s="52" t="s">
        <v>449</v>
      </c>
      <c r="C31" s="53">
        <f t="shared" ref="C31:C34" si="32">150000/E31</f>
        <v>133.25634078088214</v>
      </c>
      <c r="D31" s="52" t="s">
        <v>14</v>
      </c>
      <c r="E31" s="52">
        <v>1125.6500000000001</v>
      </c>
      <c r="F31" s="52">
        <v>1126.1500000000001</v>
      </c>
      <c r="G31" s="52"/>
      <c r="H31" s="52"/>
      <c r="I31" s="54">
        <f t="shared" si="29"/>
        <v>66.62817039044107</v>
      </c>
      <c r="J31" s="55"/>
      <c r="K31" s="55"/>
      <c r="L31" s="55">
        <f t="shared" si="30"/>
        <v>0.5</v>
      </c>
      <c r="M31" s="56">
        <f t="shared" si="31"/>
        <v>66.62817039044107</v>
      </c>
    </row>
    <row r="32" spans="1:13" s="57" customFormat="1">
      <c r="A32" s="51">
        <v>43454</v>
      </c>
      <c r="B32" s="52" t="s">
        <v>558</v>
      </c>
      <c r="C32" s="53">
        <f t="shared" si="32"/>
        <v>764.13652572592969</v>
      </c>
      <c r="D32" s="52" t="s">
        <v>14</v>
      </c>
      <c r="E32" s="52">
        <v>196.3</v>
      </c>
      <c r="F32" s="52">
        <v>197.75</v>
      </c>
      <c r="G32" s="52"/>
      <c r="H32" s="52"/>
      <c r="I32" s="54">
        <f t="shared" si="29"/>
        <v>1107.9979623025893</v>
      </c>
      <c r="J32" s="55"/>
      <c r="K32" s="55"/>
      <c r="L32" s="55">
        <f t="shared" si="30"/>
        <v>1.4499999999999884</v>
      </c>
      <c r="M32" s="56">
        <f t="shared" si="31"/>
        <v>1107.9979623025893</v>
      </c>
    </row>
    <row r="33" spans="1:13" s="57" customFormat="1">
      <c r="A33" s="51">
        <v>43454</v>
      </c>
      <c r="B33" s="52" t="s">
        <v>509</v>
      </c>
      <c r="C33" s="53">
        <f t="shared" si="32"/>
        <v>122.98610257040953</v>
      </c>
      <c r="D33" s="52" t="s">
        <v>14</v>
      </c>
      <c r="E33" s="52">
        <v>1219.6500000000001</v>
      </c>
      <c r="F33" s="52">
        <v>1228.75</v>
      </c>
      <c r="G33" s="52">
        <v>1239</v>
      </c>
      <c r="H33" s="52"/>
      <c r="I33" s="54">
        <f t="shared" si="29"/>
        <v>1119.1735333907154</v>
      </c>
      <c r="J33" s="55">
        <f t="shared" ref="J33" si="33">(IF(D33="SHORT",IF(G33="",0,F33-G33),IF(D33="LONG",IF(G33="",0,G33-F33))))*C33</f>
        <v>1260.6075513466976</v>
      </c>
      <c r="K33" s="55"/>
      <c r="L33" s="55">
        <f t="shared" si="30"/>
        <v>19.349999999999909</v>
      </c>
      <c r="M33" s="56">
        <f t="shared" si="31"/>
        <v>2379.781084737413</v>
      </c>
    </row>
    <row r="34" spans="1:13" s="57" customFormat="1">
      <c r="A34" s="51">
        <v>43454</v>
      </c>
      <c r="B34" s="52" t="s">
        <v>616</v>
      </c>
      <c r="C34" s="53">
        <f t="shared" si="32"/>
        <v>788.02206461780929</v>
      </c>
      <c r="D34" s="52" t="s">
        <v>14</v>
      </c>
      <c r="E34" s="52">
        <v>190.35</v>
      </c>
      <c r="F34" s="52">
        <v>191.75</v>
      </c>
      <c r="G34" s="52"/>
      <c r="H34" s="52"/>
      <c r="I34" s="54">
        <f t="shared" si="29"/>
        <v>1103.2308904649376</v>
      </c>
      <c r="J34" s="55"/>
      <c r="K34" s="55"/>
      <c r="L34" s="55">
        <f t="shared" si="30"/>
        <v>1.4000000000000059</v>
      </c>
      <c r="M34" s="56">
        <f t="shared" si="31"/>
        <v>1103.2308904649376</v>
      </c>
    </row>
    <row r="35" spans="1:13" s="57" customFormat="1">
      <c r="A35" s="51">
        <v>43453</v>
      </c>
      <c r="B35" s="52" t="s">
        <v>615</v>
      </c>
      <c r="C35" s="53">
        <f t="shared" ref="C35:C39" si="34">150000/E35</f>
        <v>192.56691700365877</v>
      </c>
      <c r="D35" s="52" t="s">
        <v>14</v>
      </c>
      <c r="E35" s="52">
        <v>778.95</v>
      </c>
      <c r="F35" s="52">
        <v>781.25</v>
      </c>
      <c r="G35" s="52"/>
      <c r="H35" s="52"/>
      <c r="I35" s="54">
        <f t="shared" ref="I35:I39" si="35">(IF(D35="SHORT",E35-F35,IF(D35="LONG",F35-E35)))*C35</f>
        <v>442.90390910840642</v>
      </c>
      <c r="J35" s="55"/>
      <c r="K35" s="55"/>
      <c r="L35" s="55">
        <f t="shared" ref="L35:L39" si="36">(J35+I35+K35)/C35</f>
        <v>2.2999999999999545</v>
      </c>
      <c r="M35" s="56">
        <f t="shared" ref="M35:M39" si="37">L35*C35</f>
        <v>442.90390910840642</v>
      </c>
    </row>
    <row r="36" spans="1:13" s="57" customFormat="1">
      <c r="A36" s="51">
        <v>43453</v>
      </c>
      <c r="B36" s="52" t="s">
        <v>413</v>
      </c>
      <c r="C36" s="53">
        <f t="shared" si="34"/>
        <v>538.59964093357269</v>
      </c>
      <c r="D36" s="52" t="s">
        <v>14</v>
      </c>
      <c r="E36" s="52">
        <v>278.5</v>
      </c>
      <c r="F36" s="52">
        <v>280.60000000000002</v>
      </c>
      <c r="G36" s="52"/>
      <c r="H36" s="52"/>
      <c r="I36" s="54">
        <f t="shared" si="35"/>
        <v>1131.059245960515</v>
      </c>
      <c r="J36" s="55"/>
      <c r="K36" s="55"/>
      <c r="L36" s="55">
        <f t="shared" si="36"/>
        <v>2.1000000000000227</v>
      </c>
      <c r="M36" s="56">
        <f t="shared" si="37"/>
        <v>1131.059245960515</v>
      </c>
    </row>
    <row r="37" spans="1:13" s="57" customFormat="1">
      <c r="A37" s="51">
        <v>43453</v>
      </c>
      <c r="B37" s="52" t="s">
        <v>642</v>
      </c>
      <c r="C37" s="53">
        <f t="shared" si="34"/>
        <v>2144.3888491779844</v>
      </c>
      <c r="D37" s="52" t="s">
        <v>14</v>
      </c>
      <c r="E37" s="52">
        <v>69.95</v>
      </c>
      <c r="F37" s="52">
        <v>70.400000000000006</v>
      </c>
      <c r="G37" s="52"/>
      <c r="H37" s="52"/>
      <c r="I37" s="54">
        <f t="shared" si="35"/>
        <v>964.97498213009908</v>
      </c>
      <c r="J37" s="55"/>
      <c r="K37" s="55"/>
      <c r="L37" s="55">
        <f t="shared" si="36"/>
        <v>0.45000000000000284</v>
      </c>
      <c r="M37" s="56">
        <f t="shared" si="37"/>
        <v>964.97498213009908</v>
      </c>
    </row>
    <row r="38" spans="1:13" s="57" customFormat="1">
      <c r="A38" s="51">
        <v>43453</v>
      </c>
      <c r="B38" s="52" t="s">
        <v>535</v>
      </c>
      <c r="C38" s="53">
        <f t="shared" si="34"/>
        <v>1013.1712259371833</v>
      </c>
      <c r="D38" s="52" t="s">
        <v>14</v>
      </c>
      <c r="E38" s="52">
        <v>148.05000000000001</v>
      </c>
      <c r="F38" s="52">
        <v>149.15</v>
      </c>
      <c r="G38" s="52"/>
      <c r="H38" s="52"/>
      <c r="I38" s="54">
        <f t="shared" si="35"/>
        <v>1114.4883485308958</v>
      </c>
      <c r="J38" s="55"/>
      <c r="K38" s="55"/>
      <c r="L38" s="55">
        <f t="shared" si="36"/>
        <v>1.0999999999999943</v>
      </c>
      <c r="M38" s="56">
        <f t="shared" si="37"/>
        <v>1114.4883485308958</v>
      </c>
    </row>
    <row r="39" spans="1:13" s="57" customFormat="1">
      <c r="A39" s="51">
        <v>43453</v>
      </c>
      <c r="B39" s="52" t="s">
        <v>386</v>
      </c>
      <c r="C39" s="53">
        <f t="shared" si="34"/>
        <v>1572.3270440251572</v>
      </c>
      <c r="D39" s="52" t="s">
        <v>14</v>
      </c>
      <c r="E39" s="52">
        <v>95.4</v>
      </c>
      <c r="F39" s="52">
        <v>96.15</v>
      </c>
      <c r="G39" s="52"/>
      <c r="H39" s="52"/>
      <c r="I39" s="54">
        <f t="shared" si="35"/>
        <v>1179.2452830188679</v>
      </c>
      <c r="J39" s="55"/>
      <c r="K39" s="55"/>
      <c r="L39" s="55">
        <f t="shared" si="36"/>
        <v>0.75</v>
      </c>
      <c r="M39" s="56">
        <f t="shared" si="37"/>
        <v>1179.2452830188679</v>
      </c>
    </row>
    <row r="40" spans="1:13" s="57" customFormat="1">
      <c r="A40" s="51">
        <v>43452</v>
      </c>
      <c r="B40" s="52" t="s">
        <v>641</v>
      </c>
      <c r="C40" s="53">
        <f t="shared" ref="C40:C45" si="38">150000/E40</f>
        <v>313.77470975839344</v>
      </c>
      <c r="D40" s="52" t="s">
        <v>14</v>
      </c>
      <c r="E40" s="52">
        <v>478.05</v>
      </c>
      <c r="F40" s="52">
        <v>481.6</v>
      </c>
      <c r="G40" s="52"/>
      <c r="H40" s="52"/>
      <c r="I40" s="54">
        <f t="shared" ref="I40:I45" si="39">(IF(D40="SHORT",E40-F40,IF(D40="LONG",F40-E40)))*C40</f>
        <v>1113.9002196423003</v>
      </c>
      <c r="J40" s="55"/>
      <c r="K40" s="55"/>
      <c r="L40" s="55">
        <f t="shared" ref="L40:L45" si="40">(J40+I40+K40)/C40</f>
        <v>3.5500000000000114</v>
      </c>
      <c r="M40" s="56">
        <f t="shared" ref="M40:M45" si="41">L40*C40</f>
        <v>1113.9002196423003</v>
      </c>
    </row>
    <row r="41" spans="1:13" s="57" customFormat="1">
      <c r="A41" s="51">
        <v>43452</v>
      </c>
      <c r="B41" s="52" t="s">
        <v>395</v>
      </c>
      <c r="C41" s="53">
        <f t="shared" si="38"/>
        <v>260.93763590501868</v>
      </c>
      <c r="D41" s="52" t="s">
        <v>14</v>
      </c>
      <c r="E41" s="52">
        <v>574.85</v>
      </c>
      <c r="F41" s="52">
        <v>579.15</v>
      </c>
      <c r="G41" s="52"/>
      <c r="H41" s="52"/>
      <c r="I41" s="54">
        <f t="shared" si="39"/>
        <v>1122.0318343915685</v>
      </c>
      <c r="J41" s="55"/>
      <c r="K41" s="55"/>
      <c r="L41" s="55">
        <f t="shared" si="40"/>
        <v>4.2999999999999545</v>
      </c>
      <c r="M41" s="56">
        <f t="shared" si="41"/>
        <v>1122.0318343915685</v>
      </c>
    </row>
    <row r="42" spans="1:13" s="57" customFormat="1">
      <c r="A42" s="51">
        <v>43452</v>
      </c>
      <c r="B42" s="52" t="s">
        <v>424</v>
      </c>
      <c r="C42" s="53">
        <f t="shared" si="38"/>
        <v>97.024579560155246</v>
      </c>
      <c r="D42" s="52" t="s">
        <v>18</v>
      </c>
      <c r="E42" s="52">
        <v>1546</v>
      </c>
      <c r="F42" s="52">
        <v>1559.9</v>
      </c>
      <c r="G42" s="52"/>
      <c r="H42" s="52"/>
      <c r="I42" s="54">
        <f t="shared" si="39"/>
        <v>-1348.6416558861667</v>
      </c>
      <c r="J42" s="55"/>
      <c r="K42" s="55"/>
      <c r="L42" s="55">
        <f t="shared" si="40"/>
        <v>-13.900000000000091</v>
      </c>
      <c r="M42" s="56">
        <f t="shared" si="41"/>
        <v>-1348.6416558861667</v>
      </c>
    </row>
    <row r="43" spans="1:13" s="57" customFormat="1">
      <c r="A43" s="51">
        <v>43452</v>
      </c>
      <c r="B43" s="52" t="s">
        <v>385</v>
      </c>
      <c r="C43" s="53">
        <f t="shared" si="38"/>
        <v>77.441338186323861</v>
      </c>
      <c r="D43" s="52" t="s">
        <v>18</v>
      </c>
      <c r="E43" s="52">
        <v>1936.95</v>
      </c>
      <c r="F43" s="52">
        <v>1942.35</v>
      </c>
      <c r="G43" s="52"/>
      <c r="H43" s="52"/>
      <c r="I43" s="54">
        <f t="shared" si="39"/>
        <v>-418.18322620613827</v>
      </c>
      <c r="J43" s="55"/>
      <c r="K43" s="55"/>
      <c r="L43" s="55">
        <f t="shared" si="40"/>
        <v>-5.3999999999998636</v>
      </c>
      <c r="M43" s="56">
        <f t="shared" si="41"/>
        <v>-418.18322620613827</v>
      </c>
    </row>
    <row r="44" spans="1:13" s="57" customFormat="1">
      <c r="A44" s="51">
        <v>43452</v>
      </c>
      <c r="B44" s="52" t="s">
        <v>561</v>
      </c>
      <c r="C44" s="53">
        <f t="shared" si="38"/>
        <v>212.20909669661171</v>
      </c>
      <c r="D44" s="52" t="s">
        <v>18</v>
      </c>
      <c r="E44" s="52">
        <v>706.85</v>
      </c>
      <c r="F44" s="52">
        <v>704.75</v>
      </c>
      <c r="G44" s="52"/>
      <c r="H44" s="52"/>
      <c r="I44" s="54">
        <f t="shared" si="39"/>
        <v>445.63910306288943</v>
      </c>
      <c r="J44" s="55"/>
      <c r="K44" s="55"/>
      <c r="L44" s="55">
        <f t="shared" si="40"/>
        <v>2.1000000000000227</v>
      </c>
      <c r="M44" s="56">
        <f t="shared" si="41"/>
        <v>445.63910306288943</v>
      </c>
    </row>
    <row r="45" spans="1:13" s="57" customFormat="1">
      <c r="A45" s="51">
        <v>43452</v>
      </c>
      <c r="B45" s="52" t="s">
        <v>386</v>
      </c>
      <c r="C45" s="53">
        <f t="shared" si="38"/>
        <v>1576.4582238570677</v>
      </c>
      <c r="D45" s="52" t="s">
        <v>18</v>
      </c>
      <c r="E45" s="52">
        <v>95.15</v>
      </c>
      <c r="F45" s="52">
        <v>94.8</v>
      </c>
      <c r="G45" s="52"/>
      <c r="H45" s="52"/>
      <c r="I45" s="54">
        <f t="shared" si="39"/>
        <v>551.76037834998715</v>
      </c>
      <c r="J45" s="55"/>
      <c r="K45" s="55"/>
      <c r="L45" s="55">
        <f t="shared" si="40"/>
        <v>0.35000000000000853</v>
      </c>
      <c r="M45" s="56">
        <f t="shared" si="41"/>
        <v>551.76037834998715</v>
      </c>
    </row>
    <row r="46" spans="1:13" s="57" customFormat="1">
      <c r="A46" s="51">
        <v>43451</v>
      </c>
      <c r="B46" s="52" t="s">
        <v>640</v>
      </c>
      <c r="C46" s="53">
        <f t="shared" ref="C46:C50" si="42">150000/E46</f>
        <v>2064.6937370956639</v>
      </c>
      <c r="D46" s="52" t="s">
        <v>14</v>
      </c>
      <c r="E46" s="52">
        <v>72.650000000000006</v>
      </c>
      <c r="F46" s="52">
        <v>72.900000000000006</v>
      </c>
      <c r="G46" s="52"/>
      <c r="H46" s="52"/>
      <c r="I46" s="54">
        <f t="shared" ref="I46:I50" si="43">(IF(D46="SHORT",E46-F46,IF(D46="LONG",F46-E46)))*C46</f>
        <v>516.17343427391597</v>
      </c>
      <c r="J46" s="55"/>
      <c r="K46" s="55"/>
      <c r="L46" s="55">
        <f t="shared" ref="L46:L50" si="44">(J46+I46+K46)/C46</f>
        <v>0.25</v>
      </c>
      <c r="M46" s="56">
        <f t="shared" ref="M46:M50" si="45">L46*C46</f>
        <v>516.17343427391597</v>
      </c>
    </row>
    <row r="47" spans="1:13" s="57" customFormat="1">
      <c r="A47" s="51">
        <v>43451</v>
      </c>
      <c r="B47" s="52" t="s">
        <v>513</v>
      </c>
      <c r="C47" s="53">
        <f t="shared" si="42"/>
        <v>2259.0361445783133</v>
      </c>
      <c r="D47" s="52" t="s">
        <v>14</v>
      </c>
      <c r="E47" s="52">
        <v>66.400000000000006</v>
      </c>
      <c r="F47" s="52">
        <v>66.599999999999994</v>
      </c>
      <c r="G47" s="52"/>
      <c r="H47" s="52"/>
      <c r="I47" s="54">
        <f t="shared" si="43"/>
        <v>451.80722891563698</v>
      </c>
      <c r="J47" s="55"/>
      <c r="K47" s="55"/>
      <c r="L47" s="55">
        <f t="shared" si="44"/>
        <v>0.19999999999998863</v>
      </c>
      <c r="M47" s="56">
        <f t="shared" si="45"/>
        <v>451.80722891563698</v>
      </c>
    </row>
    <row r="48" spans="1:13" s="57" customFormat="1">
      <c r="A48" s="51">
        <v>43451</v>
      </c>
      <c r="B48" s="52" t="s">
        <v>472</v>
      </c>
      <c r="C48" s="53">
        <f t="shared" si="42"/>
        <v>153.11590874291841</v>
      </c>
      <c r="D48" s="52" t="s">
        <v>14</v>
      </c>
      <c r="E48" s="52">
        <v>979.65</v>
      </c>
      <c r="F48" s="52">
        <v>975.4</v>
      </c>
      <c r="G48" s="52"/>
      <c r="H48" s="52"/>
      <c r="I48" s="54">
        <f t="shared" si="43"/>
        <v>-650.74261215740319</v>
      </c>
      <c r="J48" s="55"/>
      <c r="K48" s="55"/>
      <c r="L48" s="55">
        <f t="shared" si="44"/>
        <v>-4.25</v>
      </c>
      <c r="M48" s="56">
        <f t="shared" si="45"/>
        <v>-650.74261215740319</v>
      </c>
    </row>
    <row r="49" spans="1:13" s="57" customFormat="1">
      <c r="A49" s="51">
        <v>43451</v>
      </c>
      <c r="B49" s="52" t="s">
        <v>491</v>
      </c>
      <c r="C49" s="53">
        <f t="shared" si="42"/>
        <v>75.291755552766972</v>
      </c>
      <c r="D49" s="52" t="s">
        <v>14</v>
      </c>
      <c r="E49" s="52">
        <v>1992.25</v>
      </c>
      <c r="F49" s="52">
        <v>1998.5</v>
      </c>
      <c r="G49" s="52"/>
      <c r="H49" s="52"/>
      <c r="I49" s="54">
        <f t="shared" si="43"/>
        <v>470.57347220479357</v>
      </c>
      <c r="J49" s="55"/>
      <c r="K49" s="55"/>
      <c r="L49" s="55">
        <f t="shared" si="44"/>
        <v>6.25</v>
      </c>
      <c r="M49" s="56">
        <f t="shared" si="45"/>
        <v>470.57347220479357</v>
      </c>
    </row>
    <row r="50" spans="1:13" s="57" customFormat="1">
      <c r="A50" s="51">
        <v>43451</v>
      </c>
      <c r="B50" s="52" t="s">
        <v>437</v>
      </c>
      <c r="C50" s="53">
        <f t="shared" si="42"/>
        <v>257.42234425948169</v>
      </c>
      <c r="D50" s="52" t="s">
        <v>14</v>
      </c>
      <c r="E50" s="52">
        <v>582.70000000000005</v>
      </c>
      <c r="F50" s="52">
        <v>577.45000000000005</v>
      </c>
      <c r="G50" s="52"/>
      <c r="H50" s="52"/>
      <c r="I50" s="54">
        <f t="shared" si="43"/>
        <v>-1351.4673073622789</v>
      </c>
      <c r="J50" s="55"/>
      <c r="K50" s="55"/>
      <c r="L50" s="55">
        <f t="shared" si="44"/>
        <v>-5.25</v>
      </c>
      <c r="M50" s="56">
        <f t="shared" si="45"/>
        <v>-1351.4673073622789</v>
      </c>
    </row>
    <row r="51" spans="1:13" s="57" customFormat="1">
      <c r="A51" s="51">
        <v>43448</v>
      </c>
      <c r="B51" s="52" t="s">
        <v>639</v>
      </c>
      <c r="C51" s="53">
        <f t="shared" ref="C51:C55" si="46">150000/E51</f>
        <v>53.304904051172706</v>
      </c>
      <c r="D51" s="52" t="s">
        <v>14</v>
      </c>
      <c r="E51" s="52">
        <v>2814</v>
      </c>
      <c r="F51" s="52">
        <v>2830</v>
      </c>
      <c r="G51" s="52"/>
      <c r="H51" s="52"/>
      <c r="I51" s="54">
        <f t="shared" ref="I51:I55" si="47">(IF(D51="SHORT",E51-F51,IF(D51="LONG",F51-E51)))*C51</f>
        <v>852.87846481876329</v>
      </c>
      <c r="J51" s="55"/>
      <c r="K51" s="55"/>
      <c r="L51" s="55">
        <f t="shared" ref="L51:L55" si="48">(J51+I51+K51)/C51</f>
        <v>16</v>
      </c>
      <c r="M51" s="56">
        <f t="shared" ref="M51:M55" si="49">L51*C51</f>
        <v>852.87846481876329</v>
      </c>
    </row>
    <row r="52" spans="1:13" s="57" customFormat="1">
      <c r="A52" s="51">
        <v>43448</v>
      </c>
      <c r="B52" s="52" t="s">
        <v>524</v>
      </c>
      <c r="C52" s="53">
        <f t="shared" si="46"/>
        <v>2332.8149300155524</v>
      </c>
      <c r="D52" s="52" t="s">
        <v>18</v>
      </c>
      <c r="E52" s="52">
        <v>64.3</v>
      </c>
      <c r="F52" s="52">
        <v>63.8</v>
      </c>
      <c r="G52" s="52"/>
      <c r="H52" s="52"/>
      <c r="I52" s="54">
        <f t="shared" si="47"/>
        <v>1166.4074650077762</v>
      </c>
      <c r="J52" s="55"/>
      <c r="K52" s="55"/>
      <c r="L52" s="55">
        <f t="shared" si="48"/>
        <v>0.5</v>
      </c>
      <c r="M52" s="56">
        <f t="shared" si="49"/>
        <v>1166.4074650077762</v>
      </c>
    </row>
    <row r="53" spans="1:13" s="57" customFormat="1">
      <c r="A53" s="51">
        <v>43448</v>
      </c>
      <c r="B53" s="52" t="s">
        <v>555</v>
      </c>
      <c r="C53" s="53">
        <f t="shared" si="46"/>
        <v>854.70085470085473</v>
      </c>
      <c r="D53" s="52" t="s">
        <v>14</v>
      </c>
      <c r="E53" s="52">
        <v>175.5</v>
      </c>
      <c r="F53" s="52">
        <v>176.8</v>
      </c>
      <c r="G53" s="52"/>
      <c r="H53" s="52"/>
      <c r="I53" s="54">
        <f t="shared" si="47"/>
        <v>1111.1111111111209</v>
      </c>
      <c r="J53" s="55"/>
      <c r="K53" s="55"/>
      <c r="L53" s="55">
        <f t="shared" si="48"/>
        <v>1.3000000000000114</v>
      </c>
      <c r="M53" s="56">
        <f t="shared" si="49"/>
        <v>1111.1111111111209</v>
      </c>
    </row>
    <row r="54" spans="1:13" s="57" customFormat="1">
      <c r="A54" s="51">
        <v>43448</v>
      </c>
      <c r="B54" s="52" t="s">
        <v>638</v>
      </c>
      <c r="C54" s="53">
        <f t="shared" si="46"/>
        <v>400.42712226374795</v>
      </c>
      <c r="D54" s="52" t="s">
        <v>14</v>
      </c>
      <c r="E54" s="52">
        <v>374.6</v>
      </c>
      <c r="F54" s="52">
        <v>371.2</v>
      </c>
      <c r="G54" s="52"/>
      <c r="H54" s="52"/>
      <c r="I54" s="54">
        <f t="shared" si="47"/>
        <v>-1361.4522156967566</v>
      </c>
      <c r="J54" s="55"/>
      <c r="K54" s="55"/>
      <c r="L54" s="55">
        <f t="shared" si="48"/>
        <v>-3.4000000000000341</v>
      </c>
      <c r="M54" s="56">
        <f t="shared" si="49"/>
        <v>-1361.4522156967566</v>
      </c>
    </row>
    <row r="55" spans="1:13" s="57" customFormat="1">
      <c r="A55" s="51">
        <v>43448</v>
      </c>
      <c r="B55" s="52" t="s">
        <v>587</v>
      </c>
      <c r="C55" s="53">
        <f t="shared" si="46"/>
        <v>569.47608200455591</v>
      </c>
      <c r="D55" s="52" t="s">
        <v>14</v>
      </c>
      <c r="E55" s="52">
        <v>263.39999999999998</v>
      </c>
      <c r="F55" s="52">
        <v>261</v>
      </c>
      <c r="G55" s="52"/>
      <c r="H55" s="52"/>
      <c r="I55" s="54">
        <f t="shared" si="47"/>
        <v>-1366.7425968109212</v>
      </c>
      <c r="J55" s="55"/>
      <c r="K55" s="55"/>
      <c r="L55" s="55">
        <f t="shared" si="48"/>
        <v>-2.3999999999999773</v>
      </c>
      <c r="M55" s="56">
        <f t="shared" si="49"/>
        <v>-1366.7425968109212</v>
      </c>
    </row>
    <row r="56" spans="1:13" s="57" customFormat="1">
      <c r="A56" s="51">
        <v>43447</v>
      </c>
      <c r="B56" s="52" t="s">
        <v>544</v>
      </c>
      <c r="C56" s="53">
        <f t="shared" ref="C56:C59" si="50">150000/E56</f>
        <v>611.12242819311473</v>
      </c>
      <c r="D56" s="52" t="s">
        <v>18</v>
      </c>
      <c r="E56" s="52">
        <v>245.45</v>
      </c>
      <c r="F56" s="52">
        <v>243.6</v>
      </c>
      <c r="G56" s="52"/>
      <c r="H56" s="52"/>
      <c r="I56" s="54">
        <f t="shared" ref="I56:I59" si="51">(IF(D56="SHORT",E56-F56,IF(D56="LONG",F56-E56)))*C56</f>
        <v>1130.5764921572588</v>
      </c>
      <c r="J56" s="55"/>
      <c r="K56" s="55"/>
      <c r="L56" s="55">
        <f t="shared" ref="L56:L59" si="52">(J56+I56+K56)/C56</f>
        <v>1.8499999999999943</v>
      </c>
      <c r="M56" s="56">
        <f t="shared" ref="M56:M59" si="53">L56*C56</f>
        <v>1130.5764921572588</v>
      </c>
    </row>
    <row r="57" spans="1:13" s="57" customFormat="1">
      <c r="A57" s="51">
        <v>43447</v>
      </c>
      <c r="B57" s="52" t="s">
        <v>637</v>
      </c>
      <c r="C57" s="53">
        <f t="shared" si="50"/>
        <v>680.73519400953035</v>
      </c>
      <c r="D57" s="52" t="s">
        <v>18</v>
      </c>
      <c r="E57" s="52">
        <v>220.35</v>
      </c>
      <c r="F57" s="52">
        <v>219.5</v>
      </c>
      <c r="G57" s="52"/>
      <c r="H57" s="52"/>
      <c r="I57" s="54">
        <f t="shared" si="51"/>
        <v>578.62491490809691</v>
      </c>
      <c r="J57" s="55"/>
      <c r="K57" s="55"/>
      <c r="L57" s="55">
        <f t="shared" si="52"/>
        <v>0.84999999999999432</v>
      </c>
      <c r="M57" s="56">
        <f t="shared" si="53"/>
        <v>578.62491490809691</v>
      </c>
    </row>
    <row r="58" spans="1:13" s="57" customFormat="1">
      <c r="A58" s="51">
        <v>43447</v>
      </c>
      <c r="B58" s="52" t="s">
        <v>418</v>
      </c>
      <c r="C58" s="53">
        <f t="shared" si="50"/>
        <v>1317.5230566534915</v>
      </c>
      <c r="D58" s="52" t="s">
        <v>18</v>
      </c>
      <c r="E58" s="52">
        <v>113.85</v>
      </c>
      <c r="F58" s="52">
        <v>112.95</v>
      </c>
      <c r="G58" s="52">
        <v>111.95</v>
      </c>
      <c r="H58" s="52"/>
      <c r="I58" s="54">
        <f t="shared" si="51"/>
        <v>1185.7707509881311</v>
      </c>
      <c r="J58" s="55">
        <f t="shared" ref="J58" si="54">(IF(D58="SHORT",IF(G58="",0,F58-G58),IF(D58="LONG",IF(G58="",0,G58-F58))))*C58</f>
        <v>1317.5230566534915</v>
      </c>
      <c r="K58" s="55"/>
      <c r="L58" s="55">
        <f t="shared" si="52"/>
        <v>1.8999999999999915</v>
      </c>
      <c r="M58" s="56">
        <f t="shared" si="53"/>
        <v>2503.2938076416226</v>
      </c>
    </row>
    <row r="59" spans="1:13" s="57" customFormat="1">
      <c r="A59" s="51">
        <v>43447</v>
      </c>
      <c r="B59" s="52" t="s">
        <v>593</v>
      </c>
      <c r="C59" s="53">
        <f t="shared" si="50"/>
        <v>263.82903878286874</v>
      </c>
      <c r="D59" s="52" t="s">
        <v>14</v>
      </c>
      <c r="E59" s="52">
        <v>568.54999999999995</v>
      </c>
      <c r="F59" s="52">
        <v>563.4</v>
      </c>
      <c r="G59" s="52"/>
      <c r="H59" s="52"/>
      <c r="I59" s="54">
        <f t="shared" si="51"/>
        <v>-1358.719549731768</v>
      </c>
      <c r="J59" s="55"/>
      <c r="K59" s="55"/>
      <c r="L59" s="55">
        <f t="shared" si="52"/>
        <v>-5.1499999999999773</v>
      </c>
      <c r="M59" s="56">
        <f t="shared" si="53"/>
        <v>-1358.719549731768</v>
      </c>
    </row>
    <row r="60" spans="1:13" s="57" customFormat="1">
      <c r="A60" s="51">
        <v>43446</v>
      </c>
      <c r="B60" s="52" t="s">
        <v>636</v>
      </c>
      <c r="C60" s="53">
        <f t="shared" ref="C60:C66" si="55">150000/E60</f>
        <v>128.562245553889</v>
      </c>
      <c r="D60" s="52" t="s">
        <v>14</v>
      </c>
      <c r="E60" s="52">
        <v>1166.75</v>
      </c>
      <c r="F60" s="52">
        <v>1174</v>
      </c>
      <c r="G60" s="52"/>
      <c r="H60" s="52"/>
      <c r="I60" s="54">
        <f t="shared" ref="I60:I66" si="56">(IF(D60="SHORT",E60-F60,IF(D60="LONG",F60-E60)))*C60</f>
        <v>932.07628026569523</v>
      </c>
      <c r="J60" s="55"/>
      <c r="K60" s="55"/>
      <c r="L60" s="55">
        <f t="shared" ref="L60:L66" si="57">(J60+I60+K60)/C60</f>
        <v>7.25</v>
      </c>
      <c r="M60" s="56">
        <f t="shared" ref="M60:M66" si="58">L60*C60</f>
        <v>932.07628026569523</v>
      </c>
    </row>
    <row r="61" spans="1:13" s="57" customFormat="1">
      <c r="A61" s="51">
        <v>43446</v>
      </c>
      <c r="B61" s="52" t="s">
        <v>555</v>
      </c>
      <c r="C61" s="53">
        <f t="shared" si="55"/>
        <v>858.86057829945605</v>
      </c>
      <c r="D61" s="52" t="s">
        <v>14</v>
      </c>
      <c r="E61" s="52">
        <v>174.65</v>
      </c>
      <c r="F61" s="52">
        <v>174.75</v>
      </c>
      <c r="G61" s="52"/>
      <c r="H61" s="52"/>
      <c r="I61" s="54">
        <f t="shared" si="56"/>
        <v>85.886057829940725</v>
      </c>
      <c r="J61" s="55"/>
      <c r="K61" s="55"/>
      <c r="L61" s="55">
        <f t="shared" si="57"/>
        <v>9.9999999999994316E-2</v>
      </c>
      <c r="M61" s="56">
        <f t="shared" si="58"/>
        <v>85.886057829940725</v>
      </c>
    </row>
    <row r="62" spans="1:13" s="66" customFormat="1">
      <c r="A62" s="60">
        <v>43446</v>
      </c>
      <c r="B62" s="61" t="s">
        <v>76</v>
      </c>
      <c r="C62" s="62">
        <f t="shared" si="55"/>
        <v>241.54589371980677</v>
      </c>
      <c r="D62" s="61" t="s">
        <v>14</v>
      </c>
      <c r="E62" s="61">
        <v>621</v>
      </c>
      <c r="F62" s="61">
        <v>625.65</v>
      </c>
      <c r="G62" s="61">
        <v>631.29999999999995</v>
      </c>
      <c r="H62" s="61">
        <v>637</v>
      </c>
      <c r="I62" s="63">
        <f t="shared" si="56"/>
        <v>1123.188405797096</v>
      </c>
      <c r="J62" s="64">
        <f t="shared" ref="J62:J66" si="59">(IF(D62="SHORT",IF(G62="",0,F62-G62),IF(D62="LONG",IF(G62="",0,G62-F62))))*C62</f>
        <v>1364.7342995169029</v>
      </c>
      <c r="K62" s="64">
        <f t="shared" ref="K62:K66" si="60">(IF(D62="SHORT",IF(H62="",0,G62-H62),IF(D62="LONG",IF(H62="",0,(H62-G62)))))*C62</f>
        <v>1376.8115942029096</v>
      </c>
      <c r="L62" s="64">
        <f t="shared" si="57"/>
        <v>16</v>
      </c>
      <c r="M62" s="65">
        <f t="shared" si="58"/>
        <v>3864.7342995169083</v>
      </c>
    </row>
    <row r="63" spans="1:13" s="57" customFormat="1">
      <c r="A63" s="51">
        <v>43446</v>
      </c>
      <c r="B63" s="52" t="s">
        <v>635</v>
      </c>
      <c r="C63" s="53">
        <f t="shared" si="55"/>
        <v>329.12781130005487</v>
      </c>
      <c r="D63" s="52" t="s">
        <v>14</v>
      </c>
      <c r="E63" s="52">
        <v>455.75</v>
      </c>
      <c r="F63" s="52">
        <v>451.6</v>
      </c>
      <c r="G63" s="52"/>
      <c r="H63" s="52"/>
      <c r="I63" s="54">
        <f t="shared" si="56"/>
        <v>-1365.8804168952202</v>
      </c>
      <c r="J63" s="55"/>
      <c r="K63" s="55"/>
      <c r="L63" s="55">
        <f t="shared" si="57"/>
        <v>-4.1499999999999773</v>
      </c>
      <c r="M63" s="56">
        <f t="shared" si="58"/>
        <v>-1365.8804168952202</v>
      </c>
    </row>
    <row r="64" spans="1:13" s="57" customFormat="1">
      <c r="A64" s="51">
        <v>43446</v>
      </c>
      <c r="B64" s="52" t="s">
        <v>381</v>
      </c>
      <c r="C64" s="53">
        <f t="shared" si="55"/>
        <v>346.86090877558098</v>
      </c>
      <c r="D64" s="52" t="s">
        <v>14</v>
      </c>
      <c r="E64" s="52">
        <v>432.45</v>
      </c>
      <c r="F64" s="52">
        <v>428.55</v>
      </c>
      <c r="G64" s="52"/>
      <c r="H64" s="52"/>
      <c r="I64" s="54">
        <f t="shared" si="56"/>
        <v>-1352.757544224758</v>
      </c>
      <c r="J64" s="55"/>
      <c r="K64" s="55"/>
      <c r="L64" s="55">
        <f t="shared" si="57"/>
        <v>-3.8999999999999777</v>
      </c>
      <c r="M64" s="56">
        <f t="shared" si="58"/>
        <v>-1352.757544224758</v>
      </c>
    </row>
    <row r="65" spans="1:13" s="57" customFormat="1">
      <c r="A65" s="51">
        <v>43446</v>
      </c>
      <c r="B65" s="52" t="s">
        <v>500</v>
      </c>
      <c r="C65" s="53">
        <f t="shared" si="55"/>
        <v>2068.9655172413795</v>
      </c>
      <c r="D65" s="52" t="s">
        <v>14</v>
      </c>
      <c r="E65" s="52">
        <v>72.5</v>
      </c>
      <c r="F65" s="52">
        <v>73.05</v>
      </c>
      <c r="G65" s="52">
        <v>73.7</v>
      </c>
      <c r="H65" s="52"/>
      <c r="I65" s="54">
        <f t="shared" si="56"/>
        <v>1137.9310344827529</v>
      </c>
      <c r="J65" s="55">
        <f t="shared" si="59"/>
        <v>1344.8275862069086</v>
      </c>
      <c r="K65" s="55"/>
      <c r="L65" s="55">
        <f t="shared" si="57"/>
        <v>1.2000000000000028</v>
      </c>
      <c r="M65" s="56">
        <f t="shared" si="58"/>
        <v>2482.7586206896613</v>
      </c>
    </row>
    <row r="66" spans="1:13" s="66" customFormat="1">
      <c r="A66" s="60">
        <v>43446</v>
      </c>
      <c r="B66" s="61" t="s">
        <v>531</v>
      </c>
      <c r="C66" s="62">
        <f t="shared" si="55"/>
        <v>117.78563015312132</v>
      </c>
      <c r="D66" s="61" t="s">
        <v>14</v>
      </c>
      <c r="E66" s="61">
        <v>1273.5</v>
      </c>
      <c r="F66" s="61">
        <v>1283.05</v>
      </c>
      <c r="G66" s="61">
        <v>1294.5999999999999</v>
      </c>
      <c r="H66" s="61">
        <v>1306.25</v>
      </c>
      <c r="I66" s="63">
        <f t="shared" si="56"/>
        <v>1124.8527679623032</v>
      </c>
      <c r="J66" s="64">
        <f t="shared" si="59"/>
        <v>1360.424028268546</v>
      </c>
      <c r="K66" s="64">
        <f t="shared" si="60"/>
        <v>1372.202591283874</v>
      </c>
      <c r="L66" s="64">
        <f t="shared" si="57"/>
        <v>32.75</v>
      </c>
      <c r="M66" s="65">
        <f t="shared" si="58"/>
        <v>3857.4793875147229</v>
      </c>
    </row>
    <row r="67" spans="1:13" s="57" customFormat="1">
      <c r="A67" s="51">
        <v>43445</v>
      </c>
      <c r="B67" s="52" t="s">
        <v>464</v>
      </c>
      <c r="C67" s="53">
        <f t="shared" ref="C67:C71" si="61">150000/E67</f>
        <v>1485.1485148514851</v>
      </c>
      <c r="D67" s="52" t="s">
        <v>14</v>
      </c>
      <c r="E67" s="52">
        <v>101</v>
      </c>
      <c r="F67" s="52">
        <v>101.75</v>
      </c>
      <c r="G67" s="52">
        <v>102.7</v>
      </c>
      <c r="H67" s="52"/>
      <c r="I67" s="54">
        <f t="shared" ref="I67:I71" si="62">(IF(D67="SHORT",E67-F67,IF(D67="LONG",F67-E67)))*C67</f>
        <v>1113.8613861386139</v>
      </c>
      <c r="J67" s="55">
        <f t="shared" ref="J67:J70" si="63">(IF(D67="SHORT",IF(G67="",0,F67-G67),IF(D67="LONG",IF(G67="",0,G67-F67))))*C67</f>
        <v>1410.8910891089151</v>
      </c>
      <c r="K67" s="55"/>
      <c r="L67" s="55">
        <f t="shared" ref="L67:L71" si="64">(J67+I67+K67)/C67</f>
        <v>1.7000000000000031</v>
      </c>
      <c r="M67" s="56">
        <f t="shared" ref="M67:M71" si="65">L67*C67</f>
        <v>2524.7524752475292</v>
      </c>
    </row>
    <row r="68" spans="1:13" s="57" customFormat="1">
      <c r="A68" s="51">
        <v>43445</v>
      </c>
      <c r="B68" s="52" t="s">
        <v>588</v>
      </c>
      <c r="C68" s="53">
        <f t="shared" si="61"/>
        <v>99.933377748167885</v>
      </c>
      <c r="D68" s="52" t="s">
        <v>14</v>
      </c>
      <c r="E68" s="52">
        <v>1501</v>
      </c>
      <c r="F68" s="52">
        <v>1512.25</v>
      </c>
      <c r="G68" s="52"/>
      <c r="H68" s="52"/>
      <c r="I68" s="54">
        <f t="shared" si="62"/>
        <v>1124.2504996668888</v>
      </c>
      <c r="J68" s="55"/>
      <c r="K68" s="55"/>
      <c r="L68" s="55">
        <f t="shared" si="64"/>
        <v>11.250000000000002</v>
      </c>
      <c r="M68" s="56">
        <f t="shared" si="65"/>
        <v>1124.2504996668888</v>
      </c>
    </row>
    <row r="69" spans="1:13" s="57" customFormat="1">
      <c r="A69" s="51">
        <v>43445</v>
      </c>
      <c r="B69" s="52" t="s">
        <v>481</v>
      </c>
      <c r="C69" s="53">
        <f t="shared" si="61"/>
        <v>300.60120240480961</v>
      </c>
      <c r="D69" s="52" t="s">
        <v>14</v>
      </c>
      <c r="E69" s="52">
        <v>499</v>
      </c>
      <c r="F69" s="52">
        <v>502.75</v>
      </c>
      <c r="G69" s="52"/>
      <c r="H69" s="52"/>
      <c r="I69" s="54">
        <f t="shared" si="62"/>
        <v>1127.2545090180361</v>
      </c>
      <c r="J69" s="55"/>
      <c r="K69" s="55"/>
      <c r="L69" s="55">
        <f t="shared" si="64"/>
        <v>3.75</v>
      </c>
      <c r="M69" s="56">
        <f t="shared" si="65"/>
        <v>1127.2545090180361</v>
      </c>
    </row>
    <row r="70" spans="1:13" s="57" customFormat="1">
      <c r="A70" s="51">
        <v>43445</v>
      </c>
      <c r="B70" s="52" t="s">
        <v>533</v>
      </c>
      <c r="C70" s="53">
        <f t="shared" si="61"/>
        <v>101.81225819588678</v>
      </c>
      <c r="D70" s="52" t="s">
        <v>14</v>
      </c>
      <c r="E70" s="52">
        <v>1473.3</v>
      </c>
      <c r="F70" s="52">
        <v>1484.3</v>
      </c>
      <c r="G70" s="52">
        <v>1497.7</v>
      </c>
      <c r="H70" s="52"/>
      <c r="I70" s="54">
        <f t="shared" si="62"/>
        <v>1119.9348401547545</v>
      </c>
      <c r="J70" s="55">
        <f t="shared" si="63"/>
        <v>1364.2842598248922</v>
      </c>
      <c r="K70" s="55"/>
      <c r="L70" s="55">
        <f t="shared" si="64"/>
        <v>24.400000000000091</v>
      </c>
      <c r="M70" s="56">
        <f t="shared" si="65"/>
        <v>2484.2190999796467</v>
      </c>
    </row>
    <row r="71" spans="1:13" s="57" customFormat="1">
      <c r="A71" s="51">
        <v>43445</v>
      </c>
      <c r="B71" s="52" t="s">
        <v>615</v>
      </c>
      <c r="C71" s="53">
        <f t="shared" si="61"/>
        <v>210.14289717007566</v>
      </c>
      <c r="D71" s="52" t="s">
        <v>14</v>
      </c>
      <c r="E71" s="52">
        <v>713.8</v>
      </c>
      <c r="F71" s="52">
        <v>707.35</v>
      </c>
      <c r="G71" s="52"/>
      <c r="H71" s="52"/>
      <c r="I71" s="54">
        <f t="shared" si="62"/>
        <v>-1355.4216867469736</v>
      </c>
      <c r="J71" s="55"/>
      <c r="K71" s="55"/>
      <c r="L71" s="55">
        <f t="shared" si="64"/>
        <v>-6.4499999999999318</v>
      </c>
      <c r="M71" s="56">
        <f t="shared" si="65"/>
        <v>-1355.4216867469736</v>
      </c>
    </row>
    <row r="72" spans="1:13" s="57" customFormat="1">
      <c r="A72" s="51">
        <v>43444</v>
      </c>
      <c r="B72" s="52" t="s">
        <v>525</v>
      </c>
      <c r="C72" s="53">
        <f t="shared" ref="C72:C76" si="66">150000/E72</f>
        <v>239.98080153587713</v>
      </c>
      <c r="D72" s="52" t="s">
        <v>18</v>
      </c>
      <c r="E72" s="52">
        <v>625.04999999999995</v>
      </c>
      <c r="F72" s="52">
        <v>620.35</v>
      </c>
      <c r="G72" s="52"/>
      <c r="H72" s="52"/>
      <c r="I72" s="54">
        <f t="shared" ref="I72:I76" si="67">(IF(D72="SHORT",E72-F72,IF(D72="LONG",F72-E72)))*C72</f>
        <v>1127.9097672186062</v>
      </c>
      <c r="J72" s="55"/>
      <c r="K72" s="55"/>
      <c r="L72" s="55">
        <f t="shared" ref="L72:L76" si="68">(J72+I72+K72)/C72</f>
        <v>4.6999999999999318</v>
      </c>
      <c r="M72" s="56">
        <f t="shared" ref="M72:M76" si="69">L72*C72</f>
        <v>1127.9097672186062</v>
      </c>
    </row>
    <row r="73" spans="1:13" s="57" customFormat="1">
      <c r="A73" s="51">
        <v>43444</v>
      </c>
      <c r="B73" s="52" t="s">
        <v>537</v>
      </c>
      <c r="C73" s="53">
        <f t="shared" si="66"/>
        <v>718.21881733301416</v>
      </c>
      <c r="D73" s="52" t="s">
        <v>18</v>
      </c>
      <c r="E73" s="52">
        <v>208.85</v>
      </c>
      <c r="F73" s="52">
        <v>207.3</v>
      </c>
      <c r="G73" s="52"/>
      <c r="H73" s="52"/>
      <c r="I73" s="54">
        <f t="shared" si="67"/>
        <v>1113.2391668661596</v>
      </c>
      <c r="J73" s="55"/>
      <c r="K73" s="55"/>
      <c r="L73" s="55">
        <f t="shared" si="68"/>
        <v>1.5499999999999829</v>
      </c>
      <c r="M73" s="56">
        <f t="shared" si="69"/>
        <v>1113.2391668661596</v>
      </c>
    </row>
    <row r="74" spans="1:13" s="57" customFormat="1">
      <c r="A74" s="51">
        <v>43444</v>
      </c>
      <c r="B74" s="52" t="s">
        <v>487</v>
      </c>
      <c r="C74" s="53">
        <f t="shared" si="66"/>
        <v>605.69351907934583</v>
      </c>
      <c r="D74" s="52" t="s">
        <v>14</v>
      </c>
      <c r="E74" s="52">
        <v>247.65</v>
      </c>
      <c r="F74" s="52">
        <v>246.4</v>
      </c>
      <c r="G74" s="52"/>
      <c r="H74" s="52"/>
      <c r="I74" s="54">
        <f t="shared" si="67"/>
        <v>-757.11689884918223</v>
      </c>
      <c r="J74" s="55"/>
      <c r="K74" s="55"/>
      <c r="L74" s="55">
        <f t="shared" si="68"/>
        <v>-1.25</v>
      </c>
      <c r="M74" s="56">
        <f t="shared" si="69"/>
        <v>-757.11689884918223</v>
      </c>
    </row>
    <row r="75" spans="1:13" s="66" customFormat="1">
      <c r="A75" s="60">
        <v>43444</v>
      </c>
      <c r="B75" s="61" t="s">
        <v>553</v>
      </c>
      <c r="C75" s="62">
        <f t="shared" si="66"/>
        <v>732.421875</v>
      </c>
      <c r="D75" s="61" t="s">
        <v>18</v>
      </c>
      <c r="E75" s="61">
        <v>204.8</v>
      </c>
      <c r="F75" s="61">
        <v>203.25</v>
      </c>
      <c r="G75" s="61">
        <v>201.4</v>
      </c>
      <c r="H75" s="61">
        <v>199.6</v>
      </c>
      <c r="I75" s="63">
        <f t="shared" si="67"/>
        <v>1135.2539062500084</v>
      </c>
      <c r="J75" s="64">
        <f t="shared" ref="J75" si="70">(IF(D75="SHORT",IF(G75="",0,F75-G75),IF(D75="LONG",IF(G75="",0,G75-F75))))*C75</f>
        <v>1354.9804687499959</v>
      </c>
      <c r="K75" s="64">
        <f t="shared" ref="K75" si="71">(IF(D75="SHORT",IF(H75="",0,G75-H75),IF(D75="LONG",IF(H75="",0,(H75-G75)))))*C75</f>
        <v>1318.3593750000084</v>
      </c>
      <c r="L75" s="64">
        <f t="shared" si="68"/>
        <v>5.2000000000000171</v>
      </c>
      <c r="M75" s="65">
        <f t="shared" si="69"/>
        <v>3808.5937500000123</v>
      </c>
    </row>
    <row r="76" spans="1:13" s="57" customFormat="1">
      <c r="A76" s="51">
        <v>43444</v>
      </c>
      <c r="B76" s="52" t="s">
        <v>511</v>
      </c>
      <c r="C76" s="53">
        <f t="shared" si="66"/>
        <v>216.10718916582624</v>
      </c>
      <c r="D76" s="52" t="s">
        <v>18</v>
      </c>
      <c r="E76" s="52">
        <v>694.1</v>
      </c>
      <c r="F76" s="52">
        <v>688.85</v>
      </c>
      <c r="G76" s="52"/>
      <c r="H76" s="52"/>
      <c r="I76" s="54">
        <f t="shared" si="67"/>
        <v>1134.5627431205878</v>
      </c>
      <c r="J76" s="55"/>
      <c r="K76" s="55"/>
      <c r="L76" s="55">
        <f t="shared" si="68"/>
        <v>5.25</v>
      </c>
      <c r="M76" s="56">
        <f t="shared" si="69"/>
        <v>1134.5627431205878</v>
      </c>
    </row>
    <row r="77" spans="1:13" s="57" customFormat="1">
      <c r="A77" s="51">
        <v>43441</v>
      </c>
      <c r="B77" s="52" t="s">
        <v>516</v>
      </c>
      <c r="C77" s="53">
        <f t="shared" ref="C77:C80" si="72">150000/E77</f>
        <v>187.52344043005377</v>
      </c>
      <c r="D77" s="52" t="s">
        <v>18</v>
      </c>
      <c r="E77" s="52">
        <v>799.9</v>
      </c>
      <c r="F77" s="52">
        <v>796.65</v>
      </c>
      <c r="G77" s="52"/>
      <c r="H77" s="52"/>
      <c r="I77" s="54">
        <f t="shared" ref="I77:I80" si="73">(IF(D77="SHORT",E77-F77,IF(D77="LONG",F77-E77)))*C77</f>
        <v>609.45118139767476</v>
      </c>
      <c r="J77" s="55"/>
      <c r="K77" s="55"/>
      <c r="L77" s="55">
        <f t="shared" ref="L77:L80" si="74">(J77+I77+K77)/C77</f>
        <v>3.25</v>
      </c>
      <c r="M77" s="56">
        <f t="shared" ref="M77:M80" si="75">L77*C77</f>
        <v>609.45118139767476</v>
      </c>
    </row>
    <row r="78" spans="1:13" s="57" customFormat="1">
      <c r="A78" s="51">
        <v>43441</v>
      </c>
      <c r="B78" s="52" t="s">
        <v>533</v>
      </c>
      <c r="C78" s="53">
        <f t="shared" si="72"/>
        <v>101.13609547247412</v>
      </c>
      <c r="D78" s="52" t="s">
        <v>18</v>
      </c>
      <c r="E78" s="52">
        <v>1483.15</v>
      </c>
      <c r="F78" s="52">
        <v>1477.4</v>
      </c>
      <c r="G78" s="52"/>
      <c r="H78" s="52"/>
      <c r="I78" s="54">
        <f t="shared" si="73"/>
        <v>581.53254896672627</v>
      </c>
      <c r="J78" s="55"/>
      <c r="K78" s="55"/>
      <c r="L78" s="55">
        <f t="shared" si="74"/>
        <v>5.7500000000000009</v>
      </c>
      <c r="M78" s="56">
        <f t="shared" si="75"/>
        <v>581.53254896672627</v>
      </c>
    </row>
    <row r="79" spans="1:13" s="57" customFormat="1">
      <c r="A79" s="51">
        <v>43441</v>
      </c>
      <c r="B79" s="52" t="s">
        <v>498</v>
      </c>
      <c r="C79" s="53">
        <f t="shared" si="72"/>
        <v>213.05305020950217</v>
      </c>
      <c r="D79" s="52" t="s">
        <v>18</v>
      </c>
      <c r="E79" s="52">
        <v>704.05</v>
      </c>
      <c r="F79" s="52">
        <v>698.75</v>
      </c>
      <c r="G79" s="52">
        <v>692.45</v>
      </c>
      <c r="H79" s="52"/>
      <c r="I79" s="54">
        <f t="shared" si="73"/>
        <v>1129.1811661103518</v>
      </c>
      <c r="J79" s="55">
        <f t="shared" ref="J79:J80" si="76">(IF(D79="SHORT",IF(G79="",0,F79-G79),IF(D79="LONG",IF(G79="",0,G79-F79))))*C79</f>
        <v>1342.2342163198541</v>
      </c>
      <c r="K79" s="55"/>
      <c r="L79" s="55">
        <f t="shared" si="74"/>
        <v>11.599999999999909</v>
      </c>
      <c r="M79" s="56">
        <f t="shared" si="75"/>
        <v>2471.4153824302057</v>
      </c>
    </row>
    <row r="80" spans="1:13" s="66" customFormat="1">
      <c r="A80" s="60">
        <v>43441</v>
      </c>
      <c r="B80" s="61" t="s">
        <v>525</v>
      </c>
      <c r="C80" s="62">
        <f t="shared" si="72"/>
        <v>951.7766497461929</v>
      </c>
      <c r="D80" s="61" t="s">
        <v>18</v>
      </c>
      <c r="E80" s="61">
        <v>157.6</v>
      </c>
      <c r="F80" s="61">
        <v>156.4</v>
      </c>
      <c r="G80" s="61">
        <v>155</v>
      </c>
      <c r="H80" s="61">
        <v>153.65</v>
      </c>
      <c r="I80" s="63">
        <f t="shared" si="73"/>
        <v>1142.1319796954206</v>
      </c>
      <c r="J80" s="64">
        <f t="shared" si="76"/>
        <v>1332.4873096446754</v>
      </c>
      <c r="K80" s="64">
        <f t="shared" ref="K80" si="77">(IF(D80="SHORT",IF(H80="",0,G80-H80),IF(D80="LONG",IF(H80="",0,(H80-G80)))))*C80</f>
        <v>1284.898477157355</v>
      </c>
      <c r="L80" s="64">
        <f t="shared" si="74"/>
        <v>3.9499999999999882</v>
      </c>
      <c r="M80" s="65">
        <f t="shared" si="75"/>
        <v>3759.5177664974508</v>
      </c>
    </row>
    <row r="81" spans="1:13" s="57" customFormat="1">
      <c r="A81" s="51">
        <v>43440</v>
      </c>
      <c r="B81" s="52" t="s">
        <v>552</v>
      </c>
      <c r="C81" s="53">
        <f t="shared" ref="C81:C84" si="78">150000/E81</f>
        <v>346.98126301179735</v>
      </c>
      <c r="D81" s="52" t="s">
        <v>18</v>
      </c>
      <c r="E81" s="52">
        <v>432.3</v>
      </c>
      <c r="F81" s="52">
        <v>430.7</v>
      </c>
      <c r="G81" s="52"/>
      <c r="H81" s="52"/>
      <c r="I81" s="54">
        <f t="shared" ref="I81:I84" si="79">(IF(D81="SHORT",E81-F81,IF(D81="LONG",F81-E81)))*C81</f>
        <v>555.1700208188837</v>
      </c>
      <c r="J81" s="55"/>
      <c r="K81" s="55"/>
      <c r="L81" s="55">
        <f t="shared" ref="L81:L84" si="80">(J81+I81+K81)/C81</f>
        <v>1.600000000000023</v>
      </c>
      <c r="M81" s="56">
        <f t="shared" ref="M81:M84" si="81">L81*C81</f>
        <v>555.1700208188837</v>
      </c>
    </row>
    <row r="82" spans="1:13" s="57" customFormat="1">
      <c r="A82" s="51">
        <v>43440</v>
      </c>
      <c r="B82" s="52" t="s">
        <v>633</v>
      </c>
      <c r="C82" s="53">
        <f t="shared" si="78"/>
        <v>146.15609470914939</v>
      </c>
      <c r="D82" s="52" t="s">
        <v>18</v>
      </c>
      <c r="E82" s="52">
        <v>1026.3</v>
      </c>
      <c r="F82" s="52">
        <v>1018.6</v>
      </c>
      <c r="G82" s="52">
        <v>1009.4</v>
      </c>
      <c r="H82" s="52"/>
      <c r="I82" s="54">
        <f t="shared" si="79"/>
        <v>1125.4019292604403</v>
      </c>
      <c r="J82" s="55">
        <f t="shared" ref="J82" si="82">(IF(D82="SHORT",IF(G82="",0,F82-G82),IF(D82="LONG",IF(G82="",0,G82-F82))))*C82</f>
        <v>1344.6360713241811</v>
      </c>
      <c r="K82" s="55"/>
      <c r="L82" s="55">
        <f t="shared" si="80"/>
        <v>16.899999999999977</v>
      </c>
      <c r="M82" s="56">
        <f t="shared" si="81"/>
        <v>2470.0380005846214</v>
      </c>
    </row>
    <row r="83" spans="1:13" s="57" customFormat="1">
      <c r="A83" s="51">
        <v>43440</v>
      </c>
      <c r="B83" s="52" t="s">
        <v>461</v>
      </c>
      <c r="C83" s="53">
        <f t="shared" si="78"/>
        <v>1830.3843807199512</v>
      </c>
      <c r="D83" s="52" t="s">
        <v>18</v>
      </c>
      <c r="E83" s="52">
        <v>81.95</v>
      </c>
      <c r="F83" s="52">
        <v>82.7</v>
      </c>
      <c r="G83" s="52"/>
      <c r="H83" s="52"/>
      <c r="I83" s="54">
        <f t="shared" si="79"/>
        <v>-1372.7882855399635</v>
      </c>
      <c r="J83" s="55"/>
      <c r="K83" s="55"/>
      <c r="L83" s="55">
        <f t="shared" si="80"/>
        <v>-0.75</v>
      </c>
      <c r="M83" s="56">
        <f t="shared" si="81"/>
        <v>-1372.7882855399635</v>
      </c>
    </row>
    <row r="84" spans="1:13" s="57" customFormat="1">
      <c r="A84" s="51">
        <v>43440</v>
      </c>
      <c r="B84" s="52" t="s">
        <v>554</v>
      </c>
      <c r="C84" s="53">
        <f t="shared" si="78"/>
        <v>200.96463022508038</v>
      </c>
      <c r="D84" s="52" t="s">
        <v>18</v>
      </c>
      <c r="E84" s="52">
        <v>746.4</v>
      </c>
      <c r="F84" s="52">
        <v>740.8</v>
      </c>
      <c r="G84" s="52"/>
      <c r="H84" s="52"/>
      <c r="I84" s="54">
        <f t="shared" si="79"/>
        <v>1125.4019292604546</v>
      </c>
      <c r="J84" s="55"/>
      <c r="K84" s="55"/>
      <c r="L84" s="55">
        <f t="shared" si="80"/>
        <v>5.6000000000000218</v>
      </c>
      <c r="M84" s="56">
        <f t="shared" si="81"/>
        <v>1125.4019292604546</v>
      </c>
    </row>
    <row r="85" spans="1:13" s="57" customFormat="1">
      <c r="A85" s="51">
        <v>43439</v>
      </c>
      <c r="B85" s="52" t="s">
        <v>475</v>
      </c>
      <c r="C85" s="53">
        <f t="shared" ref="C85:C89" si="83">150000/E85</f>
        <v>477.09923664122141</v>
      </c>
      <c r="D85" s="52" t="s">
        <v>18</v>
      </c>
      <c r="E85" s="52">
        <v>314.39999999999998</v>
      </c>
      <c r="F85" s="52">
        <v>312</v>
      </c>
      <c r="G85" s="52"/>
      <c r="H85" s="52"/>
      <c r="I85" s="54">
        <f t="shared" ref="I85:I90" si="84">(IF(D85="SHORT",E85-F85,IF(D85="LONG",F85-E85)))*C85</f>
        <v>1145.0381679389204</v>
      </c>
      <c r="J85" s="55"/>
      <c r="K85" s="55"/>
      <c r="L85" s="55">
        <f t="shared" ref="L85:L90" si="85">(J85+I85+K85)/C85</f>
        <v>2.3999999999999768</v>
      </c>
      <c r="M85" s="56">
        <f t="shared" ref="M85:M90" si="86">L85*C85</f>
        <v>1145.0381679389204</v>
      </c>
    </row>
    <row r="86" spans="1:13" s="57" customFormat="1">
      <c r="A86" s="51">
        <v>43439</v>
      </c>
      <c r="B86" s="52" t="s">
        <v>508</v>
      </c>
      <c r="C86" s="53">
        <f t="shared" si="83"/>
        <v>451.94335643266049</v>
      </c>
      <c r="D86" s="52" t="s">
        <v>18</v>
      </c>
      <c r="E86" s="52">
        <v>331.9</v>
      </c>
      <c r="F86" s="52">
        <v>329.4</v>
      </c>
      <c r="G86" s="52"/>
      <c r="H86" s="52"/>
      <c r="I86" s="54">
        <f t="shared" si="84"/>
        <v>1129.8583910816512</v>
      </c>
      <c r="J86" s="55"/>
      <c r="K86" s="55"/>
      <c r="L86" s="55">
        <f t="shared" si="85"/>
        <v>2.5</v>
      </c>
      <c r="M86" s="56">
        <f t="shared" si="86"/>
        <v>1129.8583910816512</v>
      </c>
    </row>
    <row r="87" spans="1:13" s="66" customFormat="1">
      <c r="A87" s="60">
        <v>43439</v>
      </c>
      <c r="B87" s="61" t="s">
        <v>544</v>
      </c>
      <c r="C87" s="62">
        <f t="shared" si="83"/>
        <v>655.16488316226253</v>
      </c>
      <c r="D87" s="61" t="s">
        <v>18</v>
      </c>
      <c r="E87" s="61">
        <v>228.95</v>
      </c>
      <c r="F87" s="61">
        <v>227.25</v>
      </c>
      <c r="G87" s="61">
        <v>225.15</v>
      </c>
      <c r="H87" s="61">
        <v>223.15</v>
      </c>
      <c r="I87" s="63">
        <f t="shared" si="84"/>
        <v>1113.7803013758389</v>
      </c>
      <c r="J87" s="64">
        <f t="shared" ref="J87:J89" si="87">(IF(D87="SHORT",IF(G87="",0,F87-G87),IF(D87="LONG",IF(G87="",0,G87-F87))))*C87</f>
        <v>1375.8462546407475</v>
      </c>
      <c r="K87" s="64">
        <f t="shared" ref="K87:K89" si="88">(IF(D87="SHORT",IF(H87="",0,G87-H87),IF(D87="LONG",IF(H87="",0,(H87-G87)))))*C87</f>
        <v>1310.3297663245251</v>
      </c>
      <c r="L87" s="64">
        <f t="shared" si="85"/>
        <v>5.7999999999999829</v>
      </c>
      <c r="M87" s="65">
        <f t="shared" si="86"/>
        <v>3799.9563223411114</v>
      </c>
    </row>
    <row r="88" spans="1:13" s="66" customFormat="1">
      <c r="A88" s="60">
        <v>43439</v>
      </c>
      <c r="B88" s="61" t="s">
        <v>605</v>
      </c>
      <c r="C88" s="62">
        <f t="shared" si="83"/>
        <v>183.43014368694588</v>
      </c>
      <c r="D88" s="61" t="s">
        <v>18</v>
      </c>
      <c r="E88" s="61">
        <v>817.75</v>
      </c>
      <c r="F88" s="61">
        <v>811.6</v>
      </c>
      <c r="G88" s="61">
        <v>804.3</v>
      </c>
      <c r="H88" s="61">
        <v>797.05</v>
      </c>
      <c r="I88" s="63">
        <f t="shared" si="84"/>
        <v>1128.095383674713</v>
      </c>
      <c r="J88" s="64">
        <f t="shared" si="87"/>
        <v>1339.0400489147175</v>
      </c>
      <c r="K88" s="64">
        <f t="shared" si="88"/>
        <v>1329.8685417303577</v>
      </c>
      <c r="L88" s="64">
        <f t="shared" si="85"/>
        <v>20.700000000000049</v>
      </c>
      <c r="M88" s="65">
        <f t="shared" si="86"/>
        <v>3797.0039743197885</v>
      </c>
    </row>
    <row r="89" spans="1:13" s="66" customFormat="1">
      <c r="A89" s="60">
        <v>43439</v>
      </c>
      <c r="B89" s="61" t="s">
        <v>632</v>
      </c>
      <c r="C89" s="62">
        <f t="shared" si="83"/>
        <v>1688.2386043894205</v>
      </c>
      <c r="D89" s="61" t="s">
        <v>18</v>
      </c>
      <c r="E89" s="61">
        <v>88.85</v>
      </c>
      <c r="F89" s="61">
        <v>88.15</v>
      </c>
      <c r="G89" s="61">
        <v>87.35</v>
      </c>
      <c r="H89" s="61">
        <v>86.6</v>
      </c>
      <c r="I89" s="63">
        <f t="shared" si="84"/>
        <v>1181.7670230725751</v>
      </c>
      <c r="J89" s="64">
        <f t="shared" si="87"/>
        <v>1350.5908835115556</v>
      </c>
      <c r="K89" s="64">
        <f t="shared" si="88"/>
        <v>1266.1789532920654</v>
      </c>
      <c r="L89" s="64">
        <f t="shared" si="85"/>
        <v>2.25</v>
      </c>
      <c r="M89" s="65">
        <f t="shared" si="86"/>
        <v>3798.5368598761961</v>
      </c>
    </row>
    <row r="90" spans="1:13" s="57" customFormat="1">
      <c r="A90" s="51">
        <v>43438</v>
      </c>
      <c r="B90" s="52" t="s">
        <v>614</v>
      </c>
      <c r="C90" s="53">
        <f t="shared" ref="C90:C93" si="89">150000/E90</f>
        <v>1764.7058823529412</v>
      </c>
      <c r="D90" s="52" t="s">
        <v>18</v>
      </c>
      <c r="E90" s="52">
        <v>85</v>
      </c>
      <c r="F90" s="52">
        <v>84.35</v>
      </c>
      <c r="G90" s="52"/>
      <c r="H90" s="52"/>
      <c r="I90" s="54">
        <f t="shared" si="84"/>
        <v>1147.0588235294217</v>
      </c>
      <c r="J90" s="55"/>
      <c r="K90" s="55"/>
      <c r="L90" s="55">
        <f t="shared" si="85"/>
        <v>0.65000000000000557</v>
      </c>
      <c r="M90" s="56">
        <f t="shared" si="86"/>
        <v>1147.0588235294217</v>
      </c>
    </row>
    <row r="91" spans="1:13" s="57" customFormat="1">
      <c r="A91" s="51">
        <v>43438</v>
      </c>
      <c r="B91" s="52" t="s">
        <v>403</v>
      </c>
      <c r="C91" s="53">
        <f t="shared" si="89"/>
        <v>69.487874365923147</v>
      </c>
      <c r="D91" s="52" t="s">
        <v>14</v>
      </c>
      <c r="E91" s="52">
        <v>2158.65</v>
      </c>
      <c r="F91" s="52">
        <v>2150.75</v>
      </c>
      <c r="G91" s="52"/>
      <c r="H91" s="52"/>
      <c r="I91" s="54">
        <f t="shared" ref="I91:I93" si="90">(IF(D91="SHORT",E91-F91,IF(D91="LONG",F91-E91)))*C91</f>
        <v>-548.95420749079915</v>
      </c>
      <c r="J91" s="55"/>
      <c r="K91" s="55"/>
      <c r="L91" s="55">
        <f t="shared" ref="L91:L93" si="91">(J91+I91+K91)/C91</f>
        <v>-7.9000000000000901</v>
      </c>
      <c r="M91" s="56">
        <f t="shared" ref="M91:M93" si="92">L91*C91</f>
        <v>-548.95420749079915</v>
      </c>
    </row>
    <row r="92" spans="1:13" s="57" customFormat="1">
      <c r="A92" s="51">
        <v>43438</v>
      </c>
      <c r="B92" s="52" t="s">
        <v>469</v>
      </c>
      <c r="C92" s="53">
        <f t="shared" si="89"/>
        <v>161.13438607798903</v>
      </c>
      <c r="D92" s="52" t="s">
        <v>18</v>
      </c>
      <c r="E92" s="52">
        <v>930.9</v>
      </c>
      <c r="F92" s="52">
        <v>923.9</v>
      </c>
      <c r="G92" s="52"/>
      <c r="H92" s="52"/>
      <c r="I92" s="54">
        <f t="shared" si="90"/>
        <v>1127.9407025459232</v>
      </c>
      <c r="J92" s="55"/>
      <c r="K92" s="55"/>
      <c r="L92" s="55">
        <f t="shared" si="91"/>
        <v>6.9999999999999991</v>
      </c>
      <c r="M92" s="56">
        <f t="shared" si="92"/>
        <v>1127.9407025459232</v>
      </c>
    </row>
    <row r="93" spans="1:13" s="57" customFormat="1">
      <c r="A93" s="51">
        <v>43438</v>
      </c>
      <c r="B93" s="52" t="s">
        <v>558</v>
      </c>
      <c r="C93" s="53">
        <f t="shared" si="89"/>
        <v>819.44823818628788</v>
      </c>
      <c r="D93" s="52" t="s">
        <v>18</v>
      </c>
      <c r="E93" s="52">
        <v>183.05</v>
      </c>
      <c r="F93" s="52">
        <v>184.7</v>
      </c>
      <c r="G93" s="52"/>
      <c r="H93" s="52"/>
      <c r="I93" s="54">
        <f t="shared" si="90"/>
        <v>-1352.0895930073564</v>
      </c>
      <c r="J93" s="55"/>
      <c r="K93" s="55"/>
      <c r="L93" s="55">
        <f t="shared" si="91"/>
        <v>-1.6499999999999773</v>
      </c>
      <c r="M93" s="56">
        <f t="shared" si="92"/>
        <v>-1352.0895930073564</v>
      </c>
    </row>
    <row r="94" spans="1:13" s="57" customFormat="1">
      <c r="A94" s="51">
        <v>43437</v>
      </c>
      <c r="B94" s="52" t="s">
        <v>567</v>
      </c>
      <c r="C94" s="53">
        <f t="shared" ref="C94:C97" si="93">150000/E94</f>
        <v>186.92753442582091</v>
      </c>
      <c r="D94" s="52" t="s">
        <v>14</v>
      </c>
      <c r="E94" s="52">
        <v>802.45</v>
      </c>
      <c r="F94" s="52">
        <v>808.5</v>
      </c>
      <c r="G94" s="52"/>
      <c r="H94" s="52"/>
      <c r="I94" s="54">
        <f t="shared" ref="I94:I97" si="94">(IF(D94="SHORT",E94-F94,IF(D94="LONG",F94-E94)))*C94</f>
        <v>1130.9115832762079</v>
      </c>
      <c r="J94" s="55"/>
      <c r="K94" s="55"/>
      <c r="L94" s="55">
        <f t="shared" ref="L94:L97" si="95">(J94+I94+K94)/C94</f>
        <v>6.0499999999999545</v>
      </c>
      <c r="M94" s="56">
        <f t="shared" ref="M94:M97" si="96">L94*C94</f>
        <v>1130.9115832762079</v>
      </c>
    </row>
    <row r="95" spans="1:13" s="57" customFormat="1">
      <c r="A95" s="51">
        <v>43437</v>
      </c>
      <c r="B95" s="52" t="s">
        <v>622</v>
      </c>
      <c r="C95" s="53">
        <f t="shared" si="93"/>
        <v>655.30799475753599</v>
      </c>
      <c r="D95" s="52" t="s">
        <v>14</v>
      </c>
      <c r="E95" s="52">
        <v>228.9</v>
      </c>
      <c r="F95" s="52">
        <v>230.6</v>
      </c>
      <c r="G95" s="52">
        <v>232.7</v>
      </c>
      <c r="H95" s="52"/>
      <c r="I95" s="54">
        <f t="shared" si="94"/>
        <v>1114.0235910878037</v>
      </c>
      <c r="J95" s="55">
        <f t="shared" ref="J95" si="97">(IF(D95="SHORT",IF(G95="",0,F95-G95),IF(D95="LONG",IF(G95="",0,G95-F95))))*C95</f>
        <v>1376.146788990822</v>
      </c>
      <c r="K95" s="55"/>
      <c r="L95" s="55">
        <f t="shared" si="95"/>
        <v>3.7999999999999825</v>
      </c>
      <c r="M95" s="56">
        <f t="shared" si="96"/>
        <v>2490.1703800786254</v>
      </c>
    </row>
    <row r="96" spans="1:13" s="57" customFormat="1">
      <c r="A96" s="51">
        <v>43437</v>
      </c>
      <c r="B96" s="52" t="s">
        <v>495</v>
      </c>
      <c r="C96" s="53">
        <f t="shared" si="93"/>
        <v>739.46265713581465</v>
      </c>
      <c r="D96" s="52" t="s">
        <v>18</v>
      </c>
      <c r="E96" s="52">
        <v>202.85</v>
      </c>
      <c r="F96" s="52">
        <v>204.7</v>
      </c>
      <c r="G96" s="52"/>
      <c r="H96" s="52"/>
      <c r="I96" s="54">
        <f t="shared" si="94"/>
        <v>-1368.0059157012529</v>
      </c>
      <c r="J96" s="55"/>
      <c r="K96" s="55"/>
      <c r="L96" s="55">
        <f t="shared" si="95"/>
        <v>-1.8499999999999943</v>
      </c>
      <c r="M96" s="56">
        <f t="shared" si="96"/>
        <v>-1368.0059157012529</v>
      </c>
    </row>
    <row r="97" spans="1:13" s="57" customFormat="1">
      <c r="A97" s="51">
        <v>43437</v>
      </c>
      <c r="B97" s="52" t="s">
        <v>381</v>
      </c>
      <c r="C97" s="53">
        <f t="shared" si="93"/>
        <v>340.79291150744064</v>
      </c>
      <c r="D97" s="52" t="s">
        <v>18</v>
      </c>
      <c r="E97" s="52">
        <v>440.15</v>
      </c>
      <c r="F97" s="52">
        <v>436.8</v>
      </c>
      <c r="G97" s="52"/>
      <c r="H97" s="52"/>
      <c r="I97" s="54">
        <f t="shared" si="94"/>
        <v>1141.6562535499145</v>
      </c>
      <c r="J97" s="55"/>
      <c r="K97" s="55"/>
      <c r="L97" s="55">
        <f t="shared" si="95"/>
        <v>3.3499999999999659</v>
      </c>
      <c r="M97" s="56">
        <f t="shared" si="96"/>
        <v>1141.6562535499145</v>
      </c>
    </row>
    <row r="98" spans="1:13" ht="15.75">
      <c r="A98" s="77"/>
      <c r="B98" s="78"/>
      <c r="C98" s="78"/>
      <c r="D98" s="78"/>
      <c r="E98" s="78"/>
      <c r="F98" s="78"/>
      <c r="G98" s="78"/>
      <c r="H98" s="78"/>
      <c r="I98" s="79"/>
      <c r="J98" s="80"/>
      <c r="K98" s="81"/>
      <c r="L98" s="82"/>
      <c r="M98" s="78"/>
    </row>
    <row r="99" spans="1:13" s="57" customFormat="1">
      <c r="A99" s="51">
        <v>43434</v>
      </c>
      <c r="B99" s="52" t="s">
        <v>523</v>
      </c>
      <c r="C99" s="53">
        <f t="shared" ref="C99:C102" si="98">150000/E99</f>
        <v>59.456566977822703</v>
      </c>
      <c r="D99" s="52" t="s">
        <v>18</v>
      </c>
      <c r="E99" s="52">
        <v>2522.85</v>
      </c>
      <c r="F99" s="52">
        <v>2545.5500000000002</v>
      </c>
      <c r="G99" s="52"/>
      <c r="H99" s="52"/>
      <c r="I99" s="54">
        <f t="shared" ref="I99:I102" si="99">(IF(D99="SHORT",E99-F99,IF(D99="LONG",F99-E99)))*C99</f>
        <v>-1349.6640703965916</v>
      </c>
      <c r="J99" s="55"/>
      <c r="K99" s="55"/>
      <c r="L99" s="55">
        <f t="shared" ref="L99:L102" si="100">(J99+I99+K99)/C99</f>
        <v>-22.700000000000273</v>
      </c>
      <c r="M99" s="56">
        <f t="shared" ref="M99:M102" si="101">L99*C99</f>
        <v>-1349.6640703965916</v>
      </c>
    </row>
    <row r="100" spans="1:13" s="57" customFormat="1">
      <c r="A100" s="51">
        <v>43434</v>
      </c>
      <c r="B100" s="52" t="s">
        <v>593</v>
      </c>
      <c r="C100" s="53">
        <f t="shared" si="98"/>
        <v>268.74496103198067</v>
      </c>
      <c r="D100" s="52" t="s">
        <v>14</v>
      </c>
      <c r="E100" s="52">
        <v>558.15</v>
      </c>
      <c r="F100" s="52">
        <v>553.1</v>
      </c>
      <c r="G100" s="52"/>
      <c r="H100" s="52"/>
      <c r="I100" s="54">
        <f t="shared" si="99"/>
        <v>-1357.16205321149</v>
      </c>
      <c r="J100" s="55"/>
      <c r="K100" s="55"/>
      <c r="L100" s="55">
        <f t="shared" si="100"/>
        <v>-5.0499999999999545</v>
      </c>
      <c r="M100" s="56">
        <f t="shared" si="101"/>
        <v>-1357.16205321149</v>
      </c>
    </row>
    <row r="101" spans="1:13" s="57" customFormat="1">
      <c r="A101" s="51">
        <v>43434</v>
      </c>
      <c r="B101" s="52" t="s">
        <v>631</v>
      </c>
      <c r="C101" s="53">
        <f t="shared" si="98"/>
        <v>137.36263736263737</v>
      </c>
      <c r="D101" s="52" t="s">
        <v>14</v>
      </c>
      <c r="E101" s="52">
        <v>1092</v>
      </c>
      <c r="F101" s="52">
        <v>1100.2</v>
      </c>
      <c r="G101" s="52"/>
      <c r="H101" s="52"/>
      <c r="I101" s="54">
        <f t="shared" si="99"/>
        <v>1126.3736263736328</v>
      </c>
      <c r="J101" s="55"/>
      <c r="K101" s="55"/>
      <c r="L101" s="55">
        <f t="shared" si="100"/>
        <v>8.2000000000000455</v>
      </c>
      <c r="M101" s="56">
        <f t="shared" si="101"/>
        <v>1126.3736263736328</v>
      </c>
    </row>
    <row r="102" spans="1:13" s="57" customFormat="1">
      <c r="A102" s="51">
        <v>43434</v>
      </c>
      <c r="B102" s="52" t="s">
        <v>515</v>
      </c>
      <c r="C102" s="53">
        <f t="shared" si="98"/>
        <v>188.32391713747646</v>
      </c>
      <c r="D102" s="52" t="s">
        <v>14</v>
      </c>
      <c r="E102" s="52">
        <v>796.5</v>
      </c>
      <c r="F102" s="52">
        <v>802.45</v>
      </c>
      <c r="G102" s="52">
        <v>809.7</v>
      </c>
      <c r="H102" s="52"/>
      <c r="I102" s="54">
        <f t="shared" si="99"/>
        <v>1120.5273069679936</v>
      </c>
      <c r="J102" s="55">
        <f t="shared" ref="J102" si="102">(IF(D102="SHORT",IF(G102="",0,F102-G102),IF(D102="LONG",IF(G102="",0,G102-F102))))*C102</f>
        <v>1365.3483992467043</v>
      </c>
      <c r="K102" s="55"/>
      <c r="L102" s="55">
        <f t="shared" si="100"/>
        <v>13.200000000000045</v>
      </c>
      <c r="M102" s="56">
        <f t="shared" si="101"/>
        <v>2485.8757062146979</v>
      </c>
    </row>
    <row r="103" spans="1:13" s="57" customFormat="1">
      <c r="A103" s="51">
        <v>43433</v>
      </c>
      <c r="B103" s="52" t="s">
        <v>497</v>
      </c>
      <c r="C103" s="53">
        <f t="shared" ref="C103" si="103">150000/E103</f>
        <v>282.51247763442882</v>
      </c>
      <c r="D103" s="52" t="s">
        <v>14</v>
      </c>
      <c r="E103" s="52">
        <v>530.95000000000005</v>
      </c>
      <c r="F103" s="52">
        <v>534.5</v>
      </c>
      <c r="G103" s="52"/>
      <c r="H103" s="52"/>
      <c r="I103" s="54">
        <f t="shared" ref="I103" si="104">(IF(D103="SHORT",E103-F103,IF(D103="LONG",F103-E103)))*C103</f>
        <v>1002.9192956022094</v>
      </c>
      <c r="J103" s="55"/>
      <c r="K103" s="55"/>
      <c r="L103" s="55">
        <f t="shared" ref="L103" si="105">(J103+I103+K103)/C103</f>
        <v>3.5499999999999545</v>
      </c>
      <c r="M103" s="56">
        <f t="shared" ref="M103" si="106">L103*C103</f>
        <v>1002.9192956022094</v>
      </c>
    </row>
    <row r="104" spans="1:13" s="57" customFormat="1">
      <c r="A104" s="51">
        <v>43433</v>
      </c>
      <c r="B104" s="52" t="s">
        <v>472</v>
      </c>
      <c r="C104" s="53">
        <f t="shared" ref="C104:C106" si="107">150000/E104</f>
        <v>163.9344262295082</v>
      </c>
      <c r="D104" s="52" t="s">
        <v>14</v>
      </c>
      <c r="E104" s="52">
        <v>915</v>
      </c>
      <c r="F104" s="52">
        <v>921.4</v>
      </c>
      <c r="G104" s="52"/>
      <c r="H104" s="52"/>
      <c r="I104" s="54">
        <f t="shared" ref="I104:I106" si="108">(IF(D104="SHORT",E104-F104,IF(D104="LONG",F104-E104)))*C104</f>
        <v>1049.1803278688487</v>
      </c>
      <c r="J104" s="55"/>
      <c r="K104" s="55"/>
      <c r="L104" s="55">
        <f t="shared" ref="L104:L106" si="109">(J104+I104+K104)/C104</f>
        <v>6.3999999999999773</v>
      </c>
      <c r="M104" s="56">
        <f t="shared" ref="M104:M106" si="110">L104*C104</f>
        <v>1049.1803278688487</v>
      </c>
    </row>
    <row r="105" spans="1:13" s="57" customFormat="1">
      <c r="A105" s="51">
        <v>43433</v>
      </c>
      <c r="B105" s="52" t="s">
        <v>585</v>
      </c>
      <c r="C105" s="53">
        <f t="shared" si="107"/>
        <v>1458.4346135148276</v>
      </c>
      <c r="D105" s="52" t="s">
        <v>14</v>
      </c>
      <c r="E105" s="52">
        <v>102.85</v>
      </c>
      <c r="F105" s="52">
        <v>103.6</v>
      </c>
      <c r="G105" s="52">
        <v>104.55</v>
      </c>
      <c r="H105" s="52"/>
      <c r="I105" s="54">
        <f t="shared" si="108"/>
        <v>1093.8259601361206</v>
      </c>
      <c r="J105" s="55">
        <f t="shared" ref="J105:J106" si="111">(IF(D105="SHORT",IF(G105="",0,F105-G105),IF(D105="LONG",IF(G105="",0,G105-F105))))*C105</f>
        <v>1385.5128828390903</v>
      </c>
      <c r="K105" s="55"/>
      <c r="L105" s="55">
        <f t="shared" si="109"/>
        <v>1.7000000000000026</v>
      </c>
      <c r="M105" s="56">
        <f t="shared" si="110"/>
        <v>2479.3388429752108</v>
      </c>
    </row>
    <row r="106" spans="1:13" s="66" customFormat="1">
      <c r="A106" s="60">
        <v>43433</v>
      </c>
      <c r="B106" s="61" t="s">
        <v>514</v>
      </c>
      <c r="C106" s="62">
        <f t="shared" si="107"/>
        <v>557.51719011336183</v>
      </c>
      <c r="D106" s="61" t="s">
        <v>14</v>
      </c>
      <c r="E106" s="61">
        <v>269.05</v>
      </c>
      <c r="F106" s="61">
        <v>271.10000000000002</v>
      </c>
      <c r="G106" s="61">
        <v>273.5</v>
      </c>
      <c r="H106" s="61">
        <v>276</v>
      </c>
      <c r="I106" s="63">
        <f t="shared" si="108"/>
        <v>1142.9102397323982</v>
      </c>
      <c r="J106" s="64">
        <f t="shared" si="111"/>
        <v>1338.0412562720558</v>
      </c>
      <c r="K106" s="64">
        <f t="shared" ref="K106" si="112">(IF(D106="SHORT",IF(H106="",0,G106-H106),IF(D106="LONG",IF(H106="",0,(H106-G106)))))*C106</f>
        <v>1393.7929752834045</v>
      </c>
      <c r="L106" s="64">
        <f t="shared" si="109"/>
        <v>6.9499999999999895</v>
      </c>
      <c r="M106" s="65">
        <f t="shared" si="110"/>
        <v>3874.7444712878587</v>
      </c>
    </row>
    <row r="107" spans="1:13" s="66" customFormat="1">
      <c r="A107" s="60">
        <v>43432</v>
      </c>
      <c r="B107" s="61" t="s">
        <v>425</v>
      </c>
      <c r="C107" s="62">
        <f t="shared" ref="C107:C110" si="113">150000/E107</f>
        <v>1312.9102844638949</v>
      </c>
      <c r="D107" s="61" t="s">
        <v>14</v>
      </c>
      <c r="E107" s="61">
        <v>114.25</v>
      </c>
      <c r="F107" s="61">
        <v>115.4</v>
      </c>
      <c r="G107" s="61">
        <v>116.85</v>
      </c>
      <c r="H107" s="61">
        <v>118.2</v>
      </c>
      <c r="I107" s="63">
        <f t="shared" ref="I107:I110" si="114">(IF(D107="SHORT",E107-F107,IF(D107="LONG",F107-E107)))*C107</f>
        <v>1509.8468271334866</v>
      </c>
      <c r="J107" s="64">
        <f t="shared" ref="J107:J108" si="115">(IF(D107="SHORT",IF(G107="",0,F107-G107),IF(D107="LONG",IF(G107="",0,G107-F107))))*C107</f>
        <v>1903.7199124726326</v>
      </c>
      <c r="K107" s="64">
        <f t="shared" ref="K107" si="116">(IF(D107="SHORT",IF(H107="",0,G107-H107),IF(D107="LONG",IF(H107="",0,(H107-G107)))))*C107</f>
        <v>1772.4288840262693</v>
      </c>
      <c r="L107" s="64">
        <f t="shared" ref="L107:L110" si="117">(J107+I107+K107)/C107</f>
        <v>3.9500000000000028</v>
      </c>
      <c r="M107" s="65">
        <f t="shared" ref="M107:M110" si="118">L107*C107</f>
        <v>5185.9956236323887</v>
      </c>
    </row>
    <row r="108" spans="1:13" s="57" customFormat="1">
      <c r="A108" s="51">
        <v>43432</v>
      </c>
      <c r="B108" s="52" t="s">
        <v>451</v>
      </c>
      <c r="C108" s="53">
        <f t="shared" si="113"/>
        <v>355.02958579881658</v>
      </c>
      <c r="D108" s="52" t="s">
        <v>14</v>
      </c>
      <c r="E108" s="52">
        <v>422.5</v>
      </c>
      <c r="F108" s="52">
        <v>425.65</v>
      </c>
      <c r="G108" s="52">
        <v>429.5</v>
      </c>
      <c r="H108" s="52"/>
      <c r="I108" s="54">
        <f t="shared" si="114"/>
        <v>1118.3431952662643</v>
      </c>
      <c r="J108" s="55">
        <f t="shared" si="115"/>
        <v>1366.8639053254519</v>
      </c>
      <c r="K108" s="55"/>
      <c r="L108" s="55">
        <f t="shared" si="117"/>
        <v>7</v>
      </c>
      <c r="M108" s="56">
        <f t="shared" si="118"/>
        <v>2485.207100591716</v>
      </c>
    </row>
    <row r="109" spans="1:13" s="57" customFormat="1">
      <c r="A109" s="51">
        <v>43432</v>
      </c>
      <c r="B109" s="52" t="s">
        <v>621</v>
      </c>
      <c r="C109" s="53">
        <f t="shared" si="113"/>
        <v>967.74193548387098</v>
      </c>
      <c r="D109" s="52" t="s">
        <v>14</v>
      </c>
      <c r="E109" s="52">
        <v>155</v>
      </c>
      <c r="F109" s="52">
        <v>156.15</v>
      </c>
      <c r="G109" s="52"/>
      <c r="H109" s="52"/>
      <c r="I109" s="54">
        <f t="shared" si="114"/>
        <v>1112.9032258064572</v>
      </c>
      <c r="J109" s="55"/>
      <c r="K109" s="55"/>
      <c r="L109" s="55">
        <f t="shared" si="117"/>
        <v>1.1500000000000057</v>
      </c>
      <c r="M109" s="56">
        <f t="shared" si="118"/>
        <v>1112.9032258064572</v>
      </c>
    </row>
    <row r="110" spans="1:13" s="57" customFormat="1">
      <c r="A110" s="51">
        <v>43432</v>
      </c>
      <c r="B110" s="52" t="s">
        <v>413</v>
      </c>
      <c r="C110" s="53">
        <f t="shared" si="113"/>
        <v>569.47608200455591</v>
      </c>
      <c r="D110" s="52" t="s">
        <v>14</v>
      </c>
      <c r="E110" s="52">
        <v>263.39999999999998</v>
      </c>
      <c r="F110" s="52">
        <v>262</v>
      </c>
      <c r="G110" s="52"/>
      <c r="H110" s="52"/>
      <c r="I110" s="54">
        <f t="shared" si="114"/>
        <v>-797.26651480636531</v>
      </c>
      <c r="J110" s="55"/>
      <c r="K110" s="55"/>
      <c r="L110" s="55">
        <f t="shared" si="117"/>
        <v>-1.3999999999999773</v>
      </c>
      <c r="M110" s="56">
        <f t="shared" si="118"/>
        <v>-797.26651480636531</v>
      </c>
    </row>
    <row r="111" spans="1:13" s="57" customFormat="1">
      <c r="A111" s="51">
        <v>43431</v>
      </c>
      <c r="B111" s="52" t="s">
        <v>475</v>
      </c>
      <c r="C111" s="53">
        <f t="shared" ref="C111:C115" si="119">150000/E111</f>
        <v>455.71927692541396</v>
      </c>
      <c r="D111" s="52" t="s">
        <v>14</v>
      </c>
      <c r="E111" s="52">
        <v>329.15</v>
      </c>
      <c r="F111" s="52">
        <v>329.5</v>
      </c>
      <c r="G111" s="52"/>
      <c r="H111" s="52"/>
      <c r="I111" s="54">
        <f t="shared" ref="I111:I115" si="120">(IF(D111="SHORT",E111-F111,IF(D111="LONG",F111-E111)))*C111</f>
        <v>159.50174692390524</v>
      </c>
      <c r="J111" s="55"/>
      <c r="K111" s="55"/>
      <c r="L111" s="55">
        <f t="shared" ref="L111:L115" si="121">(J111+I111+K111)/C111</f>
        <v>0.35000000000002274</v>
      </c>
      <c r="M111" s="56">
        <f t="shared" ref="M111:M115" si="122">L111*C111</f>
        <v>159.50174692390524</v>
      </c>
    </row>
    <row r="112" spans="1:13" s="57" customFormat="1">
      <c r="A112" s="51">
        <v>43431</v>
      </c>
      <c r="B112" s="52" t="s">
        <v>630</v>
      </c>
      <c r="C112" s="53">
        <f t="shared" si="119"/>
        <v>25.832450724600246</v>
      </c>
      <c r="D112" s="52" t="s">
        <v>14</v>
      </c>
      <c r="E112" s="52">
        <v>5806.65</v>
      </c>
      <c r="F112" s="52">
        <v>5850.15</v>
      </c>
      <c r="G112" s="52"/>
      <c r="H112" s="52"/>
      <c r="I112" s="54">
        <f t="shared" si="120"/>
        <v>1123.7116065201108</v>
      </c>
      <c r="J112" s="55"/>
      <c r="K112" s="55"/>
      <c r="L112" s="55">
        <f t="shared" si="121"/>
        <v>43.5</v>
      </c>
      <c r="M112" s="56">
        <f t="shared" si="122"/>
        <v>1123.7116065201108</v>
      </c>
    </row>
    <row r="113" spans="1:13" s="57" customFormat="1">
      <c r="A113" s="51">
        <v>43431</v>
      </c>
      <c r="B113" s="52" t="s">
        <v>464</v>
      </c>
      <c r="C113" s="53">
        <f t="shared" si="119"/>
        <v>1371.7421124828534</v>
      </c>
      <c r="D113" s="52" t="s">
        <v>14</v>
      </c>
      <c r="E113" s="52">
        <v>109.35</v>
      </c>
      <c r="F113" s="52">
        <v>110.15</v>
      </c>
      <c r="G113" s="52"/>
      <c r="H113" s="52"/>
      <c r="I113" s="54">
        <f t="shared" si="120"/>
        <v>1097.3936899862983</v>
      </c>
      <c r="J113" s="55"/>
      <c r="K113" s="55"/>
      <c r="L113" s="55">
        <f t="shared" si="121"/>
        <v>0.80000000000001137</v>
      </c>
      <c r="M113" s="56">
        <f t="shared" si="122"/>
        <v>1097.3936899862983</v>
      </c>
    </row>
    <row r="114" spans="1:13" s="66" customFormat="1">
      <c r="A114" s="60">
        <v>43431</v>
      </c>
      <c r="B114" s="61" t="s">
        <v>544</v>
      </c>
      <c r="C114" s="62">
        <f t="shared" si="119"/>
        <v>689.49666743277407</v>
      </c>
      <c r="D114" s="61" t="s">
        <v>14</v>
      </c>
      <c r="E114" s="61">
        <v>217.55</v>
      </c>
      <c r="F114" s="61">
        <v>219.15</v>
      </c>
      <c r="G114" s="61">
        <v>221.15</v>
      </c>
      <c r="H114" s="61">
        <v>223.15</v>
      </c>
      <c r="I114" s="63">
        <f t="shared" si="120"/>
        <v>1103.1946678924346</v>
      </c>
      <c r="J114" s="64">
        <f t="shared" ref="J114" si="123">(IF(D114="SHORT",IF(G114="",0,F114-G114),IF(D114="LONG",IF(G114="",0,G114-F114))))*C114</f>
        <v>1378.9933348655481</v>
      </c>
      <c r="K114" s="64">
        <f t="shared" ref="K114" si="124">(IF(D114="SHORT",IF(H114="",0,G114-H114),IF(D114="LONG",IF(H114="",0,(H114-G114)))))*C114</f>
        <v>1378.9933348655481</v>
      </c>
      <c r="L114" s="64">
        <f t="shared" si="121"/>
        <v>5.5999999999999943</v>
      </c>
      <c r="M114" s="65">
        <f t="shared" si="122"/>
        <v>3861.1813376235309</v>
      </c>
    </row>
    <row r="115" spans="1:13" s="57" customFormat="1">
      <c r="A115" s="51">
        <v>43431</v>
      </c>
      <c r="B115" s="52" t="s">
        <v>382</v>
      </c>
      <c r="C115" s="53">
        <f t="shared" si="119"/>
        <v>589.8545025560361</v>
      </c>
      <c r="D115" s="52" t="s">
        <v>14</v>
      </c>
      <c r="E115" s="52">
        <v>254.3</v>
      </c>
      <c r="F115" s="52">
        <v>252</v>
      </c>
      <c r="G115" s="52"/>
      <c r="H115" s="52"/>
      <c r="I115" s="54">
        <f t="shared" si="120"/>
        <v>-1356.6653558788896</v>
      </c>
      <c r="J115" s="55"/>
      <c r="K115" s="55"/>
      <c r="L115" s="55">
        <f t="shared" si="121"/>
        <v>-2.3000000000000114</v>
      </c>
      <c r="M115" s="56">
        <f t="shared" si="122"/>
        <v>-1356.6653558788896</v>
      </c>
    </row>
    <row r="116" spans="1:13" s="57" customFormat="1">
      <c r="A116" s="51">
        <v>43430</v>
      </c>
      <c r="B116" s="52" t="s">
        <v>247</v>
      </c>
      <c r="C116" s="53">
        <f t="shared" ref="C116:C119" si="125">150000/E116</f>
        <v>123.16282124969209</v>
      </c>
      <c r="D116" s="52" t="s">
        <v>18</v>
      </c>
      <c r="E116" s="52">
        <v>1217.9000000000001</v>
      </c>
      <c r="F116" s="52">
        <v>1228.8499999999999</v>
      </c>
      <c r="G116" s="52"/>
      <c r="H116" s="52"/>
      <c r="I116" s="54">
        <f t="shared" ref="I116:I119" si="126">(IF(D116="SHORT",E116-F116,IF(D116="LONG",F116-E116)))*C116</f>
        <v>-1348.6328926841059</v>
      </c>
      <c r="J116" s="55"/>
      <c r="K116" s="55"/>
      <c r="L116" s="55">
        <f t="shared" ref="L116:L119" si="127">(J116+I116+K116)/C116</f>
        <v>-10.949999999999818</v>
      </c>
      <c r="M116" s="56">
        <f t="shared" ref="M116:M119" si="128">L116*C116</f>
        <v>-1348.6328926841059</v>
      </c>
    </row>
    <row r="117" spans="1:13" s="57" customFormat="1">
      <c r="A117" s="51">
        <v>43430</v>
      </c>
      <c r="B117" s="52" t="s">
        <v>426</v>
      </c>
      <c r="C117" s="53">
        <f t="shared" si="125"/>
        <v>324.04406999351914</v>
      </c>
      <c r="D117" s="52" t="s">
        <v>18</v>
      </c>
      <c r="E117" s="52">
        <v>462.9</v>
      </c>
      <c r="F117" s="52">
        <v>459.4</v>
      </c>
      <c r="G117" s="52"/>
      <c r="H117" s="52"/>
      <c r="I117" s="54">
        <f t="shared" si="126"/>
        <v>1134.1542449773169</v>
      </c>
      <c r="J117" s="55"/>
      <c r="K117" s="55"/>
      <c r="L117" s="55">
        <f t="shared" si="127"/>
        <v>3.4999999999999996</v>
      </c>
      <c r="M117" s="56">
        <f t="shared" si="128"/>
        <v>1134.1542449773169</v>
      </c>
    </row>
    <row r="118" spans="1:13" s="57" customFormat="1">
      <c r="A118" s="51">
        <v>43430</v>
      </c>
      <c r="B118" s="52" t="s">
        <v>416</v>
      </c>
      <c r="C118" s="53">
        <f t="shared" si="125"/>
        <v>222.81639928698752</v>
      </c>
      <c r="D118" s="52" t="s">
        <v>18</v>
      </c>
      <c r="E118" s="52">
        <v>673.2</v>
      </c>
      <c r="F118" s="52">
        <v>668.15</v>
      </c>
      <c r="G118" s="52"/>
      <c r="H118" s="52"/>
      <c r="I118" s="54">
        <f t="shared" si="126"/>
        <v>1125.2228163993022</v>
      </c>
      <c r="J118" s="55"/>
      <c r="K118" s="55"/>
      <c r="L118" s="55">
        <f t="shared" si="127"/>
        <v>5.0500000000000682</v>
      </c>
      <c r="M118" s="56">
        <f t="shared" si="128"/>
        <v>1125.2228163993022</v>
      </c>
    </row>
    <row r="119" spans="1:13" s="57" customFormat="1">
      <c r="A119" s="51">
        <v>43430</v>
      </c>
      <c r="B119" s="52" t="s">
        <v>458</v>
      </c>
      <c r="C119" s="53">
        <f t="shared" si="125"/>
        <v>208.55057351407717</v>
      </c>
      <c r="D119" s="52" t="s">
        <v>18</v>
      </c>
      <c r="E119" s="52">
        <v>719.25</v>
      </c>
      <c r="F119" s="52">
        <v>713.85</v>
      </c>
      <c r="G119" s="52"/>
      <c r="H119" s="52"/>
      <c r="I119" s="54">
        <f t="shared" si="126"/>
        <v>1126.1730969760119</v>
      </c>
      <c r="J119" s="55"/>
      <c r="K119" s="55"/>
      <c r="L119" s="55">
        <f t="shared" si="127"/>
        <v>5.3999999999999773</v>
      </c>
      <c r="M119" s="56">
        <f t="shared" si="128"/>
        <v>1126.1730969760119</v>
      </c>
    </row>
    <row r="120" spans="1:13" s="57" customFormat="1">
      <c r="A120" s="51">
        <v>43426</v>
      </c>
      <c r="B120" s="52" t="s">
        <v>419</v>
      </c>
      <c r="C120" s="53">
        <f t="shared" ref="C120:C125" si="129">150000/E120</f>
        <v>125.53351744915892</v>
      </c>
      <c r="D120" s="52" t="s">
        <v>14</v>
      </c>
      <c r="E120" s="52">
        <v>1194.9000000000001</v>
      </c>
      <c r="F120" s="52">
        <v>1184.0999999999999</v>
      </c>
      <c r="G120" s="52"/>
      <c r="H120" s="52"/>
      <c r="I120" s="54">
        <f t="shared" ref="I120:I125" si="130">(IF(D120="SHORT",E120-F120,IF(D120="LONG",F120-E120)))*C120</f>
        <v>-1355.7619884509393</v>
      </c>
      <c r="J120" s="55"/>
      <c r="K120" s="55"/>
      <c r="L120" s="55">
        <f t="shared" ref="L120:L125" si="131">(J120+I120+K120)/C120</f>
        <v>-10.800000000000182</v>
      </c>
      <c r="M120" s="56">
        <f t="shared" ref="M120:M125" si="132">L120*C120</f>
        <v>-1355.7619884509393</v>
      </c>
    </row>
    <row r="121" spans="1:13" s="57" customFormat="1">
      <c r="A121" s="51">
        <v>43426</v>
      </c>
      <c r="B121" s="52" t="s">
        <v>497</v>
      </c>
      <c r="C121" s="53">
        <f t="shared" si="129"/>
        <v>279.43368107302535</v>
      </c>
      <c r="D121" s="52" t="s">
        <v>18</v>
      </c>
      <c r="E121" s="52">
        <v>536.79999999999995</v>
      </c>
      <c r="F121" s="52">
        <v>532.75</v>
      </c>
      <c r="G121" s="52">
        <v>527.95000000000005</v>
      </c>
      <c r="H121" s="52"/>
      <c r="I121" s="54">
        <f t="shared" si="130"/>
        <v>1131.7064083457399</v>
      </c>
      <c r="J121" s="55">
        <f t="shared" ref="J121" si="133">(IF(D121="SHORT",IF(G121="",0,F121-G121),IF(D121="LONG",IF(G121="",0,G121-F121))))*C121</f>
        <v>1341.2816691505091</v>
      </c>
      <c r="K121" s="55"/>
      <c r="L121" s="55">
        <f t="shared" si="131"/>
        <v>8.8499999999999091</v>
      </c>
      <c r="M121" s="56">
        <f t="shared" si="132"/>
        <v>2472.9880774962489</v>
      </c>
    </row>
    <row r="122" spans="1:13" s="57" customFormat="1">
      <c r="A122" s="51">
        <v>43426</v>
      </c>
      <c r="B122" s="52" t="s">
        <v>629</v>
      </c>
      <c r="C122" s="53">
        <f t="shared" si="129"/>
        <v>447.76119402985074</v>
      </c>
      <c r="D122" s="52" t="s">
        <v>18</v>
      </c>
      <c r="E122" s="52">
        <v>335</v>
      </c>
      <c r="F122" s="52">
        <v>332.45</v>
      </c>
      <c r="G122" s="52"/>
      <c r="H122" s="52"/>
      <c r="I122" s="54">
        <f t="shared" si="130"/>
        <v>1141.7910447761244</v>
      </c>
      <c r="J122" s="55"/>
      <c r="K122" s="55"/>
      <c r="L122" s="55">
        <f t="shared" si="131"/>
        <v>2.5500000000000114</v>
      </c>
      <c r="M122" s="56">
        <f t="shared" si="132"/>
        <v>1141.7910447761244</v>
      </c>
    </row>
    <row r="123" spans="1:13" s="57" customFormat="1">
      <c r="A123" s="51">
        <v>43426</v>
      </c>
      <c r="B123" s="52" t="s">
        <v>425</v>
      </c>
      <c r="C123" s="53">
        <f t="shared" si="129"/>
        <v>464.39628482972137</v>
      </c>
      <c r="D123" s="52" t="s">
        <v>18</v>
      </c>
      <c r="E123" s="52">
        <v>323</v>
      </c>
      <c r="F123" s="52">
        <v>320.55</v>
      </c>
      <c r="G123" s="52"/>
      <c r="H123" s="52"/>
      <c r="I123" s="54">
        <f t="shared" si="130"/>
        <v>1137.7708978328121</v>
      </c>
      <c r="J123" s="55"/>
      <c r="K123" s="55"/>
      <c r="L123" s="55">
        <f t="shared" si="131"/>
        <v>2.4499999999999886</v>
      </c>
      <c r="M123" s="56">
        <f t="shared" si="132"/>
        <v>1137.7708978328121</v>
      </c>
    </row>
    <row r="124" spans="1:13" s="57" customFormat="1">
      <c r="A124" s="51">
        <v>43426</v>
      </c>
      <c r="B124" s="52" t="s">
        <v>432</v>
      </c>
      <c r="C124" s="53">
        <f t="shared" si="129"/>
        <v>488.36073579684199</v>
      </c>
      <c r="D124" s="52" t="s">
        <v>14</v>
      </c>
      <c r="E124" s="52">
        <v>307.14999999999998</v>
      </c>
      <c r="F124" s="52">
        <v>304.35000000000002</v>
      </c>
      <c r="G124" s="52"/>
      <c r="H124" s="52"/>
      <c r="I124" s="54">
        <f t="shared" si="130"/>
        <v>-1367.4100602311353</v>
      </c>
      <c r="J124" s="55"/>
      <c r="K124" s="55"/>
      <c r="L124" s="55">
        <f t="shared" si="131"/>
        <v>-2.7999999999999545</v>
      </c>
      <c r="M124" s="56">
        <f t="shared" si="132"/>
        <v>-1367.4100602311353</v>
      </c>
    </row>
    <row r="125" spans="1:13" s="57" customFormat="1">
      <c r="A125" s="51">
        <v>43426</v>
      </c>
      <c r="B125" s="52" t="s">
        <v>628</v>
      </c>
      <c r="C125" s="53">
        <f t="shared" si="129"/>
        <v>216.76300578034682</v>
      </c>
      <c r="D125" s="52" t="s">
        <v>14</v>
      </c>
      <c r="E125" s="52">
        <v>692</v>
      </c>
      <c r="F125" s="52">
        <v>685.75</v>
      </c>
      <c r="G125" s="52"/>
      <c r="H125" s="52"/>
      <c r="I125" s="54">
        <f t="shared" si="130"/>
        <v>-1354.7687861271677</v>
      </c>
      <c r="J125" s="55"/>
      <c r="K125" s="55"/>
      <c r="L125" s="55">
        <f t="shared" si="131"/>
        <v>-6.25</v>
      </c>
      <c r="M125" s="56">
        <f t="shared" si="132"/>
        <v>-1354.7687861271677</v>
      </c>
    </row>
    <row r="126" spans="1:13" s="66" customFormat="1">
      <c r="A126" s="60">
        <v>43425</v>
      </c>
      <c r="B126" s="61" t="s">
        <v>627</v>
      </c>
      <c r="C126" s="62">
        <f t="shared" ref="C126:C129" si="134">150000/E126</f>
        <v>137.61467889908258</v>
      </c>
      <c r="D126" s="61" t="s">
        <v>14</v>
      </c>
      <c r="E126" s="61">
        <v>1090</v>
      </c>
      <c r="F126" s="61">
        <v>1098.1500000000001</v>
      </c>
      <c r="G126" s="61">
        <v>1108.05</v>
      </c>
      <c r="H126" s="61">
        <v>1118</v>
      </c>
      <c r="I126" s="63">
        <f t="shared" ref="I126:I129" si="135">(IF(D126="SHORT",E126-F126,IF(D126="LONG",F126-E126)))*C126</f>
        <v>1121.5596330275355</v>
      </c>
      <c r="J126" s="64">
        <f t="shared" ref="J126:J129" si="136">(IF(D126="SHORT",IF(G126="",0,F126-G126),IF(D126="LONG",IF(G126="",0,G126-F126))))*C126</f>
        <v>1362.3853211008986</v>
      </c>
      <c r="K126" s="64">
        <f t="shared" ref="K126:K129" si="137">(IF(D126="SHORT",IF(H126="",0,G126-H126),IF(D126="LONG",IF(H126="",0,(H126-G126)))))*C126</f>
        <v>1369.2660550458779</v>
      </c>
      <c r="L126" s="64">
        <f t="shared" ref="L126:L129" si="138">(J126+I126+K126)/C126</f>
        <v>27.999999999999996</v>
      </c>
      <c r="M126" s="65">
        <f t="shared" ref="M126:M129" si="139">L126*C126</f>
        <v>3853.2110091743116</v>
      </c>
    </row>
    <row r="127" spans="1:13" s="57" customFormat="1">
      <c r="A127" s="51">
        <v>43425</v>
      </c>
      <c r="B127" s="52" t="s">
        <v>473</v>
      </c>
      <c r="C127" s="53">
        <f t="shared" si="134"/>
        <v>175.67488434736779</v>
      </c>
      <c r="D127" s="52" t="s">
        <v>18</v>
      </c>
      <c r="E127" s="52">
        <v>853.85</v>
      </c>
      <c r="F127" s="52">
        <v>847.4</v>
      </c>
      <c r="G127" s="52"/>
      <c r="H127" s="52"/>
      <c r="I127" s="54">
        <f t="shared" si="135"/>
        <v>1133.1030040405303</v>
      </c>
      <c r="J127" s="55"/>
      <c r="K127" s="55"/>
      <c r="L127" s="55">
        <f t="shared" si="138"/>
        <v>6.4500000000000455</v>
      </c>
      <c r="M127" s="56">
        <f t="shared" si="139"/>
        <v>1133.1030040405303</v>
      </c>
    </row>
    <row r="128" spans="1:13" s="57" customFormat="1">
      <c r="A128" s="51">
        <v>43425</v>
      </c>
      <c r="B128" s="52" t="s">
        <v>626</v>
      </c>
      <c r="C128" s="53">
        <f t="shared" si="134"/>
        <v>606.18306728632047</v>
      </c>
      <c r="D128" s="52" t="s">
        <v>18</v>
      </c>
      <c r="E128" s="52">
        <v>247.45</v>
      </c>
      <c r="F128" s="52">
        <v>249.7</v>
      </c>
      <c r="G128" s="52"/>
      <c r="H128" s="52"/>
      <c r="I128" s="54">
        <f t="shared" si="135"/>
        <v>-1363.9119013942211</v>
      </c>
      <c r="J128" s="55"/>
      <c r="K128" s="55"/>
      <c r="L128" s="55">
        <f t="shared" si="138"/>
        <v>-2.25</v>
      </c>
      <c r="M128" s="56">
        <f t="shared" si="139"/>
        <v>-1363.9119013942211</v>
      </c>
    </row>
    <row r="129" spans="1:13" s="66" customFormat="1">
      <c r="A129" s="60">
        <v>43425</v>
      </c>
      <c r="B129" s="61" t="s">
        <v>625</v>
      </c>
      <c r="C129" s="62">
        <f t="shared" si="134"/>
        <v>1621.6216216216217</v>
      </c>
      <c r="D129" s="61" t="s">
        <v>14</v>
      </c>
      <c r="E129" s="61">
        <v>92.5</v>
      </c>
      <c r="F129" s="61">
        <v>93.35</v>
      </c>
      <c r="G129" s="61">
        <v>94.5</v>
      </c>
      <c r="H129" s="61">
        <v>95.75</v>
      </c>
      <c r="I129" s="63">
        <f t="shared" si="135"/>
        <v>1378.3783783783692</v>
      </c>
      <c r="J129" s="64">
        <f t="shared" si="136"/>
        <v>1864.8648648648741</v>
      </c>
      <c r="K129" s="64">
        <f t="shared" si="137"/>
        <v>2027.0270270270271</v>
      </c>
      <c r="L129" s="64">
        <f t="shared" si="138"/>
        <v>3.2499999999999996</v>
      </c>
      <c r="M129" s="65">
        <f t="shared" si="139"/>
        <v>5270.27027027027</v>
      </c>
    </row>
    <row r="130" spans="1:13" s="57" customFormat="1">
      <c r="A130" s="51">
        <v>43424</v>
      </c>
      <c r="B130" s="52" t="s">
        <v>590</v>
      </c>
      <c r="C130" s="53">
        <f t="shared" ref="C130:C134" si="140">150000/E130</f>
        <v>424.14816909373678</v>
      </c>
      <c r="D130" s="52" t="s">
        <v>18</v>
      </c>
      <c r="E130" s="52">
        <v>353.65</v>
      </c>
      <c r="F130" s="52">
        <v>354.2</v>
      </c>
      <c r="G130" s="52"/>
      <c r="H130" s="52"/>
      <c r="I130" s="54">
        <f t="shared" ref="I130:I134" si="141">(IF(D130="SHORT",E130-F130,IF(D130="LONG",F130-E130)))*C130</f>
        <v>-233.28149300156005</v>
      </c>
      <c r="J130" s="55"/>
      <c r="K130" s="55"/>
      <c r="L130" s="55">
        <f t="shared" ref="L130:L134" si="142">(J130+I130+K130)/C130</f>
        <v>-0.55000000000001137</v>
      </c>
      <c r="M130" s="56">
        <f t="shared" ref="M130:M134" si="143">L130*C130</f>
        <v>-233.28149300156005</v>
      </c>
    </row>
    <row r="131" spans="1:13" s="57" customFormat="1">
      <c r="A131" s="51">
        <v>43424</v>
      </c>
      <c r="B131" s="52" t="s">
        <v>529</v>
      </c>
      <c r="C131" s="53">
        <f t="shared" si="140"/>
        <v>971.50259067357513</v>
      </c>
      <c r="D131" s="52" t="s">
        <v>18</v>
      </c>
      <c r="E131" s="52">
        <v>154.4</v>
      </c>
      <c r="F131" s="52">
        <v>153.19999999999999</v>
      </c>
      <c r="G131" s="52"/>
      <c r="H131" s="52"/>
      <c r="I131" s="54">
        <f t="shared" si="141"/>
        <v>1165.8031088083067</v>
      </c>
      <c r="J131" s="55"/>
      <c r="K131" s="55"/>
      <c r="L131" s="55">
        <f t="shared" si="142"/>
        <v>1.2000000000000171</v>
      </c>
      <c r="M131" s="56">
        <f t="shared" si="143"/>
        <v>1165.8031088083067</v>
      </c>
    </row>
    <row r="132" spans="1:13" s="57" customFormat="1">
      <c r="A132" s="51">
        <v>43424</v>
      </c>
      <c r="B132" s="52" t="s">
        <v>512</v>
      </c>
      <c r="C132" s="53">
        <f t="shared" si="140"/>
        <v>151.40809528616128</v>
      </c>
      <c r="D132" s="52" t="s">
        <v>18</v>
      </c>
      <c r="E132" s="52">
        <v>990.7</v>
      </c>
      <c r="F132" s="52">
        <v>983.25</v>
      </c>
      <c r="G132" s="52"/>
      <c r="H132" s="52"/>
      <c r="I132" s="54">
        <f t="shared" si="141"/>
        <v>1127.9903098819084</v>
      </c>
      <c r="J132" s="55"/>
      <c r="K132" s="55"/>
      <c r="L132" s="55">
        <f t="shared" si="142"/>
        <v>7.4500000000000455</v>
      </c>
      <c r="M132" s="56">
        <f t="shared" si="143"/>
        <v>1127.9903098819084</v>
      </c>
    </row>
    <row r="133" spans="1:13" s="57" customFormat="1">
      <c r="A133" s="51">
        <v>43424</v>
      </c>
      <c r="B133" s="52" t="s">
        <v>532</v>
      </c>
      <c r="C133" s="53">
        <f t="shared" si="140"/>
        <v>2512.5628140703516</v>
      </c>
      <c r="D133" s="52" t="s">
        <v>18</v>
      </c>
      <c r="E133" s="52">
        <v>59.7</v>
      </c>
      <c r="F133" s="52">
        <v>59.25</v>
      </c>
      <c r="G133" s="52"/>
      <c r="H133" s="52"/>
      <c r="I133" s="54">
        <f t="shared" si="141"/>
        <v>1130.6532663316655</v>
      </c>
      <c r="J133" s="55"/>
      <c r="K133" s="55"/>
      <c r="L133" s="55">
        <f t="shared" si="142"/>
        <v>0.4500000000000029</v>
      </c>
      <c r="M133" s="56">
        <f t="shared" si="143"/>
        <v>1130.6532663316655</v>
      </c>
    </row>
    <row r="134" spans="1:13" s="57" customFormat="1">
      <c r="A134" s="51">
        <v>43424</v>
      </c>
      <c r="B134" s="52" t="s">
        <v>551</v>
      </c>
      <c r="C134" s="53">
        <f t="shared" si="140"/>
        <v>210.37868162692848</v>
      </c>
      <c r="D134" s="52" t="s">
        <v>18</v>
      </c>
      <c r="E134" s="52">
        <v>713</v>
      </c>
      <c r="F134" s="52">
        <v>719.45</v>
      </c>
      <c r="G134" s="52"/>
      <c r="H134" s="52"/>
      <c r="I134" s="54">
        <f t="shared" si="141"/>
        <v>-1356.9424964936982</v>
      </c>
      <c r="J134" s="55"/>
      <c r="K134" s="55"/>
      <c r="L134" s="55">
        <f t="shared" si="142"/>
        <v>-6.4500000000000446</v>
      </c>
      <c r="M134" s="56">
        <f t="shared" si="143"/>
        <v>-1356.9424964936982</v>
      </c>
    </row>
    <row r="135" spans="1:13" s="57" customFormat="1">
      <c r="A135" s="51">
        <v>43423</v>
      </c>
      <c r="B135" s="52" t="s">
        <v>624</v>
      </c>
      <c r="C135" s="53">
        <f t="shared" ref="C135:C138" si="144">150000/E135</f>
        <v>179.21146953405017</v>
      </c>
      <c r="D135" s="52" t="s">
        <v>14</v>
      </c>
      <c r="E135" s="52">
        <v>837</v>
      </c>
      <c r="F135" s="52">
        <v>843.25</v>
      </c>
      <c r="G135" s="52"/>
      <c r="H135" s="52"/>
      <c r="I135" s="54">
        <f t="shared" ref="I135:I138" si="145">(IF(D135="SHORT",E135-F135,IF(D135="LONG",F135-E135)))*C135</f>
        <v>1120.0716845878135</v>
      </c>
      <c r="J135" s="55"/>
      <c r="K135" s="55"/>
      <c r="L135" s="55">
        <f t="shared" ref="L135:L138" si="146">(J135+I135+K135)/C135</f>
        <v>6.25</v>
      </c>
      <c r="M135" s="56">
        <f t="shared" ref="M135:M138" si="147">L135*C135</f>
        <v>1120.0716845878135</v>
      </c>
    </row>
    <row r="136" spans="1:13" s="57" customFormat="1">
      <c r="A136" s="51">
        <v>43423</v>
      </c>
      <c r="B136" s="52" t="s">
        <v>470</v>
      </c>
      <c r="C136" s="53">
        <f>150000/E136</f>
        <v>134.40860215053763</v>
      </c>
      <c r="D136" s="52" t="s">
        <v>14</v>
      </c>
      <c r="E136" s="52">
        <v>1116</v>
      </c>
      <c r="F136" s="52">
        <v>1124.3499999999999</v>
      </c>
      <c r="G136" s="52"/>
      <c r="H136" s="52"/>
      <c r="I136" s="54">
        <f t="shared" si="145"/>
        <v>1122.3118279569769</v>
      </c>
      <c r="J136" s="55"/>
      <c r="K136" s="55"/>
      <c r="L136" s="55">
        <f t="shared" si="146"/>
        <v>8.3499999999999091</v>
      </c>
      <c r="M136" s="56">
        <f t="shared" si="147"/>
        <v>1122.3118279569769</v>
      </c>
    </row>
    <row r="137" spans="1:13" s="66" customFormat="1">
      <c r="A137" s="60">
        <v>43423</v>
      </c>
      <c r="B137" s="61" t="s">
        <v>623</v>
      </c>
      <c r="C137" s="62">
        <f t="shared" si="144"/>
        <v>568.18181818181813</v>
      </c>
      <c r="D137" s="61" t="s">
        <v>14</v>
      </c>
      <c r="E137" s="61">
        <v>264</v>
      </c>
      <c r="F137" s="61">
        <v>265.95</v>
      </c>
      <c r="G137" s="61">
        <v>268.39999999999998</v>
      </c>
      <c r="H137" s="61">
        <v>270.8</v>
      </c>
      <c r="I137" s="63">
        <f t="shared" si="145"/>
        <v>1107.9545454545389</v>
      </c>
      <c r="J137" s="64">
        <f t="shared" ref="J137:J138" si="148">(IF(D137="SHORT",IF(G137="",0,F137-G137),IF(D137="LONG",IF(G137="",0,G137-F137))))*C137</f>
        <v>1392.0454545454479</v>
      </c>
      <c r="K137" s="64">
        <f t="shared" ref="K137" si="149">(IF(D137="SHORT",IF(H137="",0,G137-H137),IF(D137="LONG",IF(H137="",0,(H137-G137)))))*C137</f>
        <v>1363.6363636363828</v>
      </c>
      <c r="L137" s="64">
        <f t="shared" si="146"/>
        <v>6.8000000000000105</v>
      </c>
      <c r="M137" s="65">
        <f t="shared" si="147"/>
        <v>3863.6363636363694</v>
      </c>
    </row>
    <row r="138" spans="1:13" s="57" customFormat="1">
      <c r="A138" s="51">
        <v>43423</v>
      </c>
      <c r="B138" s="52" t="s">
        <v>473</v>
      </c>
      <c r="C138" s="53">
        <f t="shared" si="144"/>
        <v>176.0356765637836</v>
      </c>
      <c r="D138" s="52" t="s">
        <v>14</v>
      </c>
      <c r="E138" s="52">
        <v>852.1</v>
      </c>
      <c r="F138" s="52">
        <v>858.45</v>
      </c>
      <c r="G138" s="52">
        <v>866.25</v>
      </c>
      <c r="H138" s="52"/>
      <c r="I138" s="54">
        <f t="shared" si="145"/>
        <v>1117.8265461800299</v>
      </c>
      <c r="J138" s="55">
        <f t="shared" si="148"/>
        <v>1373.0782771975041</v>
      </c>
      <c r="K138" s="55"/>
      <c r="L138" s="55">
        <f t="shared" si="146"/>
        <v>14.149999999999977</v>
      </c>
      <c r="M138" s="56">
        <f t="shared" si="147"/>
        <v>2490.9048233775338</v>
      </c>
    </row>
    <row r="139" spans="1:13" s="57" customFormat="1">
      <c r="A139" s="51">
        <v>43420</v>
      </c>
      <c r="B139" s="52" t="s">
        <v>617</v>
      </c>
      <c r="C139" s="53">
        <f t="shared" ref="C139:C141" si="150">150000/E139</f>
        <v>90.233705296718512</v>
      </c>
      <c r="D139" s="52" t="s">
        <v>14</v>
      </c>
      <c r="E139" s="52">
        <v>1662.35</v>
      </c>
      <c r="F139" s="52">
        <v>1665</v>
      </c>
      <c r="G139" s="52"/>
      <c r="H139" s="52"/>
      <c r="I139" s="54">
        <f t="shared" ref="I139:I141" si="151">(IF(D139="SHORT",E139-F139,IF(D139="LONG",F139-E139)))*C139</f>
        <v>239.11931903631225</v>
      </c>
      <c r="J139" s="55"/>
      <c r="K139" s="55"/>
      <c r="L139" s="55">
        <f t="shared" ref="L139:L141" si="152">(J139+I139+K139)/C139</f>
        <v>2.6500000000000909</v>
      </c>
      <c r="M139" s="56">
        <f t="shared" ref="M139:M141" si="153">L139*C139</f>
        <v>239.11931903631225</v>
      </c>
    </row>
    <row r="140" spans="1:13" s="57" customFormat="1">
      <c r="A140" s="51">
        <v>43420</v>
      </c>
      <c r="B140" s="52" t="s">
        <v>470</v>
      </c>
      <c r="C140" s="53">
        <f t="shared" si="150"/>
        <v>134.64991023339317</v>
      </c>
      <c r="D140" s="52" t="s">
        <v>14</v>
      </c>
      <c r="E140" s="52">
        <v>1114</v>
      </c>
      <c r="F140" s="52">
        <v>1120</v>
      </c>
      <c r="G140" s="52"/>
      <c r="H140" s="52"/>
      <c r="I140" s="54">
        <f t="shared" si="151"/>
        <v>807.89946140035909</v>
      </c>
      <c r="J140" s="55"/>
      <c r="K140" s="55"/>
      <c r="L140" s="55">
        <f t="shared" si="152"/>
        <v>6</v>
      </c>
      <c r="M140" s="56">
        <f t="shared" si="153"/>
        <v>807.89946140035909</v>
      </c>
    </row>
    <row r="141" spans="1:13" s="57" customFormat="1">
      <c r="A141" s="51">
        <v>43420</v>
      </c>
      <c r="B141" s="52" t="s">
        <v>440</v>
      </c>
      <c r="C141" s="53">
        <f t="shared" si="150"/>
        <v>88.06434568191159</v>
      </c>
      <c r="D141" s="52" t="s">
        <v>14</v>
      </c>
      <c r="E141" s="52">
        <v>1703.3</v>
      </c>
      <c r="F141" s="52">
        <v>1716.05</v>
      </c>
      <c r="G141" s="52"/>
      <c r="H141" s="52"/>
      <c r="I141" s="54">
        <f t="shared" si="151"/>
        <v>1122.8204074443727</v>
      </c>
      <c r="J141" s="55"/>
      <c r="K141" s="55"/>
      <c r="L141" s="55">
        <f t="shared" si="152"/>
        <v>12.749999999999998</v>
      </c>
      <c r="M141" s="56">
        <f t="shared" si="153"/>
        <v>1122.8204074443727</v>
      </c>
    </row>
    <row r="142" spans="1:13" s="57" customFormat="1">
      <c r="A142" s="51">
        <v>43419</v>
      </c>
      <c r="B142" s="52" t="s">
        <v>432</v>
      </c>
      <c r="C142" s="53">
        <f t="shared" ref="C142:C145" si="154">150000/E142</f>
        <v>595.23809523809518</v>
      </c>
      <c r="D142" s="52" t="s">
        <v>14</v>
      </c>
      <c r="E142" s="52">
        <v>252</v>
      </c>
      <c r="F142" s="52">
        <v>249.7</v>
      </c>
      <c r="G142" s="52"/>
      <c r="H142" s="52"/>
      <c r="I142" s="54">
        <f t="shared" ref="I142:I145" si="155">(IF(D142="SHORT",E142-F142,IF(D142="LONG",F142-E142)))*C142</f>
        <v>-1369.0476190476256</v>
      </c>
      <c r="J142" s="55"/>
      <c r="K142" s="55"/>
      <c r="L142" s="55">
        <f t="shared" ref="L142:L145" si="156">(J142+I142+K142)/C142</f>
        <v>-2.3000000000000114</v>
      </c>
      <c r="M142" s="56">
        <f t="shared" ref="M142:M145" si="157">L142*C142</f>
        <v>-1369.0476190476256</v>
      </c>
    </row>
    <row r="143" spans="1:13" s="57" customFormat="1">
      <c r="A143" s="51">
        <v>43419</v>
      </c>
      <c r="B143" s="52" t="s">
        <v>622</v>
      </c>
      <c r="C143" s="53">
        <f t="shared" si="154"/>
        <v>595.23809523809518</v>
      </c>
      <c r="D143" s="52" t="s">
        <v>14</v>
      </c>
      <c r="E143" s="52">
        <v>252</v>
      </c>
      <c r="F143" s="52">
        <v>249.7</v>
      </c>
      <c r="G143" s="52"/>
      <c r="H143" s="52"/>
      <c r="I143" s="54">
        <f t="shared" si="155"/>
        <v>-1369.0476190476256</v>
      </c>
      <c r="J143" s="55"/>
      <c r="K143" s="55"/>
      <c r="L143" s="55">
        <f t="shared" si="156"/>
        <v>-2.3000000000000114</v>
      </c>
      <c r="M143" s="56">
        <f t="shared" si="157"/>
        <v>-1369.0476190476256</v>
      </c>
    </row>
    <row r="144" spans="1:13" s="66" customFormat="1">
      <c r="A144" s="60">
        <v>43419</v>
      </c>
      <c r="B144" s="61" t="s">
        <v>595</v>
      </c>
      <c r="C144" s="62">
        <f t="shared" si="154"/>
        <v>1898.7341772151899</v>
      </c>
      <c r="D144" s="61" t="s">
        <v>14</v>
      </c>
      <c r="E144" s="61">
        <v>79</v>
      </c>
      <c r="F144" s="61">
        <v>79.599999999999994</v>
      </c>
      <c r="G144" s="61">
        <v>80.3</v>
      </c>
      <c r="H144" s="61">
        <v>81.05</v>
      </c>
      <c r="I144" s="63">
        <f t="shared" si="155"/>
        <v>1139.2405063291033</v>
      </c>
      <c r="J144" s="64">
        <f t="shared" ref="J144" si="158">(IF(D144="SHORT",IF(G144="",0,F144-G144),IF(D144="LONG",IF(G144="",0,G144-F144))))*C144</f>
        <v>1329.1139240506384</v>
      </c>
      <c r="K144" s="64">
        <f t="shared" ref="K144" si="159">(IF(D144="SHORT",IF(H144="",0,G144-H144),IF(D144="LONG",IF(H144="",0,(H144-G144)))))*C144</f>
        <v>1424.0506329113923</v>
      </c>
      <c r="L144" s="64">
        <f t="shared" si="156"/>
        <v>2.0499999999999972</v>
      </c>
      <c r="M144" s="65">
        <f t="shared" si="157"/>
        <v>3892.405063291134</v>
      </c>
    </row>
    <row r="145" spans="1:13" s="57" customFormat="1">
      <c r="A145" s="51">
        <v>43419</v>
      </c>
      <c r="B145" s="52" t="s">
        <v>541</v>
      </c>
      <c r="C145" s="53">
        <f t="shared" si="154"/>
        <v>196.36078020683337</v>
      </c>
      <c r="D145" s="52" t="s">
        <v>14</v>
      </c>
      <c r="E145" s="52">
        <v>763.9</v>
      </c>
      <c r="F145" s="52">
        <v>769</v>
      </c>
      <c r="G145" s="52"/>
      <c r="H145" s="52"/>
      <c r="I145" s="54">
        <f t="shared" si="155"/>
        <v>1001.4399790548547</v>
      </c>
      <c r="J145" s="55"/>
      <c r="K145" s="55"/>
      <c r="L145" s="55">
        <f t="shared" si="156"/>
        <v>5.1000000000000227</v>
      </c>
      <c r="M145" s="56">
        <f t="shared" si="157"/>
        <v>1001.4399790548547</v>
      </c>
    </row>
    <row r="146" spans="1:13" s="57" customFormat="1">
      <c r="A146" s="51">
        <v>43418</v>
      </c>
      <c r="B146" s="52" t="s">
        <v>621</v>
      </c>
      <c r="C146" s="53">
        <f t="shared" ref="C146:C150" si="160">150000/E146</f>
        <v>985.54533508541397</v>
      </c>
      <c r="D146" s="52" t="s">
        <v>18</v>
      </c>
      <c r="E146" s="52">
        <v>152.19999999999999</v>
      </c>
      <c r="F146" s="52">
        <v>151.05000000000001</v>
      </c>
      <c r="G146" s="52"/>
      <c r="H146" s="52"/>
      <c r="I146" s="54">
        <f t="shared" ref="I146:I150" si="161">(IF(D146="SHORT",E146-F146,IF(D146="LONG",F146-E146)))*C146</f>
        <v>1133.3771353482036</v>
      </c>
      <c r="J146" s="55"/>
      <c r="K146" s="55"/>
      <c r="L146" s="55">
        <f t="shared" ref="L146:L150" si="162">(J146+I146+K146)/C146</f>
        <v>1.1499999999999773</v>
      </c>
      <c r="M146" s="56">
        <f t="shared" ref="M146:M150" si="163">L146*C146</f>
        <v>1133.3771353482036</v>
      </c>
    </row>
    <row r="147" spans="1:13" s="57" customFormat="1">
      <c r="A147" s="51">
        <v>43418</v>
      </c>
      <c r="B147" s="52" t="s">
        <v>570</v>
      </c>
      <c r="C147" s="53">
        <f t="shared" si="160"/>
        <v>178.359096313912</v>
      </c>
      <c r="D147" s="52" t="s">
        <v>14</v>
      </c>
      <c r="E147" s="52">
        <v>841</v>
      </c>
      <c r="F147" s="52">
        <v>845</v>
      </c>
      <c r="G147" s="52"/>
      <c r="H147" s="52"/>
      <c r="I147" s="54">
        <f t="shared" si="161"/>
        <v>713.43638525564802</v>
      </c>
      <c r="J147" s="55"/>
      <c r="K147" s="55"/>
      <c r="L147" s="55">
        <f t="shared" si="162"/>
        <v>4</v>
      </c>
      <c r="M147" s="56">
        <f t="shared" si="163"/>
        <v>713.43638525564802</v>
      </c>
    </row>
    <row r="148" spans="1:13" s="57" customFormat="1">
      <c r="A148" s="51">
        <v>43418</v>
      </c>
      <c r="B148" s="52" t="s">
        <v>466</v>
      </c>
      <c r="C148" s="53">
        <f t="shared" si="160"/>
        <v>564.54648099360179</v>
      </c>
      <c r="D148" s="52" t="s">
        <v>14</v>
      </c>
      <c r="E148" s="52">
        <v>265.7</v>
      </c>
      <c r="F148" s="52">
        <v>266.5</v>
      </c>
      <c r="G148" s="52"/>
      <c r="H148" s="52"/>
      <c r="I148" s="54">
        <f t="shared" si="161"/>
        <v>451.63718479488784</v>
      </c>
      <c r="J148" s="55"/>
      <c r="K148" s="55"/>
      <c r="L148" s="55">
        <f t="shared" si="162"/>
        <v>0.80000000000001137</v>
      </c>
      <c r="M148" s="56">
        <f t="shared" si="163"/>
        <v>451.63718479488784</v>
      </c>
    </row>
    <row r="149" spans="1:13" s="57" customFormat="1">
      <c r="A149" s="51">
        <v>43418</v>
      </c>
      <c r="B149" s="52" t="s">
        <v>386</v>
      </c>
      <c r="C149" s="53">
        <f t="shared" si="160"/>
        <v>1529.0519877675843</v>
      </c>
      <c r="D149" s="52" t="s">
        <v>18</v>
      </c>
      <c r="E149" s="52">
        <v>98.1</v>
      </c>
      <c r="F149" s="52">
        <v>99</v>
      </c>
      <c r="G149" s="52"/>
      <c r="H149" s="52"/>
      <c r="I149" s="54">
        <f t="shared" si="161"/>
        <v>-1376.1467889908345</v>
      </c>
      <c r="J149" s="55"/>
      <c r="K149" s="55"/>
      <c r="L149" s="55">
        <f t="shared" si="162"/>
        <v>-0.90000000000000568</v>
      </c>
      <c r="M149" s="56">
        <f t="shared" si="163"/>
        <v>-1376.1467889908345</v>
      </c>
    </row>
    <row r="150" spans="1:13" s="57" customFormat="1">
      <c r="A150" s="51">
        <v>43418</v>
      </c>
      <c r="B150" s="52" t="s">
        <v>522</v>
      </c>
      <c r="C150" s="53">
        <f t="shared" si="160"/>
        <v>140.53496978498151</v>
      </c>
      <c r="D150" s="52" t="s">
        <v>18</v>
      </c>
      <c r="E150" s="52">
        <v>1067.3499999999999</v>
      </c>
      <c r="F150" s="52">
        <v>1076.95</v>
      </c>
      <c r="G150" s="52"/>
      <c r="H150" s="52"/>
      <c r="I150" s="54">
        <f t="shared" si="161"/>
        <v>-1349.1357099358418</v>
      </c>
      <c r="J150" s="55"/>
      <c r="K150" s="55"/>
      <c r="L150" s="55">
        <f t="shared" si="162"/>
        <v>-9.6000000000001364</v>
      </c>
      <c r="M150" s="56">
        <f t="shared" si="163"/>
        <v>-1349.1357099358418</v>
      </c>
    </row>
    <row r="151" spans="1:13" s="57" customFormat="1">
      <c r="A151" s="51">
        <v>43417</v>
      </c>
      <c r="B151" s="52" t="s">
        <v>419</v>
      </c>
      <c r="C151" s="53">
        <f t="shared" ref="C151:C154" si="164">150000/E151</f>
        <v>125.99748005039899</v>
      </c>
      <c r="D151" s="52" t="s">
        <v>14</v>
      </c>
      <c r="E151" s="52">
        <v>1190.5</v>
      </c>
      <c r="F151" s="52">
        <v>1199.4000000000001</v>
      </c>
      <c r="G151" s="52">
        <v>1210.25</v>
      </c>
      <c r="H151" s="52"/>
      <c r="I151" s="54">
        <f t="shared" ref="I151:I154" si="165">(IF(D151="SHORT",E151-F151,IF(D151="LONG",F151-E151)))*C151</f>
        <v>1121.3775724485624</v>
      </c>
      <c r="J151" s="55">
        <f t="shared" ref="J151" si="166">(IF(D151="SHORT",IF(G151="",0,F151-G151),IF(D151="LONG",IF(G151="",0,G151-F151))))*C151</f>
        <v>1367.0726585468176</v>
      </c>
      <c r="K151" s="55"/>
      <c r="L151" s="55">
        <f t="shared" ref="L151:L154" si="167">(J151+I151+K151)/C151</f>
        <v>19.75</v>
      </c>
      <c r="M151" s="56">
        <f t="shared" ref="M151:M154" si="168">L151*C151</f>
        <v>2488.45023099538</v>
      </c>
    </row>
    <row r="152" spans="1:13" s="57" customFormat="1">
      <c r="A152" s="51">
        <v>43417</v>
      </c>
      <c r="B152" s="52" t="s">
        <v>501</v>
      </c>
      <c r="C152" s="53">
        <f t="shared" si="164"/>
        <v>437.31778425655978</v>
      </c>
      <c r="D152" s="52" t="s">
        <v>18</v>
      </c>
      <c r="E152" s="52">
        <v>343</v>
      </c>
      <c r="F152" s="52">
        <v>346.1</v>
      </c>
      <c r="G152" s="52"/>
      <c r="H152" s="52"/>
      <c r="I152" s="54">
        <f t="shared" si="165"/>
        <v>-1355.6851311953453</v>
      </c>
      <c r="J152" s="55"/>
      <c r="K152" s="55"/>
      <c r="L152" s="55">
        <f t="shared" si="167"/>
        <v>-3.1000000000000227</v>
      </c>
      <c r="M152" s="56">
        <f t="shared" si="168"/>
        <v>-1355.6851311953453</v>
      </c>
    </row>
    <row r="153" spans="1:13" s="57" customFormat="1">
      <c r="A153" s="51">
        <v>43417</v>
      </c>
      <c r="B153" s="52" t="s">
        <v>491</v>
      </c>
      <c r="C153" s="53">
        <f t="shared" si="164"/>
        <v>77.83716465154896</v>
      </c>
      <c r="D153" s="52" t="s">
        <v>14</v>
      </c>
      <c r="E153" s="52">
        <v>1927.1</v>
      </c>
      <c r="F153" s="52">
        <v>1937.65</v>
      </c>
      <c r="G153" s="52"/>
      <c r="H153" s="52"/>
      <c r="I153" s="54">
        <f t="shared" si="165"/>
        <v>821.18208707385566</v>
      </c>
      <c r="J153" s="55"/>
      <c r="K153" s="55"/>
      <c r="L153" s="55">
        <f t="shared" si="167"/>
        <v>10.550000000000182</v>
      </c>
      <c r="M153" s="56">
        <f t="shared" si="168"/>
        <v>821.18208707385566</v>
      </c>
    </row>
    <row r="154" spans="1:13" s="57" customFormat="1">
      <c r="A154" s="51">
        <v>43417</v>
      </c>
      <c r="B154" s="52" t="s">
        <v>519</v>
      </c>
      <c r="C154" s="53">
        <f t="shared" si="164"/>
        <v>545.65296471444162</v>
      </c>
      <c r="D154" s="52" t="s">
        <v>14</v>
      </c>
      <c r="E154" s="52">
        <v>274.89999999999998</v>
      </c>
      <c r="F154" s="52">
        <v>276.95</v>
      </c>
      <c r="G154" s="52"/>
      <c r="H154" s="52"/>
      <c r="I154" s="54">
        <f t="shared" si="165"/>
        <v>1118.5885776646114</v>
      </c>
      <c r="J154" s="55"/>
      <c r="K154" s="55"/>
      <c r="L154" s="55">
        <f t="shared" si="167"/>
        <v>2.0500000000000114</v>
      </c>
      <c r="M154" s="56">
        <f t="shared" si="168"/>
        <v>1118.5885776646114</v>
      </c>
    </row>
    <row r="155" spans="1:13" s="57" customFormat="1">
      <c r="A155" s="51">
        <v>43416</v>
      </c>
      <c r="B155" s="52" t="s">
        <v>492</v>
      </c>
      <c r="C155" s="53">
        <f t="shared" ref="C155:C164" si="169">150000/E155</f>
        <v>242.24806201550385</v>
      </c>
      <c r="D155" s="52" t="s">
        <v>18</v>
      </c>
      <c r="E155" s="52">
        <v>619.20000000000005</v>
      </c>
      <c r="F155" s="52">
        <v>618.5</v>
      </c>
      <c r="G155" s="52"/>
      <c r="H155" s="52"/>
      <c r="I155" s="54">
        <f t="shared" ref="I155:I164" si="170">(IF(D155="SHORT",E155-F155,IF(D155="LONG",F155-E155)))*C155</f>
        <v>169.5736434108637</v>
      </c>
      <c r="J155" s="55"/>
      <c r="K155" s="55"/>
      <c r="L155" s="55">
        <f t="shared" ref="L155:L164" si="171">(J155+I155+K155)/C155</f>
        <v>0.70000000000004536</v>
      </c>
      <c r="M155" s="56">
        <f t="shared" ref="M155:M164" si="172">L155*C155</f>
        <v>169.5736434108637</v>
      </c>
    </row>
    <row r="156" spans="1:13" s="57" customFormat="1">
      <c r="A156" s="51">
        <v>43416</v>
      </c>
      <c r="B156" s="52" t="s">
        <v>554</v>
      </c>
      <c r="C156" s="53">
        <f t="shared" si="169"/>
        <v>202.37452779276848</v>
      </c>
      <c r="D156" s="52" t="s">
        <v>18</v>
      </c>
      <c r="E156" s="52">
        <v>741.2</v>
      </c>
      <c r="F156" s="52">
        <v>735.65</v>
      </c>
      <c r="G156" s="52"/>
      <c r="H156" s="52"/>
      <c r="I156" s="54">
        <f t="shared" si="170"/>
        <v>1123.1786292498789</v>
      </c>
      <c r="J156" s="55"/>
      <c r="K156" s="55"/>
      <c r="L156" s="55">
        <f t="shared" si="171"/>
        <v>5.5500000000000682</v>
      </c>
      <c r="M156" s="56">
        <f t="shared" si="172"/>
        <v>1123.1786292498789</v>
      </c>
    </row>
    <row r="157" spans="1:13" s="57" customFormat="1">
      <c r="A157" s="51">
        <v>43416</v>
      </c>
      <c r="B157" s="52" t="s">
        <v>497</v>
      </c>
      <c r="C157" s="53">
        <f t="shared" si="169"/>
        <v>295.7121734844751</v>
      </c>
      <c r="D157" s="52" t="s">
        <v>18</v>
      </c>
      <c r="E157" s="52">
        <v>507.25</v>
      </c>
      <c r="F157" s="52">
        <v>511.85</v>
      </c>
      <c r="G157" s="52"/>
      <c r="H157" s="52"/>
      <c r="I157" s="54">
        <f t="shared" si="170"/>
        <v>-1360.2759980285921</v>
      </c>
      <c r="J157" s="55"/>
      <c r="K157" s="55"/>
      <c r="L157" s="55">
        <f t="shared" si="171"/>
        <v>-4.6000000000000227</v>
      </c>
      <c r="M157" s="56">
        <f t="shared" si="172"/>
        <v>-1360.2759980285921</v>
      </c>
    </row>
    <row r="158" spans="1:13" s="57" customFormat="1">
      <c r="A158" s="51">
        <v>43416</v>
      </c>
      <c r="B158" s="52" t="s">
        <v>419</v>
      </c>
      <c r="C158" s="53">
        <f t="shared" si="169"/>
        <v>122.43898457268796</v>
      </c>
      <c r="D158" s="52" t="s">
        <v>18</v>
      </c>
      <c r="E158" s="52">
        <v>1225.0999999999999</v>
      </c>
      <c r="F158" s="52">
        <v>1236.1500000000001</v>
      </c>
      <c r="G158" s="52"/>
      <c r="H158" s="52"/>
      <c r="I158" s="54">
        <f t="shared" si="170"/>
        <v>-1352.9507795282243</v>
      </c>
      <c r="J158" s="55"/>
      <c r="K158" s="55"/>
      <c r="L158" s="55">
        <f t="shared" si="171"/>
        <v>-11.050000000000182</v>
      </c>
      <c r="M158" s="56">
        <f t="shared" si="172"/>
        <v>-1352.9507795282243</v>
      </c>
    </row>
    <row r="159" spans="1:13" s="57" customFormat="1">
      <c r="A159" s="51">
        <v>43416</v>
      </c>
      <c r="B159" s="52" t="s">
        <v>491</v>
      </c>
      <c r="C159" s="53">
        <f t="shared" si="169"/>
        <v>77.871512005191434</v>
      </c>
      <c r="D159" s="52" t="s">
        <v>14</v>
      </c>
      <c r="E159" s="52">
        <v>1926.25</v>
      </c>
      <c r="F159" s="52">
        <v>1940.65</v>
      </c>
      <c r="G159" s="52"/>
      <c r="H159" s="52"/>
      <c r="I159" s="54">
        <f t="shared" si="170"/>
        <v>1121.3497728747636</v>
      </c>
      <c r="J159" s="55"/>
      <c r="K159" s="55"/>
      <c r="L159" s="55">
        <f t="shared" si="171"/>
        <v>14.400000000000089</v>
      </c>
      <c r="M159" s="56">
        <f t="shared" si="172"/>
        <v>1121.3497728747636</v>
      </c>
    </row>
    <row r="160" spans="1:13" s="57" customFormat="1">
      <c r="A160" s="51">
        <v>43410</v>
      </c>
      <c r="B160" s="52" t="s">
        <v>533</v>
      </c>
      <c r="C160" s="53">
        <f t="shared" si="169"/>
        <v>105.28901835538552</v>
      </c>
      <c r="D160" s="52" t="s">
        <v>18</v>
      </c>
      <c r="E160" s="52">
        <v>1424.65</v>
      </c>
      <c r="F160" s="52">
        <v>1414</v>
      </c>
      <c r="G160" s="52">
        <v>1401.25</v>
      </c>
      <c r="H160" s="52"/>
      <c r="I160" s="54">
        <f t="shared" ref="I160" si="173">(IF(D160="SHORT",E160-F160,IF(D160="LONG",F160-E160)))*C160</f>
        <v>1121.3280454848655</v>
      </c>
      <c r="J160" s="55">
        <f t="shared" ref="J160" si="174">(IF(D160="SHORT",IF(G160="",0,F160-G160),IF(D160="LONG",IF(G160="",0,G160-F160))))*C160</f>
        <v>1342.4349840311654</v>
      </c>
      <c r="K160" s="55"/>
      <c r="L160" s="55">
        <f t="shared" ref="L160" si="175">(J160+I160+K160)/C160</f>
        <v>23.400000000000091</v>
      </c>
      <c r="M160" s="56">
        <f t="shared" ref="M160" si="176">L160*C160</f>
        <v>2463.7630295160307</v>
      </c>
    </row>
    <row r="161" spans="1:13" s="57" customFormat="1">
      <c r="A161" s="51">
        <v>43410</v>
      </c>
      <c r="B161" s="52" t="s">
        <v>421</v>
      </c>
      <c r="C161" s="53">
        <f t="shared" si="169"/>
        <v>1443.001443001443</v>
      </c>
      <c r="D161" s="52" t="s">
        <v>18</v>
      </c>
      <c r="E161" s="52">
        <v>103.95</v>
      </c>
      <c r="F161" s="52">
        <v>103.15</v>
      </c>
      <c r="G161" s="52">
        <v>102.2</v>
      </c>
      <c r="H161" s="52"/>
      <c r="I161" s="54">
        <f t="shared" si="170"/>
        <v>1154.4011544011503</v>
      </c>
      <c r="J161" s="55">
        <f t="shared" ref="J161:J164" si="177">(IF(D161="SHORT",IF(G161="",0,F161-G161),IF(D161="LONG",IF(G161="",0,G161-F161))))*C161</f>
        <v>1370.8513708513749</v>
      </c>
      <c r="K161" s="55"/>
      <c r="L161" s="55">
        <f t="shared" si="171"/>
        <v>1.75</v>
      </c>
      <c r="M161" s="56">
        <f t="shared" si="172"/>
        <v>2525.2525252525252</v>
      </c>
    </row>
    <row r="162" spans="1:13" s="57" customFormat="1">
      <c r="A162" s="51">
        <v>43410</v>
      </c>
      <c r="B162" s="52" t="s">
        <v>600</v>
      </c>
      <c r="C162" s="53">
        <f t="shared" si="169"/>
        <v>102.70103728047654</v>
      </c>
      <c r="D162" s="52" t="s">
        <v>18</v>
      </c>
      <c r="E162" s="52">
        <v>1460.55</v>
      </c>
      <c r="F162" s="52">
        <v>1473.7</v>
      </c>
      <c r="G162" s="52"/>
      <c r="H162" s="52"/>
      <c r="I162" s="54">
        <f t="shared" si="170"/>
        <v>-1350.5186402382758</v>
      </c>
      <c r="J162" s="55"/>
      <c r="K162" s="55"/>
      <c r="L162" s="55">
        <f t="shared" si="171"/>
        <v>-13.150000000000091</v>
      </c>
      <c r="M162" s="56">
        <f t="shared" si="172"/>
        <v>-1350.5186402382758</v>
      </c>
    </row>
    <row r="163" spans="1:13" s="57" customFormat="1">
      <c r="A163" s="51">
        <v>43410</v>
      </c>
      <c r="B163" s="52" t="s">
        <v>439</v>
      </c>
      <c r="C163" s="53">
        <f t="shared" si="169"/>
        <v>904.4317154054869</v>
      </c>
      <c r="D163" s="52" t="s">
        <v>18</v>
      </c>
      <c r="E163" s="52">
        <v>165.85</v>
      </c>
      <c r="F163" s="52">
        <v>164.6</v>
      </c>
      <c r="G163" s="52">
        <v>163.1</v>
      </c>
      <c r="H163" s="52"/>
      <c r="I163" s="54">
        <f t="shared" si="170"/>
        <v>1130.5396442568585</v>
      </c>
      <c r="J163" s="55">
        <f t="shared" si="177"/>
        <v>1356.6475731082303</v>
      </c>
      <c r="K163" s="55"/>
      <c r="L163" s="55">
        <f t="shared" si="171"/>
        <v>2.75</v>
      </c>
      <c r="M163" s="56">
        <f t="shared" si="172"/>
        <v>2487.1872173650891</v>
      </c>
    </row>
    <row r="164" spans="1:13" s="57" customFormat="1">
      <c r="A164" s="51">
        <v>43410</v>
      </c>
      <c r="B164" s="52" t="s">
        <v>419</v>
      </c>
      <c r="C164" s="53">
        <f t="shared" si="169"/>
        <v>122.3091976516634</v>
      </c>
      <c r="D164" s="52" t="s">
        <v>18</v>
      </c>
      <c r="E164" s="52">
        <v>1226.4000000000001</v>
      </c>
      <c r="F164" s="52">
        <v>1217.2</v>
      </c>
      <c r="G164" s="52">
        <v>1206.25</v>
      </c>
      <c r="H164" s="52"/>
      <c r="I164" s="54">
        <f t="shared" si="170"/>
        <v>1125.2446183953089</v>
      </c>
      <c r="J164" s="55">
        <f t="shared" si="177"/>
        <v>1339.2857142857197</v>
      </c>
      <c r="K164" s="55"/>
      <c r="L164" s="55">
        <f t="shared" si="171"/>
        <v>20.150000000000091</v>
      </c>
      <c r="M164" s="56">
        <f t="shared" si="172"/>
        <v>2464.5303326810285</v>
      </c>
    </row>
    <row r="165" spans="1:13" s="57" customFormat="1">
      <c r="A165" s="51">
        <v>43409</v>
      </c>
      <c r="B165" s="52" t="s">
        <v>567</v>
      </c>
      <c r="C165" s="53">
        <f t="shared" ref="C165:C170" si="178">150000/E165</f>
        <v>196.70841256311061</v>
      </c>
      <c r="D165" s="52" t="s">
        <v>18</v>
      </c>
      <c r="E165" s="52">
        <v>762.55</v>
      </c>
      <c r="F165" s="52">
        <v>763.3</v>
      </c>
      <c r="G165" s="52"/>
      <c r="H165" s="52"/>
      <c r="I165" s="54">
        <f t="shared" ref="I165:I170" si="179">(IF(D165="SHORT",E165-F165,IF(D165="LONG",F165-E165)))*C165</f>
        <v>-147.53130942233295</v>
      </c>
      <c r="J165" s="55"/>
      <c r="K165" s="55"/>
      <c r="L165" s="55">
        <f t="shared" ref="L165:L170" si="180">(J165+I165+K165)/C165</f>
        <v>-0.75</v>
      </c>
      <c r="M165" s="56">
        <f t="shared" ref="M165:M170" si="181">L165*C165</f>
        <v>-147.53130942233295</v>
      </c>
    </row>
    <row r="166" spans="1:13" s="57" customFormat="1">
      <c r="A166" s="51">
        <v>43409</v>
      </c>
      <c r="B166" s="52" t="s">
        <v>519</v>
      </c>
      <c r="C166" s="53">
        <f t="shared" si="178"/>
        <v>530.97345132743362</v>
      </c>
      <c r="D166" s="52" t="s">
        <v>18</v>
      </c>
      <c r="E166" s="52">
        <v>282.5</v>
      </c>
      <c r="F166" s="52">
        <v>280.35000000000002</v>
      </c>
      <c r="G166" s="52"/>
      <c r="H166" s="52"/>
      <c r="I166" s="54">
        <f t="shared" si="179"/>
        <v>1141.5929203539702</v>
      </c>
      <c r="J166" s="55"/>
      <c r="K166" s="55"/>
      <c r="L166" s="55">
        <f t="shared" si="180"/>
        <v>2.1499999999999773</v>
      </c>
      <c r="M166" s="56">
        <f t="shared" si="181"/>
        <v>1141.5929203539702</v>
      </c>
    </row>
    <row r="167" spans="1:13" s="66" customFormat="1">
      <c r="A167" s="60">
        <v>43409</v>
      </c>
      <c r="B167" s="61" t="s">
        <v>603</v>
      </c>
      <c r="C167" s="62">
        <f t="shared" si="178"/>
        <v>290.95141111434395</v>
      </c>
      <c r="D167" s="61" t="s">
        <v>18</v>
      </c>
      <c r="E167" s="61">
        <v>515.54999999999995</v>
      </c>
      <c r="F167" s="61">
        <v>511.65</v>
      </c>
      <c r="G167" s="61">
        <v>507</v>
      </c>
      <c r="H167" s="61">
        <v>502.45</v>
      </c>
      <c r="I167" s="63">
        <f t="shared" si="179"/>
        <v>1134.7105033459347</v>
      </c>
      <c r="J167" s="64">
        <f t="shared" ref="J167:J168" si="182">(IF(D167="SHORT",IF(G167="",0,F167-G167),IF(D167="LONG",IF(G167="",0,G167-F167))))*C167</f>
        <v>1352.9240616816928</v>
      </c>
      <c r="K167" s="64">
        <f t="shared" ref="K167:K168" si="183">(IF(D167="SHORT",IF(H167="",0,G167-H167),IF(D167="LONG",IF(H167="",0,(H167-G167)))))*C167</f>
        <v>1323.8289205702683</v>
      </c>
      <c r="L167" s="64">
        <f t="shared" si="180"/>
        <v>13.099999999999966</v>
      </c>
      <c r="M167" s="65">
        <f t="shared" si="181"/>
        <v>3811.4634855978957</v>
      </c>
    </row>
    <row r="168" spans="1:13" s="66" customFormat="1">
      <c r="A168" s="60">
        <v>43409</v>
      </c>
      <c r="B168" s="61" t="s">
        <v>586</v>
      </c>
      <c r="C168" s="62">
        <f t="shared" si="178"/>
        <v>1858.7360594795539</v>
      </c>
      <c r="D168" s="61" t="s">
        <v>18</v>
      </c>
      <c r="E168" s="61">
        <v>80.7</v>
      </c>
      <c r="F168" s="61">
        <v>80.05</v>
      </c>
      <c r="G168" s="61">
        <v>79.150000000000006</v>
      </c>
      <c r="H168" s="61">
        <v>78.45</v>
      </c>
      <c r="I168" s="63">
        <f t="shared" si="179"/>
        <v>1208.1784386617205</v>
      </c>
      <c r="J168" s="64">
        <f t="shared" si="182"/>
        <v>1672.8624535315826</v>
      </c>
      <c r="K168" s="64">
        <f t="shared" si="183"/>
        <v>1301.1152416356931</v>
      </c>
      <c r="L168" s="64">
        <f t="shared" si="180"/>
        <v>2.2499999999999996</v>
      </c>
      <c r="M168" s="65">
        <f t="shared" si="181"/>
        <v>4182.1561338289957</v>
      </c>
    </row>
    <row r="169" spans="1:13" s="57" customFormat="1">
      <c r="A169" s="51">
        <v>43409</v>
      </c>
      <c r="B169" s="52" t="s">
        <v>507</v>
      </c>
      <c r="C169" s="53">
        <f t="shared" si="178"/>
        <v>268.76903780684466</v>
      </c>
      <c r="D169" s="52" t="s">
        <v>14</v>
      </c>
      <c r="E169" s="52">
        <v>558.1</v>
      </c>
      <c r="F169" s="52">
        <v>553.04999999999995</v>
      </c>
      <c r="G169" s="52"/>
      <c r="H169" s="52"/>
      <c r="I169" s="54">
        <f t="shared" si="179"/>
        <v>-1357.2836409245838</v>
      </c>
      <c r="J169" s="55"/>
      <c r="K169" s="55"/>
      <c r="L169" s="55">
        <f t="shared" si="180"/>
        <v>-5.0500000000000682</v>
      </c>
      <c r="M169" s="56">
        <f t="shared" si="181"/>
        <v>-1357.2836409245838</v>
      </c>
    </row>
    <row r="170" spans="1:13" s="57" customFormat="1">
      <c r="A170" s="51">
        <v>43409</v>
      </c>
      <c r="B170" s="52" t="s">
        <v>465</v>
      </c>
      <c r="C170" s="53">
        <f t="shared" si="178"/>
        <v>134.98920086393088</v>
      </c>
      <c r="D170" s="52" t="s">
        <v>14</v>
      </c>
      <c r="E170" s="52">
        <v>1111.2</v>
      </c>
      <c r="F170" s="52">
        <v>1107.75</v>
      </c>
      <c r="G170" s="52"/>
      <c r="H170" s="52"/>
      <c r="I170" s="54">
        <f t="shared" si="179"/>
        <v>-465.71274298056767</v>
      </c>
      <c r="J170" s="55"/>
      <c r="K170" s="55"/>
      <c r="L170" s="55">
        <f t="shared" si="180"/>
        <v>-3.4500000000000455</v>
      </c>
      <c r="M170" s="56">
        <f t="shared" si="181"/>
        <v>-465.71274298056767</v>
      </c>
    </row>
    <row r="171" spans="1:13" s="57" customFormat="1">
      <c r="A171" s="51">
        <v>43406</v>
      </c>
      <c r="B171" s="52" t="s">
        <v>497</v>
      </c>
      <c r="C171" s="53">
        <f t="shared" ref="C171:C174" si="184">150000/E171</f>
        <v>306.12244897959181</v>
      </c>
      <c r="D171" s="52" t="s">
        <v>14</v>
      </c>
      <c r="E171" s="52">
        <v>490</v>
      </c>
      <c r="F171" s="52">
        <v>493.65</v>
      </c>
      <c r="G171" s="52">
        <v>498.1</v>
      </c>
      <c r="H171" s="52"/>
      <c r="I171" s="54">
        <f t="shared" ref="I171:I174" si="185">(IF(D171="SHORT",E171-F171,IF(D171="LONG",F171-E171)))*C171</f>
        <v>1117.3469387755031</v>
      </c>
      <c r="J171" s="55">
        <f t="shared" ref="J171:J173" si="186">(IF(D171="SHORT",IF(G171="",0,F171-G171),IF(D171="LONG",IF(G171="",0,G171-F171))))*C171</f>
        <v>1362.2448979591975</v>
      </c>
      <c r="K171" s="55"/>
      <c r="L171" s="55">
        <f t="shared" ref="L171:L174" si="187">(J171+I171+K171)/C171</f>
        <v>8.100000000000021</v>
      </c>
      <c r="M171" s="56">
        <f t="shared" ref="M171:M174" si="188">L171*C171</f>
        <v>2479.5918367346999</v>
      </c>
    </row>
    <row r="172" spans="1:13" s="57" customFormat="1">
      <c r="A172" s="51">
        <v>43406</v>
      </c>
      <c r="B172" s="52" t="s">
        <v>541</v>
      </c>
      <c r="C172" s="53">
        <f t="shared" si="184"/>
        <v>193.88612421637691</v>
      </c>
      <c r="D172" s="52" t="s">
        <v>14</v>
      </c>
      <c r="E172" s="52">
        <v>773.65</v>
      </c>
      <c r="F172" s="52">
        <v>766.65</v>
      </c>
      <c r="G172" s="52"/>
      <c r="H172" s="52"/>
      <c r="I172" s="54">
        <f t="shared" si="185"/>
        <v>-1357.2028695146385</v>
      </c>
      <c r="J172" s="55"/>
      <c r="K172" s="55"/>
      <c r="L172" s="55">
        <f t="shared" si="187"/>
        <v>-7</v>
      </c>
      <c r="M172" s="56">
        <f t="shared" si="188"/>
        <v>-1357.2028695146385</v>
      </c>
    </row>
    <row r="173" spans="1:13" s="57" customFormat="1">
      <c r="A173" s="51">
        <v>43406</v>
      </c>
      <c r="B173" s="52" t="s">
        <v>494</v>
      </c>
      <c r="C173" s="53">
        <f t="shared" si="184"/>
        <v>220.21581149526537</v>
      </c>
      <c r="D173" s="52" t="s">
        <v>14</v>
      </c>
      <c r="E173" s="52">
        <v>681.15</v>
      </c>
      <c r="F173" s="52">
        <v>686.25</v>
      </c>
      <c r="G173" s="52">
        <v>692.45</v>
      </c>
      <c r="H173" s="52"/>
      <c r="I173" s="54">
        <f t="shared" si="185"/>
        <v>1123.1006386258584</v>
      </c>
      <c r="J173" s="55">
        <f t="shared" si="186"/>
        <v>1365.3380312706554</v>
      </c>
      <c r="K173" s="55"/>
      <c r="L173" s="55">
        <f t="shared" si="187"/>
        <v>11.300000000000068</v>
      </c>
      <c r="M173" s="56">
        <f t="shared" si="188"/>
        <v>2488.4386698965136</v>
      </c>
    </row>
    <row r="174" spans="1:13" s="57" customFormat="1">
      <c r="A174" s="51">
        <v>43406</v>
      </c>
      <c r="B174" s="52" t="s">
        <v>472</v>
      </c>
      <c r="C174" s="53">
        <f t="shared" si="184"/>
        <v>155.91705212826776</v>
      </c>
      <c r="D174" s="52" t="s">
        <v>14</v>
      </c>
      <c r="E174" s="52">
        <v>962.05</v>
      </c>
      <c r="F174" s="52">
        <v>953.3</v>
      </c>
      <c r="G174" s="52"/>
      <c r="H174" s="52"/>
      <c r="I174" s="54">
        <f t="shared" si="185"/>
        <v>-1364.2742061223428</v>
      </c>
      <c r="J174" s="55"/>
      <c r="K174" s="55"/>
      <c r="L174" s="55">
        <f t="shared" si="187"/>
        <v>-8.75</v>
      </c>
      <c r="M174" s="56">
        <f t="shared" si="188"/>
        <v>-1364.2742061223428</v>
      </c>
    </row>
    <row r="175" spans="1:13" s="57" customFormat="1">
      <c r="A175" s="51">
        <v>43405</v>
      </c>
      <c r="B175" s="52" t="s">
        <v>448</v>
      </c>
      <c r="C175" s="53">
        <f t="shared" ref="C175:C176" si="189">150000/E175</f>
        <v>457.5960951799878</v>
      </c>
      <c r="D175" s="52" t="s">
        <v>14</v>
      </c>
      <c r="E175" s="52">
        <v>327.8</v>
      </c>
      <c r="F175" s="52">
        <v>330.25</v>
      </c>
      <c r="G175" s="52"/>
      <c r="H175" s="52"/>
      <c r="I175" s="54">
        <f t="shared" ref="I175:I176" si="190">(IF(D175="SHORT",E175-F175,IF(D175="LONG",F175-E175)))*C175</f>
        <v>1121.1104331909648</v>
      </c>
      <c r="J175" s="55"/>
      <c r="K175" s="55"/>
      <c r="L175" s="55">
        <f t="shared" ref="L175:L176" si="191">(J175+I175+K175)/C175</f>
        <v>2.4499999999999886</v>
      </c>
      <c r="M175" s="56">
        <f t="shared" ref="M175" si="192">L175*C175</f>
        <v>1121.1104331909648</v>
      </c>
    </row>
    <row r="176" spans="1:13" s="57" customFormat="1">
      <c r="A176" s="51">
        <v>43405</v>
      </c>
      <c r="B176" s="52" t="s">
        <v>426</v>
      </c>
      <c r="C176" s="53">
        <f t="shared" si="189"/>
        <v>334.70936070512107</v>
      </c>
      <c r="D176" s="52" t="s">
        <v>14</v>
      </c>
      <c r="E176" s="52">
        <v>448.15</v>
      </c>
      <c r="F176" s="52">
        <v>451.5</v>
      </c>
      <c r="G176" s="52">
        <v>455.6</v>
      </c>
      <c r="H176" s="52"/>
      <c r="I176" s="54">
        <f t="shared" si="190"/>
        <v>1121.2763583621631</v>
      </c>
      <c r="J176" s="55">
        <f t="shared" ref="J176" si="193">(IF(D176="SHORT",IF(G176="",0,F176-G176),IF(D176="LONG",IF(G176="",0,G176-F176))))*C176</f>
        <v>1372.3083788910039</v>
      </c>
      <c r="K176" s="55"/>
      <c r="L176" s="55">
        <f t="shared" si="191"/>
        <v>7.4500000000000455</v>
      </c>
      <c r="M176" s="56">
        <f>L176*C176</f>
        <v>2493.5847372531671</v>
      </c>
    </row>
    <row r="177" spans="1:13" ht="15.75">
      <c r="A177" s="77"/>
      <c r="B177" s="78"/>
      <c r="C177" s="78"/>
      <c r="D177" s="78"/>
      <c r="E177" s="78"/>
      <c r="F177" s="78"/>
      <c r="G177" s="78"/>
      <c r="H177" s="78"/>
      <c r="I177" s="79"/>
      <c r="J177" s="80"/>
      <c r="K177" s="81"/>
      <c r="L177" s="82"/>
      <c r="M177" s="78"/>
    </row>
    <row r="178" spans="1:13" s="57" customFormat="1">
      <c r="A178" s="51">
        <v>43404</v>
      </c>
      <c r="B178" s="52" t="s">
        <v>498</v>
      </c>
      <c r="C178" s="53">
        <f t="shared" ref="C178:C182" si="194">150000/E178</f>
        <v>258.26446280991735</v>
      </c>
      <c r="D178" s="52" t="s">
        <v>14</v>
      </c>
      <c r="E178" s="52">
        <v>580.79999999999995</v>
      </c>
      <c r="F178" s="52">
        <v>587</v>
      </c>
      <c r="G178" s="52"/>
      <c r="H178" s="52"/>
      <c r="I178" s="54">
        <f t="shared" ref="I178:I182" si="195">(IF(D178="SHORT",E178-F178,IF(D178="LONG",F178-E178)))*C178</f>
        <v>1601.2396694214992</v>
      </c>
      <c r="J178" s="55"/>
      <c r="K178" s="55"/>
      <c r="L178" s="55">
        <f t="shared" ref="L178:L182" si="196">(J178+I178+K178)/C178</f>
        <v>6.2000000000000455</v>
      </c>
      <c r="M178" s="56">
        <f t="shared" ref="M178:M182" si="197">L178*C178</f>
        <v>1601.2396694214992</v>
      </c>
    </row>
    <row r="179" spans="1:13" s="57" customFormat="1">
      <c r="A179" s="51">
        <v>43404</v>
      </c>
      <c r="B179" s="52" t="s">
        <v>457</v>
      </c>
      <c r="C179" s="53">
        <f t="shared" si="194"/>
        <v>684.77516548733161</v>
      </c>
      <c r="D179" s="52" t="s">
        <v>14</v>
      </c>
      <c r="E179" s="52">
        <v>219.05</v>
      </c>
      <c r="F179" s="52">
        <v>220.7</v>
      </c>
      <c r="G179" s="52"/>
      <c r="H179" s="52"/>
      <c r="I179" s="54">
        <f t="shared" si="195"/>
        <v>1129.8790230540815</v>
      </c>
      <c r="J179" s="55"/>
      <c r="K179" s="55"/>
      <c r="L179" s="55">
        <f t="shared" si="196"/>
        <v>1.649999999999977</v>
      </c>
      <c r="M179" s="56">
        <f t="shared" si="197"/>
        <v>1129.8790230540815</v>
      </c>
    </row>
    <row r="180" spans="1:13" s="57" customFormat="1">
      <c r="A180" s="51">
        <v>43404</v>
      </c>
      <c r="B180" s="52" t="s">
        <v>492</v>
      </c>
      <c r="C180" s="53">
        <f t="shared" si="194"/>
        <v>233.89989084671762</v>
      </c>
      <c r="D180" s="52" t="s">
        <v>14</v>
      </c>
      <c r="E180" s="52">
        <v>641.29999999999995</v>
      </c>
      <c r="F180" s="52">
        <v>646.1</v>
      </c>
      <c r="G180" s="52">
        <v>651.95000000000005</v>
      </c>
      <c r="H180" s="52"/>
      <c r="I180" s="54">
        <f t="shared" si="195"/>
        <v>1122.7194760642606</v>
      </c>
      <c r="J180" s="55">
        <f t="shared" ref="J180:J181" si="198">(IF(D180="SHORT",IF(G180="",0,F180-G180),IF(D180="LONG",IF(G180="",0,G180-F180))))*C180</f>
        <v>1368.3143614533035</v>
      </c>
      <c r="K180" s="55"/>
      <c r="L180" s="55">
        <f t="shared" si="196"/>
        <v>10.650000000000093</v>
      </c>
      <c r="M180" s="56">
        <f t="shared" si="197"/>
        <v>2491.0338375175643</v>
      </c>
    </row>
    <row r="181" spans="1:13" s="57" customFormat="1">
      <c r="A181" s="51">
        <v>43404</v>
      </c>
      <c r="B181" s="52" t="s">
        <v>486</v>
      </c>
      <c r="C181" s="53">
        <f t="shared" si="194"/>
        <v>1468.4287812041116</v>
      </c>
      <c r="D181" s="52" t="s">
        <v>18</v>
      </c>
      <c r="E181" s="52">
        <v>102.15</v>
      </c>
      <c r="F181" s="52">
        <v>101.35</v>
      </c>
      <c r="G181" s="52">
        <v>100.45</v>
      </c>
      <c r="H181" s="52"/>
      <c r="I181" s="54">
        <f t="shared" si="195"/>
        <v>1174.743024963306</v>
      </c>
      <c r="J181" s="55">
        <f t="shared" si="198"/>
        <v>1321.585903083688</v>
      </c>
      <c r="K181" s="55"/>
      <c r="L181" s="55">
        <f t="shared" si="196"/>
        <v>1.7000000000000028</v>
      </c>
      <c r="M181" s="56">
        <f t="shared" si="197"/>
        <v>2496.328928046994</v>
      </c>
    </row>
    <row r="182" spans="1:13" s="57" customFormat="1">
      <c r="A182" s="51">
        <v>43404</v>
      </c>
      <c r="B182" s="52" t="s">
        <v>564</v>
      </c>
      <c r="C182" s="53">
        <f t="shared" si="194"/>
        <v>1639.344262295082</v>
      </c>
      <c r="D182" s="52" t="s">
        <v>18</v>
      </c>
      <c r="E182" s="52">
        <v>91.5</v>
      </c>
      <c r="F182" s="52">
        <v>92.35</v>
      </c>
      <c r="G182" s="52"/>
      <c r="H182" s="52"/>
      <c r="I182" s="54">
        <f t="shared" si="195"/>
        <v>-1393.4426229508103</v>
      </c>
      <c r="J182" s="55"/>
      <c r="K182" s="55"/>
      <c r="L182" s="55">
        <f t="shared" si="196"/>
        <v>-0.84999999999999432</v>
      </c>
      <c r="M182" s="56">
        <f t="shared" si="197"/>
        <v>-1393.4426229508103</v>
      </c>
    </row>
    <row r="183" spans="1:13" s="66" customFormat="1">
      <c r="A183" s="60">
        <v>43403</v>
      </c>
      <c r="B183" s="61" t="s">
        <v>482</v>
      </c>
      <c r="C183" s="62">
        <f t="shared" ref="C183:C186" si="199">150000/E183</f>
        <v>682.28337502842851</v>
      </c>
      <c r="D183" s="61" t="s">
        <v>18</v>
      </c>
      <c r="E183" s="61">
        <v>219.85</v>
      </c>
      <c r="F183" s="61">
        <v>218.2</v>
      </c>
      <c r="G183" s="61">
        <v>216.2</v>
      </c>
      <c r="H183" s="61">
        <v>214.25</v>
      </c>
      <c r="I183" s="63">
        <f t="shared" ref="I183:I186" si="200">(IF(D183="SHORT",E183-F183,IF(D183="LONG",F183-E183)))*C183</f>
        <v>1125.7675687969108</v>
      </c>
      <c r="J183" s="64">
        <f t="shared" ref="J183" si="201">(IF(D183="SHORT",IF(G183="",0,F183-G183),IF(D183="LONG",IF(G183="",0,G183-F183))))*C183</f>
        <v>1364.566750056857</v>
      </c>
      <c r="K183" s="64">
        <f t="shared" ref="K183" si="202">(IF(D183="SHORT",IF(H183="",0,G183-H183),IF(D183="LONG",IF(H183="",0,(H183-G183)))))*C183</f>
        <v>1330.4525813054279</v>
      </c>
      <c r="L183" s="64">
        <f t="shared" ref="L183:L186" si="203">(J183+I183+K183)/C183</f>
        <v>5.5999999999999943</v>
      </c>
      <c r="M183" s="65">
        <f t="shared" ref="M183:M186" si="204">L183*C183</f>
        <v>3820.7869001591957</v>
      </c>
    </row>
    <row r="184" spans="1:13" s="57" customFormat="1">
      <c r="A184" s="51">
        <v>43403</v>
      </c>
      <c r="B184" s="52" t="s">
        <v>607</v>
      </c>
      <c r="C184" s="53">
        <f t="shared" si="199"/>
        <v>664.30469441984053</v>
      </c>
      <c r="D184" s="52" t="s">
        <v>14</v>
      </c>
      <c r="E184" s="52">
        <v>225.8</v>
      </c>
      <c r="F184" s="52">
        <v>227.45</v>
      </c>
      <c r="G184" s="52"/>
      <c r="H184" s="52"/>
      <c r="I184" s="54">
        <f t="shared" si="200"/>
        <v>1096.1027457927219</v>
      </c>
      <c r="J184" s="55"/>
      <c r="K184" s="55"/>
      <c r="L184" s="55">
        <f t="shared" si="203"/>
        <v>1.6499999999999775</v>
      </c>
      <c r="M184" s="56">
        <f t="shared" si="204"/>
        <v>1096.1027457927219</v>
      </c>
    </row>
    <row r="185" spans="1:13" s="57" customFormat="1">
      <c r="A185" s="51">
        <v>43403</v>
      </c>
      <c r="B185" s="52" t="s">
        <v>448</v>
      </c>
      <c r="C185" s="53">
        <f t="shared" si="199"/>
        <v>453.85779122541601</v>
      </c>
      <c r="D185" s="52" t="s">
        <v>14</v>
      </c>
      <c r="E185" s="52">
        <v>330.5</v>
      </c>
      <c r="F185" s="52">
        <v>332.95</v>
      </c>
      <c r="G185" s="52"/>
      <c r="H185" s="52"/>
      <c r="I185" s="54">
        <f t="shared" si="200"/>
        <v>1111.951588502264</v>
      </c>
      <c r="J185" s="55"/>
      <c r="K185" s="55"/>
      <c r="L185" s="55">
        <f t="shared" si="203"/>
        <v>2.4499999999999886</v>
      </c>
      <c r="M185" s="56">
        <f t="shared" si="204"/>
        <v>1111.951588502264</v>
      </c>
    </row>
    <row r="186" spans="1:13" s="57" customFormat="1">
      <c r="A186" s="51">
        <v>43403</v>
      </c>
      <c r="B186" s="52" t="s">
        <v>223</v>
      </c>
      <c r="C186" s="53">
        <f t="shared" si="199"/>
        <v>110.61539028796874</v>
      </c>
      <c r="D186" s="52" t="s">
        <v>14</v>
      </c>
      <c r="E186" s="52">
        <v>1356.05</v>
      </c>
      <c r="F186" s="52">
        <v>1360.7</v>
      </c>
      <c r="G186" s="52"/>
      <c r="H186" s="52"/>
      <c r="I186" s="54">
        <f t="shared" si="200"/>
        <v>514.36156483906473</v>
      </c>
      <c r="J186" s="55"/>
      <c r="K186" s="55"/>
      <c r="L186" s="55">
        <f t="shared" si="203"/>
        <v>4.6500000000000909</v>
      </c>
      <c r="M186" s="56">
        <f t="shared" si="204"/>
        <v>514.36156483906473</v>
      </c>
    </row>
    <row r="187" spans="1:13" s="57" customFormat="1">
      <c r="A187" s="51">
        <v>43402</v>
      </c>
      <c r="B187" s="52" t="s">
        <v>519</v>
      </c>
      <c r="C187" s="53">
        <f t="shared" ref="C187:C191" si="205">150000/E187</f>
        <v>530.03533568904595</v>
      </c>
      <c r="D187" s="52" t="s">
        <v>14</v>
      </c>
      <c r="E187" s="52">
        <v>283</v>
      </c>
      <c r="F187" s="52">
        <v>285.10000000000002</v>
      </c>
      <c r="G187" s="52"/>
      <c r="H187" s="52"/>
      <c r="I187" s="54">
        <f t="shared" ref="I187:I191" si="206">(IF(D187="SHORT",E187-F187,IF(D187="LONG",F187-E187)))*C187</f>
        <v>1113.0742049470086</v>
      </c>
      <c r="J187" s="55"/>
      <c r="K187" s="55"/>
      <c r="L187" s="55">
        <f t="shared" ref="L187:L191" si="207">(J187+I187+K187)/C187</f>
        <v>2.1000000000000227</v>
      </c>
      <c r="M187" s="56">
        <f t="shared" ref="M187:M191" si="208">L187*C187</f>
        <v>1113.0742049470086</v>
      </c>
    </row>
    <row r="188" spans="1:13" s="57" customFormat="1">
      <c r="A188" s="51">
        <v>43402</v>
      </c>
      <c r="B188" s="52" t="s">
        <v>619</v>
      </c>
      <c r="C188" s="53">
        <f t="shared" si="205"/>
        <v>154.63917525773195</v>
      </c>
      <c r="D188" s="52" t="s">
        <v>14</v>
      </c>
      <c r="E188" s="52">
        <v>970</v>
      </c>
      <c r="F188" s="52">
        <v>977.25</v>
      </c>
      <c r="G188" s="52">
        <v>986.1</v>
      </c>
      <c r="H188" s="52"/>
      <c r="I188" s="54">
        <f t="shared" si="206"/>
        <v>1121.1340206185566</v>
      </c>
      <c r="J188" s="55">
        <f t="shared" ref="J188:J190" si="209">(IF(D188="SHORT",IF(G188="",0,F188-G188),IF(D188="LONG",IF(G188="",0,G188-F188))))*C188</f>
        <v>1368.5567010309312</v>
      </c>
      <c r="K188" s="55"/>
      <c r="L188" s="55">
        <f t="shared" si="207"/>
        <v>16.100000000000023</v>
      </c>
      <c r="M188" s="56">
        <f t="shared" si="208"/>
        <v>2489.6907216494878</v>
      </c>
    </row>
    <row r="189" spans="1:13" s="66" customFormat="1">
      <c r="A189" s="60">
        <v>43402</v>
      </c>
      <c r="B189" s="61" t="s">
        <v>618</v>
      </c>
      <c r="C189" s="62">
        <f t="shared" si="205"/>
        <v>339.17467495760314</v>
      </c>
      <c r="D189" s="61" t="s">
        <v>14</v>
      </c>
      <c r="E189" s="61">
        <v>442.25</v>
      </c>
      <c r="F189" s="61">
        <v>445.55</v>
      </c>
      <c r="G189" s="61">
        <v>449.6</v>
      </c>
      <c r="H189" s="61">
        <v>452.65</v>
      </c>
      <c r="I189" s="63">
        <f t="shared" si="206"/>
        <v>1119.2764273600942</v>
      </c>
      <c r="J189" s="64">
        <f t="shared" si="209"/>
        <v>1373.6574335782966</v>
      </c>
      <c r="K189" s="64">
        <f t="shared" ref="K189:K190" si="210">(IF(D189="SHORT",IF(H189="",0,G189-H189),IF(D189="LONG",IF(H189="",0,(H189-G189)))))*C189</f>
        <v>1034.4827586206741</v>
      </c>
      <c r="L189" s="64">
        <f t="shared" si="207"/>
        <v>10.399999999999977</v>
      </c>
      <c r="M189" s="65">
        <f t="shared" si="208"/>
        <v>3527.4166195590651</v>
      </c>
    </row>
    <row r="190" spans="1:13" s="66" customFormat="1">
      <c r="A190" s="60">
        <v>43402</v>
      </c>
      <c r="B190" s="61" t="s">
        <v>425</v>
      </c>
      <c r="C190" s="62">
        <f t="shared" si="205"/>
        <v>459.48843620768878</v>
      </c>
      <c r="D190" s="61" t="s">
        <v>14</v>
      </c>
      <c r="E190" s="61">
        <v>326.45</v>
      </c>
      <c r="F190" s="61">
        <v>328.85</v>
      </c>
      <c r="G190" s="61">
        <v>331.85</v>
      </c>
      <c r="H190" s="61">
        <v>334.85</v>
      </c>
      <c r="I190" s="63">
        <f t="shared" si="206"/>
        <v>1102.7722468984687</v>
      </c>
      <c r="J190" s="64">
        <f t="shared" si="209"/>
        <v>1378.4653086230664</v>
      </c>
      <c r="K190" s="64">
        <f t="shared" si="210"/>
        <v>1378.4653086230664</v>
      </c>
      <c r="L190" s="64">
        <f t="shared" si="207"/>
        <v>8.4000000000000341</v>
      </c>
      <c r="M190" s="65">
        <f t="shared" si="208"/>
        <v>3859.7028641446013</v>
      </c>
    </row>
    <row r="191" spans="1:13" s="57" customFormat="1">
      <c r="A191" s="51">
        <v>43399</v>
      </c>
      <c r="B191" s="52" t="s">
        <v>507</v>
      </c>
      <c r="C191" s="53">
        <f t="shared" si="205"/>
        <v>284.25241614553721</v>
      </c>
      <c r="D191" s="52" t="s">
        <v>14</v>
      </c>
      <c r="E191" s="52">
        <v>527.70000000000005</v>
      </c>
      <c r="F191" s="52">
        <v>531.65</v>
      </c>
      <c r="G191" s="52"/>
      <c r="H191" s="52"/>
      <c r="I191" s="54">
        <f t="shared" si="206"/>
        <v>1122.7970437748527</v>
      </c>
      <c r="J191" s="55"/>
      <c r="K191" s="55"/>
      <c r="L191" s="55">
        <f t="shared" si="207"/>
        <v>3.9499999999999322</v>
      </c>
      <c r="M191" s="56">
        <f t="shared" si="208"/>
        <v>1122.7970437748527</v>
      </c>
    </row>
    <row r="192" spans="1:13" s="57" customFormat="1">
      <c r="A192" s="51">
        <v>43399</v>
      </c>
      <c r="B192" s="52" t="s">
        <v>484</v>
      </c>
      <c r="C192" s="53">
        <f t="shared" ref="C192:C194" si="211">150000/E192</f>
        <v>174.68265983463374</v>
      </c>
      <c r="D192" s="52" t="s">
        <v>14</v>
      </c>
      <c r="E192" s="52">
        <v>858.7</v>
      </c>
      <c r="F192" s="52">
        <v>865.15</v>
      </c>
      <c r="G192" s="52">
        <v>872.9</v>
      </c>
      <c r="H192" s="52"/>
      <c r="I192" s="54">
        <f t="shared" ref="I192" si="212">(IF(D192="SHORT",E192-F192,IF(D192="LONG",F192-E192)))*C192</f>
        <v>1126.7031559333757</v>
      </c>
      <c r="J192" s="55">
        <f t="shared" ref="J192" si="213">(IF(D192="SHORT",IF(G192="",0,F192-G192),IF(D192="LONG",IF(G192="",0,G192-F192))))*C192</f>
        <v>1353.7906137184116</v>
      </c>
      <c r="K192" s="55"/>
      <c r="L192" s="55">
        <f t="shared" ref="L192" si="214">(J192+I192+K192)/C192</f>
        <v>14.199999999999932</v>
      </c>
      <c r="M192" s="56">
        <f t="shared" ref="M192" si="215">L192*C192</f>
        <v>2480.4937696517873</v>
      </c>
    </row>
    <row r="193" spans="1:13" s="57" customFormat="1">
      <c r="A193" s="51">
        <v>43399</v>
      </c>
      <c r="B193" s="52" t="s">
        <v>518</v>
      </c>
      <c r="C193" s="53">
        <f t="shared" si="211"/>
        <v>662.83694211224031</v>
      </c>
      <c r="D193" s="52" t="s">
        <v>14</v>
      </c>
      <c r="E193" s="52">
        <v>226.3</v>
      </c>
      <c r="F193" s="52">
        <v>228</v>
      </c>
      <c r="G193" s="52"/>
      <c r="H193" s="52"/>
      <c r="I193" s="54">
        <f t="shared" ref="I193:I194" si="216">(IF(D193="SHORT",E193-F193,IF(D193="LONG",F193-E193)))*C193</f>
        <v>1126.822801590801</v>
      </c>
      <c r="J193" s="55"/>
      <c r="K193" s="55"/>
      <c r="L193" s="55">
        <f t="shared" ref="L193:L194" si="217">(J193+I193+K193)/C193</f>
        <v>1.6999999999999886</v>
      </c>
      <c r="M193" s="56">
        <f t="shared" ref="M193:M194" si="218">L193*C193</f>
        <v>1126.822801590801</v>
      </c>
    </row>
    <row r="194" spans="1:13" s="57" customFormat="1">
      <c r="A194" s="51">
        <v>43399</v>
      </c>
      <c r="B194" s="52" t="s">
        <v>600</v>
      </c>
      <c r="C194" s="53">
        <f t="shared" si="211"/>
        <v>119.48382985502627</v>
      </c>
      <c r="D194" s="52" t="s">
        <v>14</v>
      </c>
      <c r="E194" s="52">
        <v>1255.4000000000001</v>
      </c>
      <c r="F194" s="52">
        <v>1264.8</v>
      </c>
      <c r="G194" s="52"/>
      <c r="H194" s="52"/>
      <c r="I194" s="54">
        <f t="shared" si="216"/>
        <v>1123.1480006372306</v>
      </c>
      <c r="J194" s="55"/>
      <c r="K194" s="55"/>
      <c r="L194" s="55">
        <f t="shared" si="217"/>
        <v>9.3999999999998636</v>
      </c>
      <c r="M194" s="56">
        <f t="shared" si="218"/>
        <v>1123.1480006372306</v>
      </c>
    </row>
    <row r="195" spans="1:13" s="57" customFormat="1">
      <c r="A195" s="51">
        <v>43398</v>
      </c>
      <c r="B195" s="52" t="s">
        <v>586</v>
      </c>
      <c r="C195" s="53">
        <f t="shared" ref="C195:C200" si="219">150000/E195</f>
        <v>2257.3363431151242</v>
      </c>
      <c r="D195" s="52" t="s">
        <v>14</v>
      </c>
      <c r="E195" s="52">
        <v>66.45</v>
      </c>
      <c r="F195" s="52">
        <v>66.95</v>
      </c>
      <c r="G195" s="52"/>
      <c r="H195" s="52"/>
      <c r="I195" s="54">
        <f t="shared" ref="I195:I200" si="220">(IF(D195="SHORT",E195-F195,IF(D195="LONG",F195-E195)))*C195</f>
        <v>1128.6681715575621</v>
      </c>
      <c r="J195" s="55"/>
      <c r="K195" s="55"/>
      <c r="L195" s="55">
        <f t="shared" ref="L195:L200" si="221">(J195+I195+K195)/C195</f>
        <v>0.5</v>
      </c>
      <c r="M195" s="56">
        <f t="shared" ref="M195:M200" si="222">L195*C195</f>
        <v>1128.6681715575621</v>
      </c>
    </row>
    <row r="196" spans="1:13" s="57" customFormat="1">
      <c r="A196" s="51">
        <v>43398</v>
      </c>
      <c r="B196" s="52" t="s">
        <v>428</v>
      </c>
      <c r="C196" s="53">
        <f t="shared" si="219"/>
        <v>165.23463317911435</v>
      </c>
      <c r="D196" s="52" t="s">
        <v>18</v>
      </c>
      <c r="E196" s="52">
        <v>907.8</v>
      </c>
      <c r="F196" s="52">
        <v>916</v>
      </c>
      <c r="G196" s="52"/>
      <c r="H196" s="52"/>
      <c r="I196" s="54">
        <f t="shared" si="220"/>
        <v>-1354.9239920687453</v>
      </c>
      <c r="J196" s="55"/>
      <c r="K196" s="55"/>
      <c r="L196" s="55">
        <f t="shared" si="221"/>
        <v>-8.2000000000000455</v>
      </c>
      <c r="M196" s="56">
        <f t="shared" si="222"/>
        <v>-1354.9239920687453</v>
      </c>
    </row>
    <row r="197" spans="1:13" s="57" customFormat="1">
      <c r="A197" s="51">
        <v>43398</v>
      </c>
      <c r="B197" s="52" t="s">
        <v>569</v>
      </c>
      <c r="C197" s="53">
        <f t="shared" si="219"/>
        <v>129.44983818770226</v>
      </c>
      <c r="D197" s="52" t="s">
        <v>18</v>
      </c>
      <c r="E197" s="52">
        <v>1158.75</v>
      </c>
      <c r="F197" s="52">
        <v>1150.05</v>
      </c>
      <c r="G197" s="52">
        <v>1139.7</v>
      </c>
      <c r="H197" s="52"/>
      <c r="I197" s="54">
        <f t="shared" si="220"/>
        <v>1126.2135922330156</v>
      </c>
      <c r="J197" s="55">
        <f t="shared" ref="J197:J200" si="223">(IF(D197="SHORT",IF(G197="",0,F197-G197),IF(D197="LONG",IF(G197="",0,G197-F197))))*C197</f>
        <v>1339.8058252427065</v>
      </c>
      <c r="K197" s="55"/>
      <c r="L197" s="55">
        <f t="shared" si="221"/>
        <v>19.049999999999955</v>
      </c>
      <c r="M197" s="56">
        <f t="shared" si="222"/>
        <v>2466.0194174757221</v>
      </c>
    </row>
    <row r="198" spans="1:13" s="57" customFormat="1">
      <c r="A198" s="51">
        <v>43398</v>
      </c>
      <c r="B198" s="52" t="s">
        <v>548</v>
      </c>
      <c r="C198" s="53">
        <f t="shared" si="219"/>
        <v>247.52475247524754</v>
      </c>
      <c r="D198" s="52" t="s">
        <v>18</v>
      </c>
      <c r="E198" s="52">
        <v>606</v>
      </c>
      <c r="F198" s="52">
        <v>611.45000000000005</v>
      </c>
      <c r="G198" s="52"/>
      <c r="H198" s="52"/>
      <c r="I198" s="54">
        <f t="shared" si="220"/>
        <v>-1349.0099009901103</v>
      </c>
      <c r="J198" s="55"/>
      <c r="K198" s="55"/>
      <c r="L198" s="55">
        <f t="shared" si="221"/>
        <v>-5.4500000000000455</v>
      </c>
      <c r="M198" s="56">
        <f t="shared" si="222"/>
        <v>-1349.0099009901103</v>
      </c>
    </row>
    <row r="199" spans="1:13" s="57" customFormat="1">
      <c r="A199" s="51">
        <v>43398</v>
      </c>
      <c r="B199" s="52" t="s">
        <v>588</v>
      </c>
      <c r="C199" s="53">
        <f t="shared" si="219"/>
        <v>110.70110701107011</v>
      </c>
      <c r="D199" s="52" t="s">
        <v>18</v>
      </c>
      <c r="E199" s="52">
        <v>1355</v>
      </c>
      <c r="F199" s="52">
        <v>1348.75</v>
      </c>
      <c r="G199" s="52"/>
      <c r="H199" s="52"/>
      <c r="I199" s="54">
        <f t="shared" si="220"/>
        <v>691.88191881918817</v>
      </c>
      <c r="J199" s="55"/>
      <c r="K199" s="55"/>
      <c r="L199" s="55">
        <f t="shared" si="221"/>
        <v>6.25</v>
      </c>
      <c r="M199" s="56">
        <f t="shared" si="222"/>
        <v>691.88191881918817</v>
      </c>
    </row>
    <row r="200" spans="1:13" s="57" customFormat="1">
      <c r="A200" s="51">
        <v>43398</v>
      </c>
      <c r="B200" s="52" t="s">
        <v>571</v>
      </c>
      <c r="C200" s="53">
        <f t="shared" si="219"/>
        <v>471.40163419233187</v>
      </c>
      <c r="D200" s="52" t="s">
        <v>18</v>
      </c>
      <c r="E200" s="52">
        <v>318.2</v>
      </c>
      <c r="F200" s="52">
        <v>315.8</v>
      </c>
      <c r="G200" s="52">
        <v>312.95</v>
      </c>
      <c r="H200" s="52"/>
      <c r="I200" s="54">
        <f t="shared" si="220"/>
        <v>1131.3639220615858</v>
      </c>
      <c r="J200" s="55">
        <f t="shared" si="223"/>
        <v>1343.4946574481567</v>
      </c>
      <c r="K200" s="55"/>
      <c r="L200" s="55">
        <f t="shared" si="221"/>
        <v>5.25</v>
      </c>
      <c r="M200" s="56">
        <f t="shared" si="222"/>
        <v>2474.8585795097424</v>
      </c>
    </row>
    <row r="201" spans="1:13" s="57" customFormat="1">
      <c r="A201" s="51">
        <v>43397</v>
      </c>
      <c r="B201" s="52" t="s">
        <v>459</v>
      </c>
      <c r="C201" s="53">
        <f t="shared" ref="C201:C204" si="224">150000/E201</f>
        <v>187.20748829953197</v>
      </c>
      <c r="D201" s="52" t="s">
        <v>18</v>
      </c>
      <c r="E201" s="52">
        <v>801.25</v>
      </c>
      <c r="F201" s="52">
        <v>795.25</v>
      </c>
      <c r="G201" s="52"/>
      <c r="H201" s="52"/>
      <c r="I201" s="54">
        <f t="shared" ref="I201:I204" si="225">(IF(D201="SHORT",E201-F201,IF(D201="LONG",F201-E201)))*C201</f>
        <v>1123.2449297971918</v>
      </c>
      <c r="J201" s="55"/>
      <c r="K201" s="55"/>
      <c r="L201" s="55">
        <f t="shared" ref="L201:L204" si="226">(J201+I201+K201)/C201</f>
        <v>6</v>
      </c>
      <c r="M201" s="56">
        <f t="shared" ref="M201:M204" si="227">L201*C201</f>
        <v>1123.2449297971918</v>
      </c>
    </row>
    <row r="202" spans="1:13" s="66" customFormat="1">
      <c r="A202" s="60">
        <v>43397</v>
      </c>
      <c r="B202" s="61" t="s">
        <v>403</v>
      </c>
      <c r="C202" s="62">
        <f t="shared" si="224"/>
        <v>86.682654800774358</v>
      </c>
      <c r="D202" s="61" t="s">
        <v>18</v>
      </c>
      <c r="E202" s="61">
        <v>1730.45</v>
      </c>
      <c r="F202" s="61">
        <v>1717.45</v>
      </c>
      <c r="G202" s="61">
        <v>1702.15</v>
      </c>
      <c r="H202" s="61">
        <v>1686.65</v>
      </c>
      <c r="I202" s="63">
        <f t="shared" si="225"/>
        <v>1126.8745124100667</v>
      </c>
      <c r="J202" s="64">
        <f t="shared" ref="J202" si="228">(IF(D202="SHORT",IF(G202="",0,F202-G202),IF(D202="LONG",IF(G202="",0,G202-F202))))*C202</f>
        <v>1326.2446184518437</v>
      </c>
      <c r="K202" s="64">
        <f t="shared" ref="K202" si="229">(IF(D202="SHORT",IF(H202="",0,G202-H202),IF(D202="LONG",IF(H202="",0,(H202-G202)))))*C202</f>
        <v>1343.5811494120026</v>
      </c>
      <c r="L202" s="64">
        <f t="shared" si="226"/>
        <v>43.799999999999955</v>
      </c>
      <c r="M202" s="65">
        <f t="shared" si="227"/>
        <v>3796.700280273913</v>
      </c>
    </row>
    <row r="203" spans="1:13" s="57" customFormat="1">
      <c r="A203" s="51">
        <v>43397</v>
      </c>
      <c r="B203" s="52" t="s">
        <v>432</v>
      </c>
      <c r="C203" s="53">
        <f t="shared" si="224"/>
        <v>429.00042900042905</v>
      </c>
      <c r="D203" s="52" t="s">
        <v>18</v>
      </c>
      <c r="E203" s="52">
        <v>349.65</v>
      </c>
      <c r="F203" s="52">
        <v>352.8</v>
      </c>
      <c r="G203" s="52"/>
      <c r="H203" s="52"/>
      <c r="I203" s="54">
        <f t="shared" si="225"/>
        <v>-1351.3513513513662</v>
      </c>
      <c r="J203" s="55"/>
      <c r="K203" s="55"/>
      <c r="L203" s="55">
        <f t="shared" si="226"/>
        <v>-3.1500000000000346</v>
      </c>
      <c r="M203" s="56">
        <f t="shared" si="227"/>
        <v>-1351.3513513513662</v>
      </c>
    </row>
    <row r="204" spans="1:13" s="57" customFormat="1" ht="16.5" customHeight="1">
      <c r="A204" s="51">
        <v>43397</v>
      </c>
      <c r="B204" s="52" t="s">
        <v>420</v>
      </c>
      <c r="C204" s="53">
        <f t="shared" si="224"/>
        <v>1370.4888076747372</v>
      </c>
      <c r="D204" s="52" t="s">
        <v>18</v>
      </c>
      <c r="E204" s="52">
        <v>109.45</v>
      </c>
      <c r="F204" s="52">
        <v>108.6</v>
      </c>
      <c r="G204" s="52"/>
      <c r="H204" s="52"/>
      <c r="I204" s="54">
        <f t="shared" si="225"/>
        <v>1164.9154865235384</v>
      </c>
      <c r="J204" s="55"/>
      <c r="K204" s="55"/>
      <c r="L204" s="55">
        <f t="shared" si="226"/>
        <v>0.85000000000000864</v>
      </c>
      <c r="M204" s="56">
        <f t="shared" si="227"/>
        <v>1164.9154865235384</v>
      </c>
    </row>
    <row r="205" spans="1:13" s="57" customFormat="1">
      <c r="A205" s="51">
        <v>43396</v>
      </c>
      <c r="B205" s="52" t="s">
        <v>585</v>
      </c>
      <c r="C205" s="53">
        <f t="shared" ref="C205:C209" si="230">150000/E205</f>
        <v>1565.7620041753653</v>
      </c>
      <c r="D205" s="52" t="s">
        <v>18</v>
      </c>
      <c r="E205" s="52">
        <v>95.8</v>
      </c>
      <c r="F205" s="52">
        <v>95.05</v>
      </c>
      <c r="G205" s="52">
        <v>94.2</v>
      </c>
      <c r="H205" s="52"/>
      <c r="I205" s="54">
        <f t="shared" ref="I205:I209" si="231">(IF(D205="SHORT",E205-F205,IF(D205="LONG",F205-E205)))*C205</f>
        <v>1174.321503131524</v>
      </c>
      <c r="J205" s="55">
        <f t="shared" ref="J205:J207" si="232">(IF(D205="SHORT",IF(G205="",0,F205-G205),IF(D205="LONG",IF(G205="",0,G205-F205))))*C205</f>
        <v>1330.8977035490516</v>
      </c>
      <c r="K205" s="55"/>
      <c r="L205" s="55">
        <f t="shared" ref="L205:L209" si="233">(J205+I205+K205)/C205</f>
        <v>1.5999999999999943</v>
      </c>
      <c r="M205" s="56">
        <f t="shared" ref="M205:M209" si="234">L205*C205</f>
        <v>2505.2192066805756</v>
      </c>
    </row>
    <row r="206" spans="1:13" s="57" customFormat="1">
      <c r="A206" s="51">
        <v>43396</v>
      </c>
      <c r="B206" s="52" t="s">
        <v>617</v>
      </c>
      <c r="C206" s="53">
        <f t="shared" si="230"/>
        <v>93.964356187552866</v>
      </c>
      <c r="D206" s="52" t="s">
        <v>14</v>
      </c>
      <c r="E206" s="52">
        <v>1596.35</v>
      </c>
      <c r="F206" s="52">
        <v>1581.95</v>
      </c>
      <c r="G206" s="52"/>
      <c r="H206" s="52"/>
      <c r="I206" s="54">
        <f t="shared" si="231"/>
        <v>-1353.0867291007485</v>
      </c>
      <c r="J206" s="55"/>
      <c r="K206" s="55"/>
      <c r="L206" s="55">
        <f t="shared" si="233"/>
        <v>-14.399999999999864</v>
      </c>
      <c r="M206" s="56">
        <f t="shared" si="234"/>
        <v>-1353.0867291007485</v>
      </c>
    </row>
    <row r="207" spans="1:13" s="57" customFormat="1">
      <c r="A207" s="51">
        <v>43396</v>
      </c>
      <c r="B207" s="52" t="s">
        <v>565</v>
      </c>
      <c r="C207" s="53">
        <f t="shared" si="230"/>
        <v>867.05202312138726</v>
      </c>
      <c r="D207" s="52" t="s">
        <v>18</v>
      </c>
      <c r="E207" s="52">
        <v>173</v>
      </c>
      <c r="F207" s="52">
        <v>171.7</v>
      </c>
      <c r="G207" s="52">
        <v>170.15</v>
      </c>
      <c r="H207" s="52"/>
      <c r="I207" s="54">
        <f t="shared" si="231"/>
        <v>1127.1676300578133</v>
      </c>
      <c r="J207" s="55">
        <f t="shared" si="232"/>
        <v>1343.9306358381355</v>
      </c>
      <c r="K207" s="55"/>
      <c r="L207" s="55">
        <f t="shared" si="233"/>
        <v>2.8499999999999943</v>
      </c>
      <c r="M207" s="56">
        <f t="shared" si="234"/>
        <v>2471.0982658959488</v>
      </c>
    </row>
    <row r="208" spans="1:13" s="57" customFormat="1">
      <c r="A208" s="51">
        <v>43396</v>
      </c>
      <c r="B208" s="52" t="s">
        <v>402</v>
      </c>
      <c r="C208" s="53">
        <f t="shared" si="230"/>
        <v>202.70270270270271</v>
      </c>
      <c r="D208" s="52" t="s">
        <v>18</v>
      </c>
      <c r="E208" s="52">
        <v>740</v>
      </c>
      <c r="F208" s="52">
        <v>737</v>
      </c>
      <c r="G208" s="52"/>
      <c r="H208" s="52"/>
      <c r="I208" s="54">
        <f t="shared" si="231"/>
        <v>608.10810810810813</v>
      </c>
      <c r="J208" s="55"/>
      <c r="K208" s="55"/>
      <c r="L208" s="55">
        <f t="shared" si="233"/>
        <v>3</v>
      </c>
      <c r="M208" s="56">
        <f t="shared" si="234"/>
        <v>608.10810810810813</v>
      </c>
    </row>
    <row r="209" spans="1:13" s="57" customFormat="1">
      <c r="A209" s="51">
        <v>43396</v>
      </c>
      <c r="B209" s="52" t="s">
        <v>457</v>
      </c>
      <c r="C209" s="53">
        <f t="shared" si="230"/>
        <v>663.86368665633995</v>
      </c>
      <c r="D209" s="52" t="s">
        <v>14</v>
      </c>
      <c r="E209" s="52">
        <v>225.95</v>
      </c>
      <c r="F209" s="52">
        <v>223.9</v>
      </c>
      <c r="G209" s="52"/>
      <c r="H209" s="52"/>
      <c r="I209" s="54">
        <f t="shared" si="231"/>
        <v>-1360.9205576454856</v>
      </c>
      <c r="J209" s="55"/>
      <c r="K209" s="55"/>
      <c r="L209" s="55">
        <f t="shared" si="233"/>
        <v>-2.0499999999999829</v>
      </c>
      <c r="M209" s="56">
        <f t="shared" si="234"/>
        <v>-1360.9205576454856</v>
      </c>
    </row>
    <row r="210" spans="1:13" s="57" customFormat="1">
      <c r="A210" s="51">
        <v>43395</v>
      </c>
      <c r="B210" s="52" t="s">
        <v>537</v>
      </c>
      <c r="C210" s="53">
        <f t="shared" ref="C210:C213" si="235">150000/E210</f>
        <v>704.06007979347567</v>
      </c>
      <c r="D210" s="52" t="s">
        <v>14</v>
      </c>
      <c r="E210" s="52">
        <v>213.05</v>
      </c>
      <c r="F210" s="52">
        <v>214.6</v>
      </c>
      <c r="G210" s="52"/>
      <c r="H210" s="52"/>
      <c r="I210" s="54">
        <f t="shared" ref="I210:I213" si="236">(IF(D210="SHORT",E210-F210,IF(D210="LONG",F210-E210)))*C210</f>
        <v>1091.2931236798752</v>
      </c>
      <c r="J210" s="55"/>
      <c r="K210" s="55"/>
      <c r="L210" s="55">
        <f t="shared" ref="L210:L213" si="237">(J210+I210+K210)/C210</f>
        <v>1.5499999999999827</v>
      </c>
      <c r="M210" s="56">
        <f t="shared" ref="M210:M213" si="238">L210*C210</f>
        <v>1091.2931236798752</v>
      </c>
    </row>
    <row r="211" spans="1:13" s="57" customFormat="1">
      <c r="A211" s="51">
        <v>43395</v>
      </c>
      <c r="B211" s="52" t="s">
        <v>425</v>
      </c>
      <c r="C211" s="53">
        <f t="shared" si="235"/>
        <v>468.45721424109934</v>
      </c>
      <c r="D211" s="52" t="s">
        <v>18</v>
      </c>
      <c r="E211" s="52">
        <v>320.2</v>
      </c>
      <c r="F211" s="52">
        <v>317.75</v>
      </c>
      <c r="G211" s="52"/>
      <c r="H211" s="52"/>
      <c r="I211" s="54">
        <f t="shared" si="236"/>
        <v>1147.720174890688</v>
      </c>
      <c r="J211" s="55"/>
      <c r="K211" s="55"/>
      <c r="L211" s="55">
        <f t="shared" si="237"/>
        <v>2.4499999999999886</v>
      </c>
      <c r="M211" s="56">
        <f t="shared" si="238"/>
        <v>1147.720174890688</v>
      </c>
    </row>
    <row r="212" spans="1:13" s="57" customFormat="1">
      <c r="A212" s="51">
        <v>43395</v>
      </c>
      <c r="B212" s="52" t="s">
        <v>438</v>
      </c>
      <c r="C212" s="53">
        <f t="shared" si="235"/>
        <v>680.27210884353747</v>
      </c>
      <c r="D212" s="52" t="s">
        <v>18</v>
      </c>
      <c r="E212" s="52">
        <v>220.5</v>
      </c>
      <c r="F212" s="52">
        <v>218.85</v>
      </c>
      <c r="G212" s="52"/>
      <c r="H212" s="52"/>
      <c r="I212" s="54">
        <f t="shared" si="236"/>
        <v>1122.4489795918407</v>
      </c>
      <c r="J212" s="55"/>
      <c r="K212" s="55"/>
      <c r="L212" s="55">
        <f t="shared" si="237"/>
        <v>1.6500000000000057</v>
      </c>
      <c r="M212" s="56">
        <f t="shared" si="238"/>
        <v>1122.4489795918407</v>
      </c>
    </row>
    <row r="213" spans="1:13" s="57" customFormat="1">
      <c r="A213" s="51">
        <v>43395</v>
      </c>
      <c r="B213" s="52" t="s">
        <v>616</v>
      </c>
      <c r="C213" s="53">
        <f t="shared" si="235"/>
        <v>998.66844207723045</v>
      </c>
      <c r="D213" s="52" t="s">
        <v>18</v>
      </c>
      <c r="E213" s="52">
        <v>150.19999999999999</v>
      </c>
      <c r="F213" s="52">
        <v>151.55000000000001</v>
      </c>
      <c r="G213" s="52"/>
      <c r="H213" s="52"/>
      <c r="I213" s="54">
        <f t="shared" si="236"/>
        <v>-1348.2023968042838</v>
      </c>
      <c r="J213" s="55"/>
      <c r="K213" s="55"/>
      <c r="L213" s="55">
        <f t="shared" si="237"/>
        <v>-1.3500000000000227</v>
      </c>
      <c r="M213" s="56">
        <f t="shared" si="238"/>
        <v>-1348.2023968042838</v>
      </c>
    </row>
    <row r="214" spans="1:13" s="57" customFormat="1">
      <c r="A214" s="51">
        <v>43392</v>
      </c>
      <c r="B214" s="52" t="s">
        <v>606</v>
      </c>
      <c r="C214" s="53">
        <f t="shared" ref="C214:C217" si="239">150000/E214</f>
        <v>679.50169875424683</v>
      </c>
      <c r="D214" s="52" t="s">
        <v>18</v>
      </c>
      <c r="E214" s="52">
        <v>220.75</v>
      </c>
      <c r="F214" s="52">
        <v>221</v>
      </c>
      <c r="G214" s="52"/>
      <c r="H214" s="52"/>
      <c r="I214" s="54">
        <f t="shared" ref="I214:I217" si="240">(IF(D214="SHORT",E214-F214,IF(D214="LONG",F214-E214)))*C214</f>
        <v>-169.87542468856171</v>
      </c>
      <c r="J214" s="55"/>
      <c r="K214" s="55"/>
      <c r="L214" s="55">
        <f t="shared" ref="L214:L217" si="241">(J214+I214+K214)/C214</f>
        <v>-0.25</v>
      </c>
      <c r="M214" s="56">
        <f t="shared" ref="M214:M217" si="242">L214*C214</f>
        <v>-169.87542468856171</v>
      </c>
    </row>
    <row r="215" spans="1:13" s="66" customFormat="1">
      <c r="A215" s="60">
        <v>43392</v>
      </c>
      <c r="B215" s="61" t="s">
        <v>431</v>
      </c>
      <c r="C215" s="62">
        <f t="shared" si="239"/>
        <v>118.11023622047244</v>
      </c>
      <c r="D215" s="61" t="s">
        <v>18</v>
      </c>
      <c r="E215" s="61">
        <v>1270</v>
      </c>
      <c r="F215" s="61">
        <v>1260.45</v>
      </c>
      <c r="G215" s="61">
        <v>1249.0999999999999</v>
      </c>
      <c r="H215" s="61">
        <v>1237.8499999999999</v>
      </c>
      <c r="I215" s="63">
        <f t="shared" si="240"/>
        <v>1127.9527559055064</v>
      </c>
      <c r="J215" s="64">
        <f t="shared" ref="J215:J217" si="243">(IF(D215="SHORT",IF(G215="",0,F215-G215),IF(D215="LONG",IF(G215="",0,G215-F215))))*C215</f>
        <v>1340.5511811023785</v>
      </c>
      <c r="K215" s="64">
        <f t="shared" ref="K215" si="244">(IF(D215="SHORT",IF(H215="",0,G215-H215),IF(D215="LONG",IF(H215="",0,(H215-G215)))))*C215</f>
        <v>1328.740157480315</v>
      </c>
      <c r="L215" s="64">
        <f t="shared" si="241"/>
        <v>32.150000000000091</v>
      </c>
      <c r="M215" s="65">
        <f t="shared" si="242"/>
        <v>3797.2440944881996</v>
      </c>
    </row>
    <row r="216" spans="1:13" s="57" customFormat="1">
      <c r="A216" s="51">
        <v>43392</v>
      </c>
      <c r="B216" s="52" t="s">
        <v>499</v>
      </c>
      <c r="C216" s="53">
        <f t="shared" si="239"/>
        <v>250.08336112037347</v>
      </c>
      <c r="D216" s="52" t="s">
        <v>18</v>
      </c>
      <c r="E216" s="52">
        <v>599.79999999999995</v>
      </c>
      <c r="F216" s="52">
        <v>605.20000000000005</v>
      </c>
      <c r="G216" s="52"/>
      <c r="H216" s="52"/>
      <c r="I216" s="54">
        <f>(IF(D216="SHORT",E216-F216,IF(D216="LONG",F216-E216)))*C216</f>
        <v>-1350.4501500500394</v>
      </c>
      <c r="J216" s="55"/>
      <c r="K216" s="55"/>
      <c r="L216" s="55">
        <f t="shared" si="241"/>
        <v>-5.4000000000000909</v>
      </c>
      <c r="M216" s="56">
        <f t="shared" si="242"/>
        <v>-1350.4501500500394</v>
      </c>
    </row>
    <row r="217" spans="1:13" s="57" customFormat="1">
      <c r="A217" s="51">
        <v>43392</v>
      </c>
      <c r="B217" s="52" t="s">
        <v>526</v>
      </c>
      <c r="C217" s="53">
        <f t="shared" si="239"/>
        <v>1310.0436681222707</v>
      </c>
      <c r="D217" s="52" t="s">
        <v>18</v>
      </c>
      <c r="E217" s="52">
        <v>114.5</v>
      </c>
      <c r="F217" s="52">
        <v>113.65</v>
      </c>
      <c r="G217" s="52">
        <v>112.6</v>
      </c>
      <c r="H217" s="52"/>
      <c r="I217" s="54">
        <f t="shared" si="240"/>
        <v>1113.5371179039225</v>
      </c>
      <c r="J217" s="55">
        <f t="shared" si="243"/>
        <v>1375.545851528399</v>
      </c>
      <c r="K217" s="55"/>
      <c r="L217" s="55">
        <f t="shared" si="241"/>
        <v>1.9000000000000055</v>
      </c>
      <c r="M217" s="56">
        <f t="shared" si="242"/>
        <v>2489.0829694323215</v>
      </c>
    </row>
    <row r="218" spans="1:13" s="57" customFormat="1">
      <c r="A218" s="51">
        <v>43390</v>
      </c>
      <c r="B218" s="52" t="s">
        <v>381</v>
      </c>
      <c r="C218" s="53">
        <f t="shared" ref="C218:C222" si="245">150000/E218</f>
        <v>386.69760247486465</v>
      </c>
      <c r="D218" s="52" t="s">
        <v>18</v>
      </c>
      <c r="E218" s="52">
        <v>387.9</v>
      </c>
      <c r="F218" s="52">
        <v>384.95</v>
      </c>
      <c r="G218" s="52"/>
      <c r="H218" s="52"/>
      <c r="I218" s="54">
        <f t="shared" ref="I218:I222" si="246">(IF(D218="SHORT",E218-F218,IF(D218="LONG",F218-E218)))*C218</f>
        <v>1140.7579273008464</v>
      </c>
      <c r="J218" s="55"/>
      <c r="K218" s="55"/>
      <c r="L218" s="55">
        <f t="shared" ref="L218:L222" si="247">(J218+I218+K218)/C218</f>
        <v>2.9499999999999886</v>
      </c>
      <c r="M218" s="56">
        <f t="shared" ref="M218:M222" si="248">L218*C218</f>
        <v>1140.7579273008464</v>
      </c>
    </row>
    <row r="219" spans="1:13" s="66" customFormat="1">
      <c r="A219" s="60">
        <v>43390</v>
      </c>
      <c r="B219" s="61" t="s">
        <v>421</v>
      </c>
      <c r="C219" s="62">
        <f t="shared" si="245"/>
        <v>1512.0967741935483</v>
      </c>
      <c r="D219" s="61" t="s">
        <v>18</v>
      </c>
      <c r="E219" s="61">
        <v>99.2</v>
      </c>
      <c r="F219" s="61">
        <v>98.45</v>
      </c>
      <c r="G219" s="61">
        <v>97.55</v>
      </c>
      <c r="H219" s="61">
        <v>96.65</v>
      </c>
      <c r="I219" s="63">
        <f t="shared" si="246"/>
        <v>1134.0725806451612</v>
      </c>
      <c r="J219" s="64">
        <f t="shared" ref="J219:J222" si="249">(IF(D219="SHORT",IF(G219="",0,F219-G219),IF(D219="LONG",IF(G219="",0,G219-F219))))*C219</f>
        <v>1360.8870967742021</v>
      </c>
      <c r="K219" s="64">
        <f t="shared" ref="K219:K222" si="250">(IF(D219="SHORT",IF(H219="",0,G219-H219),IF(D219="LONG",IF(H219="",0,(H219-G219)))))*C219</f>
        <v>1360.8870967741805</v>
      </c>
      <c r="L219" s="64">
        <f t="shared" si="247"/>
        <v>2.5499999999999972</v>
      </c>
      <c r="M219" s="65">
        <f t="shared" si="248"/>
        <v>3855.8467741935438</v>
      </c>
    </row>
    <row r="220" spans="1:13" s="66" customFormat="1">
      <c r="A220" s="60">
        <v>43390</v>
      </c>
      <c r="B220" s="61" t="s">
        <v>615</v>
      </c>
      <c r="C220" s="62">
        <f t="shared" si="245"/>
        <v>194.4642509885266</v>
      </c>
      <c r="D220" s="61" t="s">
        <v>18</v>
      </c>
      <c r="E220" s="61">
        <v>771.35</v>
      </c>
      <c r="F220" s="61">
        <v>765.55</v>
      </c>
      <c r="G220" s="61">
        <v>758.65</v>
      </c>
      <c r="H220" s="61">
        <v>751.8</v>
      </c>
      <c r="I220" s="63">
        <f t="shared" si="246"/>
        <v>1127.8926557334676</v>
      </c>
      <c r="J220" s="64">
        <f t="shared" si="249"/>
        <v>1341.803331820829</v>
      </c>
      <c r="K220" s="64">
        <f t="shared" si="250"/>
        <v>1332.0801192714116</v>
      </c>
      <c r="L220" s="64">
        <f t="shared" si="247"/>
        <v>19.550000000000068</v>
      </c>
      <c r="M220" s="65">
        <f t="shared" si="248"/>
        <v>3801.7761068257082</v>
      </c>
    </row>
    <row r="221" spans="1:13" s="57" customFormat="1">
      <c r="A221" s="51">
        <v>43390</v>
      </c>
      <c r="B221" s="52" t="s">
        <v>600</v>
      </c>
      <c r="C221" s="53">
        <f t="shared" si="245"/>
        <v>115.34025374855824</v>
      </c>
      <c r="D221" s="52" t="s">
        <v>18</v>
      </c>
      <c r="E221" s="52">
        <v>1300.5</v>
      </c>
      <c r="F221" s="52">
        <v>1312.2</v>
      </c>
      <c r="G221" s="52"/>
      <c r="H221" s="52"/>
      <c r="I221" s="54">
        <f t="shared" si="246"/>
        <v>-1349.4809688581367</v>
      </c>
      <c r="J221" s="55"/>
      <c r="K221" s="55"/>
      <c r="L221" s="55">
        <f t="shared" si="247"/>
        <v>-11.700000000000045</v>
      </c>
      <c r="M221" s="56">
        <f t="shared" si="248"/>
        <v>-1349.4809688581367</v>
      </c>
    </row>
    <row r="222" spans="1:13" s="66" customFormat="1">
      <c r="A222" s="60">
        <v>43390</v>
      </c>
      <c r="B222" s="61" t="s">
        <v>402</v>
      </c>
      <c r="C222" s="62">
        <f t="shared" si="245"/>
        <v>196.27085377821393</v>
      </c>
      <c r="D222" s="61" t="s">
        <v>18</v>
      </c>
      <c r="E222" s="61">
        <v>764.25</v>
      </c>
      <c r="F222" s="61">
        <v>758.55</v>
      </c>
      <c r="G222" s="61">
        <v>751.65</v>
      </c>
      <c r="H222" s="61">
        <v>744.9</v>
      </c>
      <c r="I222" s="63">
        <f t="shared" si="246"/>
        <v>1118.7438665358284</v>
      </c>
      <c r="J222" s="64">
        <f t="shared" si="249"/>
        <v>1354.2688910696718</v>
      </c>
      <c r="K222" s="64">
        <f t="shared" si="250"/>
        <v>1324.8282630029441</v>
      </c>
      <c r="L222" s="64">
        <f t="shared" si="247"/>
        <v>19.350000000000026</v>
      </c>
      <c r="M222" s="65">
        <f t="shared" si="248"/>
        <v>3797.841020608445</v>
      </c>
    </row>
    <row r="223" spans="1:13" s="66" customFormat="1">
      <c r="A223" s="60">
        <v>43389</v>
      </c>
      <c r="B223" s="61" t="s">
        <v>538</v>
      </c>
      <c r="C223" s="62">
        <f t="shared" ref="C223:C225" si="251">150000/E223</f>
        <v>836.82008368200832</v>
      </c>
      <c r="D223" s="61" t="s">
        <v>14</v>
      </c>
      <c r="E223" s="61">
        <v>179.25</v>
      </c>
      <c r="F223" s="61">
        <v>180.6</v>
      </c>
      <c r="G223" s="61">
        <v>182.25</v>
      </c>
      <c r="H223" s="61">
        <v>183.85</v>
      </c>
      <c r="I223" s="63">
        <f t="shared" ref="I223:I225" si="252">(IF(D223="SHORT",E223-F223,IF(D223="LONG",F223-E223)))*C223</f>
        <v>1129.7071129707065</v>
      </c>
      <c r="J223" s="64">
        <f t="shared" ref="J223:J225" si="253">(IF(D223="SHORT",IF(G223="",0,F223-G223),IF(D223="LONG",IF(G223="",0,G223-F223))))*C223</f>
        <v>1380.7531380753185</v>
      </c>
      <c r="K223" s="64">
        <f t="shared" ref="K223" si="254">(IF(D223="SHORT",IF(H223="",0,G223-H223),IF(D223="LONG",IF(H223="",0,(H223-G223)))))*C223</f>
        <v>1338.9121338912084</v>
      </c>
      <c r="L223" s="64">
        <f t="shared" ref="L223:L225" si="255">(J223+I223+K223)/C223</f>
        <v>4.5999999999999943</v>
      </c>
      <c r="M223" s="65">
        <f t="shared" ref="M223:M225" si="256">L223*C223</f>
        <v>3849.3723849372336</v>
      </c>
    </row>
    <row r="224" spans="1:13" s="57" customFormat="1">
      <c r="A224" s="51">
        <v>43389</v>
      </c>
      <c r="B224" s="52" t="s">
        <v>385</v>
      </c>
      <c r="C224" s="53">
        <f t="shared" si="251"/>
        <v>85.621325418117465</v>
      </c>
      <c r="D224" s="52" t="s">
        <v>14</v>
      </c>
      <c r="E224" s="52">
        <v>1751.9</v>
      </c>
      <c r="F224" s="52">
        <v>1764.6</v>
      </c>
      <c r="G224" s="52"/>
      <c r="H224" s="52"/>
      <c r="I224" s="54">
        <f t="shared" si="252"/>
        <v>1087.3908328100763</v>
      </c>
      <c r="J224" s="55"/>
      <c r="K224" s="55"/>
      <c r="L224" s="55">
        <f t="shared" si="255"/>
        <v>12.699999999999818</v>
      </c>
      <c r="M224" s="56">
        <f t="shared" si="256"/>
        <v>1087.3908328100763</v>
      </c>
    </row>
    <row r="225" spans="1:13" s="57" customFormat="1">
      <c r="A225" s="51">
        <v>43389</v>
      </c>
      <c r="B225" s="52" t="s">
        <v>484</v>
      </c>
      <c r="C225" s="53">
        <f t="shared" si="251"/>
        <v>163.79122079056563</v>
      </c>
      <c r="D225" s="52" t="s">
        <v>14</v>
      </c>
      <c r="E225" s="52">
        <v>915.8</v>
      </c>
      <c r="F225" s="52">
        <v>922.65</v>
      </c>
      <c r="G225" s="52">
        <v>931</v>
      </c>
      <c r="H225" s="52"/>
      <c r="I225" s="54">
        <f t="shared" si="252"/>
        <v>1121.9698624153782</v>
      </c>
      <c r="J225" s="55">
        <f t="shared" si="253"/>
        <v>1367.6566936012268</v>
      </c>
      <c r="K225" s="55"/>
      <c r="L225" s="55">
        <f t="shared" si="255"/>
        <v>15.200000000000044</v>
      </c>
      <c r="M225" s="56">
        <f t="shared" si="256"/>
        <v>2489.6265560166048</v>
      </c>
    </row>
    <row r="226" spans="1:13" s="57" customFormat="1">
      <c r="A226" s="51">
        <v>43388</v>
      </c>
      <c r="B226" s="52" t="s">
        <v>470</v>
      </c>
      <c r="C226" s="53">
        <f t="shared" ref="C226:C229" si="257">150000/E226</f>
        <v>151.8987341772152</v>
      </c>
      <c r="D226" s="52" t="s">
        <v>14</v>
      </c>
      <c r="E226" s="52">
        <v>987.5</v>
      </c>
      <c r="F226" s="52">
        <v>994.9</v>
      </c>
      <c r="G226" s="52"/>
      <c r="H226" s="52"/>
      <c r="I226" s="54">
        <f t="shared" ref="I226:I229" si="258">(IF(D226="SHORT",E226-F226,IF(D226="LONG",F226-E226)))*C226</f>
        <v>1124.0506329113891</v>
      </c>
      <c r="J226" s="55"/>
      <c r="K226" s="55"/>
      <c r="L226" s="55">
        <f t="shared" ref="L226:L229" si="259">(J226+I226+K226)/C226</f>
        <v>7.3999999999999782</v>
      </c>
      <c r="M226" s="56">
        <f t="shared" ref="M226:M229" si="260">L226*C226</f>
        <v>1124.0506329113891</v>
      </c>
    </row>
    <row r="227" spans="1:13" s="57" customFormat="1">
      <c r="A227" s="51">
        <v>43388</v>
      </c>
      <c r="B227" s="52" t="s">
        <v>448</v>
      </c>
      <c r="C227" s="53">
        <f t="shared" si="257"/>
        <v>472.73873306019539</v>
      </c>
      <c r="D227" s="52" t="s">
        <v>14</v>
      </c>
      <c r="E227" s="52">
        <v>317.3</v>
      </c>
      <c r="F227" s="52">
        <v>319.64999999999998</v>
      </c>
      <c r="G227" s="52"/>
      <c r="H227" s="52"/>
      <c r="I227" s="54">
        <f t="shared" si="258"/>
        <v>1110.936022691443</v>
      </c>
      <c r="J227" s="55"/>
      <c r="K227" s="55"/>
      <c r="L227" s="55">
        <f t="shared" si="259"/>
        <v>2.3499999999999659</v>
      </c>
      <c r="M227" s="56">
        <f t="shared" si="260"/>
        <v>1110.936022691443</v>
      </c>
    </row>
    <row r="228" spans="1:13" s="57" customFormat="1">
      <c r="A228" s="51">
        <v>43388</v>
      </c>
      <c r="B228" s="52" t="s">
        <v>459</v>
      </c>
      <c r="C228" s="53">
        <f t="shared" si="257"/>
        <v>187.69943064506037</v>
      </c>
      <c r="D228" s="52" t="s">
        <v>18</v>
      </c>
      <c r="E228" s="52">
        <v>799.15</v>
      </c>
      <c r="F228" s="52">
        <v>806.35</v>
      </c>
      <c r="G228" s="52"/>
      <c r="H228" s="52"/>
      <c r="I228" s="54">
        <f t="shared" si="258"/>
        <v>-1351.4359006444433</v>
      </c>
      <c r="J228" s="55"/>
      <c r="K228" s="55"/>
      <c r="L228" s="55">
        <f t="shared" si="259"/>
        <v>-7.2000000000000464</v>
      </c>
      <c r="M228" s="56">
        <f t="shared" si="260"/>
        <v>-1351.4359006444433</v>
      </c>
    </row>
    <row r="229" spans="1:13" s="57" customFormat="1">
      <c r="A229" s="51">
        <v>43388</v>
      </c>
      <c r="B229" s="52" t="s">
        <v>437</v>
      </c>
      <c r="C229" s="53">
        <f t="shared" si="257"/>
        <v>294.37739181630849</v>
      </c>
      <c r="D229" s="52" t="s">
        <v>18</v>
      </c>
      <c r="E229" s="52">
        <v>509.55</v>
      </c>
      <c r="F229" s="52">
        <v>505.7</v>
      </c>
      <c r="G229" s="52"/>
      <c r="H229" s="52"/>
      <c r="I229" s="54">
        <f t="shared" si="258"/>
        <v>1133.3529584927944</v>
      </c>
      <c r="J229" s="55"/>
      <c r="K229" s="55"/>
      <c r="L229" s="55">
        <f t="shared" si="259"/>
        <v>3.8500000000000227</v>
      </c>
      <c r="M229" s="56">
        <f t="shared" si="260"/>
        <v>1133.3529584927944</v>
      </c>
    </row>
    <row r="230" spans="1:13" s="57" customFormat="1">
      <c r="A230" s="51">
        <v>43385</v>
      </c>
      <c r="B230" s="52" t="s">
        <v>614</v>
      </c>
      <c r="C230" s="53">
        <f t="shared" ref="C230:C234" si="261">150000/E230</f>
        <v>1985.440105890139</v>
      </c>
      <c r="D230" s="52" t="s">
        <v>14</v>
      </c>
      <c r="E230" s="52">
        <v>75.55</v>
      </c>
      <c r="F230" s="52">
        <v>76.150000000000006</v>
      </c>
      <c r="G230" s="52"/>
      <c r="H230" s="52"/>
      <c r="I230" s="54">
        <f t="shared" ref="I230:I234" si="262">(IF(D230="SHORT",E230-F230,IF(D230="LONG",F230-E230)))*C230</f>
        <v>1191.2640635341004</v>
      </c>
      <c r="J230" s="55"/>
      <c r="K230" s="55"/>
      <c r="L230" s="55">
        <f t="shared" ref="L230:L234" si="263">(J230+I230+K230)/C230</f>
        <v>0.60000000000000853</v>
      </c>
      <c r="M230" s="56">
        <f t="shared" ref="M230:M234" si="264">L230*C230</f>
        <v>1191.2640635341004</v>
      </c>
    </row>
    <row r="231" spans="1:13" s="57" customFormat="1">
      <c r="A231" s="51">
        <v>43385</v>
      </c>
      <c r="B231" s="52" t="s">
        <v>460</v>
      </c>
      <c r="C231" s="53">
        <f t="shared" si="261"/>
        <v>152.19155844155844</v>
      </c>
      <c r="D231" s="52" t="s">
        <v>14</v>
      </c>
      <c r="E231" s="52">
        <v>985.6</v>
      </c>
      <c r="F231" s="52">
        <v>976.7</v>
      </c>
      <c r="G231" s="52"/>
      <c r="H231" s="52"/>
      <c r="I231" s="54">
        <f>(IF(D231="SHORT",E231-F231,IF(D231="LONG",F231-E231)))*C231</f>
        <v>-1354.5048701298667</v>
      </c>
      <c r="J231" s="55"/>
      <c r="K231" s="55"/>
      <c r="L231" s="55">
        <f t="shared" si="263"/>
        <v>-8.8999999999999773</v>
      </c>
      <c r="M231" s="56">
        <f t="shared" si="264"/>
        <v>-1354.5048701298667</v>
      </c>
    </row>
    <row r="232" spans="1:13" s="66" customFormat="1">
      <c r="A232" s="60">
        <v>43385</v>
      </c>
      <c r="B232" s="61" t="s">
        <v>421</v>
      </c>
      <c r="C232" s="62">
        <f t="shared" si="261"/>
        <v>1596.5939329430548</v>
      </c>
      <c r="D232" s="61" t="s">
        <v>14</v>
      </c>
      <c r="E232" s="61">
        <v>93.95</v>
      </c>
      <c r="F232" s="61">
        <v>94.65</v>
      </c>
      <c r="G232" s="61">
        <v>95.5</v>
      </c>
      <c r="H232" s="61">
        <v>96.4</v>
      </c>
      <c r="I232" s="63">
        <f t="shared" si="262"/>
        <v>1117.6157530601429</v>
      </c>
      <c r="J232" s="64">
        <f t="shared" ref="J232:J233" si="265">(IF(D232="SHORT",IF(G232="",0,F232-G232),IF(D232="LONG",IF(G232="",0,G232-F232))))*C232</f>
        <v>1357.1048430015876</v>
      </c>
      <c r="K232" s="64">
        <f t="shared" ref="K232" si="266">(IF(D232="SHORT",IF(H232="",0,G232-H232),IF(D232="LONG",IF(H232="",0,(H232-G232)))))*C232</f>
        <v>1436.9345396487583</v>
      </c>
      <c r="L232" s="64">
        <f t="shared" si="263"/>
        <v>2.4500000000000028</v>
      </c>
      <c r="M232" s="65">
        <f t="shared" si="264"/>
        <v>3911.655135710489</v>
      </c>
    </row>
    <row r="233" spans="1:13" s="57" customFormat="1">
      <c r="A233" s="51">
        <v>43385</v>
      </c>
      <c r="B233" s="52" t="s">
        <v>613</v>
      </c>
      <c r="C233" s="53">
        <f t="shared" si="261"/>
        <v>70.754716981132077</v>
      </c>
      <c r="D233" s="52" t="s">
        <v>14</v>
      </c>
      <c r="E233" s="52">
        <v>2120</v>
      </c>
      <c r="F233" s="52">
        <v>2135.9</v>
      </c>
      <c r="G233" s="52">
        <v>2155.15</v>
      </c>
      <c r="H233" s="52"/>
      <c r="I233" s="54">
        <f t="shared" si="262"/>
        <v>1125.0000000000064</v>
      </c>
      <c r="J233" s="55">
        <f t="shared" si="265"/>
        <v>1362.0283018867924</v>
      </c>
      <c r="K233" s="55"/>
      <c r="L233" s="55">
        <f t="shared" si="263"/>
        <v>35.150000000000084</v>
      </c>
      <c r="M233" s="56">
        <f t="shared" si="264"/>
        <v>2487.0283018867985</v>
      </c>
    </row>
    <row r="234" spans="1:13" s="57" customFormat="1">
      <c r="A234" s="51">
        <v>43385</v>
      </c>
      <c r="B234" s="52" t="s">
        <v>597</v>
      </c>
      <c r="C234" s="53">
        <f t="shared" si="261"/>
        <v>121.4574898785425</v>
      </c>
      <c r="D234" s="52" t="s">
        <v>14</v>
      </c>
      <c r="E234" s="52">
        <v>1235</v>
      </c>
      <c r="F234" s="52">
        <v>1244.25</v>
      </c>
      <c r="G234" s="52"/>
      <c r="H234" s="52"/>
      <c r="I234" s="54">
        <f t="shared" si="262"/>
        <v>1123.4817813765183</v>
      </c>
      <c r="J234" s="55"/>
      <c r="K234" s="55"/>
      <c r="L234" s="55">
        <f t="shared" si="263"/>
        <v>9.25</v>
      </c>
      <c r="M234" s="56">
        <f t="shared" si="264"/>
        <v>1123.4817813765183</v>
      </c>
    </row>
    <row r="235" spans="1:13" s="66" customFormat="1">
      <c r="A235" s="60">
        <v>43384</v>
      </c>
      <c r="B235" s="61" t="s">
        <v>459</v>
      </c>
      <c r="C235" s="62">
        <f t="shared" ref="C235" si="267">150000/E235</f>
        <v>188.67924528301887</v>
      </c>
      <c r="D235" s="61" t="s">
        <v>18</v>
      </c>
      <c r="E235" s="61">
        <v>795</v>
      </c>
      <c r="F235" s="61">
        <v>789</v>
      </c>
      <c r="G235" s="61">
        <v>781.9</v>
      </c>
      <c r="H235" s="61">
        <v>774.85</v>
      </c>
      <c r="I235" s="63">
        <f t="shared" ref="I235" si="268">(IF(D235="SHORT",E235-F235,IF(D235="LONG",F235-E235)))*C235</f>
        <v>1132.0754716981132</v>
      </c>
      <c r="J235" s="64">
        <f t="shared" ref="J235" si="269">(IF(D235="SHORT",IF(G235="",0,F235-G235),IF(D235="LONG",IF(G235="",0,G235-F235))))*C235</f>
        <v>1339.6226415094384</v>
      </c>
      <c r="K235" s="64">
        <f t="shared" ref="K235" si="270">(IF(D235="SHORT",IF(H235="",0,G235-H235),IF(D235="LONG",IF(H235="",0,(H235-G235)))))*C235</f>
        <v>1330.1886792452744</v>
      </c>
      <c r="L235" s="64">
        <f t="shared" ref="L235" si="271">(J235+I235+K235)/C235</f>
        <v>20.149999999999977</v>
      </c>
      <c r="M235" s="65">
        <f t="shared" ref="M235" si="272">L235*C235</f>
        <v>3801.8867924528258</v>
      </c>
    </row>
    <row r="236" spans="1:13" s="57" customFormat="1">
      <c r="A236" s="51">
        <v>43384</v>
      </c>
      <c r="B236" s="52" t="s">
        <v>612</v>
      </c>
      <c r="C236" s="53">
        <f t="shared" ref="C236:C239" si="273">150000/E236</f>
        <v>2300.6134969325153</v>
      </c>
      <c r="D236" s="52" t="s">
        <v>14</v>
      </c>
      <c r="E236" s="52">
        <v>65.2</v>
      </c>
      <c r="F236" s="52">
        <v>65.7</v>
      </c>
      <c r="G236" s="52">
        <v>66.3</v>
      </c>
      <c r="H236" s="52"/>
      <c r="I236" s="54">
        <f t="shared" ref="I236" si="274">(IF(D236="SHORT",E236-F236,IF(D236="LONG",F236-E236)))*C236</f>
        <v>1150.3067484662577</v>
      </c>
      <c r="J236" s="55">
        <f t="shared" ref="J236" si="275">(IF(D236="SHORT",IF(G236="",0,F236-G236),IF(D236="LONG",IF(G236="",0,G236-F236))))*C236</f>
        <v>1380.3680981594962</v>
      </c>
      <c r="K236" s="55"/>
      <c r="L236" s="55">
        <f t="shared" ref="L236" si="276">(J236+I236+K236)/C236</f>
        <v>1.0999999999999945</v>
      </c>
      <c r="M236" s="56">
        <f t="shared" ref="M236" si="277">L236*C236</f>
        <v>2530.6748466257541</v>
      </c>
    </row>
    <row r="237" spans="1:13" s="57" customFormat="1">
      <c r="A237" s="51">
        <v>43384</v>
      </c>
      <c r="B237" s="52" t="s">
        <v>555</v>
      </c>
      <c r="C237" s="53">
        <f t="shared" si="273"/>
        <v>773.19587628865975</v>
      </c>
      <c r="D237" s="52" t="s">
        <v>18</v>
      </c>
      <c r="E237" s="52">
        <v>194</v>
      </c>
      <c r="F237" s="52">
        <v>195.75</v>
      </c>
      <c r="G237" s="52"/>
      <c r="H237" s="52"/>
      <c r="I237" s="54">
        <f t="shared" ref="I237:I239" si="278">(IF(D237="SHORT",E237-F237,IF(D237="LONG",F237-E237)))*C237</f>
        <v>-1353.0927835051546</v>
      </c>
      <c r="J237" s="55"/>
      <c r="K237" s="55"/>
      <c r="L237" s="55">
        <f t="shared" ref="L237:L239" si="279">(J237+I237+K237)/C237</f>
        <v>-1.75</v>
      </c>
      <c r="M237" s="56">
        <f t="shared" ref="M237:M239" si="280">L237*C237</f>
        <v>-1353.0927835051546</v>
      </c>
    </row>
    <row r="238" spans="1:13" s="57" customFormat="1">
      <c r="A238" s="51">
        <v>43384</v>
      </c>
      <c r="B238" s="52" t="s">
        <v>611</v>
      </c>
      <c r="C238" s="53">
        <f t="shared" si="273"/>
        <v>94.082227867155893</v>
      </c>
      <c r="D238" s="52" t="s">
        <v>18</v>
      </c>
      <c r="E238" s="52">
        <v>1594.35</v>
      </c>
      <c r="F238" s="52">
        <v>1582.4</v>
      </c>
      <c r="G238" s="52"/>
      <c r="H238" s="52"/>
      <c r="I238" s="54">
        <f t="shared" si="278"/>
        <v>1124.2826230124958</v>
      </c>
      <c r="J238" s="55"/>
      <c r="K238" s="55"/>
      <c r="L238" s="55">
        <f t="shared" si="279"/>
        <v>11.949999999999818</v>
      </c>
      <c r="M238" s="56">
        <f t="shared" si="280"/>
        <v>1124.2826230124958</v>
      </c>
    </row>
    <row r="239" spans="1:13" s="57" customFormat="1">
      <c r="A239" s="51">
        <v>43384</v>
      </c>
      <c r="B239" s="52" t="s">
        <v>590</v>
      </c>
      <c r="C239" s="53">
        <f t="shared" si="273"/>
        <v>471.8464926077383</v>
      </c>
      <c r="D239" s="52" t="s">
        <v>18</v>
      </c>
      <c r="E239" s="52">
        <v>317.89999999999998</v>
      </c>
      <c r="F239" s="52">
        <v>320.7</v>
      </c>
      <c r="G239" s="52"/>
      <c r="H239" s="52"/>
      <c r="I239" s="54">
        <f t="shared" si="278"/>
        <v>-1321.1701793016725</v>
      </c>
      <c r="J239" s="55"/>
      <c r="K239" s="55"/>
      <c r="L239" s="55">
        <f t="shared" si="279"/>
        <v>-2.8000000000000114</v>
      </c>
      <c r="M239" s="56">
        <f t="shared" si="280"/>
        <v>-1321.1701793016725</v>
      </c>
    </row>
    <row r="240" spans="1:13" s="57" customFormat="1">
      <c r="A240" s="51">
        <v>43383</v>
      </c>
      <c r="B240" s="52" t="s">
        <v>448</v>
      </c>
      <c r="C240" s="53">
        <f t="shared" ref="C240:C243" si="281">150000/E240</f>
        <v>479.38638542665393</v>
      </c>
      <c r="D240" s="52" t="s">
        <v>14</v>
      </c>
      <c r="E240" s="52">
        <v>312.89999999999998</v>
      </c>
      <c r="F240" s="52">
        <v>315.25</v>
      </c>
      <c r="G240" s="52"/>
      <c r="H240" s="52"/>
      <c r="I240" s="54">
        <f t="shared" ref="I240:I243" si="282">(IF(D240="SHORT",E240-F240,IF(D240="LONG",F240-E240)))*C240</f>
        <v>1126.5580057526477</v>
      </c>
      <c r="J240" s="55"/>
      <c r="K240" s="55"/>
      <c r="L240" s="55">
        <f t="shared" ref="L240:L243" si="283">(J240+I240+K240)/C240</f>
        <v>2.3500000000000227</v>
      </c>
      <c r="M240" s="56">
        <f t="shared" ref="M240:M243" si="284">L240*C240</f>
        <v>1126.5580057526477</v>
      </c>
    </row>
    <row r="241" spans="1:13" s="57" customFormat="1">
      <c r="A241" s="51">
        <v>43383</v>
      </c>
      <c r="B241" s="52" t="s">
        <v>516</v>
      </c>
      <c r="C241" s="53">
        <f t="shared" si="281"/>
        <v>165.25283684036575</v>
      </c>
      <c r="D241" s="52" t="s">
        <v>14</v>
      </c>
      <c r="E241" s="52">
        <v>907.7</v>
      </c>
      <c r="F241" s="52">
        <v>914.5</v>
      </c>
      <c r="G241" s="52"/>
      <c r="H241" s="52"/>
      <c r="I241" s="54">
        <f t="shared" si="282"/>
        <v>1123.7192905144796</v>
      </c>
      <c r="J241" s="55"/>
      <c r="K241" s="55"/>
      <c r="L241" s="55">
        <f t="shared" si="283"/>
        <v>6.7999999999999545</v>
      </c>
      <c r="M241" s="56">
        <f t="shared" si="284"/>
        <v>1123.7192905144796</v>
      </c>
    </row>
    <row r="242" spans="1:13" s="57" customFormat="1">
      <c r="A242" s="51">
        <v>43383</v>
      </c>
      <c r="B242" s="52" t="s">
        <v>565</v>
      </c>
      <c r="C242" s="53">
        <f t="shared" si="281"/>
        <v>797.23624767472757</v>
      </c>
      <c r="D242" s="52" t="s">
        <v>14</v>
      </c>
      <c r="E242" s="52">
        <v>188.15</v>
      </c>
      <c r="F242" s="52">
        <v>189.55</v>
      </c>
      <c r="G242" s="52"/>
      <c r="H242" s="52"/>
      <c r="I242" s="54">
        <f t="shared" si="282"/>
        <v>1116.1307467446231</v>
      </c>
      <c r="J242" s="55"/>
      <c r="K242" s="55"/>
      <c r="L242" s="55">
        <f t="shared" si="283"/>
        <v>1.4000000000000057</v>
      </c>
      <c r="M242" s="56">
        <f t="shared" si="284"/>
        <v>1116.1307467446231</v>
      </c>
    </row>
    <row r="243" spans="1:13" s="57" customFormat="1">
      <c r="A243" s="51">
        <v>43383</v>
      </c>
      <c r="B243" s="52" t="s">
        <v>480</v>
      </c>
      <c r="C243" s="53">
        <f t="shared" si="281"/>
        <v>249.16943521594683</v>
      </c>
      <c r="D243" s="52" t="s">
        <v>14</v>
      </c>
      <c r="E243" s="52">
        <v>602</v>
      </c>
      <c r="F243" s="52">
        <v>596.54999999999995</v>
      </c>
      <c r="G243" s="52"/>
      <c r="H243" s="52"/>
      <c r="I243" s="54">
        <f t="shared" si="282"/>
        <v>-1357.9734219269217</v>
      </c>
      <c r="J243" s="55"/>
      <c r="K243" s="55"/>
      <c r="L243" s="55">
        <f t="shared" si="283"/>
        <v>-5.4500000000000455</v>
      </c>
      <c r="M243" s="56">
        <f t="shared" si="284"/>
        <v>-1357.9734219269217</v>
      </c>
    </row>
    <row r="244" spans="1:13" s="57" customFormat="1">
      <c r="A244" s="51">
        <v>43382</v>
      </c>
      <c r="B244" s="52" t="s">
        <v>550</v>
      </c>
      <c r="C244" s="53">
        <f t="shared" ref="C244:C247" si="285">150000/E244</f>
        <v>371.65510406342912</v>
      </c>
      <c r="D244" s="52" t="s">
        <v>18</v>
      </c>
      <c r="E244" s="52">
        <v>403.6</v>
      </c>
      <c r="F244" s="52">
        <v>400.6</v>
      </c>
      <c r="G244" s="52"/>
      <c r="H244" s="52"/>
      <c r="I244" s="54">
        <f t="shared" ref="I244:I247" si="286">(IF(D244="SHORT",E244-F244,IF(D244="LONG",F244-E244)))*C244</f>
        <v>1114.9653121902875</v>
      </c>
      <c r="J244" s="55"/>
      <c r="K244" s="55"/>
      <c r="L244" s="55">
        <f t="shared" ref="L244:L247" si="287">(J244+I244+K244)/C244</f>
        <v>3.0000000000000004</v>
      </c>
      <c r="M244" s="56">
        <f t="shared" ref="M244:M247" si="288">L244*C244</f>
        <v>1114.9653121902875</v>
      </c>
    </row>
    <row r="245" spans="1:13" s="57" customFormat="1">
      <c r="A245" s="51">
        <v>43382</v>
      </c>
      <c r="B245" s="52" t="s">
        <v>488</v>
      </c>
      <c r="C245" s="53">
        <f t="shared" si="285"/>
        <v>255.44959128065392</v>
      </c>
      <c r="D245" s="52" t="s">
        <v>18</v>
      </c>
      <c r="E245" s="52">
        <v>587.20000000000005</v>
      </c>
      <c r="F245" s="52">
        <v>582.75</v>
      </c>
      <c r="G245" s="52"/>
      <c r="H245" s="52"/>
      <c r="I245" s="54">
        <f t="shared" si="286"/>
        <v>1136.7506811989215</v>
      </c>
      <c r="J245" s="55"/>
      <c r="K245" s="55"/>
      <c r="L245" s="55">
        <f t="shared" si="287"/>
        <v>4.4500000000000455</v>
      </c>
      <c r="M245" s="56">
        <f t="shared" si="288"/>
        <v>1136.7506811989215</v>
      </c>
    </row>
    <row r="246" spans="1:13" s="57" customFormat="1">
      <c r="A246" s="51">
        <v>43382</v>
      </c>
      <c r="B246" s="52" t="s">
        <v>380</v>
      </c>
      <c r="C246" s="53">
        <f t="shared" si="285"/>
        <v>3680.9815950920247</v>
      </c>
      <c r="D246" s="52" t="s">
        <v>18</v>
      </c>
      <c r="E246" s="52">
        <v>40.75</v>
      </c>
      <c r="F246" s="52">
        <v>40.4</v>
      </c>
      <c r="G246" s="52">
        <v>40.049999999999997</v>
      </c>
      <c r="H246" s="52"/>
      <c r="I246" s="54">
        <f t="shared" si="286"/>
        <v>1288.343558282214</v>
      </c>
      <c r="J246" s="55">
        <f t="shared" ref="J246:J247" si="289">(IF(D246="SHORT",IF(G246="",0,F246-G246),IF(D246="LONG",IF(G246="",0,G246-F246))))*C246</f>
        <v>1288.343558282214</v>
      </c>
      <c r="K246" s="55"/>
      <c r="L246" s="55">
        <f t="shared" si="287"/>
        <v>0.70000000000000284</v>
      </c>
      <c r="M246" s="56">
        <f t="shared" si="288"/>
        <v>2576.6871165644279</v>
      </c>
    </row>
    <row r="247" spans="1:13" s="57" customFormat="1">
      <c r="A247" s="51">
        <v>43382</v>
      </c>
      <c r="B247" s="52" t="s">
        <v>419</v>
      </c>
      <c r="C247" s="53">
        <f t="shared" si="285"/>
        <v>158.27793605571384</v>
      </c>
      <c r="D247" s="52" t="s">
        <v>18</v>
      </c>
      <c r="E247" s="52">
        <v>947.7</v>
      </c>
      <c r="F247" s="52">
        <v>940.6</v>
      </c>
      <c r="G247" s="52">
        <v>932.1</v>
      </c>
      <c r="H247" s="52"/>
      <c r="I247" s="54">
        <f t="shared" si="286"/>
        <v>1123.7733459955718</v>
      </c>
      <c r="J247" s="55">
        <f t="shared" si="289"/>
        <v>1345.3624564735676</v>
      </c>
      <c r="K247" s="55"/>
      <c r="L247" s="55">
        <f t="shared" si="287"/>
        <v>15.600000000000023</v>
      </c>
      <c r="M247" s="56">
        <f t="shared" si="288"/>
        <v>2469.1358024691394</v>
      </c>
    </row>
    <row r="248" spans="1:13" s="57" customFormat="1">
      <c r="A248" s="51">
        <v>43381</v>
      </c>
      <c r="B248" s="52" t="s">
        <v>428</v>
      </c>
      <c r="C248" s="53">
        <f t="shared" ref="C248:C249" si="290">150000/E248</f>
        <v>150.04501350405121</v>
      </c>
      <c r="D248" s="52" t="s">
        <v>18</v>
      </c>
      <c r="E248" s="52">
        <v>999.7</v>
      </c>
      <c r="F248" s="52">
        <v>992.2</v>
      </c>
      <c r="G248" s="52">
        <v>983.25</v>
      </c>
      <c r="H248" s="52"/>
      <c r="I248" s="54">
        <f t="shared" ref="I248:I249" si="291">(IF(D248="SHORT",E248-F248,IF(D248="LONG",F248-E248)))*C248</f>
        <v>1125.3376012803842</v>
      </c>
      <c r="J248" s="55">
        <f t="shared" ref="J248" si="292">(IF(D248="SHORT",IF(G248="",0,F248-G248),IF(D248="LONG",IF(G248="",0,G248-F248))))*C248</f>
        <v>1342.9028708612652</v>
      </c>
      <c r="K248" s="55"/>
      <c r="L248" s="55">
        <f t="shared" ref="L248:L249" si="293">(J248+I248+K248)/C248</f>
        <v>16.450000000000049</v>
      </c>
      <c r="M248" s="56">
        <f t="shared" ref="M248:M249" si="294">L248*C248</f>
        <v>2468.2404721416497</v>
      </c>
    </row>
    <row r="249" spans="1:13" s="57" customFormat="1">
      <c r="A249" s="51">
        <v>43381</v>
      </c>
      <c r="B249" s="52" t="s">
        <v>491</v>
      </c>
      <c r="C249" s="53">
        <f t="shared" si="290"/>
        <v>72.428778367938193</v>
      </c>
      <c r="D249" s="52" t="s">
        <v>18</v>
      </c>
      <c r="E249" s="52">
        <v>2071</v>
      </c>
      <c r="F249" s="52">
        <v>2055.4499999999998</v>
      </c>
      <c r="G249" s="52"/>
      <c r="H249" s="52"/>
      <c r="I249" s="54">
        <f t="shared" si="291"/>
        <v>1126.2675036214521</v>
      </c>
      <c r="J249" s="55"/>
      <c r="K249" s="55"/>
      <c r="L249" s="55">
        <f t="shared" si="293"/>
        <v>15.550000000000182</v>
      </c>
      <c r="M249" s="56">
        <f t="shared" si="294"/>
        <v>1126.2675036214521</v>
      </c>
    </row>
    <row r="250" spans="1:13" s="66" customFormat="1">
      <c r="A250" s="60">
        <v>43378</v>
      </c>
      <c r="B250" s="61" t="s">
        <v>607</v>
      </c>
      <c r="C250" s="62">
        <f t="shared" ref="C250:C253" si="295">150000/E250</f>
        <v>879.50747581354437</v>
      </c>
      <c r="D250" s="61" t="s">
        <v>18</v>
      </c>
      <c r="E250" s="61">
        <v>170.55</v>
      </c>
      <c r="F250" s="61">
        <v>169.25</v>
      </c>
      <c r="G250" s="61">
        <v>167.7</v>
      </c>
      <c r="H250" s="61">
        <v>166.2</v>
      </c>
      <c r="I250" s="63">
        <f t="shared" ref="I250:I253" si="296">(IF(D250="SHORT",E250-F250,IF(D250="LONG",F250-E250)))*C250</f>
        <v>1143.3597185576177</v>
      </c>
      <c r="J250" s="64">
        <f t="shared" ref="J250:J252" si="297">(IF(D250="SHORT",IF(G250="",0,F250-G250),IF(D250="LONG",IF(G250="",0,G250-F250))))*C250</f>
        <v>1363.2365875110038</v>
      </c>
      <c r="K250" s="64">
        <f t="shared" ref="K250:K252" si="298">(IF(D250="SHORT",IF(H250="",0,G250-H250),IF(D250="LONG",IF(H250="",0,(H250-G250)))))*C250</f>
        <v>1319.2612137203166</v>
      </c>
      <c r="L250" s="64">
        <f t="shared" ref="L250:L253" si="299">(J250+I250+K250)/C250</f>
        <v>4.3500000000000236</v>
      </c>
      <c r="M250" s="65">
        <f t="shared" ref="M250:M253" si="300">L250*C250</f>
        <v>3825.8575197889386</v>
      </c>
    </row>
    <row r="251" spans="1:13" s="57" customFormat="1">
      <c r="A251" s="51">
        <v>43378</v>
      </c>
      <c r="B251" s="52" t="s">
        <v>610</v>
      </c>
      <c r="C251" s="53">
        <f t="shared" si="295"/>
        <v>38.811840198716617</v>
      </c>
      <c r="D251" s="52" t="s">
        <v>18</v>
      </c>
      <c r="E251" s="52">
        <v>3864.8</v>
      </c>
      <c r="F251" s="52">
        <v>3835.6</v>
      </c>
      <c r="G251" s="52">
        <v>3801.25</v>
      </c>
      <c r="H251" s="52"/>
      <c r="I251" s="54">
        <f t="shared" si="296"/>
        <v>1133.3057338025358</v>
      </c>
      <c r="J251" s="55">
        <f t="shared" si="297"/>
        <v>1333.1867108259123</v>
      </c>
      <c r="K251" s="55"/>
      <c r="L251" s="55">
        <f t="shared" si="299"/>
        <v>63.550000000000182</v>
      </c>
      <c r="M251" s="56">
        <f t="shared" si="300"/>
        <v>2466.4924446284481</v>
      </c>
    </row>
    <row r="252" spans="1:13" s="66" customFormat="1">
      <c r="A252" s="60">
        <v>43378</v>
      </c>
      <c r="B252" s="61" t="s">
        <v>555</v>
      </c>
      <c r="C252" s="62">
        <f t="shared" si="295"/>
        <v>796.17834394904457</v>
      </c>
      <c r="D252" s="61" t="s">
        <v>18</v>
      </c>
      <c r="E252" s="61">
        <v>188.4</v>
      </c>
      <c r="F252" s="61">
        <v>186.95</v>
      </c>
      <c r="G252" s="61">
        <v>185.3</v>
      </c>
      <c r="H252" s="61">
        <v>183.6</v>
      </c>
      <c r="I252" s="63">
        <f t="shared" si="296"/>
        <v>1154.4585987261282</v>
      </c>
      <c r="J252" s="64">
        <f t="shared" si="297"/>
        <v>1313.6942675159055</v>
      </c>
      <c r="K252" s="64">
        <f t="shared" si="298"/>
        <v>1353.5031847133894</v>
      </c>
      <c r="L252" s="64">
        <f t="shared" si="299"/>
        <v>4.8000000000000114</v>
      </c>
      <c r="M252" s="65">
        <f t="shared" si="300"/>
        <v>3821.6560509554229</v>
      </c>
    </row>
    <row r="253" spans="1:13" s="57" customFormat="1">
      <c r="A253" s="51">
        <v>43378</v>
      </c>
      <c r="B253" s="52" t="s">
        <v>609</v>
      </c>
      <c r="C253" s="53">
        <f t="shared" si="295"/>
        <v>2222.2222222222222</v>
      </c>
      <c r="D253" s="52" t="s">
        <v>14</v>
      </c>
      <c r="E253" s="52">
        <v>67.5</v>
      </c>
      <c r="F253" s="52">
        <v>66.849999999999994</v>
      </c>
      <c r="G253" s="52"/>
      <c r="H253" s="52"/>
      <c r="I253" s="54">
        <f t="shared" si="296"/>
        <v>-1444.4444444444571</v>
      </c>
      <c r="J253" s="55"/>
      <c r="K253" s="55"/>
      <c r="L253" s="55">
        <f t="shared" si="299"/>
        <v>-0.65000000000000568</v>
      </c>
      <c r="M253" s="56">
        <f t="shared" si="300"/>
        <v>-1444.4444444444571</v>
      </c>
    </row>
    <row r="254" spans="1:13" s="57" customFormat="1">
      <c r="A254" s="51">
        <v>43377</v>
      </c>
      <c r="B254" s="52" t="s">
        <v>547</v>
      </c>
      <c r="C254" s="53">
        <f t="shared" ref="C254:C256" si="301">150000/E254</f>
        <v>303.12215822976657</v>
      </c>
      <c r="D254" s="52" t="s">
        <v>18</v>
      </c>
      <c r="E254" s="52">
        <v>494.85</v>
      </c>
      <c r="F254" s="52">
        <v>491.1</v>
      </c>
      <c r="G254" s="52">
        <v>486.7</v>
      </c>
      <c r="H254" s="52"/>
      <c r="I254" s="54">
        <f t="shared" ref="I254:I256" si="302">(IF(D254="SHORT",E254-F254,IF(D254="LONG",F254-E254)))*C254</f>
        <v>1136.7080933616246</v>
      </c>
      <c r="J254" s="55">
        <f t="shared" ref="J254:J256" si="303">(IF(D254="SHORT",IF(G254="",0,F254-G254),IF(D254="LONG",IF(G254="",0,G254-F254))))*C254</f>
        <v>1333.7374962109832</v>
      </c>
      <c r="K254" s="55"/>
      <c r="L254" s="55">
        <f t="shared" ref="L254:L256" si="304">(J254+I254+K254)/C254</f>
        <v>8.1500000000000341</v>
      </c>
      <c r="M254" s="56">
        <f t="shared" ref="M254:M256" si="305">L254*C254</f>
        <v>2470.4455895726078</v>
      </c>
    </row>
    <row r="255" spans="1:13" s="57" customFormat="1">
      <c r="A255" s="51">
        <v>43377</v>
      </c>
      <c r="B255" s="52" t="s">
        <v>403</v>
      </c>
      <c r="C255" s="53">
        <f t="shared" si="301"/>
        <v>86.657615760131719</v>
      </c>
      <c r="D255" s="52" t="s">
        <v>18</v>
      </c>
      <c r="E255" s="52">
        <v>1730.95</v>
      </c>
      <c r="F255" s="52">
        <v>1746.55</v>
      </c>
      <c r="G255" s="52"/>
      <c r="H255" s="52"/>
      <c r="I255" s="54">
        <f t="shared" si="302"/>
        <v>-1351.8588058580469</v>
      </c>
      <c r="J255" s="55"/>
      <c r="K255" s="55"/>
      <c r="L255" s="55">
        <f t="shared" si="304"/>
        <v>-15.599999999999909</v>
      </c>
      <c r="M255" s="56">
        <f t="shared" si="305"/>
        <v>-1351.8588058580469</v>
      </c>
    </row>
    <row r="256" spans="1:13" s="57" customFormat="1">
      <c r="A256" s="51">
        <v>43377</v>
      </c>
      <c r="B256" s="52" t="s">
        <v>472</v>
      </c>
      <c r="C256" s="53">
        <f t="shared" si="301"/>
        <v>155.56131708581799</v>
      </c>
      <c r="D256" s="52" t="s">
        <v>18</v>
      </c>
      <c r="E256" s="52">
        <v>964.25</v>
      </c>
      <c r="F256" s="52">
        <v>957</v>
      </c>
      <c r="G256" s="52">
        <v>948.4</v>
      </c>
      <c r="H256" s="52"/>
      <c r="I256" s="54">
        <f t="shared" si="302"/>
        <v>1127.8195488721803</v>
      </c>
      <c r="J256" s="55">
        <f t="shared" si="303"/>
        <v>1337.8273269380381</v>
      </c>
      <c r="K256" s="55"/>
      <c r="L256" s="55">
        <f t="shared" si="304"/>
        <v>15.850000000000019</v>
      </c>
      <c r="M256" s="56">
        <f t="shared" si="305"/>
        <v>2465.6468758102183</v>
      </c>
    </row>
    <row r="257" spans="1:13" s="57" customFormat="1">
      <c r="A257" s="51">
        <v>43376</v>
      </c>
      <c r="B257" s="52" t="s">
        <v>509</v>
      </c>
      <c r="C257" s="53">
        <f t="shared" ref="C257:C260" si="306">150000/E257</f>
        <v>134.4688480502017</v>
      </c>
      <c r="D257" s="52" t="s">
        <v>18</v>
      </c>
      <c r="E257" s="52">
        <v>1115.5</v>
      </c>
      <c r="F257" s="52">
        <v>1107.1500000000001</v>
      </c>
      <c r="G257" s="52">
        <v>1097.1500000000001</v>
      </c>
      <c r="H257" s="52"/>
      <c r="I257" s="54">
        <f t="shared" ref="I257:I260" si="307">(IF(D257="SHORT",E257-F257,IF(D257="LONG",F257-E257)))*C257</f>
        <v>1122.8148812191719</v>
      </c>
      <c r="J257" s="55">
        <f t="shared" ref="J257:J260" si="308">(IF(D257="SHORT",IF(G257="",0,F257-G257),IF(D257="LONG",IF(G257="",0,G257-F257))))*C257</f>
        <v>1344.688480502017</v>
      </c>
      <c r="K257" s="55"/>
      <c r="L257" s="55">
        <f t="shared" ref="L257:L260" si="309">(J257+I257+K257)/C257</f>
        <v>18.349999999999909</v>
      </c>
      <c r="M257" s="56">
        <f t="shared" ref="M257:M260" si="310">L257*C257</f>
        <v>2467.5033617211889</v>
      </c>
    </row>
    <row r="258" spans="1:13" s="57" customFormat="1">
      <c r="A258" s="51">
        <v>43376</v>
      </c>
      <c r="B258" s="52" t="s">
        <v>476</v>
      </c>
      <c r="C258" s="53">
        <f t="shared" si="306"/>
        <v>2666.6666666666665</v>
      </c>
      <c r="D258" s="52" t="s">
        <v>18</v>
      </c>
      <c r="E258" s="52">
        <v>56.25</v>
      </c>
      <c r="F258" s="52">
        <v>55.7</v>
      </c>
      <c r="G258" s="52">
        <v>55</v>
      </c>
      <c r="H258" s="52"/>
      <c r="I258" s="54">
        <f t="shared" si="307"/>
        <v>1466.666666666659</v>
      </c>
      <c r="J258" s="55">
        <f t="shared" si="308"/>
        <v>1866.6666666666742</v>
      </c>
      <c r="K258" s="55"/>
      <c r="L258" s="55">
        <f t="shared" si="309"/>
        <v>1.25</v>
      </c>
      <c r="M258" s="56">
        <f t="shared" si="310"/>
        <v>3333.333333333333</v>
      </c>
    </row>
    <row r="259" spans="1:13" s="66" customFormat="1">
      <c r="A259" s="60">
        <v>43376</v>
      </c>
      <c r="B259" s="61" t="s">
        <v>497</v>
      </c>
      <c r="C259" s="62">
        <f t="shared" si="306"/>
        <v>301.99315482182402</v>
      </c>
      <c r="D259" s="61" t="s">
        <v>18</v>
      </c>
      <c r="E259" s="61">
        <v>496.7</v>
      </c>
      <c r="F259" s="61">
        <v>492.95</v>
      </c>
      <c r="G259" s="61">
        <v>488.5</v>
      </c>
      <c r="H259" s="61">
        <v>484.1</v>
      </c>
      <c r="I259" s="63">
        <f t="shared" si="307"/>
        <v>1132.4743305818401</v>
      </c>
      <c r="J259" s="64">
        <f t="shared" si="308"/>
        <v>1343.8695389571135</v>
      </c>
      <c r="K259" s="64">
        <f t="shared" ref="K259" si="311">(IF(D259="SHORT",IF(H259="",0,G259-H259),IF(D259="LONG",IF(H259="",0,(H259-G259)))))*C259</f>
        <v>1328.7698812160188</v>
      </c>
      <c r="L259" s="64">
        <f t="shared" si="309"/>
        <v>12.599999999999966</v>
      </c>
      <c r="M259" s="65">
        <f t="shared" si="310"/>
        <v>3805.1137507549724</v>
      </c>
    </row>
    <row r="260" spans="1:13" s="57" customFormat="1">
      <c r="A260" s="51">
        <v>43376</v>
      </c>
      <c r="B260" s="52" t="s">
        <v>600</v>
      </c>
      <c r="C260" s="53">
        <f t="shared" si="306"/>
        <v>114.89850631941785</v>
      </c>
      <c r="D260" s="52" t="s">
        <v>18</v>
      </c>
      <c r="E260" s="52">
        <v>1305.5</v>
      </c>
      <c r="F260" s="52">
        <v>1295.7</v>
      </c>
      <c r="G260" s="52">
        <v>1284</v>
      </c>
      <c r="H260" s="52"/>
      <c r="I260" s="54">
        <f t="shared" si="307"/>
        <v>1126.0053619302896</v>
      </c>
      <c r="J260" s="55">
        <f t="shared" si="308"/>
        <v>1344.3125239371941</v>
      </c>
      <c r="K260" s="55"/>
      <c r="L260" s="55">
        <f t="shared" si="309"/>
        <v>21.5</v>
      </c>
      <c r="M260" s="56">
        <f t="shared" si="310"/>
        <v>2470.3178858674837</v>
      </c>
    </row>
    <row r="261" spans="1:13" s="57" customFormat="1">
      <c r="A261" s="51">
        <v>43374</v>
      </c>
      <c r="B261" s="52" t="s">
        <v>607</v>
      </c>
      <c r="C261" s="53">
        <f t="shared" ref="C261" si="312">150000/E261</f>
        <v>627.61506276150624</v>
      </c>
      <c r="D261" s="52" t="s">
        <v>18</v>
      </c>
      <c r="E261" s="52">
        <v>239</v>
      </c>
      <c r="F261" s="52">
        <v>237.2</v>
      </c>
      <c r="G261" s="52"/>
      <c r="H261" s="52"/>
      <c r="I261" s="54">
        <f t="shared" ref="I261" si="313">(IF(D261="SHORT",E261-F261,IF(D261="LONG",F261-E261)))*C261</f>
        <v>1129.7071129707183</v>
      </c>
      <c r="J261" s="55"/>
      <c r="K261" s="55"/>
      <c r="L261" s="55">
        <f t="shared" ref="L261" si="314">(J261+I261+K261)/C261</f>
        <v>1.8000000000000114</v>
      </c>
      <c r="M261" s="56">
        <f t="shared" ref="M261" si="315">L261*C261</f>
        <v>1129.7071129707183</v>
      </c>
    </row>
    <row r="262" spans="1:13" s="57" customFormat="1">
      <c r="A262" s="51">
        <v>43374</v>
      </c>
      <c r="B262" s="52" t="s">
        <v>497</v>
      </c>
      <c r="C262" s="53">
        <f t="shared" ref="C262" si="316">150000/E262</f>
        <v>302.66343825665859</v>
      </c>
      <c r="D262" s="52" t="s">
        <v>18</v>
      </c>
      <c r="E262" s="52">
        <v>495.6</v>
      </c>
      <c r="F262" s="52">
        <v>500.1</v>
      </c>
      <c r="G262" s="52"/>
      <c r="H262" s="52"/>
      <c r="I262" s="54">
        <f t="shared" ref="I262" si="317">(IF(D262="SHORT",E262-F262,IF(D262="LONG",F262-E262)))*C262</f>
        <v>-1361.9854721549636</v>
      </c>
      <c r="J262" s="55"/>
      <c r="K262" s="55"/>
      <c r="L262" s="55">
        <f t="shared" ref="L262" si="318">(J262+I262+K262)/C262</f>
        <v>-4.5</v>
      </c>
      <c r="M262" s="56">
        <f t="shared" ref="M262" si="319">L262*C262</f>
        <v>-1361.9854721549636</v>
      </c>
    </row>
    <row r="263" spans="1:13" ht="15.75">
      <c r="A263" s="77"/>
      <c r="B263" s="78"/>
      <c r="C263" s="78"/>
      <c r="D263" s="78"/>
      <c r="E263" s="78"/>
      <c r="F263" s="78"/>
      <c r="G263" s="78"/>
      <c r="H263" s="78"/>
      <c r="I263" s="79"/>
      <c r="J263" s="80"/>
      <c r="K263" s="81"/>
      <c r="L263" s="82"/>
      <c r="M263" s="78"/>
    </row>
    <row r="264" spans="1:13" s="57" customFormat="1">
      <c r="A264" s="51">
        <v>43371</v>
      </c>
      <c r="B264" s="52" t="s">
        <v>516</v>
      </c>
      <c r="C264" s="53">
        <f t="shared" ref="C264:C268" si="320">150000/E264</f>
        <v>146.20595545591891</v>
      </c>
      <c r="D264" s="52" t="s">
        <v>14</v>
      </c>
      <c r="E264" s="52">
        <v>1025.95</v>
      </c>
      <c r="F264" s="52">
        <v>1033.6500000000001</v>
      </c>
      <c r="G264" s="52"/>
      <c r="H264" s="52"/>
      <c r="I264" s="54">
        <f t="shared" ref="I264:I268" si="321">(IF(D264="SHORT",E264-F264,IF(D264="LONG",F264-E264)))*C264</f>
        <v>1125.7858570105823</v>
      </c>
      <c r="J264" s="55"/>
      <c r="K264" s="55"/>
      <c r="L264" s="55">
        <f t="shared" ref="L264:L268" si="322">(J264+I264+K264)/C264</f>
        <v>7.7000000000000455</v>
      </c>
      <c r="M264" s="56">
        <f t="shared" ref="M264:M268" si="323">L264*C264</f>
        <v>1125.7858570105823</v>
      </c>
    </row>
    <row r="265" spans="1:13" s="57" customFormat="1">
      <c r="A265" s="51">
        <v>43371</v>
      </c>
      <c r="B265" s="52" t="s">
        <v>388</v>
      </c>
      <c r="C265" s="53">
        <f t="shared" si="320"/>
        <v>783.90384112882157</v>
      </c>
      <c r="D265" s="52" t="s">
        <v>14</v>
      </c>
      <c r="E265" s="52">
        <v>191.35</v>
      </c>
      <c r="F265" s="52">
        <v>189.6</v>
      </c>
      <c r="G265" s="52"/>
      <c r="H265" s="52"/>
      <c r="I265" s="54">
        <f t="shared" si="321"/>
        <v>-1371.8317219754376</v>
      </c>
      <c r="J265" s="55"/>
      <c r="K265" s="55"/>
      <c r="L265" s="55">
        <f t="shared" si="322"/>
        <v>-1.7499999999999998</v>
      </c>
      <c r="M265" s="56">
        <f t="shared" si="323"/>
        <v>-1371.8317219754376</v>
      </c>
    </row>
    <row r="266" spans="1:13" s="66" customFormat="1">
      <c r="A266" s="60">
        <v>43371</v>
      </c>
      <c r="B266" s="61" t="s">
        <v>598</v>
      </c>
      <c r="C266" s="62">
        <f t="shared" si="320"/>
        <v>1604.2780748663101</v>
      </c>
      <c r="D266" s="61" t="s">
        <v>14</v>
      </c>
      <c r="E266" s="61">
        <v>93.5</v>
      </c>
      <c r="F266" s="61">
        <v>94.2</v>
      </c>
      <c r="G266" s="61">
        <v>95.05</v>
      </c>
      <c r="H266" s="61">
        <v>95.9</v>
      </c>
      <c r="I266" s="63">
        <f t="shared" si="321"/>
        <v>1122.9946524064217</v>
      </c>
      <c r="J266" s="64">
        <f t="shared" ref="J266:J268" si="324">(IF(D266="SHORT",IF(G266="",0,F266-G266),IF(D266="LONG",IF(G266="",0,G266-F266))))*C266</f>
        <v>1363.6363636363544</v>
      </c>
      <c r="K266" s="64">
        <f t="shared" ref="K266:K268" si="325">(IF(D266="SHORT",IF(H266="",0,G266-H266),IF(D266="LONG",IF(H266="",0,(H266-G266)))))*C266</f>
        <v>1363.6363636363774</v>
      </c>
      <c r="L266" s="64">
        <f t="shared" si="322"/>
        <v>2.4000000000000057</v>
      </c>
      <c r="M266" s="65">
        <f t="shared" si="323"/>
        <v>3850.2673796791532</v>
      </c>
    </row>
    <row r="267" spans="1:13" s="57" customFormat="1">
      <c r="A267" s="51">
        <v>43371</v>
      </c>
      <c r="B267" s="52" t="s">
        <v>554</v>
      </c>
      <c r="C267" s="53">
        <f t="shared" si="320"/>
        <v>222.05773501110289</v>
      </c>
      <c r="D267" s="52" t="s">
        <v>18</v>
      </c>
      <c r="E267" s="52">
        <v>675.5</v>
      </c>
      <c r="F267" s="52">
        <v>681.6</v>
      </c>
      <c r="G267" s="52"/>
      <c r="H267" s="52"/>
      <c r="I267" s="54">
        <f t="shared" si="321"/>
        <v>-1354.5521835677328</v>
      </c>
      <c r="J267" s="55"/>
      <c r="K267" s="55"/>
      <c r="L267" s="55">
        <f t="shared" si="322"/>
        <v>-6.1000000000000227</v>
      </c>
      <c r="M267" s="56">
        <f t="shared" si="323"/>
        <v>-1354.5521835677328</v>
      </c>
    </row>
    <row r="268" spans="1:13" s="66" customFormat="1">
      <c r="A268" s="60">
        <v>43371</v>
      </c>
      <c r="B268" s="61" t="s">
        <v>465</v>
      </c>
      <c r="C268" s="62">
        <f t="shared" si="320"/>
        <v>137.92469311755781</v>
      </c>
      <c r="D268" s="61" t="s">
        <v>18</v>
      </c>
      <c r="E268" s="61">
        <v>1087.55</v>
      </c>
      <c r="F268" s="61">
        <v>1079.4000000000001</v>
      </c>
      <c r="G268" s="61">
        <v>1069.6500000000001</v>
      </c>
      <c r="H268" s="61">
        <v>1060.05</v>
      </c>
      <c r="I268" s="63">
        <f t="shared" si="321"/>
        <v>1124.0862489080773</v>
      </c>
      <c r="J268" s="64">
        <f t="shared" si="324"/>
        <v>1344.7657578961887</v>
      </c>
      <c r="K268" s="64">
        <f t="shared" si="325"/>
        <v>1324.0770539285738</v>
      </c>
      <c r="L268" s="64">
        <f t="shared" si="322"/>
        <v>27.500000000000004</v>
      </c>
      <c r="M268" s="65">
        <f t="shared" si="323"/>
        <v>3792.9290607328403</v>
      </c>
    </row>
    <row r="269" spans="1:13" s="57" customFormat="1">
      <c r="A269" s="51">
        <v>43370</v>
      </c>
      <c r="B269" s="52" t="s">
        <v>597</v>
      </c>
      <c r="C269" s="53">
        <f t="shared" ref="C269:C273" si="326">150000/E269</f>
        <v>113.59333585762968</v>
      </c>
      <c r="D269" s="52" t="s">
        <v>18</v>
      </c>
      <c r="E269" s="52">
        <v>1320.5</v>
      </c>
      <c r="F269" s="52">
        <v>1310.5</v>
      </c>
      <c r="G269" s="52">
        <v>1298.8</v>
      </c>
      <c r="H269" s="52"/>
      <c r="I269" s="54">
        <f t="shared" ref="I269:I273" si="327">(IF(D269="SHORT",E269-F269,IF(D269="LONG",F269-E269)))*C269</f>
        <v>1135.9333585762968</v>
      </c>
      <c r="J269" s="55">
        <f t="shared" ref="J269:J273" si="328">(IF(D269="SHORT",IF(G269="",0,F269-G269),IF(D269="LONG",IF(G269="",0,G269-F269))))*C269</f>
        <v>1329.0420295342724</v>
      </c>
      <c r="K269" s="55"/>
      <c r="L269" s="55">
        <f t="shared" ref="L269:L273" si="329">(J269+I269+K269)/C269</f>
        <v>21.700000000000042</v>
      </c>
      <c r="M269" s="56">
        <f t="shared" ref="M269:M273" si="330">L269*C269</f>
        <v>2464.9753881105689</v>
      </c>
    </row>
    <row r="270" spans="1:13" s="57" customFormat="1">
      <c r="A270" s="51">
        <v>43370</v>
      </c>
      <c r="B270" s="52" t="s">
        <v>483</v>
      </c>
      <c r="C270" s="53">
        <f t="shared" si="326"/>
        <v>509.51086956521743</v>
      </c>
      <c r="D270" s="52" t="s">
        <v>18</v>
      </c>
      <c r="E270" s="52">
        <v>294.39999999999998</v>
      </c>
      <c r="F270" s="52">
        <v>292.14999999999998</v>
      </c>
      <c r="G270" s="52">
        <v>289.55</v>
      </c>
      <c r="H270" s="52"/>
      <c r="I270" s="54">
        <f t="shared" si="327"/>
        <v>1146.3994565217392</v>
      </c>
      <c r="J270" s="55">
        <f t="shared" si="328"/>
        <v>1324.728260869548</v>
      </c>
      <c r="K270" s="55"/>
      <c r="L270" s="55">
        <f t="shared" si="329"/>
        <v>4.8499999999999659</v>
      </c>
      <c r="M270" s="56">
        <f t="shared" si="330"/>
        <v>2471.1277173912872</v>
      </c>
    </row>
    <row r="271" spans="1:13" s="66" customFormat="1">
      <c r="A271" s="60">
        <v>43370</v>
      </c>
      <c r="B271" s="61" t="s">
        <v>380</v>
      </c>
      <c r="C271" s="62">
        <f t="shared" si="326"/>
        <v>3108.8082901554403</v>
      </c>
      <c r="D271" s="61" t="s">
        <v>18</v>
      </c>
      <c r="E271" s="61">
        <v>48.25</v>
      </c>
      <c r="F271" s="61">
        <v>47.85</v>
      </c>
      <c r="G271" s="61">
        <v>47.45</v>
      </c>
      <c r="H271" s="61">
        <v>47</v>
      </c>
      <c r="I271" s="63">
        <f t="shared" si="327"/>
        <v>1243.5233160621717</v>
      </c>
      <c r="J271" s="64">
        <f t="shared" si="328"/>
        <v>1243.5233160621717</v>
      </c>
      <c r="K271" s="64">
        <f t="shared" ref="K271:K273" si="331">(IF(D271="SHORT",IF(H271="",0,G271-H271),IF(D271="LONG",IF(H271="",0,(H271-G271)))))*C271</f>
        <v>1398.9637305699571</v>
      </c>
      <c r="L271" s="64">
        <f t="shared" si="329"/>
        <v>1.25</v>
      </c>
      <c r="M271" s="65">
        <f t="shared" si="330"/>
        <v>3886.0103626943005</v>
      </c>
    </row>
    <row r="272" spans="1:13" s="57" customFormat="1">
      <c r="A272" s="51">
        <v>43370</v>
      </c>
      <c r="B272" s="52" t="s">
        <v>505</v>
      </c>
      <c r="C272" s="53">
        <f t="shared" si="326"/>
        <v>505.05050505050502</v>
      </c>
      <c r="D272" s="52" t="s">
        <v>18</v>
      </c>
      <c r="E272" s="52">
        <v>297</v>
      </c>
      <c r="F272" s="52">
        <v>294.8</v>
      </c>
      <c r="G272" s="52"/>
      <c r="H272" s="52"/>
      <c r="I272" s="54">
        <f t="shared" si="327"/>
        <v>1111.1111111111054</v>
      </c>
      <c r="J272" s="55"/>
      <c r="K272" s="55"/>
      <c r="L272" s="55">
        <f t="shared" si="329"/>
        <v>2.1999999999999886</v>
      </c>
      <c r="M272" s="56">
        <f t="shared" si="330"/>
        <v>1111.1111111111054</v>
      </c>
    </row>
    <row r="273" spans="1:13" s="66" customFormat="1">
      <c r="A273" s="60">
        <v>43370</v>
      </c>
      <c r="B273" s="61" t="s">
        <v>572</v>
      </c>
      <c r="C273" s="62">
        <f t="shared" si="326"/>
        <v>1472.0314033366044</v>
      </c>
      <c r="D273" s="61" t="s">
        <v>18</v>
      </c>
      <c r="E273" s="61">
        <v>101.9</v>
      </c>
      <c r="F273" s="61">
        <v>101.1</v>
      </c>
      <c r="G273" s="61">
        <v>100.2</v>
      </c>
      <c r="H273" s="61">
        <v>99.3</v>
      </c>
      <c r="I273" s="63">
        <f t="shared" si="327"/>
        <v>1177.6251226693003</v>
      </c>
      <c r="J273" s="64">
        <f t="shared" si="328"/>
        <v>1324.8282630029314</v>
      </c>
      <c r="K273" s="64">
        <f t="shared" si="331"/>
        <v>1324.8282630029523</v>
      </c>
      <c r="L273" s="64">
        <f t="shared" si="329"/>
        <v>2.600000000000009</v>
      </c>
      <c r="M273" s="65">
        <f t="shared" si="330"/>
        <v>3827.2816486751844</v>
      </c>
    </row>
    <row r="274" spans="1:13" s="57" customFormat="1">
      <c r="A274" s="51">
        <v>43369</v>
      </c>
      <c r="B274" s="52" t="s">
        <v>596</v>
      </c>
      <c r="C274" s="53">
        <f t="shared" ref="C274:C278" si="332">150000/E274</f>
        <v>1498.5014985014986</v>
      </c>
      <c r="D274" s="52" t="s">
        <v>18</v>
      </c>
      <c r="E274" s="52">
        <v>100.1</v>
      </c>
      <c r="F274" s="52">
        <v>101.05</v>
      </c>
      <c r="G274" s="52"/>
      <c r="H274" s="52"/>
      <c r="I274" s="54">
        <f t="shared" ref="I274:I278" si="333">(IF(D274="SHORT",E274-F274,IF(D274="LONG",F274-E274)))*C274</f>
        <v>-1423.5764235764279</v>
      </c>
      <c r="J274" s="55"/>
      <c r="K274" s="55"/>
      <c r="L274" s="55">
        <f t="shared" ref="L274:L278" si="334">(J274+I274+K274)/C274</f>
        <v>-0.95000000000000284</v>
      </c>
      <c r="M274" s="56">
        <f t="shared" ref="M274:M278" si="335">L274*C274</f>
        <v>-1423.5764235764279</v>
      </c>
    </row>
    <row r="275" spans="1:13" s="57" customFormat="1">
      <c r="A275" s="51">
        <v>43369</v>
      </c>
      <c r="B275" s="52" t="s">
        <v>546</v>
      </c>
      <c r="C275" s="53">
        <f t="shared" si="332"/>
        <v>377.6910487221453</v>
      </c>
      <c r="D275" s="52" t="s">
        <v>18</v>
      </c>
      <c r="E275" s="52">
        <v>397.15</v>
      </c>
      <c r="F275" s="52">
        <v>394.15</v>
      </c>
      <c r="G275" s="52"/>
      <c r="H275" s="52"/>
      <c r="I275" s="54">
        <f t="shared" si="333"/>
        <v>1133.0731461664359</v>
      </c>
      <c r="J275" s="55"/>
      <c r="K275" s="55"/>
      <c r="L275" s="55">
        <f t="shared" si="334"/>
        <v>3</v>
      </c>
      <c r="M275" s="56">
        <f t="shared" si="335"/>
        <v>1133.0731461664359</v>
      </c>
    </row>
    <row r="276" spans="1:13" s="66" customFormat="1">
      <c r="A276" s="60">
        <v>43369</v>
      </c>
      <c r="B276" s="61" t="s">
        <v>551</v>
      </c>
      <c r="C276" s="62">
        <f t="shared" si="332"/>
        <v>203.29335230737954</v>
      </c>
      <c r="D276" s="61" t="s">
        <v>14</v>
      </c>
      <c r="E276" s="61">
        <v>737.85</v>
      </c>
      <c r="F276" s="61">
        <v>743.35</v>
      </c>
      <c r="G276" s="61">
        <v>750.1</v>
      </c>
      <c r="H276" s="61">
        <v>756.85</v>
      </c>
      <c r="I276" s="63">
        <f t="shared" si="333"/>
        <v>1118.1134376905875</v>
      </c>
      <c r="J276" s="64">
        <f t="shared" ref="J276:J278" si="336">(IF(D276="SHORT",IF(G276="",0,F276-G276),IF(D276="LONG",IF(G276="",0,G276-F276))))*C276</f>
        <v>1372.2301280748118</v>
      </c>
      <c r="K276" s="64">
        <f t="shared" ref="K276" si="337">(IF(D276="SHORT",IF(H276="",0,G276-H276),IF(D276="LONG",IF(H276="",0,(H276-G276)))))*C276</f>
        <v>1372.2301280748118</v>
      </c>
      <c r="L276" s="64">
        <f t="shared" si="334"/>
        <v>18.999999999999996</v>
      </c>
      <c r="M276" s="65">
        <f t="shared" si="335"/>
        <v>3862.5736938402106</v>
      </c>
    </row>
    <row r="277" spans="1:13" s="57" customFormat="1">
      <c r="A277" s="51">
        <v>43369</v>
      </c>
      <c r="B277" s="52" t="s">
        <v>595</v>
      </c>
      <c r="C277" s="53">
        <f t="shared" si="332"/>
        <v>2150.5376344086021</v>
      </c>
      <c r="D277" s="52" t="s">
        <v>14</v>
      </c>
      <c r="E277" s="52">
        <v>69.75</v>
      </c>
      <c r="F277" s="52">
        <v>70.25</v>
      </c>
      <c r="G277" s="52"/>
      <c r="H277" s="52"/>
      <c r="I277" s="54">
        <f>(IF(D277="SHORT",E277-F277,IF(D277="LONG",F277-E277)))*C277</f>
        <v>1075.2688172043011</v>
      </c>
      <c r="J277" s="55"/>
      <c r="K277" s="55"/>
      <c r="L277" s="55">
        <f t="shared" si="334"/>
        <v>0.5</v>
      </c>
      <c r="M277" s="56">
        <f t="shared" si="335"/>
        <v>1075.2688172043011</v>
      </c>
    </row>
    <row r="278" spans="1:13" s="57" customFormat="1">
      <c r="A278" s="51">
        <v>43369</v>
      </c>
      <c r="B278" s="52" t="s">
        <v>552</v>
      </c>
      <c r="C278" s="53">
        <f t="shared" si="332"/>
        <v>378.02419354838707</v>
      </c>
      <c r="D278" s="52" t="s">
        <v>14</v>
      </c>
      <c r="E278" s="52">
        <v>396.8</v>
      </c>
      <c r="F278" s="52">
        <v>399.75</v>
      </c>
      <c r="G278" s="52">
        <v>403.4</v>
      </c>
      <c r="H278" s="52"/>
      <c r="I278" s="54">
        <f t="shared" si="333"/>
        <v>1115.1713709677376</v>
      </c>
      <c r="J278" s="55">
        <f t="shared" si="336"/>
        <v>1379.7883064516043</v>
      </c>
      <c r="K278" s="55"/>
      <c r="L278" s="55">
        <f t="shared" si="334"/>
        <v>6.5999999999999659</v>
      </c>
      <c r="M278" s="56">
        <f t="shared" si="335"/>
        <v>2494.9596774193419</v>
      </c>
    </row>
    <row r="279" spans="1:13" s="57" customFormat="1">
      <c r="A279" s="51">
        <v>43368</v>
      </c>
      <c r="B279" s="52" t="s">
        <v>519</v>
      </c>
      <c r="C279" s="53">
        <f t="shared" ref="C279:C281" si="338">150000/E279</f>
        <v>502.09205020920501</v>
      </c>
      <c r="D279" s="52" t="s">
        <v>14</v>
      </c>
      <c r="E279" s="52">
        <v>298.75</v>
      </c>
      <c r="F279" s="52">
        <v>300.95</v>
      </c>
      <c r="G279" s="52"/>
      <c r="H279" s="52"/>
      <c r="I279" s="54">
        <f t="shared" ref="I279:I281" si="339">(IF(D279="SHORT",E279-F279,IF(D279="LONG",F279-E279)))*C279</f>
        <v>1104.6025104602454</v>
      </c>
      <c r="J279" s="55"/>
      <c r="K279" s="55"/>
      <c r="L279" s="55">
        <f t="shared" ref="L279:L281" si="340">(J279+I279+K279)/C279</f>
        <v>2.1999999999999886</v>
      </c>
      <c r="M279" s="56">
        <f t="shared" ref="M279:M281" si="341">L279*C279</f>
        <v>1104.6025104602454</v>
      </c>
    </row>
    <row r="280" spans="1:13" s="57" customFormat="1">
      <c r="A280" s="51">
        <v>43368</v>
      </c>
      <c r="B280" s="52" t="s">
        <v>485</v>
      </c>
      <c r="C280" s="53">
        <f t="shared" si="338"/>
        <v>375.37537537537537</v>
      </c>
      <c r="D280" s="52" t="s">
        <v>14</v>
      </c>
      <c r="E280" s="52">
        <v>399.6</v>
      </c>
      <c r="F280" s="52">
        <v>402.45</v>
      </c>
      <c r="G280" s="52"/>
      <c r="H280" s="52"/>
      <c r="I280" s="54">
        <f t="shared" si="339"/>
        <v>1069.819819819807</v>
      </c>
      <c r="J280" s="55"/>
      <c r="K280" s="55"/>
      <c r="L280" s="55">
        <f t="shared" si="340"/>
        <v>2.8499999999999659</v>
      </c>
      <c r="M280" s="56">
        <f t="shared" si="341"/>
        <v>1069.819819819807</v>
      </c>
    </row>
    <row r="281" spans="1:13" s="57" customFormat="1">
      <c r="A281" s="51">
        <v>43368</v>
      </c>
      <c r="B281" s="52" t="s">
        <v>463</v>
      </c>
      <c r="C281" s="53">
        <f t="shared" si="338"/>
        <v>58.49207432392911</v>
      </c>
      <c r="D281" s="52" t="s">
        <v>18</v>
      </c>
      <c r="E281" s="52">
        <v>2564.4499999999998</v>
      </c>
      <c r="F281" s="52">
        <v>2587.5500000000002</v>
      </c>
      <c r="G281" s="52"/>
      <c r="H281" s="52"/>
      <c r="I281" s="54">
        <f t="shared" si="339"/>
        <v>-1351.1669168827837</v>
      </c>
      <c r="J281" s="55"/>
      <c r="K281" s="55"/>
      <c r="L281" s="55">
        <f t="shared" si="340"/>
        <v>-23.100000000000364</v>
      </c>
      <c r="M281" s="56">
        <f t="shared" si="341"/>
        <v>-1351.1669168827837</v>
      </c>
    </row>
    <row r="282" spans="1:13" s="66" customFormat="1">
      <c r="A282" s="60">
        <v>43367</v>
      </c>
      <c r="B282" s="61" t="s">
        <v>476</v>
      </c>
      <c r="C282" s="62">
        <f t="shared" ref="C282:C308" si="342">150000/E282</f>
        <v>2121.6407355021215</v>
      </c>
      <c r="D282" s="61" t="s">
        <v>18</v>
      </c>
      <c r="E282" s="61">
        <v>70.7</v>
      </c>
      <c r="F282" s="61">
        <v>70.150000000000006</v>
      </c>
      <c r="G282" s="61">
        <v>69.5</v>
      </c>
      <c r="H282" s="61">
        <v>68.900000000000006</v>
      </c>
      <c r="I282" s="63">
        <f t="shared" ref="I282:I308" si="343">(IF(D282="SHORT",E282-F282,IF(D282="LONG",F282-E282)))*C282</f>
        <v>1166.9024045261608</v>
      </c>
      <c r="J282" s="64">
        <f t="shared" ref="J282:J304" si="344">(IF(D282="SHORT",IF(G282="",0,F282-G282),IF(D282="LONG",IF(G282="",0,G282-F282))))*C282</f>
        <v>1379.0664780763911</v>
      </c>
      <c r="K282" s="64">
        <f t="shared" ref="K282:K287" si="345">(IF(D282="SHORT",IF(H282="",0,G282-H282),IF(D282="LONG",IF(H282="",0,(H282-G282)))))*C282</f>
        <v>1272.9844413012609</v>
      </c>
      <c r="L282" s="64">
        <f t="shared" ref="L282:L308" si="346">(J282+I282+K282)/C282</f>
        <v>1.7999999999999972</v>
      </c>
      <c r="M282" s="65">
        <f t="shared" ref="M282:M308" si="347">L282*C282</f>
        <v>3818.9533239038128</v>
      </c>
    </row>
    <row r="283" spans="1:13" s="57" customFormat="1">
      <c r="A283" s="51">
        <v>43367</v>
      </c>
      <c r="B283" s="52" t="s">
        <v>426</v>
      </c>
      <c r="C283" s="53">
        <f t="shared" si="342"/>
        <v>334.82142857142856</v>
      </c>
      <c r="D283" s="52" t="s">
        <v>18</v>
      </c>
      <c r="E283" s="52">
        <v>448</v>
      </c>
      <c r="F283" s="52">
        <v>444.65</v>
      </c>
      <c r="G283" s="52"/>
      <c r="H283" s="52"/>
      <c r="I283" s="54">
        <f t="shared" si="343"/>
        <v>1121.6517857142933</v>
      </c>
      <c r="J283" s="55"/>
      <c r="K283" s="55"/>
      <c r="L283" s="55">
        <f t="shared" si="346"/>
        <v>3.3500000000000227</v>
      </c>
      <c r="M283" s="56">
        <f t="shared" si="347"/>
        <v>1121.6517857142933</v>
      </c>
    </row>
    <row r="284" spans="1:13" s="57" customFormat="1">
      <c r="A284" s="51">
        <v>43367</v>
      </c>
      <c r="B284" s="52" t="s">
        <v>495</v>
      </c>
      <c r="C284" s="53">
        <f t="shared" si="342"/>
        <v>650.61808718282361</v>
      </c>
      <c r="D284" s="52" t="s">
        <v>18</v>
      </c>
      <c r="E284" s="52">
        <v>230.55</v>
      </c>
      <c r="F284" s="52">
        <v>230.15</v>
      </c>
      <c r="G284" s="52"/>
      <c r="H284" s="52"/>
      <c r="I284" s="54">
        <f t="shared" si="343"/>
        <v>260.24723487313315</v>
      </c>
      <c r="J284" s="55"/>
      <c r="K284" s="55"/>
      <c r="L284" s="55">
        <f t="shared" si="346"/>
        <v>0.40000000000000568</v>
      </c>
      <c r="M284" s="56">
        <f t="shared" si="347"/>
        <v>260.24723487313315</v>
      </c>
    </row>
    <row r="285" spans="1:13" s="66" customFormat="1">
      <c r="A285" s="60">
        <v>43364</v>
      </c>
      <c r="B285" s="61" t="s">
        <v>572</v>
      </c>
      <c r="C285" s="62">
        <f t="shared" si="342"/>
        <v>1333.9261894175188</v>
      </c>
      <c r="D285" s="61" t="s">
        <v>18</v>
      </c>
      <c r="E285" s="61">
        <v>112.45</v>
      </c>
      <c r="F285" s="61">
        <v>111.6</v>
      </c>
      <c r="G285" s="61">
        <v>110.6</v>
      </c>
      <c r="H285" s="61">
        <v>109.6</v>
      </c>
      <c r="I285" s="63">
        <f t="shared" si="343"/>
        <v>1133.8372610049023</v>
      </c>
      <c r="J285" s="64">
        <f t="shared" si="344"/>
        <v>1333.9261894175188</v>
      </c>
      <c r="K285" s="64">
        <f t="shared" si="345"/>
        <v>1333.9261894175188</v>
      </c>
      <c r="L285" s="64">
        <f t="shared" si="346"/>
        <v>2.8500000000000085</v>
      </c>
      <c r="M285" s="65">
        <f t="shared" si="347"/>
        <v>3801.6896398399399</v>
      </c>
    </row>
    <row r="286" spans="1:13" s="66" customFormat="1">
      <c r="A286" s="60">
        <v>43364</v>
      </c>
      <c r="B286" s="61" t="s">
        <v>413</v>
      </c>
      <c r="C286" s="62">
        <f t="shared" si="342"/>
        <v>499.16805324459233</v>
      </c>
      <c r="D286" s="61" t="s">
        <v>18</v>
      </c>
      <c r="E286" s="61">
        <v>300.5</v>
      </c>
      <c r="F286" s="61">
        <v>298.25</v>
      </c>
      <c r="G286" s="61">
        <v>295.55</v>
      </c>
      <c r="H286" s="61">
        <v>292.89999999999998</v>
      </c>
      <c r="I286" s="63">
        <f t="shared" si="343"/>
        <v>1123.1281198003328</v>
      </c>
      <c r="J286" s="64">
        <f t="shared" si="344"/>
        <v>1347.7537437603937</v>
      </c>
      <c r="K286" s="64">
        <f t="shared" si="345"/>
        <v>1322.7953410981868</v>
      </c>
      <c r="L286" s="64">
        <f t="shared" si="346"/>
        <v>7.6000000000000236</v>
      </c>
      <c r="M286" s="65">
        <f t="shared" si="347"/>
        <v>3793.6772046589135</v>
      </c>
    </row>
    <row r="287" spans="1:13" s="66" customFormat="1">
      <c r="A287" s="60">
        <v>43364</v>
      </c>
      <c r="B287" s="61" t="s">
        <v>466</v>
      </c>
      <c r="C287" s="62">
        <f t="shared" si="342"/>
        <v>530.03533568904595</v>
      </c>
      <c r="D287" s="61" t="s">
        <v>18</v>
      </c>
      <c r="E287" s="61">
        <v>283</v>
      </c>
      <c r="F287" s="61">
        <v>280.89999999999998</v>
      </c>
      <c r="G287" s="61">
        <v>278.3</v>
      </c>
      <c r="H287" s="61">
        <v>275.8</v>
      </c>
      <c r="I287" s="63">
        <f t="shared" si="343"/>
        <v>1113.0742049470086</v>
      </c>
      <c r="J287" s="64">
        <f t="shared" si="344"/>
        <v>1378.0918727915014</v>
      </c>
      <c r="K287" s="64">
        <f t="shared" si="345"/>
        <v>1325.0883392226149</v>
      </c>
      <c r="L287" s="64">
        <f t="shared" si="346"/>
        <v>7.1999999999999886</v>
      </c>
      <c r="M287" s="65">
        <f t="shared" si="347"/>
        <v>3816.2544169611247</v>
      </c>
    </row>
    <row r="288" spans="1:13" s="57" customFormat="1">
      <c r="A288" s="51">
        <v>43364</v>
      </c>
      <c r="B288" s="52" t="s">
        <v>518</v>
      </c>
      <c r="C288" s="53">
        <f t="shared" si="342"/>
        <v>652.31572080887156</v>
      </c>
      <c r="D288" s="52" t="s">
        <v>14</v>
      </c>
      <c r="E288" s="52">
        <v>229.95</v>
      </c>
      <c r="F288" s="52">
        <v>231.65</v>
      </c>
      <c r="G288" s="52">
        <v>233.75</v>
      </c>
      <c r="H288" s="52"/>
      <c r="I288" s="54">
        <f t="shared" si="343"/>
        <v>1108.9367253750927</v>
      </c>
      <c r="J288" s="55">
        <f t="shared" si="344"/>
        <v>1369.8630136986267</v>
      </c>
      <c r="K288" s="55"/>
      <c r="L288" s="55">
        <f t="shared" si="346"/>
        <v>3.8000000000000109</v>
      </c>
      <c r="M288" s="56">
        <f t="shared" si="347"/>
        <v>2478.7997390737191</v>
      </c>
    </row>
    <row r="289" spans="1:13" s="57" customFormat="1">
      <c r="A289" s="51">
        <v>43362</v>
      </c>
      <c r="B289" s="52" t="s">
        <v>397</v>
      </c>
      <c r="C289" s="53">
        <f t="shared" si="342"/>
        <v>630.25210084033608</v>
      </c>
      <c r="D289" s="52" t="s">
        <v>18</v>
      </c>
      <c r="E289" s="52">
        <v>238</v>
      </c>
      <c r="F289" s="52">
        <v>236.5</v>
      </c>
      <c r="G289" s="52"/>
      <c r="H289" s="52"/>
      <c r="I289" s="54">
        <f t="shared" ref="I289:I290" si="348">(IF(D289="SHORT",E289-F289,IF(D289="LONG",F289-E289)))*C289</f>
        <v>945.37815126050418</v>
      </c>
      <c r="J289" s="55">
        <f t="shared" ref="J289:J290" si="349">(IF(D289="SHORT",IF(G289="",0,F289-G289),IF(D289="LONG",IF(G289="",0,G289-F289))))*C289</f>
        <v>0</v>
      </c>
      <c r="K289" s="55">
        <f t="shared" ref="K289:K290" si="350">(IF(D289="SHORT",IF(H289="",0,G289-H289),IF(D289="LONG",IF(H289="",0,(H289-G289)))))*C289</f>
        <v>0</v>
      </c>
      <c r="L289" s="55">
        <f t="shared" ref="L289:L290" si="351">(J289+I289+K289)/C289</f>
        <v>1.5</v>
      </c>
      <c r="M289" s="56">
        <f t="shared" ref="M289:M290" si="352">L289*C289</f>
        <v>945.37815126050418</v>
      </c>
    </row>
    <row r="290" spans="1:13" s="57" customFormat="1">
      <c r="A290" s="51">
        <v>43361</v>
      </c>
      <c r="B290" s="52" t="s">
        <v>482</v>
      </c>
      <c r="C290" s="53">
        <f t="shared" si="342"/>
        <v>501.67224080267556</v>
      </c>
      <c r="D290" s="52" t="s">
        <v>18</v>
      </c>
      <c r="E290" s="52">
        <v>299</v>
      </c>
      <c r="F290" s="52">
        <v>297</v>
      </c>
      <c r="G290" s="52"/>
      <c r="H290" s="52"/>
      <c r="I290" s="54">
        <f t="shared" si="348"/>
        <v>1003.3444816053511</v>
      </c>
      <c r="J290" s="55">
        <f t="shared" si="349"/>
        <v>0</v>
      </c>
      <c r="K290" s="55">
        <f t="shared" si="350"/>
        <v>0</v>
      </c>
      <c r="L290" s="55">
        <f t="shared" si="351"/>
        <v>2</v>
      </c>
      <c r="M290" s="56">
        <f t="shared" si="352"/>
        <v>1003.3444816053511</v>
      </c>
    </row>
    <row r="291" spans="1:13" s="57" customFormat="1">
      <c r="A291" s="51">
        <v>43361</v>
      </c>
      <c r="B291" s="52" t="s">
        <v>509</v>
      </c>
      <c r="C291" s="53">
        <f t="shared" ref="C291:C304" si="353">150000/E291</f>
        <v>123.25390304026294</v>
      </c>
      <c r="D291" s="52" t="s">
        <v>18</v>
      </c>
      <c r="E291" s="52">
        <v>1217</v>
      </c>
      <c r="F291" s="52">
        <v>1232</v>
      </c>
      <c r="G291" s="52"/>
      <c r="H291" s="52"/>
      <c r="I291" s="54">
        <f t="shared" si="343"/>
        <v>-1848.8085456039441</v>
      </c>
      <c r="J291" s="55">
        <f t="shared" si="344"/>
        <v>0</v>
      </c>
      <c r="K291" s="55">
        <f t="shared" ref="K291:K304" si="354">(IF(D291="SHORT",IF(H291="",0,G291-H291),IF(D291="LONG",IF(H291="",0,(H291-G291)))))*C291</f>
        <v>0</v>
      </c>
      <c r="L291" s="55">
        <f t="shared" si="346"/>
        <v>-15</v>
      </c>
      <c r="M291" s="56">
        <f t="shared" si="347"/>
        <v>-1848.8085456039441</v>
      </c>
    </row>
    <row r="292" spans="1:13" s="57" customFormat="1">
      <c r="A292" s="51">
        <v>43361</v>
      </c>
      <c r="B292" s="52" t="s">
        <v>450</v>
      </c>
      <c r="C292" s="53">
        <f t="shared" si="353"/>
        <v>1923.0769230769231</v>
      </c>
      <c r="D292" s="52" t="s">
        <v>14</v>
      </c>
      <c r="E292" s="52">
        <v>78</v>
      </c>
      <c r="F292" s="52">
        <v>76.7</v>
      </c>
      <c r="G292" s="52"/>
      <c r="H292" s="52"/>
      <c r="I292" s="54">
        <f t="shared" si="343"/>
        <v>-2499.9999999999945</v>
      </c>
      <c r="J292" s="55">
        <f t="shared" si="344"/>
        <v>0</v>
      </c>
      <c r="K292" s="55">
        <f t="shared" si="354"/>
        <v>0</v>
      </c>
      <c r="L292" s="55">
        <f t="shared" si="346"/>
        <v>-1.2999999999999972</v>
      </c>
      <c r="M292" s="56">
        <f t="shared" si="347"/>
        <v>-2499.9999999999945</v>
      </c>
    </row>
    <row r="293" spans="1:13" s="57" customFormat="1">
      <c r="A293" s="51">
        <v>43361</v>
      </c>
      <c r="B293" s="52" t="s">
        <v>518</v>
      </c>
      <c r="C293" s="53">
        <f t="shared" si="353"/>
        <v>572.51908396946567</v>
      </c>
      <c r="D293" s="52" t="s">
        <v>18</v>
      </c>
      <c r="E293" s="52">
        <v>262</v>
      </c>
      <c r="F293" s="52">
        <v>260</v>
      </c>
      <c r="G293" s="52"/>
      <c r="H293" s="52"/>
      <c r="I293" s="54">
        <f t="shared" si="343"/>
        <v>1145.0381679389313</v>
      </c>
      <c r="J293" s="55">
        <f t="shared" si="344"/>
        <v>0</v>
      </c>
      <c r="K293" s="55">
        <f t="shared" si="354"/>
        <v>0</v>
      </c>
      <c r="L293" s="55">
        <f t="shared" si="346"/>
        <v>2</v>
      </c>
      <c r="M293" s="56">
        <f t="shared" si="347"/>
        <v>1145.0381679389313</v>
      </c>
    </row>
    <row r="294" spans="1:13" s="57" customFormat="1">
      <c r="A294" s="51">
        <v>43361</v>
      </c>
      <c r="B294" s="52" t="s">
        <v>606</v>
      </c>
      <c r="C294" s="53">
        <f t="shared" si="353"/>
        <v>585.9375</v>
      </c>
      <c r="D294" s="52" t="s">
        <v>14</v>
      </c>
      <c r="E294" s="52">
        <v>256</v>
      </c>
      <c r="F294" s="52">
        <v>258.45</v>
      </c>
      <c r="G294" s="52"/>
      <c r="H294" s="52"/>
      <c r="I294" s="54">
        <f t="shared" si="343"/>
        <v>1435.5468749999934</v>
      </c>
      <c r="J294" s="55">
        <f t="shared" si="344"/>
        <v>0</v>
      </c>
      <c r="K294" s="55">
        <f t="shared" si="354"/>
        <v>0</v>
      </c>
      <c r="L294" s="55">
        <f t="shared" si="346"/>
        <v>2.4499999999999886</v>
      </c>
      <c r="M294" s="56">
        <f t="shared" si="347"/>
        <v>1435.5468749999934</v>
      </c>
    </row>
    <row r="295" spans="1:13" s="57" customFormat="1">
      <c r="A295" s="51">
        <v>43360</v>
      </c>
      <c r="B295" s="52" t="s">
        <v>605</v>
      </c>
      <c r="C295" s="53">
        <f t="shared" si="353"/>
        <v>184.84288354898337</v>
      </c>
      <c r="D295" s="52" t="s">
        <v>14</v>
      </c>
      <c r="E295" s="52">
        <v>811.5</v>
      </c>
      <c r="F295" s="52">
        <v>803</v>
      </c>
      <c r="G295" s="52"/>
      <c r="H295" s="52"/>
      <c r="I295" s="54">
        <f t="shared" si="343"/>
        <v>-1571.1645101663587</v>
      </c>
      <c r="J295" s="55">
        <f t="shared" si="344"/>
        <v>0</v>
      </c>
      <c r="K295" s="55">
        <f t="shared" si="354"/>
        <v>0</v>
      </c>
      <c r="L295" s="55">
        <f t="shared" si="346"/>
        <v>-8.5</v>
      </c>
      <c r="M295" s="56">
        <f t="shared" si="347"/>
        <v>-1571.1645101663587</v>
      </c>
    </row>
    <row r="296" spans="1:13" s="66" customFormat="1">
      <c r="A296" s="60">
        <v>43360</v>
      </c>
      <c r="B296" s="61" t="s">
        <v>604</v>
      </c>
      <c r="C296" s="62">
        <f t="shared" si="353"/>
        <v>353.77358490566036</v>
      </c>
      <c r="D296" s="61" t="s">
        <v>14</v>
      </c>
      <c r="E296" s="61">
        <v>424</v>
      </c>
      <c r="F296" s="61">
        <v>428</v>
      </c>
      <c r="G296" s="61">
        <v>432</v>
      </c>
      <c r="H296" s="61">
        <v>436</v>
      </c>
      <c r="I296" s="63">
        <f t="shared" si="343"/>
        <v>1415.0943396226414</v>
      </c>
      <c r="J296" s="64">
        <f t="shared" si="344"/>
        <v>1415.0943396226414</v>
      </c>
      <c r="K296" s="64">
        <f t="shared" si="354"/>
        <v>1415.0943396226414</v>
      </c>
      <c r="L296" s="64">
        <f t="shared" si="346"/>
        <v>12</v>
      </c>
      <c r="M296" s="65">
        <f t="shared" si="347"/>
        <v>4245.2830188679245</v>
      </c>
    </row>
    <row r="297" spans="1:13" s="66" customFormat="1">
      <c r="A297" s="60">
        <v>43357</v>
      </c>
      <c r="B297" s="61" t="s">
        <v>603</v>
      </c>
      <c r="C297" s="62">
        <f t="shared" si="353"/>
        <v>229.00763358778627</v>
      </c>
      <c r="D297" s="61" t="s">
        <v>14</v>
      </c>
      <c r="E297" s="61">
        <v>655</v>
      </c>
      <c r="F297" s="61">
        <v>660</v>
      </c>
      <c r="G297" s="61">
        <v>665</v>
      </c>
      <c r="H297" s="61">
        <v>670</v>
      </c>
      <c r="I297" s="63">
        <f t="shared" si="343"/>
        <v>1145.0381679389313</v>
      </c>
      <c r="J297" s="64">
        <f t="shared" si="344"/>
        <v>1145.0381679389313</v>
      </c>
      <c r="K297" s="64">
        <f t="shared" si="354"/>
        <v>1145.0381679389313</v>
      </c>
      <c r="L297" s="64">
        <f t="shared" si="346"/>
        <v>15</v>
      </c>
      <c r="M297" s="65">
        <f t="shared" si="347"/>
        <v>3435.1145038167942</v>
      </c>
    </row>
    <row r="298" spans="1:13" s="57" customFormat="1">
      <c r="A298" s="51">
        <v>43357</v>
      </c>
      <c r="B298" s="52" t="s">
        <v>602</v>
      </c>
      <c r="C298" s="53">
        <f t="shared" si="353"/>
        <v>559.70149253731347</v>
      </c>
      <c r="D298" s="52" t="s">
        <v>14</v>
      </c>
      <c r="E298" s="52">
        <v>268</v>
      </c>
      <c r="F298" s="52">
        <v>269.5</v>
      </c>
      <c r="G298" s="52"/>
      <c r="H298" s="52"/>
      <c r="I298" s="54">
        <f t="shared" si="343"/>
        <v>839.55223880597021</v>
      </c>
      <c r="J298" s="55">
        <f t="shared" si="344"/>
        <v>0</v>
      </c>
      <c r="K298" s="55">
        <f t="shared" si="354"/>
        <v>0</v>
      </c>
      <c r="L298" s="55">
        <f t="shared" si="346"/>
        <v>1.5</v>
      </c>
      <c r="M298" s="56">
        <f t="shared" si="347"/>
        <v>839.55223880597021</v>
      </c>
    </row>
    <row r="299" spans="1:13" s="66" customFormat="1">
      <c r="A299" s="60">
        <v>43357</v>
      </c>
      <c r="B299" s="61" t="s">
        <v>572</v>
      </c>
      <c r="C299" s="62">
        <f t="shared" si="353"/>
        <v>1298.7012987012988</v>
      </c>
      <c r="D299" s="61" t="s">
        <v>14</v>
      </c>
      <c r="E299" s="61">
        <v>115.5</v>
      </c>
      <c r="F299" s="61">
        <v>116.5</v>
      </c>
      <c r="G299" s="61">
        <v>117.5</v>
      </c>
      <c r="H299" s="61">
        <v>118.5</v>
      </c>
      <c r="I299" s="63">
        <f t="shared" si="343"/>
        <v>1298.7012987012988</v>
      </c>
      <c r="J299" s="64">
        <f t="shared" si="344"/>
        <v>1298.7012987012988</v>
      </c>
      <c r="K299" s="64">
        <f t="shared" si="354"/>
        <v>1298.7012987012988</v>
      </c>
      <c r="L299" s="64">
        <f t="shared" si="346"/>
        <v>3</v>
      </c>
      <c r="M299" s="65">
        <f t="shared" si="347"/>
        <v>3896.1038961038967</v>
      </c>
    </row>
    <row r="300" spans="1:13" s="57" customFormat="1">
      <c r="A300" s="51">
        <v>43357</v>
      </c>
      <c r="B300" s="52" t="s">
        <v>601</v>
      </c>
      <c r="C300" s="53">
        <f t="shared" si="353"/>
        <v>80.645161290322577</v>
      </c>
      <c r="D300" s="52" t="s">
        <v>14</v>
      </c>
      <c r="E300" s="52">
        <v>1860</v>
      </c>
      <c r="F300" s="52">
        <v>1870</v>
      </c>
      <c r="G300" s="52">
        <v>1880</v>
      </c>
      <c r="H300" s="52"/>
      <c r="I300" s="54">
        <f t="shared" si="343"/>
        <v>806.45161290322574</v>
      </c>
      <c r="J300" s="55">
        <f t="shared" si="344"/>
        <v>806.45161290322574</v>
      </c>
      <c r="K300" s="55">
        <f t="shared" si="354"/>
        <v>0</v>
      </c>
      <c r="L300" s="55">
        <f t="shared" si="346"/>
        <v>20</v>
      </c>
      <c r="M300" s="56">
        <f t="shared" si="347"/>
        <v>1612.9032258064515</v>
      </c>
    </row>
    <row r="301" spans="1:13" s="57" customFormat="1">
      <c r="A301" s="51">
        <v>43355</v>
      </c>
      <c r="B301" s="52" t="s">
        <v>600</v>
      </c>
      <c r="C301" s="53">
        <f t="shared" si="353"/>
        <v>118.57707509881423</v>
      </c>
      <c r="D301" s="52" t="s">
        <v>14</v>
      </c>
      <c r="E301" s="52">
        <v>1265</v>
      </c>
      <c r="F301" s="52">
        <v>1275</v>
      </c>
      <c r="G301" s="52">
        <v>1285</v>
      </c>
      <c r="H301" s="52"/>
      <c r="I301" s="54">
        <f t="shared" si="343"/>
        <v>1185.7707509881423</v>
      </c>
      <c r="J301" s="55">
        <f t="shared" si="344"/>
        <v>1185.7707509881423</v>
      </c>
      <c r="K301" s="55">
        <f t="shared" si="354"/>
        <v>0</v>
      </c>
      <c r="L301" s="55">
        <f t="shared" si="346"/>
        <v>20</v>
      </c>
      <c r="M301" s="56">
        <f t="shared" si="347"/>
        <v>2371.5415019762845</v>
      </c>
    </row>
    <row r="302" spans="1:13" s="57" customFormat="1">
      <c r="A302" s="51">
        <v>43355</v>
      </c>
      <c r="B302" s="52" t="s">
        <v>599</v>
      </c>
      <c r="C302" s="53">
        <f t="shared" si="353"/>
        <v>230.41474654377879</v>
      </c>
      <c r="D302" s="52" t="s">
        <v>14</v>
      </c>
      <c r="E302" s="52">
        <v>651</v>
      </c>
      <c r="F302" s="52">
        <v>655</v>
      </c>
      <c r="G302" s="52"/>
      <c r="H302" s="52"/>
      <c r="I302" s="54">
        <f t="shared" si="343"/>
        <v>921.65898617511516</v>
      </c>
      <c r="J302" s="55">
        <f t="shared" si="344"/>
        <v>0</v>
      </c>
      <c r="K302" s="55">
        <f t="shared" si="354"/>
        <v>0</v>
      </c>
      <c r="L302" s="55">
        <f t="shared" si="346"/>
        <v>4</v>
      </c>
      <c r="M302" s="56">
        <f t="shared" si="347"/>
        <v>921.65898617511516</v>
      </c>
    </row>
    <row r="303" spans="1:13" s="57" customFormat="1">
      <c r="A303" s="51">
        <v>43355</v>
      </c>
      <c r="B303" s="52" t="s">
        <v>445</v>
      </c>
      <c r="C303" s="53">
        <f t="shared" si="353"/>
        <v>888.88888888888891</v>
      </c>
      <c r="D303" s="52" t="s">
        <v>18</v>
      </c>
      <c r="E303" s="52">
        <v>168.75</v>
      </c>
      <c r="F303" s="52">
        <v>171</v>
      </c>
      <c r="G303" s="52"/>
      <c r="H303" s="52"/>
      <c r="I303" s="54">
        <f t="shared" si="343"/>
        <v>-2000</v>
      </c>
      <c r="J303" s="55"/>
      <c r="K303" s="55"/>
      <c r="L303" s="55">
        <f t="shared" si="346"/>
        <v>-2.25</v>
      </c>
      <c r="M303" s="56">
        <f t="shared" si="347"/>
        <v>-2000</v>
      </c>
    </row>
    <row r="304" spans="1:13" s="57" customFormat="1">
      <c r="A304" s="51">
        <v>43355</v>
      </c>
      <c r="B304" s="52" t="s">
        <v>430</v>
      </c>
      <c r="C304" s="53">
        <f t="shared" si="353"/>
        <v>161.63793103448276</v>
      </c>
      <c r="D304" s="52" t="s">
        <v>14</v>
      </c>
      <c r="E304" s="52">
        <v>928</v>
      </c>
      <c r="F304" s="52">
        <v>940</v>
      </c>
      <c r="G304" s="52">
        <v>958</v>
      </c>
      <c r="H304" s="52"/>
      <c r="I304" s="54">
        <f t="shared" si="343"/>
        <v>1939.655172413793</v>
      </c>
      <c r="J304" s="55">
        <f t="shared" si="344"/>
        <v>2909.4827586206898</v>
      </c>
      <c r="K304" s="55">
        <f t="shared" si="354"/>
        <v>0</v>
      </c>
      <c r="L304" s="55">
        <f t="shared" si="346"/>
        <v>30</v>
      </c>
      <c r="M304" s="56">
        <f t="shared" si="347"/>
        <v>4849.1379310344828</v>
      </c>
    </row>
    <row r="305" spans="1:13" s="57" customFormat="1">
      <c r="A305" s="51">
        <v>43354</v>
      </c>
      <c r="B305" s="52" t="s">
        <v>428</v>
      </c>
      <c r="C305" s="53">
        <f t="shared" si="342"/>
        <v>133.45195729537366</v>
      </c>
      <c r="D305" s="52" t="s">
        <v>14</v>
      </c>
      <c r="E305" s="52">
        <v>1124</v>
      </c>
      <c r="F305" s="52">
        <v>1132.4000000000001</v>
      </c>
      <c r="G305" s="52"/>
      <c r="H305" s="52"/>
      <c r="I305" s="54">
        <f t="shared" si="343"/>
        <v>1120.996441281151</v>
      </c>
      <c r="J305" s="55"/>
      <c r="K305" s="55"/>
      <c r="L305" s="55">
        <f t="shared" si="346"/>
        <v>8.4000000000000909</v>
      </c>
      <c r="M305" s="56">
        <f t="shared" si="347"/>
        <v>1120.996441281151</v>
      </c>
    </row>
    <row r="306" spans="1:13" s="57" customFormat="1">
      <c r="A306" s="51">
        <v>43354</v>
      </c>
      <c r="B306" s="52" t="s">
        <v>395</v>
      </c>
      <c r="C306" s="53">
        <f t="shared" si="342"/>
        <v>247.89291026276646</v>
      </c>
      <c r="D306" s="52" t="s">
        <v>14</v>
      </c>
      <c r="E306" s="52">
        <v>605.1</v>
      </c>
      <c r="F306" s="52">
        <v>609.6</v>
      </c>
      <c r="G306" s="52"/>
      <c r="H306" s="52"/>
      <c r="I306" s="54">
        <f t="shared" si="343"/>
        <v>1115.518096182449</v>
      </c>
      <c r="J306" s="55"/>
      <c r="K306" s="55"/>
      <c r="L306" s="55">
        <f t="shared" si="346"/>
        <v>4.4999999999999991</v>
      </c>
      <c r="M306" s="56">
        <f t="shared" si="347"/>
        <v>1115.518096182449</v>
      </c>
    </row>
    <row r="307" spans="1:13" s="57" customFormat="1">
      <c r="A307" s="51">
        <v>43354</v>
      </c>
      <c r="B307" s="52" t="s">
        <v>468</v>
      </c>
      <c r="C307" s="53">
        <f t="shared" si="342"/>
        <v>980.71265119320049</v>
      </c>
      <c r="D307" s="52" t="s">
        <v>14</v>
      </c>
      <c r="E307" s="52">
        <v>152.94999999999999</v>
      </c>
      <c r="F307" s="52">
        <v>154.05000000000001</v>
      </c>
      <c r="G307" s="52"/>
      <c r="H307" s="52"/>
      <c r="I307" s="54">
        <f t="shared" si="343"/>
        <v>1078.7839163125429</v>
      </c>
      <c r="J307" s="55"/>
      <c r="K307" s="55"/>
      <c r="L307" s="55">
        <f t="shared" si="346"/>
        <v>1.1000000000000227</v>
      </c>
      <c r="M307" s="56">
        <f t="shared" si="347"/>
        <v>1078.7839163125429</v>
      </c>
    </row>
    <row r="308" spans="1:13" s="57" customFormat="1">
      <c r="A308" s="51">
        <v>43353</v>
      </c>
      <c r="B308" s="52" t="s">
        <v>553</v>
      </c>
      <c r="C308" s="53">
        <f t="shared" si="342"/>
        <v>665.1884700665189</v>
      </c>
      <c r="D308" s="52" t="s">
        <v>18</v>
      </c>
      <c r="E308" s="52">
        <v>225.5</v>
      </c>
      <c r="F308" s="52">
        <v>223.8</v>
      </c>
      <c r="G308" s="52"/>
      <c r="H308" s="52"/>
      <c r="I308" s="54">
        <f t="shared" si="343"/>
        <v>1130.8203991130745</v>
      </c>
      <c r="J308" s="55"/>
      <c r="K308" s="55"/>
      <c r="L308" s="55">
        <f t="shared" si="346"/>
        <v>1.6999999999999884</v>
      </c>
      <c r="M308" s="56">
        <f t="shared" si="347"/>
        <v>1130.8203991130745</v>
      </c>
    </row>
    <row r="309" spans="1:13" s="57" customFormat="1">
      <c r="A309" s="51">
        <v>43353</v>
      </c>
      <c r="B309" s="52" t="s">
        <v>436</v>
      </c>
      <c r="C309" s="53">
        <f t="shared" ref="C309:C310" si="355">150000/E309</f>
        <v>105.92098294672174</v>
      </c>
      <c r="D309" s="52" t="s">
        <v>14</v>
      </c>
      <c r="E309" s="52">
        <v>1416.15</v>
      </c>
      <c r="F309" s="52">
        <v>1426.75</v>
      </c>
      <c r="G309" s="52"/>
      <c r="H309" s="52"/>
      <c r="I309" s="54">
        <f t="shared" ref="I309:I310" si="356">(IF(D309="SHORT",E309-F309,IF(D309="LONG",F309-E309)))*C309</f>
        <v>1122.7624192352407</v>
      </c>
      <c r="J309" s="55"/>
      <c r="K309" s="55"/>
      <c r="L309" s="55">
        <f t="shared" ref="L309:L310" si="357">(J309+I309+K309)/C309</f>
        <v>10.599999999999909</v>
      </c>
      <c r="M309" s="56">
        <f t="shared" ref="M309:M310" si="358">L309*C309</f>
        <v>1122.7624192352407</v>
      </c>
    </row>
    <row r="310" spans="1:13" s="57" customFormat="1">
      <c r="A310" s="51">
        <v>43353</v>
      </c>
      <c r="B310" s="52" t="s">
        <v>432</v>
      </c>
      <c r="C310" s="53">
        <f t="shared" si="355"/>
        <v>331.6749585406302</v>
      </c>
      <c r="D310" s="52" t="s">
        <v>14</v>
      </c>
      <c r="E310" s="52">
        <v>452.25</v>
      </c>
      <c r="F310" s="52">
        <v>455.6</v>
      </c>
      <c r="G310" s="61">
        <v>459.75</v>
      </c>
      <c r="H310" s="61"/>
      <c r="I310" s="63">
        <f t="shared" si="356"/>
        <v>1111.1111111111188</v>
      </c>
      <c r="J310" s="64">
        <f t="shared" ref="J310" si="359">(IF(D310="SHORT",IF(G310="",0,F310-G310),IF(D310="LONG",IF(G310="",0,G310-F310))))*C310</f>
        <v>1376.4510779436077</v>
      </c>
      <c r="K310" s="64"/>
      <c r="L310" s="64">
        <f t="shared" si="357"/>
        <v>7.4999999999999991</v>
      </c>
      <c r="M310" s="65">
        <f t="shared" si="358"/>
        <v>2487.5621890547263</v>
      </c>
    </row>
    <row r="311" spans="1:13" s="57" customFormat="1">
      <c r="A311" s="51">
        <v>43350</v>
      </c>
      <c r="B311" s="52" t="s">
        <v>472</v>
      </c>
      <c r="C311" s="53">
        <f t="shared" ref="C311:C312" si="360">150000/E311</f>
        <v>151.82186234817814</v>
      </c>
      <c r="D311" s="52" t="s">
        <v>14</v>
      </c>
      <c r="E311" s="52">
        <v>988</v>
      </c>
      <c r="F311" s="52">
        <v>994.5</v>
      </c>
      <c r="G311" s="52"/>
      <c r="H311" s="52"/>
      <c r="I311" s="54">
        <f t="shared" ref="I311:I312" si="361">(IF(D311="SHORT",E311-F311,IF(D311="LONG",F311-E311)))*C311</f>
        <v>986.84210526315792</v>
      </c>
      <c r="J311" s="55"/>
      <c r="K311" s="55"/>
      <c r="L311" s="55">
        <f t="shared" ref="L311:L312" si="362">(J311+I311+K311)/C311</f>
        <v>6.5</v>
      </c>
      <c r="M311" s="56">
        <f t="shared" ref="M311:M312" si="363">L311*C311</f>
        <v>986.84210526315792</v>
      </c>
    </row>
    <row r="312" spans="1:13" s="66" customFormat="1">
      <c r="A312" s="60">
        <v>43350</v>
      </c>
      <c r="B312" s="61" t="s">
        <v>457</v>
      </c>
      <c r="C312" s="62">
        <f t="shared" si="360"/>
        <v>633.31222292590246</v>
      </c>
      <c r="D312" s="61" t="s">
        <v>14</v>
      </c>
      <c r="E312" s="61">
        <v>236.85</v>
      </c>
      <c r="F312" s="61">
        <v>238.6</v>
      </c>
      <c r="G312" s="61">
        <v>240.8</v>
      </c>
      <c r="H312" s="61">
        <v>242.95</v>
      </c>
      <c r="I312" s="63">
        <f t="shared" si="361"/>
        <v>1108.2963901203293</v>
      </c>
      <c r="J312" s="64">
        <f t="shared" ref="J312" si="364">(IF(D312="SHORT",IF(G312="",0,F312-G312),IF(D312="LONG",IF(G312="",0,G312-F312))))*C312</f>
        <v>1393.2868904369961</v>
      </c>
      <c r="K312" s="64">
        <f t="shared" ref="K312" si="365">(IF(D312="SHORT",IF(H312="",0,G312-H312),IF(D312="LONG",IF(H312="",0,(H312-G312)))))*C312</f>
        <v>1361.6212792906758</v>
      </c>
      <c r="L312" s="64">
        <f t="shared" si="362"/>
        <v>6.0999999999999943</v>
      </c>
      <c r="M312" s="65">
        <f t="shared" si="363"/>
        <v>3863.2045598480013</v>
      </c>
    </row>
    <row r="313" spans="1:13" s="57" customFormat="1">
      <c r="A313" s="51">
        <v>43349</v>
      </c>
      <c r="B313" s="52" t="s">
        <v>551</v>
      </c>
      <c r="C313" s="53">
        <f t="shared" ref="C313:C316" si="366">150000/E313</f>
        <v>190.28288722567552</v>
      </c>
      <c r="D313" s="52" t="s">
        <v>14</v>
      </c>
      <c r="E313" s="52">
        <v>788.3</v>
      </c>
      <c r="F313" s="52">
        <v>781.2</v>
      </c>
      <c r="G313" s="52"/>
      <c r="H313" s="52"/>
      <c r="I313" s="54">
        <f t="shared" ref="I313:I316" si="367">(IF(D313="SHORT",E313-F313,IF(D313="LONG",F313-E313)))*C313</f>
        <v>-1351.008499302279</v>
      </c>
      <c r="J313" s="55"/>
      <c r="K313" s="55"/>
      <c r="L313" s="55">
        <f t="shared" ref="L313:L316" si="368">(J313+I313+K313)/C313</f>
        <v>-7.0999999999999099</v>
      </c>
      <c r="M313" s="56">
        <f t="shared" ref="M313:M316" si="369">L313*C313</f>
        <v>-1351.008499302279</v>
      </c>
    </row>
    <row r="314" spans="1:13" s="66" customFormat="1">
      <c r="A314" s="60">
        <v>43349</v>
      </c>
      <c r="B314" s="61" t="s">
        <v>439</v>
      </c>
      <c r="C314" s="62">
        <f t="shared" si="366"/>
        <v>980.39215686274508</v>
      </c>
      <c r="D314" s="61" t="s">
        <v>14</v>
      </c>
      <c r="E314" s="61">
        <v>153</v>
      </c>
      <c r="F314" s="61">
        <v>154.15</v>
      </c>
      <c r="G314" s="61">
        <v>155.55000000000001</v>
      </c>
      <c r="H314" s="61">
        <v>156.94999999999999</v>
      </c>
      <c r="I314" s="63">
        <f>(IF(D314="SHORT",E314-F314,IF(D314="LONG",F314-E314)))*C314</f>
        <v>1127.4509803921624</v>
      </c>
      <c r="J314" s="64">
        <f t="shared" ref="J314" si="370">(IF(D314="SHORT",IF(G314="",0,F314-G314),IF(D314="LONG",IF(G314="",0,G314-F314))))*C314</f>
        <v>1372.5490196078488</v>
      </c>
      <c r="K314" s="64">
        <f t="shared" ref="K314" si="371">(IF(D314="SHORT",IF(H314="",0,G314-H314),IF(D314="LONG",IF(H314="",0,(H314-G314)))))*C314</f>
        <v>1372.5490196078208</v>
      </c>
      <c r="L314" s="64">
        <f t="shared" si="368"/>
        <v>3.9499999999999886</v>
      </c>
      <c r="M314" s="65">
        <f t="shared" si="369"/>
        <v>3872.5490196078317</v>
      </c>
    </row>
    <row r="315" spans="1:13" s="57" customFormat="1">
      <c r="A315" s="51">
        <v>43349</v>
      </c>
      <c r="B315" s="52" t="s">
        <v>432</v>
      </c>
      <c r="C315" s="53">
        <f t="shared" si="366"/>
        <v>340.59945504087193</v>
      </c>
      <c r="D315" s="52" t="s">
        <v>14</v>
      </c>
      <c r="E315" s="52">
        <v>440.4</v>
      </c>
      <c r="F315" s="52">
        <v>443.7</v>
      </c>
      <c r="G315" s="52"/>
      <c r="H315" s="52"/>
      <c r="I315" s="54">
        <f t="shared" si="367"/>
        <v>1123.9782016348813</v>
      </c>
      <c r="J315" s="55"/>
      <c r="K315" s="55"/>
      <c r="L315" s="55">
        <f t="shared" si="368"/>
        <v>3.3000000000000114</v>
      </c>
      <c r="M315" s="56">
        <f t="shared" si="369"/>
        <v>1123.9782016348813</v>
      </c>
    </row>
    <row r="316" spans="1:13" s="57" customFormat="1">
      <c r="A316" s="51">
        <v>43349</v>
      </c>
      <c r="B316" s="52" t="s">
        <v>459</v>
      </c>
      <c r="C316" s="53">
        <f t="shared" si="366"/>
        <v>169.7792869269949</v>
      </c>
      <c r="D316" s="52" t="s">
        <v>14</v>
      </c>
      <c r="E316" s="52">
        <v>883.5</v>
      </c>
      <c r="F316" s="52">
        <v>890.1</v>
      </c>
      <c r="G316" s="52"/>
      <c r="H316" s="52"/>
      <c r="I316" s="54">
        <f t="shared" si="367"/>
        <v>1120.5432937181702</v>
      </c>
      <c r="J316" s="55"/>
      <c r="K316" s="55"/>
      <c r="L316" s="55">
        <f t="shared" si="368"/>
        <v>6.6000000000000227</v>
      </c>
      <c r="M316" s="56">
        <f t="shared" si="369"/>
        <v>1120.5432937181702</v>
      </c>
    </row>
    <row r="317" spans="1:13" s="57" customFormat="1">
      <c r="A317" s="51">
        <v>43348</v>
      </c>
      <c r="B317" s="52" t="s">
        <v>434</v>
      </c>
      <c r="C317" s="53">
        <f t="shared" ref="C317:C321" si="372">150000/E317</f>
        <v>415.2249134948097</v>
      </c>
      <c r="D317" s="52" t="s">
        <v>18</v>
      </c>
      <c r="E317" s="52">
        <v>361.25</v>
      </c>
      <c r="F317" s="52">
        <v>358.5</v>
      </c>
      <c r="G317" s="52">
        <v>355.3</v>
      </c>
      <c r="H317" s="52"/>
      <c r="I317" s="54">
        <f t="shared" ref="I317:I321" si="373">(IF(D317="SHORT",E317-F317,IF(D317="LONG",F317-E317)))*C317</f>
        <v>1141.8685121107267</v>
      </c>
      <c r="J317" s="55">
        <f t="shared" ref="J317" si="374">(IF(D317="SHORT",IF(G317="",0,F317-G317),IF(D317="LONG",IF(G317="",0,G317-F317))))*C317</f>
        <v>1328.7197231833863</v>
      </c>
      <c r="K317" s="55"/>
      <c r="L317" s="55">
        <f t="shared" ref="L317:L321" si="375">(J317+I317+K317)/C317</f>
        <v>5.9499999999999886</v>
      </c>
      <c r="M317" s="56">
        <f t="shared" ref="M317:M321" si="376">L317*C317</f>
        <v>2470.588235294113</v>
      </c>
    </row>
    <row r="318" spans="1:13" s="57" customFormat="1">
      <c r="A318" s="51">
        <v>43348</v>
      </c>
      <c r="B318" s="52" t="s">
        <v>568</v>
      </c>
      <c r="C318" s="53">
        <f t="shared" si="372"/>
        <v>331.41847105612015</v>
      </c>
      <c r="D318" s="52" t="s">
        <v>18</v>
      </c>
      <c r="E318" s="52">
        <v>452.6</v>
      </c>
      <c r="F318" s="52">
        <v>456.7</v>
      </c>
      <c r="G318" s="52"/>
      <c r="H318" s="52"/>
      <c r="I318" s="54">
        <f t="shared" si="373"/>
        <v>-1358.8157313300812</v>
      </c>
      <c r="J318" s="55"/>
      <c r="K318" s="55"/>
      <c r="L318" s="55">
        <f t="shared" si="375"/>
        <v>-4.0999999999999659</v>
      </c>
      <c r="M318" s="56">
        <f t="shared" si="376"/>
        <v>-1358.8157313300812</v>
      </c>
    </row>
    <row r="319" spans="1:13" s="57" customFormat="1">
      <c r="A319" s="51">
        <v>43348</v>
      </c>
      <c r="B319" s="52" t="s">
        <v>557</v>
      </c>
      <c r="C319" s="53">
        <f t="shared" si="372"/>
        <v>328.29940906106373</v>
      </c>
      <c r="D319" s="52" t="s">
        <v>18</v>
      </c>
      <c r="E319" s="52">
        <v>456.9</v>
      </c>
      <c r="F319" s="52">
        <v>453.45</v>
      </c>
      <c r="G319" s="52"/>
      <c r="H319" s="52"/>
      <c r="I319" s="54">
        <f t="shared" si="373"/>
        <v>1132.6329612606662</v>
      </c>
      <c r="J319" s="55"/>
      <c r="K319" s="55"/>
      <c r="L319" s="55">
        <f t="shared" si="375"/>
        <v>3.4499999999999891</v>
      </c>
      <c r="M319" s="56">
        <f t="shared" si="376"/>
        <v>1132.6329612606662</v>
      </c>
    </row>
    <row r="320" spans="1:13" s="57" customFormat="1">
      <c r="A320" s="51">
        <v>43348</v>
      </c>
      <c r="B320" s="52" t="s">
        <v>516</v>
      </c>
      <c r="C320" s="53">
        <f t="shared" si="372"/>
        <v>147.03720041170416</v>
      </c>
      <c r="D320" s="52" t="s">
        <v>18</v>
      </c>
      <c r="E320" s="52">
        <v>1020.15</v>
      </c>
      <c r="F320" s="52">
        <v>1012.5</v>
      </c>
      <c r="G320" s="52"/>
      <c r="H320" s="52"/>
      <c r="I320" s="54">
        <f t="shared" si="373"/>
        <v>1124.8345831495335</v>
      </c>
      <c r="J320" s="55"/>
      <c r="K320" s="55"/>
      <c r="L320" s="55">
        <f t="shared" si="375"/>
        <v>7.6499999999999773</v>
      </c>
      <c r="M320" s="56">
        <f t="shared" si="376"/>
        <v>1124.8345831495335</v>
      </c>
    </row>
    <row r="321" spans="1:13" s="57" customFormat="1">
      <c r="A321" s="51">
        <v>43348</v>
      </c>
      <c r="B321" s="52" t="s">
        <v>327</v>
      </c>
      <c r="C321" s="53">
        <f t="shared" si="372"/>
        <v>71.590502326691322</v>
      </c>
      <c r="D321" s="52" t="s">
        <v>18</v>
      </c>
      <c r="E321" s="52">
        <v>2095.25</v>
      </c>
      <c r="F321" s="52">
        <v>2079.5500000000002</v>
      </c>
      <c r="G321" s="52"/>
      <c r="H321" s="52"/>
      <c r="I321" s="54">
        <f t="shared" si="373"/>
        <v>1123.9708865290406</v>
      </c>
      <c r="J321" s="55"/>
      <c r="K321" s="55"/>
      <c r="L321" s="55">
        <f t="shared" si="375"/>
        <v>15.699999999999816</v>
      </c>
      <c r="M321" s="56">
        <f t="shared" si="376"/>
        <v>1123.9708865290406</v>
      </c>
    </row>
    <row r="322" spans="1:13" s="57" customFormat="1">
      <c r="A322" s="51">
        <v>43347</v>
      </c>
      <c r="B322" s="52" t="s">
        <v>593</v>
      </c>
      <c r="C322" s="53">
        <f t="shared" ref="C322:C324" si="377">150000/E322</f>
        <v>248.7768471680902</v>
      </c>
      <c r="D322" s="52" t="s">
        <v>18</v>
      </c>
      <c r="E322" s="52">
        <v>602.95000000000005</v>
      </c>
      <c r="F322" s="52">
        <v>598.45000000000005</v>
      </c>
      <c r="G322" s="52"/>
      <c r="H322" s="52"/>
      <c r="I322" s="54">
        <f t="shared" ref="I322:I323" si="378">(IF(D322="SHORT",E322-F322,IF(D322="LONG",F322-E322)))*C322</f>
        <v>1119.495812256406</v>
      </c>
      <c r="J322" s="55"/>
      <c r="K322" s="55"/>
      <c r="L322" s="55">
        <f t="shared" ref="L322:L323" si="379">(J322+I322+K322)/C322</f>
        <v>4.5</v>
      </c>
      <c r="M322" s="56">
        <f t="shared" ref="M322:M323" si="380">L322*C322</f>
        <v>1119.495812256406</v>
      </c>
    </row>
    <row r="323" spans="1:13" s="66" customFormat="1">
      <c r="A323" s="60">
        <v>43347</v>
      </c>
      <c r="B323" s="61" t="s">
        <v>586</v>
      </c>
      <c r="C323" s="62">
        <f t="shared" si="377"/>
        <v>1455.6040756914119</v>
      </c>
      <c r="D323" s="61" t="s">
        <v>18</v>
      </c>
      <c r="E323" s="61">
        <v>103.05</v>
      </c>
      <c r="F323" s="61">
        <v>102.35</v>
      </c>
      <c r="G323" s="61">
        <v>101.35</v>
      </c>
      <c r="H323" s="61">
        <v>100.4</v>
      </c>
      <c r="I323" s="63">
        <f t="shared" si="378"/>
        <v>1018.9228529839925</v>
      </c>
      <c r="J323" s="64">
        <f t="shared" ref="J323" si="381">(IF(D323="SHORT",IF(G323="",0,F323-G323),IF(D323="LONG",IF(G323="",0,G323-F323))))*C323</f>
        <v>1455.6040756914119</v>
      </c>
      <c r="K323" s="64">
        <f t="shared" ref="K323" si="382">(IF(D323="SHORT",IF(H323="",0,G323-H323),IF(D323="LONG",IF(H323="",0,(H323-G323)))))*C323</f>
        <v>1382.8238719068247</v>
      </c>
      <c r="L323" s="64">
        <f t="shared" si="379"/>
        <v>2.6499999999999919</v>
      </c>
      <c r="M323" s="65">
        <f t="shared" si="380"/>
        <v>3857.35080058223</v>
      </c>
    </row>
    <row r="324" spans="1:13" s="57" customFormat="1">
      <c r="A324" s="51">
        <v>43347</v>
      </c>
      <c r="B324" s="52" t="s">
        <v>381</v>
      </c>
      <c r="C324" s="53">
        <f t="shared" si="377"/>
        <v>336.20979491202513</v>
      </c>
      <c r="D324" s="52" t="s">
        <v>18</v>
      </c>
      <c r="E324" s="52">
        <v>446.15</v>
      </c>
      <c r="F324" s="52">
        <v>442.8</v>
      </c>
      <c r="G324" s="52"/>
      <c r="H324" s="52"/>
      <c r="I324" s="54">
        <f t="shared" ref="I324" si="383">(IF(D324="SHORT",E324-F324,IF(D324="LONG",F324-E324)))*C324</f>
        <v>1126.3028129552727</v>
      </c>
      <c r="J324" s="55"/>
      <c r="K324" s="55"/>
      <c r="L324" s="55">
        <f t="shared" ref="L324" si="384">(J324+I324+K324)/C324</f>
        <v>3.3499999999999659</v>
      </c>
      <c r="M324" s="56">
        <f>L324*C324</f>
        <v>1126.3028129552727</v>
      </c>
    </row>
    <row r="325" spans="1:13" s="57" customFormat="1">
      <c r="A325" s="51">
        <v>43346</v>
      </c>
      <c r="B325" s="52" t="s">
        <v>427</v>
      </c>
      <c r="C325" s="53">
        <f t="shared" ref="C325:C328" si="385">150000/E325</f>
        <v>1467.7103718199608</v>
      </c>
      <c r="D325" s="52" t="s">
        <v>14</v>
      </c>
      <c r="E325" s="52">
        <v>102.2</v>
      </c>
      <c r="F325" s="52">
        <v>103</v>
      </c>
      <c r="G325" s="52"/>
      <c r="H325" s="52"/>
      <c r="I325" s="54">
        <f t="shared" ref="I325:I328" si="386">(IF(D325="SHORT",E325-F325,IF(D325="LONG",F325-E325)))*C325</f>
        <v>1174.1682974559644</v>
      </c>
      <c r="J325" s="55"/>
      <c r="K325" s="55"/>
      <c r="L325" s="55">
        <f t="shared" ref="L325:L328" si="387">(J325+I325+K325)/C325</f>
        <v>0.79999999999999716</v>
      </c>
      <c r="M325" s="56">
        <f t="shared" ref="M325:M328" si="388">L325*C325</f>
        <v>1174.1682974559644</v>
      </c>
    </row>
    <row r="326" spans="1:13" s="57" customFormat="1">
      <c r="A326" s="51">
        <v>43346</v>
      </c>
      <c r="B326" s="52" t="s">
        <v>585</v>
      </c>
      <c r="C326" s="53">
        <f t="shared" si="385"/>
        <v>1218.5215272136475</v>
      </c>
      <c r="D326" s="52" t="s">
        <v>18</v>
      </c>
      <c r="E326" s="52">
        <v>123.1</v>
      </c>
      <c r="F326" s="52">
        <v>122.15</v>
      </c>
      <c r="G326" s="52">
        <v>121.05</v>
      </c>
      <c r="H326" s="52"/>
      <c r="I326" s="54">
        <f t="shared" si="386"/>
        <v>1157.5954508529512</v>
      </c>
      <c r="J326" s="55">
        <f t="shared" ref="J326:J327" si="389">(IF(D326="SHORT",IF(G326="",0,F326-G326),IF(D326="LONG",IF(G326="",0,G326-F326))))*C326</f>
        <v>1340.3736799350227</v>
      </c>
      <c r="K326" s="55"/>
      <c r="L326" s="55">
        <f t="shared" si="387"/>
        <v>2.0499999999999972</v>
      </c>
      <c r="M326" s="56">
        <f t="shared" si="388"/>
        <v>2497.9691307879739</v>
      </c>
    </row>
    <row r="327" spans="1:13" s="57" customFormat="1">
      <c r="A327" s="51">
        <v>43346</v>
      </c>
      <c r="B327" s="52" t="s">
        <v>493</v>
      </c>
      <c r="C327" s="53">
        <f t="shared" si="385"/>
        <v>153.86982612709647</v>
      </c>
      <c r="D327" s="52" t="s">
        <v>14</v>
      </c>
      <c r="E327" s="52">
        <v>974.85</v>
      </c>
      <c r="F327" s="52">
        <v>982.15</v>
      </c>
      <c r="G327" s="52">
        <v>991</v>
      </c>
      <c r="H327" s="52"/>
      <c r="I327" s="54">
        <f t="shared" si="386"/>
        <v>1123.2497307277972</v>
      </c>
      <c r="J327" s="55">
        <f t="shared" si="389"/>
        <v>1361.7479612248073</v>
      </c>
      <c r="K327" s="55"/>
      <c r="L327" s="55">
        <f t="shared" si="387"/>
        <v>16.149999999999977</v>
      </c>
      <c r="M327" s="56">
        <f t="shared" si="388"/>
        <v>2484.9976919526043</v>
      </c>
    </row>
    <row r="328" spans="1:13" s="57" customFormat="1">
      <c r="A328" s="51">
        <v>43346</v>
      </c>
      <c r="B328" s="52" t="s">
        <v>544</v>
      </c>
      <c r="C328" s="53">
        <f t="shared" si="385"/>
        <v>428.08219178082197</v>
      </c>
      <c r="D328" s="52" t="s">
        <v>14</v>
      </c>
      <c r="E328" s="52">
        <v>350.4</v>
      </c>
      <c r="F328" s="52">
        <v>353</v>
      </c>
      <c r="G328" s="52"/>
      <c r="H328" s="52"/>
      <c r="I328" s="54">
        <f t="shared" si="386"/>
        <v>1113.0136986301468</v>
      </c>
      <c r="J328" s="55"/>
      <c r="K328" s="55"/>
      <c r="L328" s="55">
        <f t="shared" si="387"/>
        <v>2.6000000000000227</v>
      </c>
      <c r="M328" s="56">
        <f t="shared" si="388"/>
        <v>1113.0136986301468</v>
      </c>
    </row>
    <row r="329" spans="1:13" ht="15.75">
      <c r="A329" s="77"/>
      <c r="B329" s="78"/>
      <c r="C329" s="78"/>
      <c r="D329" s="78"/>
      <c r="E329" s="78"/>
      <c r="F329" s="78"/>
      <c r="G329" s="78"/>
      <c r="H329" s="78"/>
      <c r="I329" s="79"/>
      <c r="J329" s="80"/>
      <c r="K329" s="81"/>
      <c r="L329" s="82"/>
      <c r="M329" s="78"/>
    </row>
    <row r="330" spans="1:13" s="57" customFormat="1">
      <c r="A330" s="51">
        <v>43343</v>
      </c>
      <c r="B330" s="52" t="s">
        <v>592</v>
      </c>
      <c r="C330" s="53">
        <f t="shared" ref="C330:C333" si="390">150000/E330</f>
        <v>1202.4048096192384</v>
      </c>
      <c r="D330" s="52" t="s">
        <v>18</v>
      </c>
      <c r="E330" s="52">
        <v>124.75</v>
      </c>
      <c r="F330" s="52">
        <v>123.85</v>
      </c>
      <c r="G330" s="52"/>
      <c r="H330" s="52"/>
      <c r="I330" s="54">
        <f t="shared" ref="I330:I333" si="391">(IF(D330="SHORT",E330-F330,IF(D330="LONG",F330-E330)))*C330</f>
        <v>1082.1643286573214</v>
      </c>
      <c r="J330" s="55"/>
      <c r="K330" s="55"/>
      <c r="L330" s="55">
        <f t="shared" ref="L330:L333" si="392">(J330+I330+K330)/C330</f>
        <v>0.90000000000000568</v>
      </c>
      <c r="M330" s="56">
        <f t="shared" ref="M330:M333" si="393">L330*C330</f>
        <v>1082.1643286573214</v>
      </c>
    </row>
    <row r="331" spans="1:13" s="57" customFormat="1">
      <c r="A331" s="51">
        <v>43343</v>
      </c>
      <c r="B331" s="52" t="s">
        <v>459</v>
      </c>
      <c r="C331" s="53">
        <f t="shared" si="390"/>
        <v>159.78695073235687</v>
      </c>
      <c r="D331" s="52" t="s">
        <v>18</v>
      </c>
      <c r="E331" s="52">
        <v>938.75</v>
      </c>
      <c r="F331" s="52">
        <v>931.7</v>
      </c>
      <c r="G331" s="52"/>
      <c r="H331" s="52"/>
      <c r="I331" s="54">
        <f t="shared" si="391"/>
        <v>1126.4980026631088</v>
      </c>
      <c r="J331" s="55"/>
      <c r="K331" s="55"/>
      <c r="L331" s="55">
        <f t="shared" si="392"/>
        <v>7.0499999999999554</v>
      </c>
      <c r="M331" s="56">
        <f t="shared" si="393"/>
        <v>1126.4980026631088</v>
      </c>
    </row>
    <row r="332" spans="1:13" s="57" customFormat="1">
      <c r="A332" s="51">
        <v>43343</v>
      </c>
      <c r="B332" s="52" t="s">
        <v>591</v>
      </c>
      <c r="C332" s="53">
        <f t="shared" si="390"/>
        <v>272.10884353741494</v>
      </c>
      <c r="D332" s="52" t="s">
        <v>18</v>
      </c>
      <c r="E332" s="52">
        <v>551.25</v>
      </c>
      <c r="F332" s="52">
        <v>547.15</v>
      </c>
      <c r="G332" s="52">
        <v>542.15</v>
      </c>
      <c r="H332" s="52"/>
      <c r="I332" s="54">
        <f t="shared" si="391"/>
        <v>1115.6462585034074</v>
      </c>
      <c r="J332" s="55">
        <f t="shared" ref="J332" si="394">(IF(D332="SHORT",IF(G332="",0,F332-G332),IF(D332="LONG",IF(G332="",0,G332-F332))))*C332</f>
        <v>1360.5442176870747</v>
      </c>
      <c r="K332" s="55"/>
      <c r="L332" s="55">
        <f t="shared" si="392"/>
        <v>9.1000000000000227</v>
      </c>
      <c r="M332" s="56">
        <f t="shared" si="393"/>
        <v>2476.1904761904821</v>
      </c>
    </row>
    <row r="333" spans="1:13" s="57" customFormat="1">
      <c r="A333" s="51">
        <v>43343</v>
      </c>
      <c r="B333" s="52" t="s">
        <v>223</v>
      </c>
      <c r="C333" s="53">
        <f t="shared" si="390"/>
        <v>92.299172384087612</v>
      </c>
      <c r="D333" s="52" t="s">
        <v>18</v>
      </c>
      <c r="E333" s="52">
        <v>1625.15</v>
      </c>
      <c r="F333" s="52">
        <v>1639.8</v>
      </c>
      <c r="G333" s="52"/>
      <c r="H333" s="52"/>
      <c r="I333" s="54">
        <f t="shared" si="391"/>
        <v>-1352.1828754268709</v>
      </c>
      <c r="J333" s="55"/>
      <c r="K333" s="55"/>
      <c r="L333" s="55">
        <f t="shared" si="392"/>
        <v>-14.649999999999864</v>
      </c>
      <c r="M333" s="56">
        <f t="shared" si="393"/>
        <v>-1352.1828754268709</v>
      </c>
    </row>
    <row r="334" spans="1:13" s="57" customFormat="1">
      <c r="A334" s="51">
        <v>43342</v>
      </c>
      <c r="B334" s="52" t="s">
        <v>546</v>
      </c>
      <c r="C334" s="53">
        <f t="shared" ref="C334:C337" si="395">150000/E334</f>
        <v>380.80731150038082</v>
      </c>
      <c r="D334" s="52" t="s">
        <v>14</v>
      </c>
      <c r="E334" s="52">
        <v>393.9</v>
      </c>
      <c r="F334" s="52">
        <v>390.35</v>
      </c>
      <c r="G334" s="52"/>
      <c r="H334" s="52"/>
      <c r="I334" s="54">
        <f t="shared" ref="I334:I337" si="396">(IF(D334="SHORT",E334-F334,IF(D334="LONG",F334-E334)))*C334</f>
        <v>-1351.8659558263346</v>
      </c>
      <c r="J334" s="55"/>
      <c r="K334" s="55"/>
      <c r="L334" s="55">
        <f t="shared" ref="L334:L337" si="397">(J334+I334+K334)/C334</f>
        <v>-3.5499999999999545</v>
      </c>
      <c r="M334" s="56">
        <f t="shared" ref="M334:M337" si="398">L334*C334</f>
        <v>-1351.8659558263346</v>
      </c>
    </row>
    <row r="335" spans="1:13" s="57" customFormat="1">
      <c r="A335" s="51">
        <v>43342</v>
      </c>
      <c r="B335" s="52" t="s">
        <v>526</v>
      </c>
      <c r="C335" s="53">
        <f t="shared" si="395"/>
        <v>1179.7090051120722</v>
      </c>
      <c r="D335" s="52" t="s">
        <v>14</v>
      </c>
      <c r="E335" s="52">
        <v>127.15</v>
      </c>
      <c r="F335" s="52">
        <v>128.1</v>
      </c>
      <c r="G335" s="52"/>
      <c r="H335" s="52"/>
      <c r="I335" s="54">
        <f t="shared" si="396"/>
        <v>1120.7235548564552</v>
      </c>
      <c r="J335" s="55"/>
      <c r="K335" s="55"/>
      <c r="L335" s="55">
        <f t="shared" si="397"/>
        <v>0.94999999999998863</v>
      </c>
      <c r="M335" s="56">
        <f t="shared" si="398"/>
        <v>1120.7235548564552</v>
      </c>
    </row>
    <row r="336" spans="1:13" s="57" customFormat="1">
      <c r="A336" s="51">
        <v>43342</v>
      </c>
      <c r="B336" s="52" t="s">
        <v>590</v>
      </c>
      <c r="C336" s="53">
        <f t="shared" si="395"/>
        <v>392.56739073540956</v>
      </c>
      <c r="D336" s="52" t="s">
        <v>14</v>
      </c>
      <c r="E336" s="52">
        <v>382.1</v>
      </c>
      <c r="F336" s="52">
        <v>384.95</v>
      </c>
      <c r="G336" s="52"/>
      <c r="H336" s="52"/>
      <c r="I336" s="54">
        <f t="shared" si="396"/>
        <v>1118.8170635959038</v>
      </c>
      <c r="J336" s="55"/>
      <c r="K336" s="55"/>
      <c r="L336" s="55">
        <f t="shared" si="397"/>
        <v>2.8499999999999659</v>
      </c>
      <c r="M336" s="56">
        <f t="shared" si="398"/>
        <v>1118.8170635959038</v>
      </c>
    </row>
    <row r="337" spans="1:13" s="57" customFormat="1">
      <c r="A337" s="51">
        <v>43342</v>
      </c>
      <c r="B337" s="52" t="s">
        <v>481</v>
      </c>
      <c r="C337" s="53">
        <f t="shared" si="395"/>
        <v>249.66711051930761</v>
      </c>
      <c r="D337" s="52" t="s">
        <v>14</v>
      </c>
      <c r="E337" s="52">
        <v>600.79999999999995</v>
      </c>
      <c r="F337" s="52">
        <v>605.29999999999995</v>
      </c>
      <c r="G337" s="52"/>
      <c r="H337" s="52"/>
      <c r="I337" s="54">
        <f t="shared" si="396"/>
        <v>1123.5019973368842</v>
      </c>
      <c r="J337" s="55"/>
      <c r="K337" s="55"/>
      <c r="L337" s="55">
        <f t="shared" si="397"/>
        <v>4.5</v>
      </c>
      <c r="M337" s="56">
        <f t="shared" si="398"/>
        <v>1123.5019973368842</v>
      </c>
    </row>
    <row r="338" spans="1:13" s="57" customFormat="1">
      <c r="A338" s="51">
        <v>43341</v>
      </c>
      <c r="B338" s="52" t="s">
        <v>511</v>
      </c>
      <c r="C338" s="53">
        <f t="shared" ref="C338:C341" si="399">150000/E338</f>
        <v>205.24047342135867</v>
      </c>
      <c r="D338" s="52" t="s">
        <v>14</v>
      </c>
      <c r="E338" s="52">
        <v>730.85</v>
      </c>
      <c r="F338" s="52">
        <v>736.3</v>
      </c>
      <c r="G338" s="52"/>
      <c r="H338" s="52"/>
      <c r="I338" s="54">
        <f t="shared" ref="I338:I341" si="400">(IF(D338="SHORT",E338-F338,IF(D338="LONG",F338-E338)))*C338</f>
        <v>1118.5605801463907</v>
      </c>
      <c r="J338" s="55"/>
      <c r="K338" s="55"/>
      <c r="L338" s="55">
        <f t="shared" ref="L338:L341" si="401">(J338+I338+K338)/C338</f>
        <v>5.4499999999999318</v>
      </c>
      <c r="M338" s="56">
        <f t="shared" ref="M338:M341" si="402">L338*C338</f>
        <v>1118.5605801463907</v>
      </c>
    </row>
    <row r="339" spans="1:13" s="57" customFormat="1">
      <c r="A339" s="51">
        <v>43341</v>
      </c>
      <c r="B339" s="52" t="s">
        <v>497</v>
      </c>
      <c r="C339" s="53">
        <f t="shared" si="399"/>
        <v>273.8725579696914</v>
      </c>
      <c r="D339" s="52" t="s">
        <v>14</v>
      </c>
      <c r="E339" s="52">
        <v>547.70000000000005</v>
      </c>
      <c r="F339" s="52">
        <v>551.79999999999995</v>
      </c>
      <c r="G339" s="52"/>
      <c r="H339" s="52"/>
      <c r="I339" s="54">
        <f t="shared" si="400"/>
        <v>1122.8774876757097</v>
      </c>
      <c r="J339" s="55"/>
      <c r="K339" s="55"/>
      <c r="L339" s="55">
        <f t="shared" si="401"/>
        <v>4.0999999999999091</v>
      </c>
      <c r="M339" s="56">
        <f t="shared" si="402"/>
        <v>1122.8774876757097</v>
      </c>
    </row>
    <row r="340" spans="1:13" s="57" customFormat="1">
      <c r="A340" s="51">
        <v>43341</v>
      </c>
      <c r="B340" s="52" t="s">
        <v>470</v>
      </c>
      <c r="C340" s="53">
        <f t="shared" si="399"/>
        <v>129.28248222365869</v>
      </c>
      <c r="D340" s="52" t="s">
        <v>14</v>
      </c>
      <c r="E340" s="52">
        <v>1160.25</v>
      </c>
      <c r="F340" s="52">
        <v>1149.8</v>
      </c>
      <c r="G340" s="52"/>
      <c r="H340" s="52"/>
      <c r="I340" s="54">
        <f t="shared" si="400"/>
        <v>-1351.0019392372392</v>
      </c>
      <c r="J340" s="55"/>
      <c r="K340" s="55"/>
      <c r="L340" s="55">
        <f t="shared" si="401"/>
        <v>-10.450000000000045</v>
      </c>
      <c r="M340" s="56">
        <f t="shared" si="402"/>
        <v>-1351.0019392372392</v>
      </c>
    </row>
    <row r="341" spans="1:13" s="57" customFormat="1">
      <c r="A341" s="51">
        <v>43341</v>
      </c>
      <c r="B341" s="52" t="s">
        <v>530</v>
      </c>
      <c r="C341" s="53">
        <f t="shared" si="399"/>
        <v>311.46179401993356</v>
      </c>
      <c r="D341" s="52" t="s">
        <v>14</v>
      </c>
      <c r="E341" s="52">
        <v>481.6</v>
      </c>
      <c r="F341" s="52">
        <v>485.2</v>
      </c>
      <c r="G341" s="52"/>
      <c r="H341" s="52"/>
      <c r="I341" s="54">
        <f t="shared" si="400"/>
        <v>1121.2624584717503</v>
      </c>
      <c r="J341" s="55"/>
      <c r="K341" s="55"/>
      <c r="L341" s="55">
        <f t="shared" si="401"/>
        <v>3.5999999999999663</v>
      </c>
      <c r="M341" s="56">
        <f t="shared" si="402"/>
        <v>1121.2624584717503</v>
      </c>
    </row>
    <row r="342" spans="1:13" s="57" customFormat="1">
      <c r="A342" s="51">
        <v>43340</v>
      </c>
      <c r="B342" s="52" t="s">
        <v>555</v>
      </c>
      <c r="C342" s="53">
        <f t="shared" ref="C342:C345" si="403">150000/E342</f>
        <v>711.40621294759308</v>
      </c>
      <c r="D342" s="52" t="s">
        <v>14</v>
      </c>
      <c r="E342" s="52">
        <v>210.85</v>
      </c>
      <c r="F342" s="52">
        <v>212.4</v>
      </c>
      <c r="G342" s="52"/>
      <c r="H342" s="52"/>
      <c r="I342" s="54">
        <f t="shared" ref="I342:I345" si="404">(IF(D342="SHORT",E342-F342,IF(D342="LONG",F342-E342)))*C342</f>
        <v>1102.6796300687774</v>
      </c>
      <c r="J342" s="55"/>
      <c r="K342" s="55"/>
      <c r="L342" s="55">
        <f t="shared" ref="L342:L345" si="405">(J342+I342+K342)/C342</f>
        <v>1.5500000000000116</v>
      </c>
      <c r="M342" s="56">
        <f t="shared" ref="M342:M345" si="406">L342*C342</f>
        <v>1102.6796300687774</v>
      </c>
    </row>
    <row r="343" spans="1:13" s="57" customFormat="1">
      <c r="A343" s="51">
        <v>43340</v>
      </c>
      <c r="B343" s="52" t="s">
        <v>589</v>
      </c>
      <c r="C343" s="53">
        <f t="shared" si="403"/>
        <v>194.40124416796266</v>
      </c>
      <c r="D343" s="52" t="s">
        <v>14</v>
      </c>
      <c r="E343" s="52">
        <v>771.6</v>
      </c>
      <c r="F343" s="52">
        <v>777.35</v>
      </c>
      <c r="G343" s="52">
        <v>784.35</v>
      </c>
      <c r="H343" s="52"/>
      <c r="I343" s="54">
        <f t="shared" si="404"/>
        <v>1117.8071539657853</v>
      </c>
      <c r="J343" s="55">
        <f t="shared" ref="J343:J344" si="407">(IF(D343="SHORT",IF(G343="",0,F343-G343),IF(D343="LONG",IF(G343="",0,G343-F343))))*C343</f>
        <v>1360.8087091757386</v>
      </c>
      <c r="K343" s="55"/>
      <c r="L343" s="55">
        <f t="shared" si="405"/>
        <v>12.75</v>
      </c>
      <c r="M343" s="56">
        <f t="shared" si="406"/>
        <v>2478.6158631415237</v>
      </c>
    </row>
    <row r="344" spans="1:13" s="57" customFormat="1">
      <c r="A344" s="51">
        <v>43340</v>
      </c>
      <c r="B344" s="52" t="s">
        <v>506</v>
      </c>
      <c r="C344" s="53">
        <f t="shared" si="403"/>
        <v>108.47947929849937</v>
      </c>
      <c r="D344" s="52" t="s">
        <v>14</v>
      </c>
      <c r="E344" s="52">
        <v>1382.75</v>
      </c>
      <c r="F344" s="52">
        <v>1393.1</v>
      </c>
      <c r="G344" s="52">
        <v>1405.65</v>
      </c>
      <c r="H344" s="52"/>
      <c r="I344" s="54">
        <f t="shared" si="404"/>
        <v>1122.7626107394585</v>
      </c>
      <c r="J344" s="55">
        <f t="shared" si="407"/>
        <v>1361.4174651961869</v>
      </c>
      <c r="K344" s="55"/>
      <c r="L344" s="55">
        <f t="shared" si="405"/>
        <v>22.900000000000091</v>
      </c>
      <c r="M344" s="56">
        <f t="shared" si="406"/>
        <v>2484.1800759356456</v>
      </c>
    </row>
    <row r="345" spans="1:13" s="66" customFormat="1">
      <c r="A345" s="60">
        <v>43339</v>
      </c>
      <c r="B345" s="61" t="s">
        <v>535</v>
      </c>
      <c r="C345" s="62">
        <f t="shared" si="403"/>
        <v>903.07043949428055</v>
      </c>
      <c r="D345" s="61" t="s">
        <v>14</v>
      </c>
      <c r="E345" s="61">
        <v>166.1</v>
      </c>
      <c r="F345" s="61">
        <v>170.4</v>
      </c>
      <c r="G345" s="61"/>
      <c r="H345" s="61"/>
      <c r="I345" s="63">
        <f t="shared" si="404"/>
        <v>3883.2028898254166</v>
      </c>
      <c r="J345" s="64"/>
      <c r="K345" s="64"/>
      <c r="L345" s="64">
        <f t="shared" si="405"/>
        <v>4.3000000000000114</v>
      </c>
      <c r="M345" s="65">
        <f t="shared" si="406"/>
        <v>3883.2028898254166</v>
      </c>
    </row>
    <row r="346" spans="1:13" s="57" customFormat="1">
      <c r="A346" s="51">
        <v>43339</v>
      </c>
      <c r="B346" s="52" t="s">
        <v>501</v>
      </c>
      <c r="C346" s="53">
        <f t="shared" ref="C346:C348" si="408">150000/E346</f>
        <v>397.19316827750566</v>
      </c>
      <c r="D346" s="52" t="s">
        <v>14</v>
      </c>
      <c r="E346" s="52">
        <v>377.65</v>
      </c>
      <c r="F346" s="52">
        <v>380.45</v>
      </c>
      <c r="G346" s="52">
        <v>383.9</v>
      </c>
      <c r="H346" s="52"/>
      <c r="I346" s="54">
        <f t="shared" ref="I346:I348" si="409">(IF(D346="SHORT",E346-F346,IF(D346="LONG",F346-E346)))*C346</f>
        <v>1112.1408711770205</v>
      </c>
      <c r="J346" s="55">
        <f t="shared" ref="J346:J347" si="410">(IF(D346="SHORT",IF(G346="",0,F346-G346),IF(D346="LONG",IF(G346="",0,G346-F346))))*C346</f>
        <v>1370.31643055739</v>
      </c>
      <c r="K346" s="55"/>
      <c r="L346" s="55">
        <f t="shared" ref="L346:L348" si="411">(J346+I346+K346)/C346</f>
        <v>6.25</v>
      </c>
      <c r="M346" s="56">
        <f t="shared" ref="M346:M348" si="412">L346*C346</f>
        <v>2482.4573017344105</v>
      </c>
    </row>
    <row r="347" spans="1:13" s="57" customFormat="1">
      <c r="A347" s="51">
        <v>43339</v>
      </c>
      <c r="B347" s="52" t="s">
        <v>464</v>
      </c>
      <c r="C347" s="53">
        <f t="shared" si="408"/>
        <v>1148.5451761102604</v>
      </c>
      <c r="D347" s="52" t="s">
        <v>14</v>
      </c>
      <c r="E347" s="52">
        <v>130.6</v>
      </c>
      <c r="F347" s="52">
        <v>131.55000000000001</v>
      </c>
      <c r="G347" s="52">
        <v>132.80000000000001</v>
      </c>
      <c r="H347" s="52"/>
      <c r="I347" s="54">
        <f t="shared" si="409"/>
        <v>1091.1179173047669</v>
      </c>
      <c r="J347" s="55">
        <f t="shared" si="410"/>
        <v>1435.6814701378255</v>
      </c>
      <c r="K347" s="55"/>
      <c r="L347" s="55">
        <f t="shared" si="411"/>
        <v>2.2000000000000171</v>
      </c>
      <c r="M347" s="56">
        <f t="shared" si="412"/>
        <v>2526.7993874425924</v>
      </c>
    </row>
    <row r="348" spans="1:13" s="57" customFormat="1">
      <c r="A348" s="51">
        <v>43339</v>
      </c>
      <c r="B348" s="52" t="s">
        <v>382</v>
      </c>
      <c r="C348" s="53">
        <f t="shared" si="408"/>
        <v>467.07146193367589</v>
      </c>
      <c r="D348" s="52" t="s">
        <v>14</v>
      </c>
      <c r="E348" s="52">
        <v>321.14999999999998</v>
      </c>
      <c r="F348" s="52">
        <v>323.55</v>
      </c>
      <c r="G348" s="52"/>
      <c r="H348" s="52"/>
      <c r="I348" s="54">
        <f t="shared" si="409"/>
        <v>1120.971508640838</v>
      </c>
      <c r="J348" s="55"/>
      <c r="K348" s="55"/>
      <c r="L348" s="55">
        <f t="shared" si="411"/>
        <v>2.4000000000000341</v>
      </c>
      <c r="M348" s="56">
        <f t="shared" si="412"/>
        <v>1120.971508640838</v>
      </c>
    </row>
    <row r="349" spans="1:13" s="57" customFormat="1">
      <c r="A349" s="51">
        <v>43336</v>
      </c>
      <c r="B349" s="52" t="s">
        <v>529</v>
      </c>
      <c r="C349" s="53">
        <f t="shared" ref="C349:C353" si="413">150000/E349</f>
        <v>854.21412300683369</v>
      </c>
      <c r="D349" s="52" t="s">
        <v>14</v>
      </c>
      <c r="E349" s="52">
        <v>175.6</v>
      </c>
      <c r="F349" s="52">
        <v>176.15</v>
      </c>
      <c r="G349" s="52"/>
      <c r="H349" s="52"/>
      <c r="I349" s="54">
        <f t="shared" ref="I349:I353" si="414">(IF(D349="SHORT",E349-F349,IF(D349="LONG",F349-E349)))*C349</f>
        <v>469.81776765376821</v>
      </c>
      <c r="J349" s="55"/>
      <c r="K349" s="55"/>
      <c r="L349" s="55">
        <f t="shared" ref="L349:L353" si="415">(J349+I349+K349)/C349</f>
        <v>0.55000000000001137</v>
      </c>
      <c r="M349" s="56">
        <f t="shared" ref="M349:M353" si="416">L349*C349</f>
        <v>469.81776765376821</v>
      </c>
    </row>
    <row r="350" spans="1:13" s="57" customFormat="1">
      <c r="A350" s="51">
        <v>43336</v>
      </c>
      <c r="B350" s="52" t="s">
        <v>534</v>
      </c>
      <c r="C350" s="53">
        <f t="shared" si="413"/>
        <v>1819.2844147968465</v>
      </c>
      <c r="D350" s="52" t="s">
        <v>14</v>
      </c>
      <c r="E350" s="52">
        <v>82.45</v>
      </c>
      <c r="F350" s="52">
        <v>83</v>
      </c>
      <c r="G350" s="52"/>
      <c r="H350" s="52"/>
      <c r="I350" s="54">
        <f t="shared" si="414"/>
        <v>1000.6064281382604</v>
      </c>
      <c r="J350" s="55"/>
      <c r="K350" s="55"/>
      <c r="L350" s="55">
        <f t="shared" si="415"/>
        <v>0.54999999999999716</v>
      </c>
      <c r="M350" s="56">
        <f t="shared" si="416"/>
        <v>1000.6064281382604</v>
      </c>
    </row>
    <row r="351" spans="1:13" s="57" customFormat="1">
      <c r="A351" s="51">
        <v>43336</v>
      </c>
      <c r="B351" s="52" t="s">
        <v>432</v>
      </c>
      <c r="C351" s="53">
        <f t="shared" si="413"/>
        <v>352.11267605633805</v>
      </c>
      <c r="D351" s="52" t="s">
        <v>14</v>
      </c>
      <c r="E351" s="52">
        <v>426</v>
      </c>
      <c r="F351" s="52">
        <v>429.15</v>
      </c>
      <c r="G351" s="52">
        <v>433.05</v>
      </c>
      <c r="H351" s="52"/>
      <c r="I351" s="54">
        <f t="shared" si="414"/>
        <v>1109.1549295774569</v>
      </c>
      <c r="J351" s="55">
        <f t="shared" ref="J351" si="417">(IF(D351="SHORT",IF(G351="",0,F351-G351),IF(D351="LONG",IF(G351="",0,G351-F351))))*C351</f>
        <v>1373.2394366197304</v>
      </c>
      <c r="K351" s="55"/>
      <c r="L351" s="55">
        <f t="shared" si="415"/>
        <v>7.0500000000000114</v>
      </c>
      <c r="M351" s="56">
        <f t="shared" si="416"/>
        <v>2482.3943661971871</v>
      </c>
    </row>
    <row r="352" spans="1:13" s="57" customFormat="1">
      <c r="A352" s="51">
        <v>43336</v>
      </c>
      <c r="B352" s="52" t="s">
        <v>394</v>
      </c>
      <c r="C352" s="53">
        <f t="shared" si="413"/>
        <v>745.52683896620283</v>
      </c>
      <c r="D352" s="52" t="s">
        <v>14</v>
      </c>
      <c r="E352" s="52">
        <v>201.2</v>
      </c>
      <c r="F352" s="52">
        <v>202.7</v>
      </c>
      <c r="G352" s="52"/>
      <c r="H352" s="52"/>
      <c r="I352" s="54">
        <f t="shared" si="414"/>
        <v>1118.2902584493042</v>
      </c>
      <c r="J352" s="55"/>
      <c r="K352" s="55"/>
      <c r="L352" s="55">
        <f t="shared" si="415"/>
        <v>1.5</v>
      </c>
      <c r="M352" s="56">
        <f t="shared" si="416"/>
        <v>1118.2902584493042</v>
      </c>
    </row>
    <row r="353" spans="1:13" s="57" customFormat="1">
      <c r="A353" s="51">
        <v>43336</v>
      </c>
      <c r="B353" s="52" t="s">
        <v>505</v>
      </c>
      <c r="C353" s="53">
        <f t="shared" si="413"/>
        <v>226.07385079125848</v>
      </c>
      <c r="D353" s="52" t="s">
        <v>14</v>
      </c>
      <c r="E353" s="52">
        <v>663.5</v>
      </c>
      <c r="F353" s="52">
        <v>657.5</v>
      </c>
      <c r="G353" s="52"/>
      <c r="H353" s="52"/>
      <c r="I353" s="54">
        <f t="shared" si="414"/>
        <v>-1356.4431047475509</v>
      </c>
      <c r="J353" s="55"/>
      <c r="K353" s="55"/>
      <c r="L353" s="55">
        <f t="shared" si="415"/>
        <v>-6</v>
      </c>
      <c r="M353" s="56">
        <f t="shared" si="416"/>
        <v>-1356.4431047475509</v>
      </c>
    </row>
    <row r="354" spans="1:13" s="66" customFormat="1">
      <c r="A354" s="60">
        <v>43335</v>
      </c>
      <c r="B354" s="61" t="s">
        <v>450</v>
      </c>
      <c r="C354" s="62">
        <f t="shared" ref="C354:C357" si="418">150000/E354</f>
        <v>1711.3519680547631</v>
      </c>
      <c r="D354" s="61" t="s">
        <v>14</v>
      </c>
      <c r="E354" s="61">
        <v>87.65</v>
      </c>
      <c r="F354" s="61">
        <v>88.3</v>
      </c>
      <c r="G354" s="61">
        <v>89.1</v>
      </c>
      <c r="H354" s="61">
        <v>89.9</v>
      </c>
      <c r="I354" s="63">
        <f t="shared" ref="I354:I357" si="419">(IF(D354="SHORT",E354-F354,IF(D354="LONG",F354-E354)))*C354</f>
        <v>1112.3787792355815</v>
      </c>
      <c r="J354" s="64">
        <f t="shared" ref="J354:J356" si="420">(IF(D354="SHORT",IF(G354="",0,F354-G354),IF(D354="LONG",IF(G354="",0,G354-F354))))*C354</f>
        <v>1369.0815744438057</v>
      </c>
      <c r="K354" s="64">
        <f t="shared" ref="K354:K356" si="421">(IF(D354="SHORT",IF(H354="",0,G354-H354),IF(D354="LONG",IF(H354="",0,(H354-G354)))))*C354</f>
        <v>1369.08157444383</v>
      </c>
      <c r="L354" s="64">
        <f t="shared" ref="L354:L357" si="422">(J354+I354+K354)/C354</f>
        <v>2.2500000000000004</v>
      </c>
      <c r="M354" s="65">
        <f t="shared" ref="M354:M357" si="423">L354*C354</f>
        <v>3850.541928123218</v>
      </c>
    </row>
    <row r="355" spans="1:13" s="66" customFormat="1">
      <c r="A355" s="60">
        <v>43335</v>
      </c>
      <c r="B355" s="61" t="s">
        <v>402</v>
      </c>
      <c r="C355" s="62">
        <f t="shared" si="418"/>
        <v>174.33751743375174</v>
      </c>
      <c r="D355" s="61" t="s">
        <v>14</v>
      </c>
      <c r="E355" s="61">
        <v>860.4</v>
      </c>
      <c r="F355" s="61">
        <v>866.85</v>
      </c>
      <c r="G355" s="61">
        <v>874.65</v>
      </c>
      <c r="H355" s="61">
        <v>882.55</v>
      </c>
      <c r="I355" s="63">
        <f t="shared" si="419"/>
        <v>1124.4769874477067</v>
      </c>
      <c r="J355" s="64">
        <f t="shared" si="420"/>
        <v>1359.8326359832556</v>
      </c>
      <c r="K355" s="64">
        <f t="shared" si="421"/>
        <v>1377.2663877266348</v>
      </c>
      <c r="L355" s="64">
        <f t="shared" si="422"/>
        <v>22.149999999999977</v>
      </c>
      <c r="M355" s="65">
        <f t="shared" si="423"/>
        <v>3861.5760111575973</v>
      </c>
    </row>
    <row r="356" spans="1:13" s="66" customFormat="1">
      <c r="A356" s="60">
        <v>43335</v>
      </c>
      <c r="B356" s="61" t="s">
        <v>559</v>
      </c>
      <c r="C356" s="62">
        <f t="shared" si="418"/>
        <v>127.27504136438844</v>
      </c>
      <c r="D356" s="61" t="s">
        <v>18</v>
      </c>
      <c r="E356" s="61">
        <v>1178.55</v>
      </c>
      <c r="F356" s="61">
        <v>1169.75</v>
      </c>
      <c r="G356" s="61">
        <v>1159.1500000000001</v>
      </c>
      <c r="H356" s="61">
        <v>1148.75</v>
      </c>
      <c r="I356" s="63">
        <f t="shared" si="419"/>
        <v>1120.0203640066125</v>
      </c>
      <c r="J356" s="64">
        <f t="shared" si="420"/>
        <v>1349.1154384625058</v>
      </c>
      <c r="K356" s="64">
        <f t="shared" si="421"/>
        <v>1323.6604301896514</v>
      </c>
      <c r="L356" s="64">
        <f t="shared" si="422"/>
        <v>29.799999999999951</v>
      </c>
      <c r="M356" s="65">
        <f t="shared" si="423"/>
        <v>3792.7962326587694</v>
      </c>
    </row>
    <row r="357" spans="1:13" s="57" customFormat="1">
      <c r="A357" s="51">
        <v>43333</v>
      </c>
      <c r="B357" s="52" t="s">
        <v>557</v>
      </c>
      <c r="C357" s="53">
        <f t="shared" si="418"/>
        <v>356.54860946042311</v>
      </c>
      <c r="D357" s="52" t="s">
        <v>14</v>
      </c>
      <c r="E357" s="52">
        <v>420.7</v>
      </c>
      <c r="F357" s="52">
        <v>423.85</v>
      </c>
      <c r="G357" s="52"/>
      <c r="H357" s="52"/>
      <c r="I357" s="54">
        <f t="shared" si="419"/>
        <v>1123.1281198003448</v>
      </c>
      <c r="J357" s="55"/>
      <c r="K357" s="55"/>
      <c r="L357" s="55">
        <f t="shared" si="422"/>
        <v>3.1500000000000337</v>
      </c>
      <c r="M357" s="56">
        <f t="shared" si="423"/>
        <v>1123.1281198003448</v>
      </c>
    </row>
    <row r="358" spans="1:13" s="57" customFormat="1">
      <c r="A358" s="51">
        <v>43333</v>
      </c>
      <c r="B358" s="52" t="s">
        <v>555</v>
      </c>
      <c r="C358" s="53">
        <f t="shared" ref="C358:C361" si="424">150000/E358</f>
        <v>727.4490785645005</v>
      </c>
      <c r="D358" s="52" t="s">
        <v>14</v>
      </c>
      <c r="E358" s="52">
        <v>206.2</v>
      </c>
      <c r="F358" s="52">
        <v>207</v>
      </c>
      <c r="G358" s="52"/>
      <c r="H358" s="52"/>
      <c r="I358" s="54">
        <f t="shared" ref="I358:I361" si="425">(IF(D358="SHORT",E358-F358,IF(D358="LONG",F358-E358)))*C358</f>
        <v>581.95926285160863</v>
      </c>
      <c r="J358" s="55"/>
      <c r="K358" s="55"/>
      <c r="L358" s="55">
        <f t="shared" ref="L358:L361" si="426">(J358+I358+K358)/C358</f>
        <v>0.80000000000001137</v>
      </c>
      <c r="M358" s="56">
        <f t="shared" ref="M358:M361" si="427">L358*C358</f>
        <v>581.95926285160863</v>
      </c>
    </row>
    <row r="359" spans="1:13" s="57" customFormat="1">
      <c r="A359" s="51">
        <v>43333</v>
      </c>
      <c r="B359" s="52" t="s">
        <v>501</v>
      </c>
      <c r="C359" s="53">
        <f t="shared" si="424"/>
        <v>385.70326562098228</v>
      </c>
      <c r="D359" s="52" t="s">
        <v>14</v>
      </c>
      <c r="E359" s="52">
        <v>388.9</v>
      </c>
      <c r="F359" s="52">
        <v>385.35</v>
      </c>
      <c r="G359" s="52"/>
      <c r="H359" s="52"/>
      <c r="I359" s="54">
        <f t="shared" si="425"/>
        <v>-1369.2465929544696</v>
      </c>
      <c r="J359" s="55"/>
      <c r="K359" s="55"/>
      <c r="L359" s="55">
        <f t="shared" si="426"/>
        <v>-3.5499999999999545</v>
      </c>
      <c r="M359" s="56">
        <f t="shared" si="427"/>
        <v>-1369.2465929544696</v>
      </c>
    </row>
    <row r="360" spans="1:13" s="57" customFormat="1">
      <c r="A360" s="51">
        <v>43333</v>
      </c>
      <c r="B360" s="52" t="s">
        <v>572</v>
      </c>
      <c r="C360" s="53">
        <f t="shared" si="424"/>
        <v>1357.4660633484164</v>
      </c>
      <c r="D360" s="52" t="s">
        <v>14</v>
      </c>
      <c r="E360" s="52">
        <v>110.5</v>
      </c>
      <c r="F360" s="52">
        <v>111.35</v>
      </c>
      <c r="G360" s="52">
        <v>112.35</v>
      </c>
      <c r="H360" s="52"/>
      <c r="I360" s="54">
        <f t="shared" si="425"/>
        <v>1153.8461538461461</v>
      </c>
      <c r="J360" s="55">
        <f t="shared" ref="J360:J361" si="428">(IF(D360="SHORT",IF(G360="",0,F360-G360),IF(D360="LONG",IF(G360="",0,G360-F360))))*C360</f>
        <v>1357.4660633484164</v>
      </c>
      <c r="K360" s="55"/>
      <c r="L360" s="55">
        <f t="shared" si="426"/>
        <v>1.8499999999999943</v>
      </c>
      <c r="M360" s="56">
        <f t="shared" si="427"/>
        <v>2511.3122171945624</v>
      </c>
    </row>
    <row r="361" spans="1:13" s="57" customFormat="1">
      <c r="A361" s="51">
        <v>43333</v>
      </c>
      <c r="B361" s="52" t="s">
        <v>482</v>
      </c>
      <c r="C361" s="53">
        <f t="shared" si="424"/>
        <v>516.08463788061249</v>
      </c>
      <c r="D361" s="52" t="s">
        <v>14</v>
      </c>
      <c r="E361" s="52">
        <v>290.64999999999998</v>
      </c>
      <c r="F361" s="52">
        <v>292.8</v>
      </c>
      <c r="G361" s="52">
        <v>295.5</v>
      </c>
      <c r="H361" s="52"/>
      <c r="I361" s="54">
        <f t="shared" si="425"/>
        <v>1109.5819714433344</v>
      </c>
      <c r="J361" s="55">
        <f t="shared" si="428"/>
        <v>1393.4285222776477</v>
      </c>
      <c r="K361" s="55"/>
      <c r="L361" s="55">
        <f t="shared" si="426"/>
        <v>4.8500000000000227</v>
      </c>
      <c r="M361" s="56">
        <f t="shared" si="427"/>
        <v>2503.0104937209821</v>
      </c>
    </row>
    <row r="362" spans="1:13" s="66" customFormat="1">
      <c r="A362" s="60">
        <v>43332</v>
      </c>
      <c r="B362" s="61" t="s">
        <v>516</v>
      </c>
      <c r="C362" s="62">
        <f t="shared" ref="C362" si="429">150000/E362</f>
        <v>144.13375612568464</v>
      </c>
      <c r="D362" s="61" t="s">
        <v>14</v>
      </c>
      <c r="E362" s="61">
        <v>1040.7</v>
      </c>
      <c r="F362" s="61">
        <v>1048.5</v>
      </c>
      <c r="G362" s="61">
        <v>1057.95</v>
      </c>
      <c r="H362" s="61">
        <v>1067.5</v>
      </c>
      <c r="I362" s="63">
        <f t="shared" ref="I362" si="430">(IF(D362="SHORT",E362-F362,IF(D362="LONG",F362-E362)))*C362</f>
        <v>1124.2432977803337</v>
      </c>
      <c r="J362" s="64">
        <f t="shared" ref="J362" si="431">(IF(D362="SHORT",IF(G362="",0,F362-G362),IF(D362="LONG",IF(G362="",0,G362-F362))))*C362</f>
        <v>1362.0639953877264</v>
      </c>
      <c r="K362" s="64">
        <f t="shared" ref="K362" si="432">(IF(D362="SHORT",IF(H362="",0,G362-H362),IF(D362="LONG",IF(H362="",0,(H362-G362)))))*C362</f>
        <v>1376.4773710002817</v>
      </c>
      <c r="L362" s="64">
        <f t="shared" ref="L362" si="433">(J362+I362+K362)/C362</f>
        <v>26.799999999999955</v>
      </c>
      <c r="M362" s="65">
        <f t="shared" ref="M362" si="434">L362*C362</f>
        <v>3862.7846641683418</v>
      </c>
    </row>
    <row r="363" spans="1:13" s="57" customFormat="1">
      <c r="A363" s="51">
        <v>43332</v>
      </c>
      <c r="B363" s="52" t="s">
        <v>428</v>
      </c>
      <c r="C363" s="53">
        <f t="shared" ref="C363" si="435">150000/E363</f>
        <v>122.95081967213115</v>
      </c>
      <c r="D363" s="52" t="s">
        <v>14</v>
      </c>
      <c r="E363" s="52">
        <v>1220</v>
      </c>
      <c r="F363" s="52">
        <v>1209</v>
      </c>
      <c r="G363" s="52"/>
      <c r="H363" s="52"/>
      <c r="I363" s="54">
        <f t="shared" ref="I363" si="436">(IF(D363="SHORT",E363-F363,IF(D363="LONG",F363-E363)))*C363</f>
        <v>-1352.4590163934427</v>
      </c>
      <c r="J363" s="55"/>
      <c r="K363" s="55"/>
      <c r="L363" s="55">
        <f t="shared" ref="L363" si="437">(J363+I363+K363)/C363</f>
        <v>-11</v>
      </c>
      <c r="M363" s="56">
        <f t="shared" ref="M363" si="438">L363*C363</f>
        <v>-1352.4590163934427</v>
      </c>
    </row>
    <row r="364" spans="1:13" s="57" customFormat="1">
      <c r="A364" s="51">
        <v>43332</v>
      </c>
      <c r="B364" s="52" t="s">
        <v>588</v>
      </c>
      <c r="C364" s="53">
        <f t="shared" ref="C364:C365" si="439">150000/E364</f>
        <v>86.157380815623199</v>
      </c>
      <c r="D364" s="52" t="s">
        <v>14</v>
      </c>
      <c r="E364" s="52">
        <v>1741</v>
      </c>
      <c r="F364" s="52">
        <v>1754.05</v>
      </c>
      <c r="G364" s="52"/>
      <c r="H364" s="52"/>
      <c r="I364" s="54">
        <f t="shared" ref="I364:I365" si="440">(IF(D364="SHORT",E364-F364,IF(D364="LONG",F364-E364)))*C364</f>
        <v>1124.3538196438788</v>
      </c>
      <c r="J364" s="55"/>
      <c r="K364" s="55"/>
      <c r="L364" s="55">
        <f t="shared" ref="L364:L365" si="441">(J364+I364+K364)/C364</f>
        <v>13.049999999999953</v>
      </c>
      <c r="M364" s="56">
        <f t="shared" ref="M364:M365" si="442">L364*C364</f>
        <v>1124.3538196438788</v>
      </c>
    </row>
    <row r="365" spans="1:13" s="66" customFormat="1">
      <c r="A365" s="60">
        <v>43332</v>
      </c>
      <c r="B365" s="61" t="s">
        <v>587</v>
      </c>
      <c r="C365" s="62">
        <f t="shared" si="439"/>
        <v>654.87884741322853</v>
      </c>
      <c r="D365" s="61" t="s">
        <v>14</v>
      </c>
      <c r="E365" s="61">
        <v>229.05</v>
      </c>
      <c r="F365" s="61">
        <v>230.75</v>
      </c>
      <c r="G365" s="61">
        <v>232.85</v>
      </c>
      <c r="H365" s="61">
        <v>234.85</v>
      </c>
      <c r="I365" s="63">
        <f t="shared" si="440"/>
        <v>1113.2940406024811</v>
      </c>
      <c r="J365" s="64">
        <f t="shared" ref="J365" si="443">(IF(D365="SHORT",IF(G365="",0,F365-G365),IF(D365="LONG",IF(G365="",0,G365-F365))))*C365</f>
        <v>1375.2455795677761</v>
      </c>
      <c r="K365" s="64">
        <f t="shared" ref="K365" si="444">(IF(D365="SHORT",IF(H365="",0,G365-H365),IF(D365="LONG",IF(H365="",0,(H365-G365)))))*C365</f>
        <v>1309.7576948264571</v>
      </c>
      <c r="L365" s="64">
        <f t="shared" si="441"/>
        <v>5.7999999999999821</v>
      </c>
      <c r="M365" s="65">
        <f t="shared" si="442"/>
        <v>3798.2973149967138</v>
      </c>
    </row>
    <row r="366" spans="1:13" s="66" customFormat="1">
      <c r="A366" s="60">
        <v>43329</v>
      </c>
      <c r="B366" s="61" t="s">
        <v>440</v>
      </c>
      <c r="C366" s="62">
        <f t="shared" ref="C366:C370" si="445">150000/E366</f>
        <v>86.058519793459553</v>
      </c>
      <c r="D366" s="61" t="s">
        <v>14</v>
      </c>
      <c r="E366" s="61">
        <v>1743</v>
      </c>
      <c r="F366" s="61">
        <v>1756.05</v>
      </c>
      <c r="G366" s="61">
        <v>1771.9</v>
      </c>
      <c r="H366" s="61">
        <v>1787.85</v>
      </c>
      <c r="I366" s="63">
        <f t="shared" ref="I366:I369" si="446">(IF(D366="SHORT",E366-F366,IF(D366="LONG",F366-E366)))*C366</f>
        <v>1123.0636833046433</v>
      </c>
      <c r="J366" s="64">
        <f t="shared" ref="J366:J369" si="447">(IF(D366="SHORT",IF(G366="",0,F366-G366),IF(D366="LONG",IF(G366="",0,G366-F366))))*C366</f>
        <v>1364.0275387263457</v>
      </c>
      <c r="K366" s="64">
        <f t="shared" ref="K366:K369" si="448">(IF(D366="SHORT",IF(H366="",0,G366-H366),IF(D366="LONG",IF(H366="",0,(H366-G366)))))*C366</f>
        <v>1372.6333907056642</v>
      </c>
      <c r="L366" s="64">
        <f t="shared" ref="L366:L369" si="449">(J366+I366+K366)/C366</f>
        <v>44.849999999999909</v>
      </c>
      <c r="M366" s="65">
        <f t="shared" ref="M366:M369" si="450">L366*C366</f>
        <v>3859.7246127366529</v>
      </c>
    </row>
    <row r="367" spans="1:13" s="57" customFormat="1">
      <c r="A367" s="51">
        <v>43328</v>
      </c>
      <c r="B367" s="52" t="s">
        <v>554</v>
      </c>
      <c r="C367" s="53">
        <f t="shared" si="445"/>
        <v>245.9419576979833</v>
      </c>
      <c r="D367" s="52" t="s">
        <v>18</v>
      </c>
      <c r="E367" s="52">
        <v>609.9</v>
      </c>
      <c r="F367" s="52">
        <v>609.65</v>
      </c>
      <c r="G367" s="52"/>
      <c r="H367" s="52"/>
      <c r="I367" s="54">
        <f t="shared" si="446"/>
        <v>61.485489424495825</v>
      </c>
      <c r="J367" s="55"/>
      <c r="K367" s="55"/>
      <c r="L367" s="55">
        <f t="shared" si="449"/>
        <v>0.25</v>
      </c>
      <c r="M367" s="56">
        <f t="shared" si="450"/>
        <v>61.485489424495825</v>
      </c>
    </row>
    <row r="368" spans="1:13" s="57" customFormat="1">
      <c r="A368" s="51">
        <v>43328</v>
      </c>
      <c r="B368" s="52" t="s">
        <v>431</v>
      </c>
      <c r="C368" s="53">
        <f t="shared" si="445"/>
        <v>106.76916506512919</v>
      </c>
      <c r="D368" s="52" t="s">
        <v>14</v>
      </c>
      <c r="E368" s="52">
        <v>1404.9</v>
      </c>
      <c r="F368" s="52">
        <v>1392.25</v>
      </c>
      <c r="G368" s="52"/>
      <c r="H368" s="52"/>
      <c r="I368" s="54">
        <f t="shared" si="446"/>
        <v>-1350.629938073894</v>
      </c>
      <c r="J368" s="55"/>
      <c r="K368" s="55"/>
      <c r="L368" s="55">
        <f t="shared" si="449"/>
        <v>-12.650000000000091</v>
      </c>
      <c r="M368" s="56">
        <f t="shared" si="450"/>
        <v>-1350.629938073894</v>
      </c>
    </row>
    <row r="369" spans="1:13" s="66" customFormat="1">
      <c r="A369" s="60">
        <v>43328</v>
      </c>
      <c r="B369" s="61" t="s">
        <v>547</v>
      </c>
      <c r="C369" s="62">
        <f t="shared" si="445"/>
        <v>252.10084033613447</v>
      </c>
      <c r="D369" s="61" t="s">
        <v>14</v>
      </c>
      <c r="E369" s="61">
        <v>595</v>
      </c>
      <c r="F369" s="61">
        <v>599.45000000000005</v>
      </c>
      <c r="G369" s="61">
        <v>604.85</v>
      </c>
      <c r="H369" s="61">
        <v>610.29999999999995</v>
      </c>
      <c r="I369" s="63">
        <f t="shared" si="446"/>
        <v>1121.8487394958099</v>
      </c>
      <c r="J369" s="64">
        <f t="shared" si="447"/>
        <v>1361.3445378151205</v>
      </c>
      <c r="K369" s="64">
        <f t="shared" si="448"/>
        <v>1373.9495798319156</v>
      </c>
      <c r="L369" s="64">
        <f t="shared" si="449"/>
        <v>15.299999999999955</v>
      </c>
      <c r="M369" s="65">
        <f t="shared" si="450"/>
        <v>3857.142857142846</v>
      </c>
    </row>
    <row r="370" spans="1:13" s="57" customFormat="1">
      <c r="A370" s="51">
        <v>43326</v>
      </c>
      <c r="B370" s="52" t="s">
        <v>388</v>
      </c>
      <c r="C370" s="53">
        <f t="shared" si="445"/>
        <v>399.25472451424008</v>
      </c>
      <c r="D370" s="52" t="s">
        <v>14</v>
      </c>
      <c r="E370" s="52">
        <v>375.7</v>
      </c>
      <c r="F370" s="52">
        <v>378.5</v>
      </c>
      <c r="G370" s="52">
        <v>381.9</v>
      </c>
      <c r="H370" s="52"/>
      <c r="I370" s="54">
        <f t="shared" ref="I370" si="451">(IF(D370="SHORT",E370-F370,IF(D370="LONG",F370-E370)))*C370</f>
        <v>1117.9132286398767</v>
      </c>
      <c r="J370" s="55">
        <f t="shared" ref="J370" si="452">(IF(D370="SHORT",IF(G370="",0,F370-G370),IF(D370="LONG",IF(G370="",0,G370-F370))))*C370</f>
        <v>1357.4660633484073</v>
      </c>
      <c r="K370" s="55"/>
      <c r="L370" s="55">
        <f t="shared" ref="L370" si="453">(J370+I370+K370)/C370</f>
        <v>6.1999999999999886</v>
      </c>
      <c r="M370" s="56">
        <f t="shared" ref="M370" si="454">L370*C370</f>
        <v>2475.379291988284</v>
      </c>
    </row>
    <row r="371" spans="1:13" s="57" customFormat="1">
      <c r="A371" s="51">
        <v>43326</v>
      </c>
      <c r="B371" s="52" t="s">
        <v>492</v>
      </c>
      <c r="C371" s="53">
        <f t="shared" ref="C371:C375" si="455">150000/E371</f>
        <v>194.69141410863779</v>
      </c>
      <c r="D371" s="52" t="s">
        <v>14</v>
      </c>
      <c r="E371" s="52">
        <v>770.45</v>
      </c>
      <c r="F371" s="52">
        <v>776.2</v>
      </c>
      <c r="G371" s="52"/>
      <c r="H371" s="52"/>
      <c r="I371" s="54">
        <f t="shared" ref="I371:I375" si="456">(IF(D371="SHORT",E371-F371,IF(D371="LONG",F371-E371)))*C371</f>
        <v>1119.4756311246672</v>
      </c>
      <c r="J371" s="55"/>
      <c r="K371" s="55"/>
      <c r="L371" s="55">
        <f t="shared" ref="L371:L375" si="457">(J371+I371+K371)/C371</f>
        <v>5.75</v>
      </c>
      <c r="M371" s="56">
        <f t="shared" ref="M371:M375" si="458">L371*C371</f>
        <v>1119.4756311246672</v>
      </c>
    </row>
    <row r="372" spans="1:13" s="57" customFormat="1">
      <c r="A372" s="51">
        <v>43326</v>
      </c>
      <c r="B372" s="52" t="s">
        <v>386</v>
      </c>
      <c r="C372" s="53">
        <f t="shared" si="455"/>
        <v>1099.3037742762917</v>
      </c>
      <c r="D372" s="52" t="s">
        <v>14</v>
      </c>
      <c r="E372" s="52">
        <v>136.44999999999999</v>
      </c>
      <c r="F372" s="52">
        <v>137</v>
      </c>
      <c r="G372" s="52"/>
      <c r="H372" s="52"/>
      <c r="I372" s="54">
        <f t="shared" si="456"/>
        <v>604.61707585197291</v>
      </c>
      <c r="J372" s="55"/>
      <c r="K372" s="55"/>
      <c r="L372" s="55">
        <f t="shared" si="457"/>
        <v>0.55000000000001137</v>
      </c>
      <c r="M372" s="56">
        <f t="shared" si="458"/>
        <v>604.61707585197291</v>
      </c>
    </row>
    <row r="373" spans="1:13" s="57" customFormat="1">
      <c r="A373" s="51">
        <v>43325</v>
      </c>
      <c r="B373" s="52" t="s">
        <v>522</v>
      </c>
      <c r="C373" s="53">
        <f t="shared" si="455"/>
        <v>130.4744922367677</v>
      </c>
      <c r="D373" s="52" t="s">
        <v>14</v>
      </c>
      <c r="E373" s="52">
        <v>1149.6500000000001</v>
      </c>
      <c r="F373" s="52">
        <v>1158.25</v>
      </c>
      <c r="G373" s="52"/>
      <c r="H373" s="52"/>
      <c r="I373" s="54">
        <f t="shared" si="456"/>
        <v>1122.0806332361904</v>
      </c>
      <c r="J373" s="55"/>
      <c r="K373" s="55"/>
      <c r="L373" s="55">
        <f t="shared" si="457"/>
        <v>8.5999999999999091</v>
      </c>
      <c r="M373" s="56">
        <f t="shared" si="458"/>
        <v>1122.0806332361904</v>
      </c>
    </row>
    <row r="374" spans="1:13" s="57" customFormat="1">
      <c r="A374" s="51">
        <v>43325</v>
      </c>
      <c r="B374" s="52" t="s">
        <v>491</v>
      </c>
      <c r="C374" s="53">
        <f t="shared" si="455"/>
        <v>75.11266900350526</v>
      </c>
      <c r="D374" s="52" t="s">
        <v>14</v>
      </c>
      <c r="E374" s="52">
        <v>1997</v>
      </c>
      <c r="F374" s="52">
        <v>2000.15</v>
      </c>
      <c r="G374" s="52"/>
      <c r="H374" s="52"/>
      <c r="I374" s="54">
        <f t="shared" si="456"/>
        <v>236.60490736104839</v>
      </c>
      <c r="J374" s="55"/>
      <c r="K374" s="55"/>
      <c r="L374" s="55">
        <f t="shared" si="457"/>
        <v>3.1500000000000909</v>
      </c>
      <c r="M374" s="56">
        <f t="shared" si="458"/>
        <v>236.60490736104839</v>
      </c>
    </row>
    <row r="375" spans="1:13" s="57" customFormat="1">
      <c r="A375" s="51">
        <v>43325</v>
      </c>
      <c r="B375" s="52" t="s">
        <v>428</v>
      </c>
      <c r="C375" s="53">
        <f t="shared" si="455"/>
        <v>125.20868113522538</v>
      </c>
      <c r="D375" s="52" t="s">
        <v>14</v>
      </c>
      <c r="E375" s="52">
        <v>1198</v>
      </c>
      <c r="F375" s="52">
        <v>1206.95</v>
      </c>
      <c r="G375" s="52"/>
      <c r="H375" s="52"/>
      <c r="I375" s="54">
        <f t="shared" si="456"/>
        <v>1120.6176961602728</v>
      </c>
      <c r="J375" s="55"/>
      <c r="K375" s="55"/>
      <c r="L375" s="55">
        <f t="shared" si="457"/>
        <v>8.9500000000000455</v>
      </c>
      <c r="M375" s="56">
        <f t="shared" si="458"/>
        <v>1120.6176961602728</v>
      </c>
    </row>
    <row r="376" spans="1:13" s="57" customFormat="1">
      <c r="A376" s="51">
        <v>43322</v>
      </c>
      <c r="B376" s="52" t="s">
        <v>455</v>
      </c>
      <c r="C376" s="53">
        <f t="shared" ref="C376:C379" si="459">150000/E376</f>
        <v>1068.3760683760684</v>
      </c>
      <c r="D376" s="52" t="s">
        <v>18</v>
      </c>
      <c r="E376" s="52">
        <v>140.4</v>
      </c>
      <c r="F376" s="52">
        <v>139.35</v>
      </c>
      <c r="G376" s="52"/>
      <c r="H376" s="52"/>
      <c r="I376" s="54">
        <f t="shared" ref="I376:I379" si="460">(IF(D376="SHORT",E376-F376,IF(D376="LONG",F376-E376)))*C376</f>
        <v>1121.7948717948839</v>
      </c>
      <c r="J376" s="55"/>
      <c r="K376" s="55"/>
      <c r="L376" s="55">
        <f t="shared" ref="L376:L379" si="461">(J376+I376+K376)/C376</f>
        <v>1.0500000000000114</v>
      </c>
      <c r="M376" s="56">
        <f t="shared" ref="M376:M379" si="462">L376*C376</f>
        <v>1121.7948717948839</v>
      </c>
    </row>
    <row r="377" spans="1:13" s="57" customFormat="1">
      <c r="A377" s="51">
        <v>43322</v>
      </c>
      <c r="B377" s="52" t="s">
        <v>476</v>
      </c>
      <c r="C377" s="53">
        <f t="shared" si="459"/>
        <v>1409.7744360902254</v>
      </c>
      <c r="D377" s="52" t="s">
        <v>14</v>
      </c>
      <c r="E377" s="52">
        <v>106.4</v>
      </c>
      <c r="F377" s="52">
        <v>107.2</v>
      </c>
      <c r="G377" s="52"/>
      <c r="H377" s="52"/>
      <c r="I377" s="54">
        <f t="shared" si="460"/>
        <v>1127.8195488721763</v>
      </c>
      <c r="J377" s="55"/>
      <c r="K377" s="55"/>
      <c r="L377" s="55">
        <f t="shared" si="461"/>
        <v>0.79999999999999705</v>
      </c>
      <c r="M377" s="56">
        <f t="shared" si="462"/>
        <v>1127.8195488721763</v>
      </c>
    </row>
    <row r="378" spans="1:13" s="57" customFormat="1">
      <c r="A378" s="51">
        <v>43322</v>
      </c>
      <c r="B378" s="52" t="s">
        <v>586</v>
      </c>
      <c r="C378" s="53">
        <f t="shared" si="459"/>
        <v>1511.3350125944585</v>
      </c>
      <c r="D378" s="52" t="s">
        <v>18</v>
      </c>
      <c r="E378" s="52">
        <v>99.25</v>
      </c>
      <c r="F378" s="52">
        <v>100.15</v>
      </c>
      <c r="G378" s="52"/>
      <c r="H378" s="52"/>
      <c r="I378" s="54">
        <f t="shared" si="460"/>
        <v>-1360.2015113350212</v>
      </c>
      <c r="J378" s="55"/>
      <c r="K378" s="55"/>
      <c r="L378" s="55">
        <f t="shared" si="461"/>
        <v>-0.90000000000000568</v>
      </c>
      <c r="M378" s="56">
        <f t="shared" si="462"/>
        <v>-1360.2015113350212</v>
      </c>
    </row>
    <row r="379" spans="1:13" s="57" customFormat="1">
      <c r="A379" s="51">
        <v>43322</v>
      </c>
      <c r="B379" s="52" t="s">
        <v>585</v>
      </c>
      <c r="C379" s="53">
        <f t="shared" si="459"/>
        <v>1293.1034482758621</v>
      </c>
      <c r="D379" s="52" t="s">
        <v>18</v>
      </c>
      <c r="E379" s="52">
        <v>116</v>
      </c>
      <c r="F379" s="52">
        <v>115.1</v>
      </c>
      <c r="G379" s="52">
        <v>114.05</v>
      </c>
      <c r="H379" s="52"/>
      <c r="I379" s="54">
        <f t="shared" si="460"/>
        <v>1163.7931034482833</v>
      </c>
      <c r="J379" s="55">
        <f t="shared" ref="J379" si="463">(IF(D379="SHORT",IF(G379="",0,F379-G379),IF(D379="LONG",IF(G379="",0,G379-F379))))*C379</f>
        <v>1357.7586206896515</v>
      </c>
      <c r="K379" s="55"/>
      <c r="L379" s="55">
        <f t="shared" si="461"/>
        <v>1.9500000000000028</v>
      </c>
      <c r="M379" s="56">
        <f t="shared" si="462"/>
        <v>2521.5517241379348</v>
      </c>
    </row>
    <row r="380" spans="1:13" s="57" customFormat="1">
      <c r="A380" s="51">
        <v>43321</v>
      </c>
      <c r="B380" s="52" t="s">
        <v>475</v>
      </c>
      <c r="C380" s="53">
        <f t="shared" ref="C380:C385" si="464">150000/E380</f>
        <v>406.33888663145063</v>
      </c>
      <c r="D380" s="52" t="s">
        <v>14</v>
      </c>
      <c r="E380" s="52">
        <v>369.15</v>
      </c>
      <c r="F380" s="52">
        <v>370.5</v>
      </c>
      <c r="G380" s="52"/>
      <c r="H380" s="52"/>
      <c r="I380" s="54">
        <f t="shared" ref="I380:I385" si="465">(IF(D380="SHORT",E380-F380,IF(D380="LONG",F380-E380)))*C380</f>
        <v>548.55749695246755</v>
      </c>
      <c r="J380" s="55"/>
      <c r="K380" s="55"/>
      <c r="L380" s="55">
        <f t="shared" ref="L380:L385" si="466">(J380+I380+K380)/C380</f>
        <v>1.3500000000000225</v>
      </c>
      <c r="M380" s="56">
        <f t="shared" ref="M380:M385" si="467">L380*C380</f>
        <v>548.55749695246755</v>
      </c>
    </row>
    <row r="381" spans="1:13" s="57" customFormat="1">
      <c r="A381" s="51">
        <v>43321</v>
      </c>
      <c r="B381" s="52" t="s">
        <v>482</v>
      </c>
      <c r="C381" s="53">
        <f t="shared" si="464"/>
        <v>505.39083557951483</v>
      </c>
      <c r="D381" s="52" t="s">
        <v>18</v>
      </c>
      <c r="E381" s="52">
        <v>296.8</v>
      </c>
      <c r="F381" s="52">
        <v>294.60000000000002</v>
      </c>
      <c r="G381" s="52"/>
      <c r="H381" s="52"/>
      <c r="I381" s="54">
        <f t="shared" si="465"/>
        <v>1111.8598382749269</v>
      </c>
      <c r="J381" s="55"/>
      <c r="K381" s="55"/>
      <c r="L381" s="55">
        <f t="shared" si="466"/>
        <v>2.1999999999999886</v>
      </c>
      <c r="M381" s="56">
        <f t="shared" si="467"/>
        <v>1111.8598382749269</v>
      </c>
    </row>
    <row r="382" spans="1:13" s="57" customFormat="1">
      <c r="A382" s="51">
        <v>43321</v>
      </c>
      <c r="B382" s="52" t="s">
        <v>573</v>
      </c>
      <c r="C382" s="53">
        <f t="shared" si="464"/>
        <v>3000</v>
      </c>
      <c r="D382" s="52" t="s">
        <v>14</v>
      </c>
      <c r="E382" s="52">
        <v>50</v>
      </c>
      <c r="F382" s="52">
        <v>49.55</v>
      </c>
      <c r="G382" s="52"/>
      <c r="H382" s="52"/>
      <c r="I382" s="54">
        <f t="shared" si="465"/>
        <v>-1350.0000000000086</v>
      </c>
      <c r="J382" s="55"/>
      <c r="K382" s="55"/>
      <c r="L382" s="55">
        <f t="shared" si="466"/>
        <v>-0.4500000000000029</v>
      </c>
      <c r="M382" s="56">
        <f t="shared" si="467"/>
        <v>-1350.0000000000086</v>
      </c>
    </row>
    <row r="383" spans="1:13" s="57" customFormat="1">
      <c r="A383" s="51">
        <v>43321</v>
      </c>
      <c r="B383" s="52" t="s">
        <v>494</v>
      </c>
      <c r="C383" s="53">
        <f t="shared" si="464"/>
        <v>170.24174327545114</v>
      </c>
      <c r="D383" s="52" t="s">
        <v>14</v>
      </c>
      <c r="E383" s="52">
        <v>881.1</v>
      </c>
      <c r="F383" s="52">
        <v>873.15</v>
      </c>
      <c r="G383" s="52"/>
      <c r="H383" s="52"/>
      <c r="I383" s="54">
        <f t="shared" si="465"/>
        <v>-1353.4218590398443</v>
      </c>
      <c r="J383" s="55"/>
      <c r="K383" s="55"/>
      <c r="L383" s="55">
        <f t="shared" si="466"/>
        <v>-7.9500000000000455</v>
      </c>
      <c r="M383" s="56">
        <f t="shared" si="467"/>
        <v>-1353.4218590398443</v>
      </c>
    </row>
    <row r="384" spans="1:13" s="57" customFormat="1">
      <c r="A384" s="51">
        <v>43321</v>
      </c>
      <c r="B384" s="52" t="s">
        <v>472</v>
      </c>
      <c r="C384" s="53">
        <f t="shared" si="464"/>
        <v>147.23203769140164</v>
      </c>
      <c r="D384" s="52" t="s">
        <v>14</v>
      </c>
      <c r="E384" s="52">
        <v>1018.8</v>
      </c>
      <c r="F384" s="52">
        <v>1025.5</v>
      </c>
      <c r="G384" s="52"/>
      <c r="H384" s="52"/>
      <c r="I384" s="54">
        <f t="shared" si="465"/>
        <v>986.45465253239774</v>
      </c>
      <c r="J384" s="55"/>
      <c r="K384" s="55"/>
      <c r="L384" s="55">
        <f t="shared" si="466"/>
        <v>6.7000000000000455</v>
      </c>
      <c r="M384" s="56">
        <f t="shared" si="467"/>
        <v>986.45465253239774</v>
      </c>
    </row>
    <row r="385" spans="1:13" s="57" customFormat="1">
      <c r="A385" s="51">
        <v>43321</v>
      </c>
      <c r="B385" s="52" t="s">
        <v>572</v>
      </c>
      <c r="C385" s="53">
        <f t="shared" si="464"/>
        <v>1432.6647564469913</v>
      </c>
      <c r="D385" s="52" t="s">
        <v>14</v>
      </c>
      <c r="E385" s="52">
        <v>104.7</v>
      </c>
      <c r="F385" s="52">
        <v>103.75</v>
      </c>
      <c r="G385" s="52"/>
      <c r="H385" s="52"/>
      <c r="I385" s="54">
        <f t="shared" si="465"/>
        <v>-1361.0315186246457</v>
      </c>
      <c r="J385" s="55"/>
      <c r="K385" s="55"/>
      <c r="L385" s="55">
        <f t="shared" si="466"/>
        <v>-0.95000000000000284</v>
      </c>
      <c r="M385" s="56">
        <f t="shared" si="467"/>
        <v>-1361.0315186246457</v>
      </c>
    </row>
    <row r="386" spans="1:13" s="57" customFormat="1">
      <c r="A386" s="51">
        <v>43320</v>
      </c>
      <c r="B386" s="52" t="s">
        <v>574</v>
      </c>
      <c r="C386" s="53">
        <f t="shared" ref="C386" si="468">150000/E386</f>
        <v>382.70187523918867</v>
      </c>
      <c r="D386" s="52" t="s">
        <v>14</v>
      </c>
      <c r="E386" s="52">
        <v>391.95</v>
      </c>
      <c r="F386" s="52">
        <v>394.85</v>
      </c>
      <c r="G386" s="52"/>
      <c r="H386" s="52"/>
      <c r="I386" s="54">
        <f t="shared" ref="I386" si="469">(IF(D386="SHORT",E386-F386,IF(D386="LONG",F386-E386)))*C386</f>
        <v>1109.8354381936601</v>
      </c>
      <c r="J386" s="55"/>
      <c r="K386" s="55"/>
      <c r="L386" s="55">
        <f t="shared" ref="L386" si="470">(J386+I386+K386)/C386</f>
        <v>2.9000000000000341</v>
      </c>
      <c r="M386" s="56">
        <f t="shared" ref="M386" si="471">L386*C386</f>
        <v>1109.8354381936601</v>
      </c>
    </row>
    <row r="387" spans="1:13" s="66" customFormat="1">
      <c r="A387" s="60">
        <v>43320</v>
      </c>
      <c r="B387" s="61" t="s">
        <v>439</v>
      </c>
      <c r="C387" s="62">
        <f t="shared" ref="C387:C390" si="472">150000/E387</f>
        <v>789.47368421052636</v>
      </c>
      <c r="D387" s="61" t="s">
        <v>14</v>
      </c>
      <c r="E387" s="61">
        <v>190</v>
      </c>
      <c r="F387" s="61">
        <v>191.4</v>
      </c>
      <c r="G387" s="61">
        <v>193</v>
      </c>
      <c r="H387" s="61">
        <v>194.75</v>
      </c>
      <c r="I387" s="63">
        <f t="shared" ref="I387:I390" si="473">(IF(D387="SHORT",E387-F387,IF(D387="LONG",F387-E387)))*C387</f>
        <v>1105.2631578947414</v>
      </c>
      <c r="J387" s="64">
        <f t="shared" ref="J387:J390" si="474">(IF(D387="SHORT",IF(G387="",0,F387-G387),IF(D387="LONG",IF(G387="",0,G387-F387))))*C387</f>
        <v>1263.1578947368378</v>
      </c>
      <c r="K387" s="64">
        <f t="shared" ref="K387:K390" si="475">(IF(D387="SHORT",IF(H387="",0,G387-H387),IF(D387="LONG",IF(H387="",0,(H387-G387)))))*C387</f>
        <v>1381.578947368421</v>
      </c>
      <c r="L387" s="64">
        <f t="shared" ref="L387:L390" si="476">(J387+I387+K387)/C387</f>
        <v>4.75</v>
      </c>
      <c r="M387" s="65">
        <f t="shared" ref="M387:M390" si="477">L387*C387</f>
        <v>3750</v>
      </c>
    </row>
    <row r="388" spans="1:13" s="57" customFormat="1">
      <c r="A388" s="51">
        <v>43320</v>
      </c>
      <c r="B388" s="52" t="s">
        <v>430</v>
      </c>
      <c r="C388" s="53">
        <f t="shared" si="472"/>
        <v>171.82130584192439</v>
      </c>
      <c r="D388" s="52" t="s">
        <v>14</v>
      </c>
      <c r="E388" s="52">
        <v>873</v>
      </c>
      <c r="F388" s="52">
        <v>879.5</v>
      </c>
      <c r="G388" s="52"/>
      <c r="H388" s="52"/>
      <c r="I388" s="54">
        <f t="shared" si="473"/>
        <v>1116.8384879725086</v>
      </c>
      <c r="J388" s="55"/>
      <c r="K388" s="55"/>
      <c r="L388" s="55">
        <f t="shared" si="476"/>
        <v>6.5</v>
      </c>
      <c r="M388" s="56">
        <f t="shared" si="477"/>
        <v>1116.8384879725086</v>
      </c>
    </row>
    <row r="389" spans="1:13" s="57" customFormat="1">
      <c r="A389" s="51">
        <v>43320</v>
      </c>
      <c r="B389" s="52" t="s">
        <v>547</v>
      </c>
      <c r="C389" s="53">
        <f t="shared" si="472"/>
        <v>266.7140825035562</v>
      </c>
      <c r="D389" s="52" t="s">
        <v>14</v>
      </c>
      <c r="E389" s="52">
        <v>562.4</v>
      </c>
      <c r="F389" s="52">
        <v>557.29999999999995</v>
      </c>
      <c r="G389" s="52"/>
      <c r="H389" s="52"/>
      <c r="I389" s="54">
        <f t="shared" si="473"/>
        <v>-1360.2418207681426</v>
      </c>
      <c r="J389" s="55"/>
      <c r="K389" s="55"/>
      <c r="L389" s="55">
        <f t="shared" si="476"/>
        <v>-5.1000000000000227</v>
      </c>
      <c r="M389" s="56">
        <f t="shared" si="477"/>
        <v>-1360.2418207681426</v>
      </c>
    </row>
    <row r="390" spans="1:13" s="66" customFormat="1">
      <c r="A390" s="60">
        <v>43320</v>
      </c>
      <c r="B390" s="61" t="s">
        <v>266</v>
      </c>
      <c r="C390" s="62">
        <f t="shared" si="472"/>
        <v>602.40963855421683</v>
      </c>
      <c r="D390" s="61" t="s">
        <v>14</v>
      </c>
      <c r="E390" s="61">
        <v>249</v>
      </c>
      <c r="F390" s="61">
        <v>250.9</v>
      </c>
      <c r="G390" s="61">
        <v>253.15</v>
      </c>
      <c r="H390" s="61">
        <v>255.4</v>
      </c>
      <c r="I390" s="63">
        <f t="shared" si="473"/>
        <v>1144.5783132530155</v>
      </c>
      <c r="J390" s="64">
        <f t="shared" si="474"/>
        <v>1355.4216867469879</v>
      </c>
      <c r="K390" s="64">
        <f t="shared" si="475"/>
        <v>1355.4216867469879</v>
      </c>
      <c r="L390" s="64">
        <f t="shared" si="476"/>
        <v>6.4000000000000057</v>
      </c>
      <c r="M390" s="65">
        <f t="shared" si="477"/>
        <v>3855.4216867469913</v>
      </c>
    </row>
    <row r="391" spans="1:13" s="57" customFormat="1">
      <c r="A391" s="51">
        <v>43319</v>
      </c>
      <c r="B391" s="52" t="s">
        <v>569</v>
      </c>
      <c r="C391" s="53">
        <f t="shared" ref="C391:C395" si="478">150000/E391</f>
        <v>128.83277505797474</v>
      </c>
      <c r="D391" s="52" t="s">
        <v>14</v>
      </c>
      <c r="E391" s="52">
        <v>1164.3</v>
      </c>
      <c r="F391" s="52">
        <v>1173</v>
      </c>
      <c r="G391" s="52"/>
      <c r="H391" s="52"/>
      <c r="I391" s="54">
        <f t="shared" ref="I391:I395" si="479">(IF(D391="SHORT",E391-F391,IF(D391="LONG",F391-E391)))*C391</f>
        <v>1120.845143004386</v>
      </c>
      <c r="J391" s="55"/>
      <c r="K391" s="55"/>
      <c r="L391" s="55">
        <f t="shared" ref="L391:L395" si="480">(J391+I391+K391)/C391</f>
        <v>8.7000000000000455</v>
      </c>
      <c r="M391" s="56">
        <f t="shared" ref="M391:M395" si="481">L391*C391</f>
        <v>1120.845143004386</v>
      </c>
    </row>
    <row r="392" spans="1:13" s="57" customFormat="1">
      <c r="A392" s="51">
        <v>43319</v>
      </c>
      <c r="B392" s="52" t="s">
        <v>495</v>
      </c>
      <c r="C392" s="53">
        <f t="shared" si="478"/>
        <v>667.1114076050701</v>
      </c>
      <c r="D392" s="52" t="s">
        <v>18</v>
      </c>
      <c r="E392" s="52">
        <v>224.85</v>
      </c>
      <c r="F392" s="52">
        <v>225.2</v>
      </c>
      <c r="G392" s="52"/>
      <c r="H392" s="52"/>
      <c r="I392" s="54">
        <f t="shared" si="479"/>
        <v>-233.48899266177074</v>
      </c>
      <c r="J392" s="55"/>
      <c r="K392" s="55"/>
      <c r="L392" s="55">
        <f t="shared" si="480"/>
        <v>-0.34999999999999432</v>
      </c>
      <c r="M392" s="56">
        <f t="shared" si="481"/>
        <v>-233.48899266177074</v>
      </c>
    </row>
    <row r="393" spans="1:13" s="57" customFormat="1">
      <c r="A393" s="51">
        <v>43319</v>
      </c>
      <c r="B393" s="52" t="s">
        <v>416</v>
      </c>
      <c r="C393" s="53">
        <f t="shared" si="478"/>
        <v>233.37222870478413</v>
      </c>
      <c r="D393" s="52" t="s">
        <v>14</v>
      </c>
      <c r="E393" s="52">
        <v>642.75</v>
      </c>
      <c r="F393" s="52">
        <v>647.54999999999995</v>
      </c>
      <c r="G393" s="52"/>
      <c r="H393" s="52"/>
      <c r="I393" s="54">
        <f t="shared" si="479"/>
        <v>1120.1866977829532</v>
      </c>
      <c r="J393" s="55"/>
      <c r="K393" s="55"/>
      <c r="L393" s="55">
        <f t="shared" si="480"/>
        <v>4.7999999999999545</v>
      </c>
      <c r="M393" s="56">
        <f t="shared" si="481"/>
        <v>1120.1866977829532</v>
      </c>
    </row>
    <row r="394" spans="1:13" s="57" customFormat="1">
      <c r="A394" s="51">
        <v>43319</v>
      </c>
      <c r="B394" s="52" t="s">
        <v>434</v>
      </c>
      <c r="C394" s="53">
        <f t="shared" si="478"/>
        <v>399.09538379672739</v>
      </c>
      <c r="D394" s="52" t="s">
        <v>18</v>
      </c>
      <c r="E394" s="52">
        <v>375.85</v>
      </c>
      <c r="F394" s="52">
        <v>379.25</v>
      </c>
      <c r="G394" s="52"/>
      <c r="H394" s="52"/>
      <c r="I394" s="54">
        <f t="shared" si="479"/>
        <v>-1356.9243049088641</v>
      </c>
      <c r="J394" s="55"/>
      <c r="K394" s="55"/>
      <c r="L394" s="55">
        <f t="shared" si="480"/>
        <v>-3.3999999999999773</v>
      </c>
      <c r="M394" s="56">
        <f t="shared" si="481"/>
        <v>-1356.9243049088641</v>
      </c>
    </row>
    <row r="395" spans="1:13" s="57" customFormat="1">
      <c r="A395" s="51">
        <v>43319</v>
      </c>
      <c r="B395" s="52" t="s">
        <v>519</v>
      </c>
      <c r="C395" s="53">
        <f t="shared" si="478"/>
        <v>495.62200561704941</v>
      </c>
      <c r="D395" s="52" t="s">
        <v>14</v>
      </c>
      <c r="E395" s="52">
        <v>302.64999999999998</v>
      </c>
      <c r="F395" s="52">
        <v>301.60000000000002</v>
      </c>
      <c r="G395" s="52"/>
      <c r="H395" s="52"/>
      <c r="I395" s="54">
        <f t="shared" si="479"/>
        <v>-520.4031058978793</v>
      </c>
      <c r="J395" s="55"/>
      <c r="K395" s="55"/>
      <c r="L395" s="55">
        <f t="shared" si="480"/>
        <v>-1.0499999999999545</v>
      </c>
      <c r="M395" s="56">
        <f t="shared" si="481"/>
        <v>-520.4031058978793</v>
      </c>
    </row>
    <row r="396" spans="1:13" s="57" customFormat="1">
      <c r="A396" s="51">
        <v>43318</v>
      </c>
      <c r="B396" s="52" t="s">
        <v>419</v>
      </c>
      <c r="C396" s="53">
        <f t="shared" ref="C396" si="482">150000/E396</f>
        <v>102.73972602739725</v>
      </c>
      <c r="D396" s="52" t="s">
        <v>14</v>
      </c>
      <c r="E396" s="52">
        <v>1460</v>
      </c>
      <c r="F396" s="52">
        <v>1470.95</v>
      </c>
      <c r="G396" s="52"/>
      <c r="H396" s="52"/>
      <c r="I396" s="54">
        <f t="shared" ref="I396" si="483">(IF(D396="SHORT",E396-F396,IF(D396="LONG",F396-E396)))*C396</f>
        <v>1125.0000000000045</v>
      </c>
      <c r="J396" s="55"/>
      <c r="K396" s="55"/>
      <c r="L396" s="55">
        <f t="shared" ref="L396" si="484">(J396+I396+K396)/C396</f>
        <v>10.950000000000045</v>
      </c>
      <c r="M396" s="56">
        <f t="shared" ref="M396" si="485">L396*C396</f>
        <v>1125.0000000000045</v>
      </c>
    </row>
    <row r="397" spans="1:13" s="57" customFormat="1">
      <c r="A397" s="51">
        <v>43315</v>
      </c>
      <c r="B397" s="52" t="s">
        <v>518</v>
      </c>
      <c r="C397" s="53">
        <f t="shared" ref="C397:C401" si="486">150000/E397</f>
        <v>473.18611987381706</v>
      </c>
      <c r="D397" s="52" t="s">
        <v>14</v>
      </c>
      <c r="E397" s="52">
        <v>317</v>
      </c>
      <c r="F397" s="52">
        <v>314.10000000000002</v>
      </c>
      <c r="G397" s="52"/>
      <c r="H397" s="52"/>
      <c r="I397" s="54">
        <f t="shared" ref="I397:I401" si="487">(IF(D397="SHORT",E397-F397,IF(D397="LONG",F397-E397)))*C397</f>
        <v>-1372.2397476340586</v>
      </c>
      <c r="J397" s="55"/>
      <c r="K397" s="55"/>
      <c r="L397" s="55">
        <f t="shared" ref="L397:L401" si="488">(J397+I397+K397)/C397</f>
        <v>-2.8999999999999773</v>
      </c>
      <c r="M397" s="56">
        <f t="shared" ref="M397:M401" si="489">L397*C397</f>
        <v>-1372.2397476340586</v>
      </c>
    </row>
    <row r="398" spans="1:13" s="57" customFormat="1">
      <c r="A398" s="51">
        <v>43315</v>
      </c>
      <c r="B398" s="52" t="s">
        <v>571</v>
      </c>
      <c r="C398" s="53">
        <f t="shared" si="486"/>
        <v>491.80327868852459</v>
      </c>
      <c r="D398" s="52" t="s">
        <v>14</v>
      </c>
      <c r="E398" s="52">
        <v>305</v>
      </c>
      <c r="F398" s="52">
        <v>306</v>
      </c>
      <c r="G398" s="52"/>
      <c r="H398" s="52"/>
      <c r="I398" s="54">
        <f t="shared" si="487"/>
        <v>491.80327868852459</v>
      </c>
      <c r="J398" s="55"/>
      <c r="K398" s="55"/>
      <c r="L398" s="55">
        <f t="shared" si="488"/>
        <v>1</v>
      </c>
      <c r="M398" s="56">
        <f t="shared" si="489"/>
        <v>491.80327868852459</v>
      </c>
    </row>
    <row r="399" spans="1:13" s="57" customFormat="1">
      <c r="A399" s="51">
        <v>43315</v>
      </c>
      <c r="B399" s="52" t="s">
        <v>570</v>
      </c>
      <c r="C399" s="53">
        <f t="shared" si="486"/>
        <v>154.41630636195183</v>
      </c>
      <c r="D399" s="52" t="s">
        <v>14</v>
      </c>
      <c r="E399" s="52">
        <v>971.4</v>
      </c>
      <c r="F399" s="52">
        <v>978.65</v>
      </c>
      <c r="G399" s="52"/>
      <c r="H399" s="52"/>
      <c r="I399" s="54">
        <f t="shared" si="487"/>
        <v>1119.5182211241508</v>
      </c>
      <c r="J399" s="55"/>
      <c r="K399" s="55"/>
      <c r="L399" s="55">
        <f t="shared" si="488"/>
        <v>7.2500000000000009</v>
      </c>
      <c r="M399" s="56">
        <f t="shared" si="489"/>
        <v>1119.5182211241508</v>
      </c>
    </row>
    <row r="400" spans="1:13" s="57" customFormat="1">
      <c r="A400" s="51">
        <v>43315</v>
      </c>
      <c r="B400" s="52" t="s">
        <v>402</v>
      </c>
      <c r="C400" s="53">
        <f t="shared" si="486"/>
        <v>184.20729460886653</v>
      </c>
      <c r="D400" s="52" t="s">
        <v>14</v>
      </c>
      <c r="E400" s="52">
        <v>814.3</v>
      </c>
      <c r="F400" s="52">
        <v>820.4</v>
      </c>
      <c r="G400" s="52"/>
      <c r="H400" s="52"/>
      <c r="I400" s="54">
        <f t="shared" si="487"/>
        <v>1123.66449711409</v>
      </c>
      <c r="J400" s="55"/>
      <c r="K400" s="55"/>
      <c r="L400" s="55">
        <f t="shared" si="488"/>
        <v>6.1000000000000218</v>
      </c>
      <c r="M400" s="56">
        <f t="shared" si="489"/>
        <v>1123.66449711409</v>
      </c>
    </row>
    <row r="401" spans="1:13" s="57" customFormat="1">
      <c r="A401" s="51">
        <v>43315</v>
      </c>
      <c r="B401" s="52" t="s">
        <v>439</v>
      </c>
      <c r="C401" s="53">
        <f t="shared" si="486"/>
        <v>743.49442379182153</v>
      </c>
      <c r="D401" s="52" t="s">
        <v>14</v>
      </c>
      <c r="E401" s="52">
        <v>201.75</v>
      </c>
      <c r="F401" s="52">
        <v>203.25</v>
      </c>
      <c r="G401" s="52"/>
      <c r="H401" s="52"/>
      <c r="I401" s="54">
        <f t="shared" si="487"/>
        <v>1115.2416356877322</v>
      </c>
      <c r="J401" s="55"/>
      <c r="K401" s="55"/>
      <c r="L401" s="55">
        <f t="shared" si="488"/>
        <v>1.5</v>
      </c>
      <c r="M401" s="56">
        <f t="shared" si="489"/>
        <v>1115.2416356877322</v>
      </c>
    </row>
    <row r="402" spans="1:13" s="57" customFormat="1">
      <c r="A402" s="51">
        <v>43314</v>
      </c>
      <c r="B402" s="52" t="s">
        <v>569</v>
      </c>
      <c r="C402" s="53">
        <f t="shared" ref="C402:C406" si="490">150000/E402</f>
        <v>135.99274705349049</v>
      </c>
      <c r="D402" s="52" t="s">
        <v>18</v>
      </c>
      <c r="E402" s="52">
        <v>1103</v>
      </c>
      <c r="F402" s="52">
        <v>1100</v>
      </c>
      <c r="G402" s="52"/>
      <c r="H402" s="52"/>
      <c r="I402" s="54">
        <f t="shared" ref="I402:I406" si="491">(IF(D402="SHORT",E402-F402,IF(D402="LONG",F402-E402)))*C402</f>
        <v>407.9782411604715</v>
      </c>
      <c r="J402" s="55"/>
      <c r="K402" s="55"/>
      <c r="L402" s="55">
        <f t="shared" ref="L402:L406" si="492">(J402+I402+K402)/C402</f>
        <v>3</v>
      </c>
      <c r="M402" s="56">
        <f t="shared" ref="M402:M406" si="493">L402*C402</f>
        <v>407.9782411604715</v>
      </c>
    </row>
    <row r="403" spans="1:13" s="57" customFormat="1">
      <c r="A403" s="51">
        <v>43314</v>
      </c>
      <c r="B403" s="52" t="s">
        <v>413</v>
      </c>
      <c r="C403" s="53">
        <f t="shared" si="490"/>
        <v>537.63440860215053</v>
      </c>
      <c r="D403" s="52" t="s">
        <v>14</v>
      </c>
      <c r="E403" s="52">
        <v>279</v>
      </c>
      <c r="F403" s="52">
        <v>281.05</v>
      </c>
      <c r="G403" s="52"/>
      <c r="H403" s="52"/>
      <c r="I403" s="54">
        <f t="shared" si="491"/>
        <v>1102.1505376344146</v>
      </c>
      <c r="J403" s="55"/>
      <c r="K403" s="55"/>
      <c r="L403" s="55">
        <f t="shared" si="492"/>
        <v>2.0500000000000114</v>
      </c>
      <c r="M403" s="56">
        <f t="shared" si="493"/>
        <v>1102.1505376344146</v>
      </c>
    </row>
    <row r="404" spans="1:13" s="66" customFormat="1">
      <c r="A404" s="60">
        <v>43314</v>
      </c>
      <c r="B404" s="61" t="s">
        <v>506</v>
      </c>
      <c r="C404" s="62">
        <f t="shared" si="490"/>
        <v>125.07817385866166</v>
      </c>
      <c r="D404" s="61" t="s">
        <v>14</v>
      </c>
      <c r="E404" s="61">
        <v>1199.25</v>
      </c>
      <c r="F404" s="61">
        <v>1208.2</v>
      </c>
      <c r="G404" s="61">
        <v>1219.75</v>
      </c>
      <c r="H404" s="61">
        <v>1230.7</v>
      </c>
      <c r="I404" s="63">
        <f t="shared" si="491"/>
        <v>1119.4496560350276</v>
      </c>
      <c r="J404" s="64">
        <f t="shared" ref="J404" si="494">(IF(D404="SHORT",IF(G404="",0,F404-G404),IF(D404="LONG",IF(G404="",0,G404-F404))))*C404</f>
        <v>1444.6529080675364</v>
      </c>
      <c r="K404" s="64">
        <f t="shared" ref="K404" si="495">(IF(D404="SHORT",IF(H404="",0,G404-H404),IF(D404="LONG",IF(H404="",0,(H404-G404)))))*C404</f>
        <v>1369.6060037523509</v>
      </c>
      <c r="L404" s="64">
        <f t="shared" si="492"/>
        <v>31.450000000000045</v>
      </c>
      <c r="M404" s="65">
        <f t="shared" si="493"/>
        <v>3933.7085678549147</v>
      </c>
    </row>
    <row r="405" spans="1:13" s="57" customFormat="1">
      <c r="A405" s="51">
        <v>43314</v>
      </c>
      <c r="B405" s="52" t="s">
        <v>533</v>
      </c>
      <c r="C405" s="53">
        <f t="shared" si="490"/>
        <v>135.2204092671054</v>
      </c>
      <c r="D405" s="52" t="s">
        <v>14</v>
      </c>
      <c r="E405" s="52">
        <v>1109.3</v>
      </c>
      <c r="F405" s="52">
        <v>1099.3</v>
      </c>
      <c r="G405" s="52"/>
      <c r="H405" s="52"/>
      <c r="I405" s="54">
        <f t="shared" si="491"/>
        <v>-1352.204092671054</v>
      </c>
      <c r="J405" s="55"/>
      <c r="K405" s="55"/>
      <c r="L405" s="55">
        <f t="shared" si="492"/>
        <v>-10</v>
      </c>
      <c r="M405" s="56">
        <f t="shared" si="493"/>
        <v>-1352.204092671054</v>
      </c>
    </row>
    <row r="406" spans="1:13" s="57" customFormat="1">
      <c r="A406" s="51">
        <v>43314</v>
      </c>
      <c r="B406" s="52" t="s">
        <v>482</v>
      </c>
      <c r="C406" s="53">
        <f t="shared" si="490"/>
        <v>489.23679060665359</v>
      </c>
      <c r="D406" s="52" t="s">
        <v>18</v>
      </c>
      <c r="E406" s="52">
        <v>306.60000000000002</v>
      </c>
      <c r="F406" s="52">
        <v>304.3</v>
      </c>
      <c r="G406" s="52"/>
      <c r="H406" s="52"/>
      <c r="I406" s="54">
        <f t="shared" si="491"/>
        <v>1125.2446183953089</v>
      </c>
      <c r="J406" s="55"/>
      <c r="K406" s="55"/>
      <c r="L406" s="55">
        <f t="shared" si="492"/>
        <v>2.3000000000000114</v>
      </c>
      <c r="M406" s="56">
        <f t="shared" si="493"/>
        <v>1125.2446183953089</v>
      </c>
    </row>
    <row r="407" spans="1:13" s="57" customFormat="1">
      <c r="A407" s="51">
        <v>43313</v>
      </c>
      <c r="B407" s="52" t="s">
        <v>568</v>
      </c>
      <c r="C407" s="53">
        <f t="shared" ref="C407:C410" si="496">150000/E407</f>
        <v>347.62456546929315</v>
      </c>
      <c r="D407" s="52" t="s">
        <v>18</v>
      </c>
      <c r="E407" s="52">
        <v>431.5</v>
      </c>
      <c r="F407" s="52">
        <v>431.15</v>
      </c>
      <c r="G407" s="52"/>
      <c r="H407" s="52"/>
      <c r="I407" s="54">
        <f t="shared" ref="I407:I410" si="497">(IF(D407="SHORT",E407-F407,IF(D407="LONG",F407-E407)))*C407</f>
        <v>121.6685979142605</v>
      </c>
      <c r="J407" s="55"/>
      <c r="K407" s="55"/>
      <c r="L407" s="55">
        <f t="shared" ref="L407:L410" si="498">(J407+I407+K407)/C407</f>
        <v>0.35000000000002274</v>
      </c>
      <c r="M407" s="56">
        <f t="shared" ref="M407:M410" si="499">L407*C407</f>
        <v>121.6685979142605</v>
      </c>
    </row>
    <row r="408" spans="1:13" s="57" customFormat="1">
      <c r="A408" s="51">
        <v>43313</v>
      </c>
      <c r="B408" s="52" t="s">
        <v>567</v>
      </c>
      <c r="C408" s="53">
        <f t="shared" si="496"/>
        <v>223.68028631076646</v>
      </c>
      <c r="D408" s="52" t="s">
        <v>18</v>
      </c>
      <c r="E408" s="52">
        <v>670.6</v>
      </c>
      <c r="F408" s="52">
        <v>667</v>
      </c>
      <c r="G408" s="52"/>
      <c r="H408" s="52"/>
      <c r="I408" s="54">
        <f t="shared" si="497"/>
        <v>805.2490307187644</v>
      </c>
      <c r="J408" s="55"/>
      <c r="K408" s="55"/>
      <c r="L408" s="55">
        <f t="shared" si="498"/>
        <v>3.6000000000000232</v>
      </c>
      <c r="M408" s="56">
        <f t="shared" si="499"/>
        <v>805.2490307187644</v>
      </c>
    </row>
    <row r="409" spans="1:13" s="57" customFormat="1">
      <c r="A409" s="51">
        <v>43313</v>
      </c>
      <c r="B409" s="52" t="s">
        <v>566</v>
      </c>
      <c r="C409" s="53">
        <f t="shared" si="496"/>
        <v>288.71138485227601</v>
      </c>
      <c r="D409" s="52" t="s">
        <v>14</v>
      </c>
      <c r="E409" s="52">
        <v>519.54999999999995</v>
      </c>
      <c r="F409" s="52">
        <v>514.85</v>
      </c>
      <c r="G409" s="52"/>
      <c r="H409" s="52"/>
      <c r="I409" s="54">
        <f t="shared" si="497"/>
        <v>-1356.9435088056775</v>
      </c>
      <c r="J409" s="55"/>
      <c r="K409" s="55"/>
      <c r="L409" s="55">
        <f t="shared" si="498"/>
        <v>-4.6999999999999318</v>
      </c>
      <c r="M409" s="56">
        <f t="shared" si="499"/>
        <v>-1356.9435088056775</v>
      </c>
    </row>
    <row r="410" spans="1:13" s="66" customFormat="1">
      <c r="A410" s="60">
        <v>43313</v>
      </c>
      <c r="B410" s="61" t="s">
        <v>565</v>
      </c>
      <c r="C410" s="62">
        <f t="shared" si="496"/>
        <v>581.39534883720933</v>
      </c>
      <c r="D410" s="61" t="s">
        <v>14</v>
      </c>
      <c r="E410" s="61">
        <v>258</v>
      </c>
      <c r="F410" s="61">
        <v>259.95</v>
      </c>
      <c r="G410" s="61">
        <v>262.25</v>
      </c>
      <c r="H410" s="61">
        <v>264.64999999999998</v>
      </c>
      <c r="I410" s="63">
        <f t="shared" si="497"/>
        <v>1133.7209302325516</v>
      </c>
      <c r="J410" s="64">
        <f t="shared" ref="J410" si="500">(IF(D410="SHORT",IF(G410="",0,F410-G410),IF(D410="LONG",IF(G410="",0,G410-F410))))*C410</f>
        <v>1337.2093023255882</v>
      </c>
      <c r="K410" s="64">
        <f t="shared" ref="K410" si="501">(IF(D410="SHORT",IF(H410="",0,G410-H410),IF(D410="LONG",IF(H410="",0,(H410-G410)))))*C410</f>
        <v>1395.3488372092891</v>
      </c>
      <c r="L410" s="64">
        <f t="shared" si="498"/>
        <v>6.6499999999999782</v>
      </c>
      <c r="M410" s="65">
        <f t="shared" si="499"/>
        <v>3866.2790697674295</v>
      </c>
    </row>
    <row r="411" spans="1:13" ht="15.75">
      <c r="A411" s="77"/>
      <c r="B411" s="78"/>
      <c r="C411" s="78"/>
      <c r="D411" s="78"/>
      <c r="E411" s="78"/>
      <c r="F411" s="78"/>
      <c r="G411" s="78"/>
      <c r="H411" s="78"/>
      <c r="I411" s="79"/>
      <c r="J411" s="80"/>
      <c r="K411" s="81"/>
      <c r="L411" s="82"/>
      <c r="M411" s="78"/>
    </row>
    <row r="412" spans="1:13" s="57" customFormat="1">
      <c r="A412" s="51">
        <v>43312</v>
      </c>
      <c r="B412" s="52" t="s">
        <v>562</v>
      </c>
      <c r="C412" s="53">
        <f t="shared" ref="C412" si="502">150000/E412</f>
        <v>130.26487190620929</v>
      </c>
      <c r="D412" s="52" t="s">
        <v>14</v>
      </c>
      <c r="E412" s="52">
        <v>1151.5</v>
      </c>
      <c r="F412" s="52">
        <v>1160.0999999999999</v>
      </c>
      <c r="G412" s="52">
        <v>1170.5999999999999</v>
      </c>
      <c r="H412" s="52"/>
      <c r="I412" s="54">
        <f t="shared" ref="I412" si="503">(IF(D412="SHORT",E412-F412,IF(D412="LONG",F412-E412)))*C412</f>
        <v>1120.2778983933881</v>
      </c>
      <c r="J412" s="55">
        <f t="shared" ref="J412" si="504">(IF(D412="SHORT",IF(G412="",0,F412-G412),IF(D412="LONG",IF(G412="",0,G412-F412))))*C412</f>
        <v>1367.7811550151976</v>
      </c>
      <c r="K412" s="55"/>
      <c r="L412" s="55">
        <f t="shared" ref="L412" si="505">(J412+I412+K412)/C412</f>
        <v>19.099999999999913</v>
      </c>
      <c r="M412" s="56">
        <f t="shared" ref="M412" si="506">L412*C412</f>
        <v>2488.0590534085864</v>
      </c>
    </row>
    <row r="413" spans="1:13" s="57" customFormat="1">
      <c r="A413" s="51">
        <v>43312</v>
      </c>
      <c r="B413" s="52" t="s">
        <v>564</v>
      </c>
      <c r="C413" s="53">
        <f t="shared" ref="C413:C414" si="507">150000/E413</f>
        <v>1750.2917152858809</v>
      </c>
      <c r="D413" s="52" t="s">
        <v>14</v>
      </c>
      <c r="E413" s="52">
        <v>85.7</v>
      </c>
      <c r="F413" s="52">
        <v>86.35</v>
      </c>
      <c r="G413" s="52">
        <v>87.15</v>
      </c>
      <c r="H413" s="52"/>
      <c r="I413" s="54">
        <f t="shared" ref="I413:I414" si="508">(IF(D413="SHORT",E413-F413,IF(D413="LONG",F413-E413)))*C413</f>
        <v>1137.6896149358076</v>
      </c>
      <c r="J413" s="55">
        <f t="shared" ref="J413" si="509">(IF(D413="SHORT",IF(G413="",0,F413-G413),IF(D413="LONG",IF(G413="",0,G413-F413))))*C413</f>
        <v>1400.2333722287246</v>
      </c>
      <c r="K413" s="55"/>
      <c r="L413" s="55">
        <f t="shared" ref="L413:L414" si="510">(J413+I413+K413)/C413</f>
        <v>1.4500000000000028</v>
      </c>
      <c r="M413" s="56">
        <f t="shared" ref="M413:M414" si="511">L413*C413</f>
        <v>2537.9229871645321</v>
      </c>
    </row>
    <row r="414" spans="1:13" s="57" customFormat="1">
      <c r="A414" s="51">
        <v>43312</v>
      </c>
      <c r="B414" s="52" t="s">
        <v>421</v>
      </c>
      <c r="C414" s="53">
        <f t="shared" si="507"/>
        <v>2070.3933747412007</v>
      </c>
      <c r="D414" s="52" t="s">
        <v>18</v>
      </c>
      <c r="E414" s="52">
        <v>72.45</v>
      </c>
      <c r="F414" s="52">
        <v>71.900000000000006</v>
      </c>
      <c r="G414" s="52"/>
      <c r="H414" s="52"/>
      <c r="I414" s="54">
        <f t="shared" si="508"/>
        <v>1138.7163561076545</v>
      </c>
      <c r="J414" s="55"/>
      <c r="K414" s="55"/>
      <c r="L414" s="55">
        <f t="shared" si="510"/>
        <v>0.54999999999999716</v>
      </c>
      <c r="M414" s="56">
        <f t="shared" si="511"/>
        <v>1138.7163561076545</v>
      </c>
    </row>
    <row r="415" spans="1:13" s="57" customFormat="1">
      <c r="A415" s="51">
        <v>43311</v>
      </c>
      <c r="B415" s="52" t="s">
        <v>563</v>
      </c>
      <c r="C415" s="53">
        <f t="shared" ref="C415:C418" si="512">150000/E415</f>
        <v>845.78517056667613</v>
      </c>
      <c r="D415" s="52" t="s">
        <v>14</v>
      </c>
      <c r="E415" s="52">
        <v>177.35</v>
      </c>
      <c r="F415" s="52">
        <v>178.65</v>
      </c>
      <c r="G415" s="52"/>
      <c r="H415" s="52"/>
      <c r="I415" s="54">
        <f t="shared" ref="I415:I416" si="513">(IF(D415="SHORT",E415-F415,IF(D415="LONG",F415-E415)))*C415</f>
        <v>1099.5207217366885</v>
      </c>
      <c r="J415" s="55"/>
      <c r="K415" s="55"/>
      <c r="L415" s="55">
        <f t="shared" ref="L415:L416" si="514">(J415+I415+K415)/C415</f>
        <v>1.3000000000000114</v>
      </c>
      <c r="M415" s="56">
        <f t="shared" ref="M415:M416" si="515">L415*C415</f>
        <v>1099.5207217366885</v>
      </c>
    </row>
    <row r="416" spans="1:13" s="66" customFormat="1">
      <c r="A416" s="60">
        <v>43311</v>
      </c>
      <c r="B416" s="61" t="s">
        <v>562</v>
      </c>
      <c r="C416" s="62">
        <f t="shared" si="512"/>
        <v>132.86093888396812</v>
      </c>
      <c r="D416" s="61" t="s">
        <v>14</v>
      </c>
      <c r="E416" s="61">
        <v>1129</v>
      </c>
      <c r="F416" s="61">
        <v>1137.45</v>
      </c>
      <c r="G416" s="61">
        <v>1147.7</v>
      </c>
      <c r="H416" s="61">
        <v>1158.05</v>
      </c>
      <c r="I416" s="63">
        <f t="shared" si="513"/>
        <v>1122.6749335695367</v>
      </c>
      <c r="J416" s="64">
        <f t="shared" ref="J416" si="516">(IF(D416="SHORT",IF(G416="",0,F416-G416),IF(D416="LONG",IF(G416="",0,G416-F416))))*C416</f>
        <v>1361.8246235606732</v>
      </c>
      <c r="K416" s="64">
        <f t="shared" ref="K416" si="517">(IF(D416="SHORT",IF(H416="",0,G416-H416),IF(D416="LONG",IF(H416="",0,(H416-G416)))))*C416</f>
        <v>1375.110717449058</v>
      </c>
      <c r="L416" s="64">
        <f t="shared" si="514"/>
        <v>29.049999999999955</v>
      </c>
      <c r="M416" s="65">
        <f t="shared" si="515"/>
        <v>3859.6102745792678</v>
      </c>
    </row>
    <row r="417" spans="1:13" s="57" customFormat="1">
      <c r="A417" s="51">
        <v>43311</v>
      </c>
      <c r="B417" s="52" t="s">
        <v>561</v>
      </c>
      <c r="C417" s="53">
        <f t="shared" si="512"/>
        <v>220.03813994425698</v>
      </c>
      <c r="D417" s="52" t="s">
        <v>18</v>
      </c>
      <c r="E417" s="52">
        <v>681.7</v>
      </c>
      <c r="F417" s="52">
        <v>678.5</v>
      </c>
      <c r="G417" s="52"/>
      <c r="H417" s="52"/>
      <c r="I417" s="54">
        <f t="shared" ref="I417:I418" si="518">(IF(D417="SHORT",E417-F417,IF(D417="LONG",F417-E417)))*C417</f>
        <v>704.12204782163235</v>
      </c>
      <c r="J417" s="55"/>
      <c r="K417" s="55"/>
      <c r="L417" s="55">
        <f t="shared" ref="L417:L418" si="519">(J417+I417+K417)/C417</f>
        <v>3.2000000000000455</v>
      </c>
      <c r="M417" s="56">
        <f t="shared" ref="M417:M418" si="520">L417*C417</f>
        <v>704.12204782163235</v>
      </c>
    </row>
    <row r="418" spans="1:13" s="57" customFormat="1">
      <c r="A418" s="51">
        <v>43311</v>
      </c>
      <c r="B418" s="52" t="s">
        <v>386</v>
      </c>
      <c r="C418" s="53">
        <f t="shared" si="512"/>
        <v>1000</v>
      </c>
      <c r="D418" s="52" t="s">
        <v>14</v>
      </c>
      <c r="E418" s="52">
        <v>150</v>
      </c>
      <c r="F418" s="52">
        <v>148.65</v>
      </c>
      <c r="G418" s="52"/>
      <c r="H418" s="52"/>
      <c r="I418" s="54">
        <f t="shared" si="518"/>
        <v>-1349.9999999999943</v>
      </c>
      <c r="J418" s="55"/>
      <c r="K418" s="55"/>
      <c r="L418" s="55">
        <f t="shared" si="519"/>
        <v>-1.3499999999999943</v>
      </c>
      <c r="M418" s="56">
        <f t="shared" si="520"/>
        <v>-1349.9999999999943</v>
      </c>
    </row>
    <row r="419" spans="1:13" s="57" customFormat="1">
      <c r="A419" s="51">
        <v>43308</v>
      </c>
      <c r="B419" s="52" t="s">
        <v>540</v>
      </c>
      <c r="C419" s="53">
        <f t="shared" ref="C419:C422" si="521">150000/E419</f>
        <v>242.32633279483036</v>
      </c>
      <c r="D419" s="52" t="s">
        <v>14</v>
      </c>
      <c r="E419" s="52">
        <v>619</v>
      </c>
      <c r="F419" s="52">
        <v>623.6</v>
      </c>
      <c r="G419" s="52"/>
      <c r="H419" s="52"/>
      <c r="I419" s="54">
        <f t="shared" ref="I419:I422" si="522">(IF(D419="SHORT",E419-F419,IF(D419="LONG",F419-E419)))*C419</f>
        <v>1114.7011308562253</v>
      </c>
      <c r="J419" s="55"/>
      <c r="K419" s="55"/>
      <c r="L419" s="55">
        <f t="shared" ref="L419:L422" si="523">(J419+I419+K419)/C419</f>
        <v>4.6000000000000227</v>
      </c>
      <c r="M419" s="56">
        <f t="shared" ref="M419:M422" si="524">L419*C419</f>
        <v>1114.7011308562253</v>
      </c>
    </row>
    <row r="420" spans="1:13" s="57" customFormat="1">
      <c r="A420" s="51">
        <v>43308</v>
      </c>
      <c r="B420" s="52" t="s">
        <v>485</v>
      </c>
      <c r="C420" s="53">
        <f t="shared" si="521"/>
        <v>468.01872074882994</v>
      </c>
      <c r="D420" s="52" t="s">
        <v>14</v>
      </c>
      <c r="E420" s="52">
        <v>320.5</v>
      </c>
      <c r="F420" s="52">
        <v>322.89999999999998</v>
      </c>
      <c r="G420" s="52"/>
      <c r="H420" s="52"/>
      <c r="I420" s="54">
        <f t="shared" si="522"/>
        <v>1123.2449297971812</v>
      </c>
      <c r="J420" s="55"/>
      <c r="K420" s="55"/>
      <c r="L420" s="55">
        <f t="shared" si="523"/>
        <v>2.3999999999999773</v>
      </c>
      <c r="M420" s="56">
        <f t="shared" si="524"/>
        <v>1123.2449297971812</v>
      </c>
    </row>
    <row r="421" spans="1:13" s="57" customFormat="1" ht="15.75" customHeight="1">
      <c r="A421" s="51">
        <v>43308</v>
      </c>
      <c r="B421" s="52" t="s">
        <v>419</v>
      </c>
      <c r="C421" s="53">
        <f t="shared" si="521"/>
        <v>105.33707865168539</v>
      </c>
      <c r="D421" s="52" t="s">
        <v>14</v>
      </c>
      <c r="E421" s="52">
        <v>1424</v>
      </c>
      <c r="F421" s="52">
        <v>1411.15</v>
      </c>
      <c r="G421" s="52"/>
      <c r="H421" s="52"/>
      <c r="I421" s="54">
        <f t="shared" si="522"/>
        <v>-1353.5814606741476</v>
      </c>
      <c r="J421" s="55"/>
      <c r="K421" s="55"/>
      <c r="L421" s="55">
        <f t="shared" si="523"/>
        <v>-12.849999999999909</v>
      </c>
      <c r="M421" s="56">
        <f t="shared" si="524"/>
        <v>-1353.5814606741476</v>
      </c>
    </row>
    <row r="422" spans="1:13" s="57" customFormat="1">
      <c r="A422" s="51">
        <v>43308</v>
      </c>
      <c r="B422" s="52" t="s">
        <v>444</v>
      </c>
      <c r="C422" s="53">
        <f t="shared" si="521"/>
        <v>238.0952380952381</v>
      </c>
      <c r="D422" s="52" t="s">
        <v>14</v>
      </c>
      <c r="E422" s="52">
        <v>630</v>
      </c>
      <c r="F422" s="52">
        <v>634.70000000000005</v>
      </c>
      <c r="G422" s="52">
        <v>640.45000000000005</v>
      </c>
      <c r="H422" s="52"/>
      <c r="I422" s="54">
        <f t="shared" si="522"/>
        <v>1119.04761904763</v>
      </c>
      <c r="J422" s="55">
        <f t="shared" ref="J422" si="525">(IF(D422="SHORT",IF(G422="",0,F422-G422),IF(D422="LONG",IF(G422="",0,G422-F422))))*C422</f>
        <v>1369.047619047619</v>
      </c>
      <c r="K422" s="55"/>
      <c r="L422" s="55">
        <f t="shared" si="523"/>
        <v>10.450000000000045</v>
      </c>
      <c r="M422" s="56">
        <f t="shared" si="524"/>
        <v>2488.095238095249</v>
      </c>
    </row>
    <row r="423" spans="1:13" s="66" customFormat="1">
      <c r="A423" s="60">
        <v>43307</v>
      </c>
      <c r="B423" s="61" t="s">
        <v>558</v>
      </c>
      <c r="C423" s="62">
        <f t="shared" ref="C423:C427" si="526">150000/E423</f>
        <v>847.93668739400789</v>
      </c>
      <c r="D423" s="61" t="s">
        <v>14</v>
      </c>
      <c r="E423" s="61">
        <v>176.9</v>
      </c>
      <c r="F423" s="61">
        <v>178.2</v>
      </c>
      <c r="G423" s="61">
        <v>179.8</v>
      </c>
      <c r="H423" s="61">
        <v>181.45</v>
      </c>
      <c r="I423" s="63">
        <f t="shared" ref="I423:I427" si="527">(IF(D423="SHORT",E423-F423,IF(D423="LONG",F423-E423)))*C423</f>
        <v>1102.3176936121959</v>
      </c>
      <c r="J423" s="64">
        <f t="shared" ref="J423:J426" si="528">(IF(D423="SHORT",IF(G423="",0,F423-G423),IF(D423="LONG",IF(G423="",0,G423-F423))))*C423</f>
        <v>1356.6986998304319</v>
      </c>
      <c r="K423" s="64">
        <f t="shared" ref="K423:K426" si="529">(IF(D423="SHORT",IF(H423="",0,G423-H423),IF(D423="LONG",IF(H423="",0,(H423-G423)))))*C423</f>
        <v>1399.0955342000937</v>
      </c>
      <c r="L423" s="64">
        <f t="shared" ref="L423:L427" si="530">(J423+I423+K423)/C423</f>
        <v>4.5499999999999829</v>
      </c>
      <c r="M423" s="65">
        <f t="shared" ref="M423:M427" si="531">L423*C423</f>
        <v>3858.1119276427216</v>
      </c>
    </row>
    <row r="424" spans="1:13" s="57" customFormat="1">
      <c r="A424" s="51">
        <v>43307</v>
      </c>
      <c r="B424" s="52" t="s">
        <v>481</v>
      </c>
      <c r="C424" s="53">
        <f t="shared" si="526"/>
        <v>280.05974607916352</v>
      </c>
      <c r="D424" s="52" t="s">
        <v>14</v>
      </c>
      <c r="E424" s="52">
        <v>535.6</v>
      </c>
      <c r="F424" s="52">
        <v>539.6</v>
      </c>
      <c r="G424" s="52"/>
      <c r="H424" s="52"/>
      <c r="I424" s="54">
        <f t="shared" si="527"/>
        <v>1120.2389843166541</v>
      </c>
      <c r="J424" s="55"/>
      <c r="K424" s="55"/>
      <c r="L424" s="55">
        <f t="shared" si="530"/>
        <v>4</v>
      </c>
      <c r="M424" s="56">
        <f t="shared" si="531"/>
        <v>1120.2389843166541</v>
      </c>
    </row>
    <row r="425" spans="1:13" s="57" customFormat="1">
      <c r="A425" s="51">
        <v>43307</v>
      </c>
      <c r="B425" s="52" t="s">
        <v>484</v>
      </c>
      <c r="C425" s="53">
        <f t="shared" si="526"/>
        <v>162.91951775822741</v>
      </c>
      <c r="D425" s="52" t="s">
        <v>14</v>
      </c>
      <c r="E425" s="52">
        <v>920.7</v>
      </c>
      <c r="F425" s="52">
        <v>912.4</v>
      </c>
      <c r="G425" s="52"/>
      <c r="H425" s="52"/>
      <c r="I425" s="54">
        <f t="shared" si="527"/>
        <v>-1352.2319973932986</v>
      </c>
      <c r="J425" s="55"/>
      <c r="K425" s="55"/>
      <c r="L425" s="55">
        <f t="shared" si="530"/>
        <v>-8.3000000000000682</v>
      </c>
      <c r="M425" s="56">
        <f t="shared" si="531"/>
        <v>-1352.2319973932986</v>
      </c>
    </row>
    <row r="426" spans="1:13" s="66" customFormat="1">
      <c r="A426" s="60">
        <v>43307</v>
      </c>
      <c r="B426" s="61" t="s">
        <v>506</v>
      </c>
      <c r="C426" s="62">
        <f t="shared" si="526"/>
        <v>124.67273407305821</v>
      </c>
      <c r="D426" s="61" t="s">
        <v>14</v>
      </c>
      <c r="E426" s="61">
        <v>1203.1500000000001</v>
      </c>
      <c r="F426" s="61">
        <v>1212.1500000000001</v>
      </c>
      <c r="G426" s="61">
        <v>1221.8699999999999</v>
      </c>
      <c r="H426" s="61">
        <v>1232.9000000000001</v>
      </c>
      <c r="I426" s="63">
        <f t="shared" si="527"/>
        <v>1122.0546066575239</v>
      </c>
      <c r="J426" s="64">
        <f t="shared" si="528"/>
        <v>1211.8189751901009</v>
      </c>
      <c r="K426" s="64">
        <f t="shared" si="529"/>
        <v>1375.140256825857</v>
      </c>
      <c r="L426" s="64">
        <f t="shared" si="530"/>
        <v>29.75</v>
      </c>
      <c r="M426" s="65">
        <f t="shared" si="531"/>
        <v>3709.0138386734816</v>
      </c>
    </row>
    <row r="427" spans="1:13" s="57" customFormat="1">
      <c r="A427" s="51">
        <v>43307</v>
      </c>
      <c r="B427" s="52" t="s">
        <v>449</v>
      </c>
      <c r="C427" s="53">
        <f t="shared" si="526"/>
        <v>134.08420488066506</v>
      </c>
      <c r="D427" s="52" t="s">
        <v>14</v>
      </c>
      <c r="E427" s="52">
        <v>1118.7</v>
      </c>
      <c r="F427" s="52">
        <v>1108.5999999999999</v>
      </c>
      <c r="G427" s="52"/>
      <c r="H427" s="52"/>
      <c r="I427" s="54">
        <f t="shared" si="527"/>
        <v>-1354.2504692947352</v>
      </c>
      <c r="J427" s="55"/>
      <c r="K427" s="55"/>
      <c r="L427" s="55">
        <f t="shared" si="530"/>
        <v>-10.100000000000136</v>
      </c>
      <c r="M427" s="56">
        <f t="shared" si="531"/>
        <v>-1354.2504692947352</v>
      </c>
    </row>
    <row r="428" spans="1:13" s="57" customFormat="1">
      <c r="A428" s="51">
        <v>43306</v>
      </c>
      <c r="B428" s="52" t="s">
        <v>444</v>
      </c>
      <c r="C428" s="53">
        <f t="shared" ref="C428:C430" si="532">150000/E428</f>
        <v>243.50649350649351</v>
      </c>
      <c r="D428" s="52" t="s">
        <v>14</v>
      </c>
      <c r="E428" s="52">
        <v>616</v>
      </c>
      <c r="F428" s="52">
        <v>620.6</v>
      </c>
      <c r="G428" s="52"/>
      <c r="H428" s="52"/>
      <c r="I428" s="54">
        <f t="shared" ref="I428:I430" si="533">(IF(D428="SHORT",E428-F428,IF(D428="LONG",F428-E428)))*C428</f>
        <v>1120.1298701298756</v>
      </c>
      <c r="J428" s="55"/>
      <c r="K428" s="55"/>
      <c r="L428" s="55">
        <f t="shared" ref="L428:L430" si="534">(J428+I428+K428)/C428</f>
        <v>4.6000000000000227</v>
      </c>
      <c r="M428" s="56">
        <f t="shared" ref="M428:M430" si="535">L428*C428</f>
        <v>1120.1298701298756</v>
      </c>
    </row>
    <row r="429" spans="1:13" s="66" customFormat="1">
      <c r="A429" s="60">
        <v>43306</v>
      </c>
      <c r="B429" s="61" t="s">
        <v>560</v>
      </c>
      <c r="C429" s="62">
        <f t="shared" si="532"/>
        <v>123.35526315789474</v>
      </c>
      <c r="D429" s="61" t="s">
        <v>14</v>
      </c>
      <c r="E429" s="61">
        <v>1216</v>
      </c>
      <c r="F429" s="61">
        <v>1225.0999999999999</v>
      </c>
      <c r="G429" s="61">
        <v>1236.1500000000001</v>
      </c>
      <c r="H429" s="61">
        <v>1247.3</v>
      </c>
      <c r="I429" s="63">
        <f t="shared" si="533"/>
        <v>1122.5328947368309</v>
      </c>
      <c r="J429" s="64">
        <f t="shared" ref="J429" si="536">(IF(D429="SHORT",IF(G429="",0,F429-G429),IF(D429="LONG",IF(G429="",0,G429-F429))))*C429</f>
        <v>1363.0756578947594</v>
      </c>
      <c r="K429" s="64">
        <f t="shared" ref="K429" si="537">(IF(D429="SHORT",IF(H429="",0,G429-H429),IF(D429="LONG",IF(H429="",0,(H429-G429)))))*C429</f>
        <v>1375.4111842105094</v>
      </c>
      <c r="L429" s="64">
        <f t="shared" si="534"/>
        <v>31.299999999999951</v>
      </c>
      <c r="M429" s="65">
        <f t="shared" si="535"/>
        <v>3861.0197368420995</v>
      </c>
    </row>
    <row r="430" spans="1:13" s="57" customFormat="1">
      <c r="A430" s="51">
        <v>43306</v>
      </c>
      <c r="B430" s="52" t="s">
        <v>559</v>
      </c>
      <c r="C430" s="53">
        <f t="shared" si="532"/>
        <v>158.68817773075907</v>
      </c>
      <c r="D430" s="52" t="s">
        <v>14</v>
      </c>
      <c r="E430" s="52">
        <v>945.25</v>
      </c>
      <c r="F430" s="52">
        <v>952.3</v>
      </c>
      <c r="G430" s="52"/>
      <c r="H430" s="52"/>
      <c r="I430" s="54">
        <f t="shared" si="533"/>
        <v>1118.7516530018443</v>
      </c>
      <c r="J430" s="55"/>
      <c r="K430" s="55"/>
      <c r="L430" s="55">
        <f t="shared" si="534"/>
        <v>7.0499999999999545</v>
      </c>
      <c r="M430" s="56">
        <f t="shared" si="535"/>
        <v>1118.7516530018443</v>
      </c>
    </row>
    <row r="431" spans="1:13" s="57" customFormat="1">
      <c r="A431" s="51">
        <v>43305</v>
      </c>
      <c r="B431" s="52" t="s">
        <v>434</v>
      </c>
      <c r="C431" s="53">
        <f t="shared" ref="C431:C435" si="538">150000/E431</f>
        <v>415.74279379157429</v>
      </c>
      <c r="D431" s="52" t="s">
        <v>14</v>
      </c>
      <c r="E431" s="52">
        <v>360.8</v>
      </c>
      <c r="F431" s="52">
        <v>363.5</v>
      </c>
      <c r="G431" s="52">
        <v>366.8</v>
      </c>
      <c r="H431" s="52"/>
      <c r="I431" s="54">
        <f t="shared" ref="I431:I435" si="539">(IF(D431="SHORT",E431-F431,IF(D431="LONG",F431-E431)))*C431</f>
        <v>1122.5055432372458</v>
      </c>
      <c r="J431" s="55">
        <f t="shared" ref="J431:J433" si="540">(IF(D431="SHORT",IF(G431="",0,F431-G431),IF(D431="LONG",IF(G431="",0,G431-F431))))*C431</f>
        <v>1371.9512195121999</v>
      </c>
      <c r="K431" s="55"/>
      <c r="L431" s="55">
        <f t="shared" ref="L431:L435" si="541">(J431+I431+K431)/C431</f>
        <v>6</v>
      </c>
      <c r="M431" s="56">
        <f t="shared" ref="M431:M435" si="542">L431*C431</f>
        <v>2494.4567627494457</v>
      </c>
    </row>
    <row r="432" spans="1:13" s="66" customFormat="1">
      <c r="A432" s="60">
        <v>43305</v>
      </c>
      <c r="B432" s="61" t="s">
        <v>556</v>
      </c>
      <c r="C432" s="62">
        <f t="shared" si="538"/>
        <v>2822.2013170272812</v>
      </c>
      <c r="D432" s="61" t="s">
        <v>14</v>
      </c>
      <c r="E432" s="61">
        <v>53.15</v>
      </c>
      <c r="F432" s="61">
        <v>53.55</v>
      </c>
      <c r="G432" s="61">
        <v>54.05</v>
      </c>
      <c r="H432" s="61">
        <v>54.55</v>
      </c>
      <c r="I432" s="63">
        <f t="shared" si="539"/>
        <v>1128.8805268109086</v>
      </c>
      <c r="J432" s="64">
        <f t="shared" si="540"/>
        <v>1411.1006585136406</v>
      </c>
      <c r="K432" s="64">
        <f t="shared" ref="K432:K433" si="543">(IF(D432="SHORT",IF(H432="",0,G432-H432),IF(D432="LONG",IF(H432="",0,(H432-G432)))))*C432</f>
        <v>1411.1006585136406</v>
      </c>
      <c r="L432" s="64">
        <f t="shared" si="541"/>
        <v>1.3999999999999986</v>
      </c>
      <c r="M432" s="65">
        <f t="shared" si="542"/>
        <v>3951.0818438381898</v>
      </c>
    </row>
    <row r="433" spans="1:13" s="66" customFormat="1">
      <c r="A433" s="60">
        <v>43305</v>
      </c>
      <c r="B433" s="61" t="s">
        <v>502</v>
      </c>
      <c r="C433" s="62">
        <f t="shared" si="538"/>
        <v>154.72690700912889</v>
      </c>
      <c r="D433" s="61" t="s">
        <v>14</v>
      </c>
      <c r="E433" s="61">
        <v>969.45</v>
      </c>
      <c r="F433" s="61">
        <v>976.7</v>
      </c>
      <c r="G433" s="61">
        <v>985.55</v>
      </c>
      <c r="H433" s="61">
        <v>994.4</v>
      </c>
      <c r="I433" s="63">
        <f t="shared" si="539"/>
        <v>1121.7700758161845</v>
      </c>
      <c r="J433" s="64">
        <f t="shared" si="540"/>
        <v>1369.3331270307767</v>
      </c>
      <c r="K433" s="64">
        <f t="shared" si="543"/>
        <v>1369.3331270307942</v>
      </c>
      <c r="L433" s="64">
        <f t="shared" si="541"/>
        <v>24.949999999999932</v>
      </c>
      <c r="M433" s="65">
        <f t="shared" si="542"/>
        <v>3860.4363298777553</v>
      </c>
    </row>
    <row r="434" spans="1:13" s="57" customFormat="1">
      <c r="A434" s="51">
        <v>43305</v>
      </c>
      <c r="B434" s="52" t="s">
        <v>558</v>
      </c>
      <c r="C434" s="53">
        <f t="shared" si="538"/>
        <v>846.74005080440304</v>
      </c>
      <c r="D434" s="52" t="s">
        <v>14</v>
      </c>
      <c r="E434" s="52">
        <v>177.15</v>
      </c>
      <c r="F434" s="52">
        <v>178.15</v>
      </c>
      <c r="G434" s="52"/>
      <c r="H434" s="52"/>
      <c r="I434" s="54">
        <f t="shared" si="539"/>
        <v>846.74005080440304</v>
      </c>
      <c r="J434" s="55"/>
      <c r="K434" s="55"/>
      <c r="L434" s="55">
        <f t="shared" si="541"/>
        <v>1</v>
      </c>
      <c r="M434" s="56">
        <f t="shared" si="542"/>
        <v>846.74005080440304</v>
      </c>
    </row>
    <row r="435" spans="1:13" s="57" customFormat="1">
      <c r="A435" s="51">
        <v>43305</v>
      </c>
      <c r="B435" s="52" t="s">
        <v>496</v>
      </c>
      <c r="C435" s="53">
        <f t="shared" si="538"/>
        <v>38.431975403535745</v>
      </c>
      <c r="D435" s="52" t="s">
        <v>14</v>
      </c>
      <c r="E435" s="52">
        <v>3903</v>
      </c>
      <c r="F435" s="52">
        <v>3867.85</v>
      </c>
      <c r="G435" s="52"/>
      <c r="H435" s="52"/>
      <c r="I435" s="54">
        <f t="shared" si="539"/>
        <v>-1350.8839354342849</v>
      </c>
      <c r="J435" s="55"/>
      <c r="K435" s="55"/>
      <c r="L435" s="55">
        <f t="shared" si="541"/>
        <v>-35.150000000000091</v>
      </c>
      <c r="M435" s="56">
        <f t="shared" si="542"/>
        <v>-1350.8839354342849</v>
      </c>
    </row>
    <row r="436" spans="1:13" s="57" customFormat="1">
      <c r="A436" s="51">
        <v>43304</v>
      </c>
      <c r="B436" s="52" t="s">
        <v>432</v>
      </c>
      <c r="C436" s="53">
        <f t="shared" ref="C436:C440" si="544">150000/E436</f>
        <v>300.60120240480961</v>
      </c>
      <c r="D436" s="52" t="s">
        <v>14</v>
      </c>
      <c r="E436" s="52">
        <v>499</v>
      </c>
      <c r="F436" s="52">
        <v>502.75</v>
      </c>
      <c r="G436" s="52">
        <v>507.3</v>
      </c>
      <c r="H436" s="52"/>
      <c r="I436" s="54">
        <f t="shared" ref="I436:I440" si="545">(IF(D436="SHORT",E436-F436,IF(D436="LONG",F436-E436)))*C436</f>
        <v>1127.2545090180361</v>
      </c>
      <c r="J436" s="55">
        <f t="shared" ref="J436:J439" si="546">(IF(D436="SHORT",IF(G436="",0,F436-G436),IF(D436="LONG",IF(G436="",0,G436-F436))))*C436</f>
        <v>1367.7354709418871</v>
      </c>
      <c r="K436" s="55"/>
      <c r="L436" s="55">
        <f t="shared" ref="L436:L440" si="547">(J436+I436+K436)/C436</f>
        <v>8.3000000000000114</v>
      </c>
      <c r="M436" s="56">
        <f t="shared" ref="M436:M440" si="548">L436*C436</f>
        <v>2494.9899799599234</v>
      </c>
    </row>
    <row r="437" spans="1:13" s="57" customFormat="1">
      <c r="A437" s="51">
        <v>43304</v>
      </c>
      <c r="B437" s="52" t="s">
        <v>469</v>
      </c>
      <c r="C437" s="53">
        <f t="shared" si="544"/>
        <v>175.4693805930865</v>
      </c>
      <c r="D437" s="52" t="s">
        <v>14</v>
      </c>
      <c r="E437" s="52">
        <v>854.85</v>
      </c>
      <c r="F437" s="52">
        <v>861.25</v>
      </c>
      <c r="G437" s="52"/>
      <c r="H437" s="52"/>
      <c r="I437" s="54">
        <f t="shared" si="545"/>
        <v>1123.0040357957496</v>
      </c>
      <c r="J437" s="55"/>
      <c r="K437" s="55"/>
      <c r="L437" s="55">
        <f t="shared" si="547"/>
        <v>6.3999999999999773</v>
      </c>
      <c r="M437" s="56">
        <f t="shared" si="548"/>
        <v>1123.0040357957496</v>
      </c>
    </row>
    <row r="438" spans="1:13" s="57" customFormat="1">
      <c r="A438" s="51">
        <v>43304</v>
      </c>
      <c r="B438" s="52" t="s">
        <v>557</v>
      </c>
      <c r="C438" s="53">
        <f t="shared" si="544"/>
        <v>392.25941422594144</v>
      </c>
      <c r="D438" s="52" t="s">
        <v>18</v>
      </c>
      <c r="E438" s="52">
        <v>382.4</v>
      </c>
      <c r="F438" s="52">
        <v>379.5</v>
      </c>
      <c r="G438" s="52"/>
      <c r="H438" s="52"/>
      <c r="I438" s="54">
        <f t="shared" si="545"/>
        <v>1137.5523012552212</v>
      </c>
      <c r="J438" s="55"/>
      <c r="K438" s="55"/>
      <c r="L438" s="55">
        <f t="shared" si="547"/>
        <v>2.8999999999999773</v>
      </c>
      <c r="M438" s="56">
        <f t="shared" si="548"/>
        <v>1137.5523012552212</v>
      </c>
    </row>
    <row r="439" spans="1:13" s="66" customFormat="1">
      <c r="A439" s="60">
        <v>43304</v>
      </c>
      <c r="B439" s="61" t="s">
        <v>556</v>
      </c>
      <c r="C439" s="62">
        <f t="shared" si="544"/>
        <v>2788.1040892193309</v>
      </c>
      <c r="D439" s="61" t="s">
        <v>18</v>
      </c>
      <c r="E439" s="61">
        <v>53.8</v>
      </c>
      <c r="F439" s="61">
        <v>53.35</v>
      </c>
      <c r="G439" s="61">
        <v>52.9</v>
      </c>
      <c r="H439" s="61">
        <v>52.4</v>
      </c>
      <c r="I439" s="63">
        <f t="shared" si="545"/>
        <v>1254.646840148687</v>
      </c>
      <c r="J439" s="64">
        <f t="shared" si="546"/>
        <v>1254.6468401487068</v>
      </c>
      <c r="K439" s="64">
        <f t="shared" ref="K439" si="549">(IF(D439="SHORT",IF(H439="",0,G439-H439),IF(D439="LONG",IF(H439="",0,(H439-G439)))))*C439</f>
        <v>1394.0520446096655</v>
      </c>
      <c r="L439" s="64">
        <f t="shared" si="547"/>
        <v>1.3999999999999984</v>
      </c>
      <c r="M439" s="65">
        <f t="shared" si="548"/>
        <v>3903.3457249070589</v>
      </c>
    </row>
    <row r="440" spans="1:13" s="57" customFormat="1">
      <c r="A440" s="51">
        <v>43304</v>
      </c>
      <c r="B440" s="52" t="s">
        <v>541</v>
      </c>
      <c r="C440" s="53">
        <f t="shared" si="544"/>
        <v>185.95425525320772</v>
      </c>
      <c r="D440" s="52" t="s">
        <v>14</v>
      </c>
      <c r="E440" s="52">
        <v>806.65</v>
      </c>
      <c r="F440" s="52">
        <v>799.35</v>
      </c>
      <c r="G440" s="52"/>
      <c r="H440" s="52"/>
      <c r="I440" s="54">
        <f t="shared" si="545"/>
        <v>-1357.4660633484079</v>
      </c>
      <c r="J440" s="55"/>
      <c r="K440" s="55"/>
      <c r="L440" s="55">
        <f t="shared" si="547"/>
        <v>-7.2999999999999545</v>
      </c>
      <c r="M440" s="56">
        <f t="shared" si="548"/>
        <v>-1357.4660633484079</v>
      </c>
    </row>
    <row r="441" spans="1:13" s="57" customFormat="1">
      <c r="A441" s="51">
        <v>43301</v>
      </c>
      <c r="B441" s="52" t="s">
        <v>555</v>
      </c>
      <c r="C441" s="53">
        <f t="shared" ref="C441:C443" si="550">150000/E441</f>
        <v>712.75837491090522</v>
      </c>
      <c r="D441" s="52" t="s">
        <v>18</v>
      </c>
      <c r="E441" s="52">
        <v>210.45</v>
      </c>
      <c r="F441" s="52">
        <v>208.85</v>
      </c>
      <c r="G441" s="52">
        <v>206.05</v>
      </c>
      <c r="H441" s="52"/>
      <c r="I441" s="54">
        <f t="shared" ref="I441:I443" si="551">(IF(D441="SHORT",E441-F441,IF(D441="LONG",F441-E441)))*C441</f>
        <v>1140.4133998574443</v>
      </c>
      <c r="J441" s="55">
        <f t="shared" ref="J441" si="552">(IF(D441="SHORT",IF(G441="",0,F441-G441),IF(D441="LONG",IF(G441="",0,G441-F441))))*C441</f>
        <v>1995.7234497505224</v>
      </c>
      <c r="K441" s="55"/>
      <c r="L441" s="55">
        <f t="shared" ref="L441:L443" si="553">(J441+I441+K441)/C441</f>
        <v>4.3999999999999773</v>
      </c>
      <c r="M441" s="56">
        <f t="shared" ref="M441:M443" si="554">L441*C441</f>
        <v>3136.1368496079667</v>
      </c>
    </row>
    <row r="442" spans="1:13" s="57" customFormat="1">
      <c r="A442" s="51">
        <v>43301</v>
      </c>
      <c r="B442" s="52" t="s">
        <v>436</v>
      </c>
      <c r="C442" s="53">
        <f t="shared" si="550"/>
        <v>99.354197714853456</v>
      </c>
      <c r="D442" s="52" t="s">
        <v>14</v>
      </c>
      <c r="E442" s="52">
        <v>1509.75</v>
      </c>
      <c r="F442" s="52">
        <v>1521.05</v>
      </c>
      <c r="G442" s="52"/>
      <c r="H442" s="52"/>
      <c r="I442" s="54">
        <f t="shared" si="551"/>
        <v>1122.7024341778395</v>
      </c>
      <c r="J442" s="55"/>
      <c r="K442" s="55"/>
      <c r="L442" s="55">
        <f t="shared" si="553"/>
        <v>11.299999999999955</v>
      </c>
      <c r="M442" s="56">
        <f t="shared" si="554"/>
        <v>1122.7024341778395</v>
      </c>
    </row>
    <row r="443" spans="1:13" s="57" customFormat="1">
      <c r="A443" s="51">
        <v>43301</v>
      </c>
      <c r="B443" s="52" t="s">
        <v>474</v>
      </c>
      <c r="C443" s="53">
        <f t="shared" si="550"/>
        <v>257.35609505018442</v>
      </c>
      <c r="D443" s="52" t="s">
        <v>14</v>
      </c>
      <c r="E443" s="52">
        <v>582.85</v>
      </c>
      <c r="F443" s="52">
        <v>587.20000000000005</v>
      </c>
      <c r="G443" s="52"/>
      <c r="H443" s="52"/>
      <c r="I443" s="54">
        <f t="shared" si="551"/>
        <v>1119.499013468308</v>
      </c>
      <c r="J443" s="55"/>
      <c r="K443" s="55"/>
      <c r="L443" s="55">
        <f t="shared" si="553"/>
        <v>4.3500000000000227</v>
      </c>
      <c r="M443" s="56">
        <f t="shared" si="554"/>
        <v>1119.499013468308</v>
      </c>
    </row>
    <row r="444" spans="1:13" s="57" customFormat="1">
      <c r="A444" s="51">
        <v>43300</v>
      </c>
      <c r="B444" s="52" t="s">
        <v>554</v>
      </c>
      <c r="C444" s="53">
        <f t="shared" ref="C444:C447" si="555">150000/E444</f>
        <v>270.75812274368229</v>
      </c>
      <c r="D444" s="52" t="s">
        <v>14</v>
      </c>
      <c r="E444" s="52">
        <v>554</v>
      </c>
      <c r="F444" s="52">
        <v>557.25</v>
      </c>
      <c r="G444" s="52"/>
      <c r="H444" s="52"/>
      <c r="I444" s="54">
        <f t="shared" ref="I444:I447" si="556">(IF(D444="SHORT",E444-F444,IF(D444="LONG",F444-E444)))*C444</f>
        <v>879.96389891696742</v>
      </c>
      <c r="J444" s="55"/>
      <c r="K444" s="55"/>
      <c r="L444" s="55">
        <f t="shared" ref="L444:L447" si="557">(J444+I444+K444)/C444</f>
        <v>3.25</v>
      </c>
      <c r="M444" s="56">
        <f t="shared" ref="M444:M447" si="558">L444*C444</f>
        <v>879.96389891696742</v>
      </c>
    </row>
    <row r="445" spans="1:13" s="57" customFormat="1">
      <c r="A445" s="51">
        <v>43300</v>
      </c>
      <c r="B445" s="52" t="s">
        <v>553</v>
      </c>
      <c r="C445" s="53">
        <f t="shared" si="555"/>
        <v>631.44601136602819</v>
      </c>
      <c r="D445" s="52" t="s">
        <v>14</v>
      </c>
      <c r="E445" s="52">
        <v>237.55</v>
      </c>
      <c r="F445" s="52">
        <v>239.35</v>
      </c>
      <c r="G445" s="52">
        <v>241.5</v>
      </c>
      <c r="H445" s="52"/>
      <c r="I445" s="54">
        <f t="shared" si="556"/>
        <v>1136.6028204588399</v>
      </c>
      <c r="J445" s="55">
        <f t="shared" ref="J445:J446" si="559">(IF(D445="SHORT",IF(G445="",0,F445-G445),IF(D445="LONG",IF(G445="",0,G445-F445))))*C445</f>
        <v>1357.6089244369641</v>
      </c>
      <c r="K445" s="55"/>
      <c r="L445" s="55">
        <f t="shared" si="557"/>
        <v>3.9499999999999886</v>
      </c>
      <c r="M445" s="56">
        <f t="shared" si="558"/>
        <v>2494.2117448958043</v>
      </c>
    </row>
    <row r="446" spans="1:13" s="57" customFormat="1">
      <c r="A446" s="51">
        <v>43300</v>
      </c>
      <c r="B446" s="52" t="s">
        <v>538</v>
      </c>
      <c r="C446" s="53">
        <f t="shared" si="555"/>
        <v>798.50944902848016</v>
      </c>
      <c r="D446" s="52" t="s">
        <v>14</v>
      </c>
      <c r="E446" s="52">
        <v>187.85</v>
      </c>
      <c r="F446" s="52">
        <v>189.25</v>
      </c>
      <c r="G446" s="52">
        <v>191</v>
      </c>
      <c r="H446" s="52"/>
      <c r="I446" s="54">
        <f t="shared" si="556"/>
        <v>1117.9132286398767</v>
      </c>
      <c r="J446" s="55">
        <f t="shared" si="559"/>
        <v>1397.3915357998403</v>
      </c>
      <c r="K446" s="55"/>
      <c r="L446" s="55">
        <f t="shared" si="557"/>
        <v>3.1500000000000057</v>
      </c>
      <c r="M446" s="56">
        <f t="shared" si="558"/>
        <v>2515.304764439717</v>
      </c>
    </row>
    <row r="447" spans="1:13" s="57" customFormat="1">
      <c r="A447" s="51">
        <v>43300</v>
      </c>
      <c r="B447" s="52" t="s">
        <v>505</v>
      </c>
      <c r="C447" s="53">
        <f t="shared" si="555"/>
        <v>243.90243902439025</v>
      </c>
      <c r="D447" s="52" t="s">
        <v>18</v>
      </c>
      <c r="E447" s="52">
        <v>615</v>
      </c>
      <c r="F447" s="52">
        <v>610.35</v>
      </c>
      <c r="G447" s="52"/>
      <c r="H447" s="52"/>
      <c r="I447" s="54">
        <f t="shared" si="556"/>
        <v>1134.146341463409</v>
      </c>
      <c r="J447" s="55"/>
      <c r="K447" s="55"/>
      <c r="L447" s="55">
        <f t="shared" si="557"/>
        <v>4.6499999999999773</v>
      </c>
      <c r="M447" s="56">
        <f t="shared" si="558"/>
        <v>1134.146341463409</v>
      </c>
    </row>
    <row r="448" spans="1:13" s="57" customFormat="1">
      <c r="A448" s="51">
        <v>43299</v>
      </c>
      <c r="B448" s="52" t="s">
        <v>449</v>
      </c>
      <c r="C448" s="53">
        <f t="shared" ref="C448:C452" si="560">150000/E448</f>
        <v>137.58312313689521</v>
      </c>
      <c r="D448" s="52" t="s">
        <v>18</v>
      </c>
      <c r="E448" s="52">
        <v>1090.25</v>
      </c>
      <c r="F448" s="52">
        <v>1082.0999999999999</v>
      </c>
      <c r="G448" s="52"/>
      <c r="H448" s="52"/>
      <c r="I448" s="54">
        <f t="shared" ref="I448:I452" si="561">(IF(D448="SHORT",E448-F448,IF(D448="LONG",F448-E448)))*C448</f>
        <v>1121.3024535657084</v>
      </c>
      <c r="J448" s="55"/>
      <c r="K448" s="55"/>
      <c r="L448" s="55">
        <f t="shared" ref="L448:L452" si="562">(J448+I448+K448)/C448</f>
        <v>8.1500000000000909</v>
      </c>
      <c r="M448" s="56">
        <f t="shared" ref="M448:M452" si="563">L448*C448</f>
        <v>1121.3024535657084</v>
      </c>
    </row>
    <row r="449" spans="1:13" s="57" customFormat="1">
      <c r="A449" s="51">
        <v>43299</v>
      </c>
      <c r="B449" s="52" t="s">
        <v>514</v>
      </c>
      <c r="C449" s="53">
        <f t="shared" si="560"/>
        <v>536.96080186146412</v>
      </c>
      <c r="D449" s="52" t="s">
        <v>14</v>
      </c>
      <c r="E449" s="52">
        <v>279.35000000000002</v>
      </c>
      <c r="F449" s="52">
        <v>276.8</v>
      </c>
      <c r="G449" s="52"/>
      <c r="H449" s="52"/>
      <c r="I449" s="54">
        <f t="shared" si="561"/>
        <v>-1369.2500447467396</v>
      </c>
      <c r="J449" s="55"/>
      <c r="K449" s="55"/>
      <c r="L449" s="55">
        <f t="shared" si="562"/>
        <v>-2.5500000000000114</v>
      </c>
      <c r="M449" s="56">
        <f t="shared" si="563"/>
        <v>-1369.2500447467396</v>
      </c>
    </row>
    <row r="450" spans="1:13" s="57" customFormat="1">
      <c r="A450" s="51">
        <v>43299</v>
      </c>
      <c r="B450" s="52" t="s">
        <v>426</v>
      </c>
      <c r="C450" s="53">
        <f t="shared" si="560"/>
        <v>287.90786948176583</v>
      </c>
      <c r="D450" s="52" t="s">
        <v>18</v>
      </c>
      <c r="E450" s="52">
        <v>521</v>
      </c>
      <c r="F450" s="52">
        <v>517.1</v>
      </c>
      <c r="G450" s="52"/>
      <c r="H450" s="52"/>
      <c r="I450" s="54">
        <f t="shared" si="561"/>
        <v>1122.8406909788803</v>
      </c>
      <c r="J450" s="55"/>
      <c r="K450" s="55"/>
      <c r="L450" s="55">
        <f t="shared" si="562"/>
        <v>3.8999999999999777</v>
      </c>
      <c r="M450" s="56">
        <f t="shared" si="563"/>
        <v>1122.8406909788803</v>
      </c>
    </row>
    <row r="451" spans="1:13" s="57" customFormat="1">
      <c r="A451" s="51">
        <v>43299</v>
      </c>
      <c r="B451" s="52" t="s">
        <v>552</v>
      </c>
      <c r="C451" s="53">
        <f t="shared" si="560"/>
        <v>342.46575342465752</v>
      </c>
      <c r="D451" s="52" t="s">
        <v>18</v>
      </c>
      <c r="E451" s="52">
        <v>438</v>
      </c>
      <c r="F451" s="52">
        <v>437.4</v>
      </c>
      <c r="G451" s="52"/>
      <c r="H451" s="52"/>
      <c r="I451" s="54">
        <f t="shared" si="561"/>
        <v>205.47945205480229</v>
      </c>
      <c r="J451" s="55"/>
      <c r="K451" s="55"/>
      <c r="L451" s="55">
        <f t="shared" si="562"/>
        <v>0.60000000000002274</v>
      </c>
      <c r="M451" s="56">
        <f t="shared" si="563"/>
        <v>205.47945205480229</v>
      </c>
    </row>
    <row r="452" spans="1:13" s="57" customFormat="1">
      <c r="A452" s="51">
        <v>43299</v>
      </c>
      <c r="B452" s="52" t="s">
        <v>551</v>
      </c>
      <c r="C452" s="53">
        <f t="shared" si="560"/>
        <v>184.95684340320591</v>
      </c>
      <c r="D452" s="52" t="s">
        <v>18</v>
      </c>
      <c r="E452" s="52">
        <v>811</v>
      </c>
      <c r="F452" s="52">
        <v>804.95</v>
      </c>
      <c r="G452" s="52"/>
      <c r="H452" s="52"/>
      <c r="I452" s="54">
        <f t="shared" si="561"/>
        <v>1118.9889025893874</v>
      </c>
      <c r="J452" s="55"/>
      <c r="K452" s="55"/>
      <c r="L452" s="55">
        <f t="shared" si="562"/>
        <v>6.0499999999999545</v>
      </c>
      <c r="M452" s="56">
        <f t="shared" si="563"/>
        <v>1118.9889025893874</v>
      </c>
    </row>
    <row r="453" spans="1:13" s="57" customFormat="1">
      <c r="A453" s="51">
        <v>43298</v>
      </c>
      <c r="B453" s="52" t="s">
        <v>509</v>
      </c>
      <c r="C453" s="53">
        <f t="shared" ref="C453:C454" si="564">150000/E453</f>
        <v>107.21944245889921</v>
      </c>
      <c r="D453" s="52" t="s">
        <v>14</v>
      </c>
      <c r="E453" s="52">
        <v>1399</v>
      </c>
      <c r="F453" s="52">
        <v>1402</v>
      </c>
      <c r="G453" s="52"/>
      <c r="H453" s="52"/>
      <c r="I453" s="54">
        <f t="shared" ref="I453:I454" si="565">(IF(D453="SHORT",E453-F453,IF(D453="LONG",F453-E453)))*C453</f>
        <v>321.65832737669763</v>
      </c>
      <c r="J453" s="55"/>
      <c r="K453" s="55"/>
      <c r="L453" s="55">
        <f t="shared" ref="L453:L454" si="566">(J453+I453+K453)/C453</f>
        <v>3</v>
      </c>
      <c r="M453" s="56">
        <f t="shared" ref="M453:M454" si="567">L453*C453</f>
        <v>321.65832737669763</v>
      </c>
    </row>
    <row r="454" spans="1:13" s="66" customFormat="1">
      <c r="A454" s="60">
        <v>43298</v>
      </c>
      <c r="B454" s="61" t="s">
        <v>457</v>
      </c>
      <c r="C454" s="62">
        <f t="shared" si="564"/>
        <v>697.67441860465112</v>
      </c>
      <c r="D454" s="61" t="s">
        <v>14</v>
      </c>
      <c r="E454" s="61">
        <v>215</v>
      </c>
      <c r="F454" s="61">
        <v>216.6</v>
      </c>
      <c r="G454" s="61">
        <v>218.6</v>
      </c>
      <c r="H454" s="61">
        <v>220.55</v>
      </c>
      <c r="I454" s="63">
        <f t="shared" si="565"/>
        <v>1116.2790697674379</v>
      </c>
      <c r="J454" s="64">
        <f t="shared" ref="J454" si="568">(IF(D454="SHORT",IF(G454="",0,F454-G454),IF(D454="LONG",IF(G454="",0,G454-F454))))*C454</f>
        <v>1395.3488372093022</v>
      </c>
      <c r="K454" s="64">
        <f t="shared" ref="K454" si="569">(IF(D454="SHORT",IF(H454="",0,G454-H454),IF(D454="LONG",IF(H454="",0,(H454-G454)))))*C454</f>
        <v>1360.4651162790815</v>
      </c>
      <c r="L454" s="64">
        <f t="shared" si="566"/>
        <v>5.5500000000000114</v>
      </c>
      <c r="M454" s="65">
        <f t="shared" si="567"/>
        <v>3872.0930232558217</v>
      </c>
    </row>
    <row r="455" spans="1:13" s="66" customFormat="1">
      <c r="A455" s="60">
        <v>43298</v>
      </c>
      <c r="B455" s="61" t="s">
        <v>505</v>
      </c>
      <c r="C455" s="62">
        <f t="shared" ref="C455" si="570">150000/E455</f>
        <v>254.66893039049236</v>
      </c>
      <c r="D455" s="61" t="s">
        <v>14</v>
      </c>
      <c r="E455" s="61">
        <v>589</v>
      </c>
      <c r="F455" s="61">
        <v>593.4</v>
      </c>
      <c r="G455" s="61">
        <v>599.04999999999995</v>
      </c>
      <c r="H455" s="61">
        <v>604.45000000000005</v>
      </c>
      <c r="I455" s="63">
        <f t="shared" ref="I455" si="571">(IF(D455="SHORT",E455-F455,IF(D455="LONG",F455-E455)))*C455</f>
        <v>1120.5432937181606</v>
      </c>
      <c r="J455" s="64">
        <f t="shared" ref="J455" si="572">(IF(D455="SHORT",IF(G455="",0,F455-G455),IF(D455="LONG",IF(G455="",0,G455-F455))))*C455</f>
        <v>1438.879456706276</v>
      </c>
      <c r="K455" s="64">
        <f t="shared" ref="K455" si="573">(IF(D455="SHORT",IF(H455="",0,G455-H455),IF(D455="LONG",IF(H455="",0,(H455-G455)))))*C455</f>
        <v>1375.212224108682</v>
      </c>
      <c r="L455" s="64">
        <f t="shared" ref="L455" si="574">(J455+I455+K455)/C455</f>
        <v>15.450000000000044</v>
      </c>
      <c r="M455" s="65">
        <f t="shared" ref="M455" si="575">L455*C455</f>
        <v>3934.6349745331181</v>
      </c>
    </row>
    <row r="456" spans="1:13" s="57" customFormat="1">
      <c r="A456" s="51">
        <v>43297</v>
      </c>
      <c r="B456" s="52" t="s">
        <v>442</v>
      </c>
      <c r="C456" s="53">
        <f t="shared" ref="C456:C458" si="576">150000/E456</f>
        <v>64.177986950475983</v>
      </c>
      <c r="D456" s="52" t="s">
        <v>18</v>
      </c>
      <c r="E456" s="52">
        <v>2337.25</v>
      </c>
      <c r="F456" s="52">
        <v>2330</v>
      </c>
      <c r="G456" s="52"/>
      <c r="H456" s="52"/>
      <c r="I456" s="54">
        <f>(IF(D456="SHORT",E456-F456,IF(D456="LONG",F456-E456)))*C456</f>
        <v>465.29040539095087</v>
      </c>
      <c r="J456" s="55"/>
      <c r="K456" s="55"/>
      <c r="L456" s="55">
        <f t="shared" ref="L456:L458" si="577">(J456+I456+K456)/C456</f>
        <v>7.25</v>
      </c>
      <c r="M456" s="56">
        <f t="shared" ref="M456:M458" si="578">L456*C456</f>
        <v>465.29040539095087</v>
      </c>
    </row>
    <row r="457" spans="1:13" s="66" customFormat="1">
      <c r="A457" s="60">
        <v>43297</v>
      </c>
      <c r="B457" s="61" t="s">
        <v>381</v>
      </c>
      <c r="C457" s="62">
        <f t="shared" si="576"/>
        <v>344.78795540742442</v>
      </c>
      <c r="D457" s="61" t="s">
        <v>18</v>
      </c>
      <c r="E457" s="61">
        <v>435.05</v>
      </c>
      <c r="F457" s="61">
        <v>431.8</v>
      </c>
      <c r="G457" s="61">
        <v>427.9</v>
      </c>
      <c r="H457" s="61">
        <v>424</v>
      </c>
      <c r="I457" s="63">
        <f t="shared" ref="I457:I458" si="579">(IF(D457="SHORT",E457-F457,IF(D457="LONG",F457-E457)))*C457</f>
        <v>1120.5608550741294</v>
      </c>
      <c r="J457" s="64">
        <f t="shared" ref="J457" si="580">(IF(D457="SHORT",IF(G457="",0,F457-G457),IF(D457="LONG",IF(G457="",0,G457-F457))))*C457</f>
        <v>1344.6730260889669</v>
      </c>
      <c r="K457" s="64">
        <f t="shared" ref="K457" si="581">(IF(D457="SHORT",IF(H457="",0,G457-H457),IF(D457="LONG",IF(H457="",0,(H457-G457)))))*C457</f>
        <v>1344.6730260889474</v>
      </c>
      <c r="L457" s="64">
        <f t="shared" si="577"/>
        <v>11.05000000000001</v>
      </c>
      <c r="M457" s="65">
        <f t="shared" si="578"/>
        <v>3809.9069072520433</v>
      </c>
    </row>
    <row r="458" spans="1:13" s="57" customFormat="1">
      <c r="A458" s="51">
        <v>43297</v>
      </c>
      <c r="B458" s="52" t="s">
        <v>413</v>
      </c>
      <c r="C458" s="53">
        <f t="shared" si="576"/>
        <v>554.016620498615</v>
      </c>
      <c r="D458" s="52" t="s">
        <v>18</v>
      </c>
      <c r="E458" s="52">
        <v>270.75</v>
      </c>
      <c r="F458" s="52">
        <v>268.75</v>
      </c>
      <c r="G458" s="52"/>
      <c r="H458" s="52"/>
      <c r="I458" s="54">
        <f t="shared" si="579"/>
        <v>1108.03324099723</v>
      </c>
      <c r="J458" s="55"/>
      <c r="K458" s="55"/>
      <c r="L458" s="55">
        <f t="shared" si="577"/>
        <v>2</v>
      </c>
      <c r="M458" s="56">
        <f t="shared" si="578"/>
        <v>1108.03324099723</v>
      </c>
    </row>
    <row r="459" spans="1:13" s="57" customFormat="1">
      <c r="A459" s="51">
        <v>43292</v>
      </c>
      <c r="B459" s="52" t="s">
        <v>432</v>
      </c>
      <c r="C459" s="53">
        <f t="shared" ref="C459:C463" si="582">150000/E459</f>
        <v>302.41935483870969</v>
      </c>
      <c r="D459" s="52" t="s">
        <v>14</v>
      </c>
      <c r="E459" s="52">
        <v>496</v>
      </c>
      <c r="F459" s="52">
        <v>499.7</v>
      </c>
      <c r="G459" s="52"/>
      <c r="H459" s="52"/>
      <c r="I459" s="54">
        <f t="shared" ref="I459:I464" si="583">(IF(D459="SHORT",E459-F459,IF(D459="LONG",F459-E459)))*C459</f>
        <v>1118.9516129032224</v>
      </c>
      <c r="J459" s="55"/>
      <c r="K459" s="55"/>
      <c r="L459" s="55">
        <f t="shared" ref="L459:L464" si="584">(J459+I459+K459)/C459</f>
        <v>3.6999999999999886</v>
      </c>
      <c r="M459" s="56">
        <f t="shared" ref="M459:M464" si="585">L459*C459</f>
        <v>1118.9516129032224</v>
      </c>
    </row>
    <row r="460" spans="1:13" s="57" customFormat="1">
      <c r="A460" s="51">
        <v>43292</v>
      </c>
      <c r="B460" s="52" t="s">
        <v>448</v>
      </c>
      <c r="C460" s="53">
        <f t="shared" si="582"/>
        <v>551.47058823529414</v>
      </c>
      <c r="D460" s="52" t="s">
        <v>14</v>
      </c>
      <c r="E460" s="52">
        <v>272</v>
      </c>
      <c r="F460" s="52">
        <v>273</v>
      </c>
      <c r="G460" s="52"/>
      <c r="H460" s="52"/>
      <c r="I460" s="54">
        <f t="shared" si="583"/>
        <v>551.47058823529414</v>
      </c>
      <c r="J460" s="55"/>
      <c r="K460" s="55"/>
      <c r="L460" s="55">
        <f t="shared" si="584"/>
        <v>1</v>
      </c>
      <c r="M460" s="56">
        <f t="shared" si="585"/>
        <v>551.47058823529414</v>
      </c>
    </row>
    <row r="461" spans="1:13" s="57" customFormat="1">
      <c r="A461" s="51">
        <v>43292</v>
      </c>
      <c r="B461" s="52" t="s">
        <v>486</v>
      </c>
      <c r="C461" s="53">
        <f t="shared" si="582"/>
        <v>1274.968125796855</v>
      </c>
      <c r="D461" s="52" t="s">
        <v>14</v>
      </c>
      <c r="E461" s="52">
        <v>117.65</v>
      </c>
      <c r="F461" s="52">
        <v>118.1</v>
      </c>
      <c r="G461" s="52"/>
      <c r="H461" s="52"/>
      <c r="I461" s="54">
        <f t="shared" si="583"/>
        <v>573.73565660857025</v>
      </c>
      <c r="J461" s="55"/>
      <c r="K461" s="55"/>
      <c r="L461" s="55">
        <f t="shared" si="584"/>
        <v>0.44999999999998863</v>
      </c>
      <c r="M461" s="56">
        <f t="shared" si="585"/>
        <v>573.73565660857025</v>
      </c>
    </row>
    <row r="462" spans="1:13" s="57" customFormat="1">
      <c r="A462" s="51">
        <v>43292</v>
      </c>
      <c r="B462" s="52" t="s">
        <v>550</v>
      </c>
      <c r="C462" s="53">
        <f t="shared" si="582"/>
        <v>301.5075376884422</v>
      </c>
      <c r="D462" s="52" t="s">
        <v>14</v>
      </c>
      <c r="E462" s="52">
        <v>497.5</v>
      </c>
      <c r="F462" s="52">
        <v>492.75</v>
      </c>
      <c r="G462" s="52"/>
      <c r="H462" s="52"/>
      <c r="I462" s="54">
        <f t="shared" si="583"/>
        <v>-1432.1608040201004</v>
      </c>
      <c r="J462" s="55"/>
      <c r="K462" s="55"/>
      <c r="L462" s="55">
        <f t="shared" si="584"/>
        <v>-4.75</v>
      </c>
      <c r="M462" s="56">
        <f t="shared" si="585"/>
        <v>-1432.1608040201004</v>
      </c>
    </row>
    <row r="463" spans="1:13" s="57" customFormat="1">
      <c r="A463" s="51">
        <v>43292</v>
      </c>
      <c r="B463" s="52" t="s">
        <v>549</v>
      </c>
      <c r="C463" s="53">
        <f t="shared" si="582"/>
        <v>1336.3028953229398</v>
      </c>
      <c r="D463" s="52" t="s">
        <v>14</v>
      </c>
      <c r="E463" s="52">
        <v>112.25</v>
      </c>
      <c r="F463" s="52">
        <v>113.05</v>
      </c>
      <c r="G463" s="52"/>
      <c r="H463" s="52"/>
      <c r="I463" s="54">
        <f t="shared" si="583"/>
        <v>1069.0423162583479</v>
      </c>
      <c r="J463" s="55"/>
      <c r="K463" s="55"/>
      <c r="L463" s="55">
        <f t="shared" si="584"/>
        <v>0.79999999999999705</v>
      </c>
      <c r="M463" s="56">
        <f t="shared" si="585"/>
        <v>1069.0423162583479</v>
      </c>
    </row>
    <row r="464" spans="1:13" s="57" customFormat="1">
      <c r="A464" s="51">
        <v>43291</v>
      </c>
      <c r="B464" s="52" t="s">
        <v>548</v>
      </c>
      <c r="C464" s="53">
        <f t="shared" ref="C464:C466" si="586">150000/E464</f>
        <v>257.28987993138935</v>
      </c>
      <c r="D464" s="52" t="s">
        <v>14</v>
      </c>
      <c r="E464" s="52">
        <v>583</v>
      </c>
      <c r="F464" s="52">
        <v>587.35</v>
      </c>
      <c r="G464" s="52">
        <v>598</v>
      </c>
      <c r="H464" s="52"/>
      <c r="I464" s="54">
        <f t="shared" si="583"/>
        <v>1119.2109777015496</v>
      </c>
      <c r="J464" s="55">
        <f t="shared" ref="J464" si="587">(IF(D464="SHORT",IF(G464="",0,F464-G464),IF(D464="LONG",IF(G464="",0,G464-F464))))*C464</f>
        <v>2740.1372212692909</v>
      </c>
      <c r="K464" s="55"/>
      <c r="L464" s="55">
        <f t="shared" si="584"/>
        <v>15.000000000000002</v>
      </c>
      <c r="M464" s="56">
        <f t="shared" si="585"/>
        <v>3859.3481989708407</v>
      </c>
    </row>
    <row r="465" spans="1:13" s="57" customFormat="1">
      <c r="A465" s="51">
        <v>43291</v>
      </c>
      <c r="B465" s="52" t="s">
        <v>476</v>
      </c>
      <c r="C465" s="53">
        <f t="shared" si="586"/>
        <v>1123.5955056179776</v>
      </c>
      <c r="D465" s="52" t="s">
        <v>14</v>
      </c>
      <c r="E465" s="52">
        <v>133.5</v>
      </c>
      <c r="F465" s="52">
        <v>134.4</v>
      </c>
      <c r="G465" s="52"/>
      <c r="H465" s="52"/>
      <c r="I465" s="54">
        <f t="shared" ref="I465:I466" si="588">(IF(D465="SHORT",E465-F465,IF(D465="LONG",F465-E465)))*C465</f>
        <v>1011.2359550561862</v>
      </c>
      <c r="J465" s="55"/>
      <c r="K465" s="55"/>
      <c r="L465" s="55">
        <f t="shared" ref="L465:L466" si="589">(J465+I465+K465)/C465</f>
        <v>0.90000000000000568</v>
      </c>
      <c r="M465" s="56">
        <f t="shared" ref="M465:M466" si="590">L465*C465</f>
        <v>1011.2359550561862</v>
      </c>
    </row>
    <row r="466" spans="1:13" s="57" customFormat="1">
      <c r="A466" s="51">
        <v>43291</v>
      </c>
      <c r="B466" s="52" t="s">
        <v>528</v>
      </c>
      <c r="C466" s="53">
        <f t="shared" si="586"/>
        <v>2042.2055820285907</v>
      </c>
      <c r="D466" s="52" t="s">
        <v>14</v>
      </c>
      <c r="E466" s="52">
        <v>73.45</v>
      </c>
      <c r="F466" s="52">
        <v>73.75</v>
      </c>
      <c r="G466" s="52"/>
      <c r="H466" s="52"/>
      <c r="I466" s="54">
        <f t="shared" si="588"/>
        <v>612.66167460857139</v>
      </c>
      <c r="J466" s="55"/>
      <c r="K466" s="55"/>
      <c r="L466" s="55">
        <f t="shared" si="589"/>
        <v>0.29999999999999716</v>
      </c>
      <c r="M466" s="56">
        <f t="shared" si="590"/>
        <v>612.66167460857139</v>
      </c>
    </row>
    <row r="467" spans="1:13" s="57" customFormat="1">
      <c r="A467" s="51">
        <v>43290</v>
      </c>
      <c r="B467" s="52" t="s">
        <v>506</v>
      </c>
      <c r="C467" s="53">
        <f t="shared" ref="C467:C469" si="591">150000/E467</f>
        <v>123.96694214876032</v>
      </c>
      <c r="D467" s="52" t="s">
        <v>14</v>
      </c>
      <c r="E467" s="52">
        <v>1210</v>
      </c>
      <c r="F467" s="52">
        <v>1219.0999999999999</v>
      </c>
      <c r="G467" s="52"/>
      <c r="H467" s="52"/>
      <c r="I467" s="54">
        <f t="shared" ref="I467:I469" si="592">(IF(D467="SHORT",E467-F467,IF(D467="LONG",F467-E467)))*C467</f>
        <v>1128.0991735537077</v>
      </c>
      <c r="J467" s="55"/>
      <c r="K467" s="55"/>
      <c r="L467" s="55">
        <f t="shared" ref="L467:L469" si="593">(J467+I467+K467)/C467</f>
        <v>9.0999999999999091</v>
      </c>
      <c r="M467" s="56">
        <f t="shared" ref="M467:M469" si="594">L467*C467</f>
        <v>1128.0991735537077</v>
      </c>
    </row>
    <row r="468" spans="1:13" s="66" customFormat="1">
      <c r="A468" s="60">
        <v>43290</v>
      </c>
      <c r="B468" s="61" t="s">
        <v>416</v>
      </c>
      <c r="C468" s="62">
        <f t="shared" si="591"/>
        <v>229.53328232593725</v>
      </c>
      <c r="D468" s="61" t="s">
        <v>14</v>
      </c>
      <c r="E468" s="61">
        <v>653.5</v>
      </c>
      <c r="F468" s="61">
        <v>658.4</v>
      </c>
      <c r="G468" s="61">
        <v>664.65</v>
      </c>
      <c r="H468" s="61">
        <v>670.65</v>
      </c>
      <c r="I468" s="63">
        <f t="shared" si="592"/>
        <v>1124.7130833970873</v>
      </c>
      <c r="J468" s="64">
        <f t="shared" ref="J468" si="595">(IF(D468="SHORT",IF(G468="",0,F468-G468),IF(D468="LONG",IF(G468="",0,G468-F468))))*C468</f>
        <v>1434.5830145371078</v>
      </c>
      <c r="K468" s="64">
        <f t="shared" ref="K468" si="596">(IF(D468="SHORT",IF(H468="",0,G468-H468),IF(D468="LONG",IF(H468="",0,(H468-G468)))))*C468</f>
        <v>1377.1996939556234</v>
      </c>
      <c r="L468" s="64">
        <f t="shared" si="593"/>
        <v>17.149999999999977</v>
      </c>
      <c r="M468" s="65">
        <f t="shared" si="594"/>
        <v>3936.4957918898185</v>
      </c>
    </row>
    <row r="469" spans="1:13" s="57" customFormat="1">
      <c r="A469" s="51">
        <v>43290</v>
      </c>
      <c r="B469" s="52" t="s">
        <v>522</v>
      </c>
      <c r="C469" s="53">
        <f t="shared" si="591"/>
        <v>145.63106796116506</v>
      </c>
      <c r="D469" s="52" t="s">
        <v>14</v>
      </c>
      <c r="E469" s="52">
        <v>1030</v>
      </c>
      <c r="F469" s="52">
        <v>1037</v>
      </c>
      <c r="G469" s="52"/>
      <c r="H469" s="52"/>
      <c r="I469" s="54">
        <f t="shared" si="592"/>
        <v>1019.4174757281554</v>
      </c>
      <c r="J469" s="55"/>
      <c r="K469" s="55"/>
      <c r="L469" s="55">
        <f t="shared" si="593"/>
        <v>7</v>
      </c>
      <c r="M469" s="56">
        <f t="shared" si="594"/>
        <v>1019.4174757281554</v>
      </c>
    </row>
    <row r="470" spans="1:13" s="57" customFormat="1">
      <c r="A470" s="51">
        <v>43287</v>
      </c>
      <c r="B470" s="52" t="s">
        <v>442</v>
      </c>
      <c r="C470" s="53">
        <f t="shared" ref="C470:C473" si="597">150000/E470</f>
        <v>63.911376224968045</v>
      </c>
      <c r="D470" s="52" t="s">
        <v>14</v>
      </c>
      <c r="E470" s="52">
        <v>2347</v>
      </c>
      <c r="F470" s="52">
        <v>2360.4499999999998</v>
      </c>
      <c r="G470" s="52"/>
      <c r="H470" s="52"/>
      <c r="I470" s="54">
        <f t="shared" ref="I470:I473" si="598">(IF(D470="SHORT",E470-F470,IF(D470="LONG",F470-E470)))*C470</f>
        <v>859.60801022580858</v>
      </c>
      <c r="J470" s="55"/>
      <c r="K470" s="55"/>
      <c r="L470" s="55">
        <f t="shared" ref="L470:L473" si="599">(J470+I470+K470)/C470</f>
        <v>13.449999999999818</v>
      </c>
      <c r="M470" s="56">
        <f t="shared" ref="M470:M473" si="600">L470*C470</f>
        <v>859.60801022580858</v>
      </c>
    </row>
    <row r="471" spans="1:13" s="57" customFormat="1">
      <c r="A471" s="51">
        <v>43287</v>
      </c>
      <c r="B471" s="52" t="s">
        <v>519</v>
      </c>
      <c r="C471" s="53">
        <f t="shared" si="597"/>
        <v>550.66079295154191</v>
      </c>
      <c r="D471" s="52" t="s">
        <v>14</v>
      </c>
      <c r="E471" s="52">
        <v>272.39999999999998</v>
      </c>
      <c r="F471" s="52">
        <v>274.39999999999998</v>
      </c>
      <c r="G471" s="52"/>
      <c r="H471" s="52"/>
      <c r="I471" s="54">
        <f t="shared" si="598"/>
        <v>1101.3215859030838</v>
      </c>
      <c r="J471" s="55"/>
      <c r="K471" s="55"/>
      <c r="L471" s="55">
        <f t="shared" si="599"/>
        <v>2</v>
      </c>
      <c r="M471" s="56">
        <f t="shared" si="600"/>
        <v>1101.3215859030838</v>
      </c>
    </row>
    <row r="472" spans="1:13" s="57" customFormat="1">
      <c r="A472" s="51">
        <v>43287</v>
      </c>
      <c r="B472" s="52" t="s">
        <v>449</v>
      </c>
      <c r="C472" s="53">
        <f t="shared" si="597"/>
        <v>153.2019201307323</v>
      </c>
      <c r="D472" s="52" t="s">
        <v>14</v>
      </c>
      <c r="E472" s="52">
        <v>979.1</v>
      </c>
      <c r="F472" s="52">
        <v>976</v>
      </c>
      <c r="G472" s="52"/>
      <c r="H472" s="52"/>
      <c r="I472" s="54">
        <f t="shared" si="598"/>
        <v>-474.92595240527362</v>
      </c>
      <c r="J472" s="55"/>
      <c r="K472" s="55"/>
      <c r="L472" s="55">
        <f t="shared" si="599"/>
        <v>-3.1000000000000227</v>
      </c>
      <c r="M472" s="56">
        <f t="shared" si="600"/>
        <v>-474.92595240527362</v>
      </c>
    </row>
    <row r="473" spans="1:13" s="57" customFormat="1">
      <c r="A473" s="51">
        <v>43287</v>
      </c>
      <c r="B473" s="52" t="s">
        <v>547</v>
      </c>
      <c r="C473" s="53">
        <f t="shared" si="597"/>
        <v>297.61904761904759</v>
      </c>
      <c r="D473" s="52" t="s">
        <v>14</v>
      </c>
      <c r="E473" s="52">
        <v>504</v>
      </c>
      <c r="F473" s="52">
        <v>507.75</v>
      </c>
      <c r="G473" s="52">
        <v>512.6</v>
      </c>
      <c r="H473" s="52"/>
      <c r="I473" s="54">
        <f t="shared" si="598"/>
        <v>1116.0714285714284</v>
      </c>
      <c r="J473" s="55">
        <f t="shared" ref="J473" si="601">(IF(D473="SHORT",IF(G473="",0,F473-G473),IF(D473="LONG",IF(G473="",0,G473-F473))))*C473</f>
        <v>1443.4523809523876</v>
      </c>
      <c r="K473" s="55"/>
      <c r="L473" s="55">
        <f t="shared" si="599"/>
        <v>8.6000000000000227</v>
      </c>
      <c r="M473" s="56">
        <f t="shared" si="600"/>
        <v>2559.523809523816</v>
      </c>
    </row>
    <row r="474" spans="1:13" s="57" customFormat="1">
      <c r="A474" s="51">
        <v>43286</v>
      </c>
      <c r="B474" s="52" t="s">
        <v>545</v>
      </c>
      <c r="C474" s="53">
        <f>150000/E474</f>
        <v>993.37748344370857</v>
      </c>
      <c r="D474" s="52" t="s">
        <v>18</v>
      </c>
      <c r="E474" s="52">
        <v>151</v>
      </c>
      <c r="F474" s="52">
        <v>149.85</v>
      </c>
      <c r="G474" s="52"/>
      <c r="H474" s="52"/>
      <c r="I474" s="54">
        <f t="shared" ref="I474:I478" si="602">(IF(D474="SHORT",E474-F474,IF(D474="LONG",F474-E474)))*C474</f>
        <v>1142.3841059602705</v>
      </c>
      <c r="J474" s="55"/>
      <c r="K474" s="55"/>
      <c r="L474" s="55">
        <f t="shared" ref="L474:L478" si="603">(J474+I474+K474)/C474</f>
        <v>1.1500000000000057</v>
      </c>
      <c r="M474" s="56">
        <f t="shared" ref="M474:M478" si="604">L474*C474</f>
        <v>1142.3841059602705</v>
      </c>
    </row>
    <row r="475" spans="1:13" s="57" customFormat="1">
      <c r="A475" s="51">
        <v>43286</v>
      </c>
      <c r="B475" s="52" t="s">
        <v>419</v>
      </c>
      <c r="C475" s="53">
        <f t="shared" ref="C475:C478" si="605">150000/E475</f>
        <v>128.72221745473269</v>
      </c>
      <c r="D475" s="52" t="s">
        <v>14</v>
      </c>
      <c r="E475" s="52">
        <v>1165.3</v>
      </c>
      <c r="F475" s="52">
        <v>1174</v>
      </c>
      <c r="G475" s="52"/>
      <c r="H475" s="52"/>
      <c r="I475" s="54">
        <f t="shared" si="602"/>
        <v>1119.8832918561802</v>
      </c>
      <c r="J475" s="55"/>
      <c r="K475" s="55"/>
      <c r="L475" s="55">
        <f t="shared" si="603"/>
        <v>8.7000000000000455</v>
      </c>
      <c r="M475" s="56">
        <f t="shared" si="604"/>
        <v>1119.8832918561802</v>
      </c>
    </row>
    <row r="476" spans="1:13" s="57" customFormat="1">
      <c r="A476" s="51">
        <v>43286</v>
      </c>
      <c r="B476" s="52" t="s">
        <v>418</v>
      </c>
      <c r="C476" s="53">
        <f t="shared" si="605"/>
        <v>1327.4336283185842</v>
      </c>
      <c r="D476" s="52" t="s">
        <v>14</v>
      </c>
      <c r="E476" s="52">
        <v>113</v>
      </c>
      <c r="F476" s="52">
        <v>113.85</v>
      </c>
      <c r="G476" s="52"/>
      <c r="H476" s="52"/>
      <c r="I476" s="54">
        <f t="shared" si="602"/>
        <v>1128.318584070789</v>
      </c>
      <c r="J476" s="55"/>
      <c r="K476" s="55"/>
      <c r="L476" s="55">
        <f t="shared" si="603"/>
        <v>0.84999999999999432</v>
      </c>
      <c r="M476" s="56">
        <f t="shared" si="604"/>
        <v>1128.318584070789</v>
      </c>
    </row>
    <row r="477" spans="1:13" s="57" customFormat="1">
      <c r="A477" s="51">
        <v>43286</v>
      </c>
      <c r="B477" s="52" t="s">
        <v>544</v>
      </c>
      <c r="C477" s="53">
        <f t="shared" si="605"/>
        <v>396.93040486901299</v>
      </c>
      <c r="D477" s="52" t="s">
        <v>14</v>
      </c>
      <c r="E477" s="52">
        <v>377.9</v>
      </c>
      <c r="F477" s="52">
        <v>374.3</v>
      </c>
      <c r="G477" s="52"/>
      <c r="H477" s="52"/>
      <c r="I477" s="54">
        <f t="shared" si="602"/>
        <v>-1428.9494575284332</v>
      </c>
      <c r="J477" s="55"/>
      <c r="K477" s="55"/>
      <c r="L477" s="55">
        <f t="shared" si="603"/>
        <v>-3.5999999999999659</v>
      </c>
      <c r="M477" s="56">
        <f t="shared" si="604"/>
        <v>-1428.9494575284332</v>
      </c>
    </row>
    <row r="478" spans="1:13" s="57" customFormat="1">
      <c r="A478" s="51">
        <v>43285</v>
      </c>
      <c r="B478" s="52" t="s">
        <v>546</v>
      </c>
      <c r="C478" s="53">
        <f t="shared" si="605"/>
        <v>378.78787878787881</v>
      </c>
      <c r="D478" s="52" t="s">
        <v>14</v>
      </c>
      <c r="E478" s="52">
        <v>396</v>
      </c>
      <c r="F478" s="52">
        <v>398.95</v>
      </c>
      <c r="G478" s="52"/>
      <c r="H478" s="52"/>
      <c r="I478" s="54">
        <f t="shared" si="602"/>
        <v>1117.4242424242382</v>
      </c>
      <c r="J478" s="55"/>
      <c r="K478" s="55"/>
      <c r="L478" s="55">
        <f t="shared" si="603"/>
        <v>2.9499999999999886</v>
      </c>
      <c r="M478" s="56">
        <f t="shared" si="604"/>
        <v>1117.4242424242382</v>
      </c>
    </row>
    <row r="479" spans="1:13" s="57" customFormat="1">
      <c r="A479" s="51">
        <v>43285</v>
      </c>
      <c r="B479" s="52" t="s">
        <v>524</v>
      </c>
      <c r="C479" s="53">
        <f t="shared" ref="C479:C483" si="606">150000/E479</f>
        <v>2403.8461538461538</v>
      </c>
      <c r="D479" s="52" t="s">
        <v>14</v>
      </c>
      <c r="E479" s="52">
        <v>62.4</v>
      </c>
      <c r="F479" s="52">
        <v>62.8</v>
      </c>
      <c r="G479" s="52"/>
      <c r="H479" s="52"/>
      <c r="I479" s="54">
        <f t="shared" ref="I479:I483" si="607">(IF(D479="SHORT",E479-F479,IF(D479="LONG",F479-E479)))*C479</f>
        <v>961.53846153845814</v>
      </c>
      <c r="J479" s="55"/>
      <c r="K479" s="55"/>
      <c r="L479" s="55">
        <f t="shared" ref="L479:L483" si="608">(J479+I479+K479)/C479</f>
        <v>0.39999999999999858</v>
      </c>
      <c r="M479" s="56">
        <f t="shared" ref="M479:M483" si="609">L479*C479</f>
        <v>961.53846153845814</v>
      </c>
    </row>
    <row r="480" spans="1:13" s="57" customFormat="1">
      <c r="A480" s="51">
        <v>43285</v>
      </c>
      <c r="B480" s="52" t="s">
        <v>542</v>
      </c>
      <c r="C480" s="53">
        <f t="shared" si="606"/>
        <v>103.80622837370242</v>
      </c>
      <c r="D480" s="52" t="s">
        <v>14</v>
      </c>
      <c r="E480" s="52">
        <v>1445</v>
      </c>
      <c r="F480" s="52">
        <v>1431.25</v>
      </c>
      <c r="G480" s="52"/>
      <c r="H480" s="52"/>
      <c r="I480" s="54">
        <f t="shared" si="607"/>
        <v>-1427.3356401384083</v>
      </c>
      <c r="J480" s="55"/>
      <c r="K480" s="55"/>
      <c r="L480" s="55">
        <f t="shared" si="608"/>
        <v>-13.75</v>
      </c>
      <c r="M480" s="56">
        <f t="shared" si="609"/>
        <v>-1427.3356401384083</v>
      </c>
    </row>
    <row r="481" spans="1:13" s="57" customFormat="1">
      <c r="A481" s="51">
        <v>43285</v>
      </c>
      <c r="B481" s="52" t="s">
        <v>481</v>
      </c>
      <c r="C481" s="53">
        <f t="shared" si="606"/>
        <v>266.99893200427198</v>
      </c>
      <c r="D481" s="52" t="s">
        <v>18</v>
      </c>
      <c r="E481" s="52">
        <v>561.79999999999995</v>
      </c>
      <c r="F481" s="52">
        <v>567.15</v>
      </c>
      <c r="G481" s="52"/>
      <c r="H481" s="52"/>
      <c r="I481" s="54">
        <f t="shared" si="607"/>
        <v>-1428.4442862228611</v>
      </c>
      <c r="J481" s="55"/>
      <c r="K481" s="55"/>
      <c r="L481" s="55">
        <f t="shared" si="608"/>
        <v>-5.3500000000000227</v>
      </c>
      <c r="M481" s="56">
        <f t="shared" si="609"/>
        <v>-1428.4442862228611</v>
      </c>
    </row>
    <row r="482" spans="1:13" s="57" customFormat="1">
      <c r="A482" s="51">
        <v>43285</v>
      </c>
      <c r="B482" s="52" t="s">
        <v>455</v>
      </c>
      <c r="C482" s="53">
        <f t="shared" si="606"/>
        <v>1090.5125408942201</v>
      </c>
      <c r="D482" s="52" t="s">
        <v>18</v>
      </c>
      <c r="E482" s="52">
        <v>137.55000000000001</v>
      </c>
      <c r="F482" s="52">
        <v>136.5</v>
      </c>
      <c r="G482" s="52">
        <v>135.25</v>
      </c>
      <c r="H482" s="52"/>
      <c r="I482" s="54">
        <f t="shared" si="607"/>
        <v>1145.0381679389436</v>
      </c>
      <c r="J482" s="55">
        <f t="shared" ref="J482" si="610">(IF(D482="SHORT",IF(G482="",0,F482-G482),IF(D482="LONG",IF(G482="",0,G482-F482))))*C482</f>
        <v>1363.1406761177752</v>
      </c>
      <c r="K482" s="55"/>
      <c r="L482" s="55">
        <f t="shared" si="608"/>
        <v>2.3000000000000114</v>
      </c>
      <c r="M482" s="56">
        <f t="shared" si="609"/>
        <v>2508.1788440567188</v>
      </c>
    </row>
    <row r="483" spans="1:13" s="57" customFormat="1">
      <c r="A483" s="51">
        <v>43284</v>
      </c>
      <c r="B483" s="52" t="s">
        <v>543</v>
      </c>
      <c r="C483" s="53">
        <f t="shared" si="606"/>
        <v>744.04761904761904</v>
      </c>
      <c r="D483" s="52" t="s">
        <v>14</v>
      </c>
      <c r="E483" s="52">
        <v>201.6</v>
      </c>
      <c r="F483" s="52">
        <v>203.15</v>
      </c>
      <c r="G483" s="52"/>
      <c r="H483" s="52"/>
      <c r="I483" s="54">
        <f t="shared" si="607"/>
        <v>1153.273809523818</v>
      </c>
      <c r="J483" s="55"/>
      <c r="K483" s="55"/>
      <c r="L483" s="55">
        <f t="shared" si="608"/>
        <v>1.5500000000000114</v>
      </c>
      <c r="M483" s="56">
        <f t="shared" si="609"/>
        <v>1153.273809523818</v>
      </c>
    </row>
    <row r="484" spans="1:13" s="57" customFormat="1">
      <c r="A484" s="51">
        <v>43284</v>
      </c>
      <c r="B484" s="52" t="s">
        <v>541</v>
      </c>
      <c r="C484" s="53">
        <f t="shared" ref="C484:C487" si="611">150000/E484</f>
        <v>168.85236674734057</v>
      </c>
      <c r="D484" s="52" t="s">
        <v>18</v>
      </c>
      <c r="E484" s="52">
        <v>888.35</v>
      </c>
      <c r="F484" s="52">
        <v>896.8</v>
      </c>
      <c r="G484" s="52"/>
      <c r="H484" s="52"/>
      <c r="I484" s="54">
        <f t="shared" ref="I484:I487" si="612">(IF(D484="SHORT",E484-F484,IF(D484="LONG",F484-E484)))*C484</f>
        <v>-1426.8024990150163</v>
      </c>
      <c r="J484" s="55"/>
      <c r="K484" s="55"/>
      <c r="L484" s="55">
        <f t="shared" ref="L484:L487" si="613">(J484+I484+K484)/C484</f>
        <v>-8.4499999999999318</v>
      </c>
      <c r="M484" s="56">
        <f t="shared" ref="M484:M487" si="614">L484*C484</f>
        <v>-1426.8024990150163</v>
      </c>
    </row>
    <row r="485" spans="1:13" s="57" customFormat="1">
      <c r="A485" s="51">
        <v>43284</v>
      </c>
      <c r="B485" s="52" t="s">
        <v>494</v>
      </c>
      <c r="C485" s="53">
        <f t="shared" si="611"/>
        <v>174.39832577607254</v>
      </c>
      <c r="D485" s="52" t="s">
        <v>14</v>
      </c>
      <c r="E485" s="52">
        <v>860.1</v>
      </c>
      <c r="F485" s="52">
        <v>866.55</v>
      </c>
      <c r="G485" s="52"/>
      <c r="H485" s="52"/>
      <c r="I485" s="54">
        <f t="shared" si="612"/>
        <v>1124.869201255656</v>
      </c>
      <c r="J485" s="55"/>
      <c r="K485" s="55"/>
      <c r="L485" s="55">
        <f t="shared" si="613"/>
        <v>6.4499999999999318</v>
      </c>
      <c r="M485" s="56">
        <f t="shared" si="614"/>
        <v>1124.869201255656</v>
      </c>
    </row>
    <row r="486" spans="1:13" s="57" customFormat="1">
      <c r="A486" s="51">
        <v>43284</v>
      </c>
      <c r="B486" s="52" t="s">
        <v>467</v>
      </c>
      <c r="C486" s="53">
        <f t="shared" si="611"/>
        <v>483.09178743961354</v>
      </c>
      <c r="D486" s="52" t="s">
        <v>14</v>
      </c>
      <c r="E486" s="52">
        <v>310.5</v>
      </c>
      <c r="F486" s="52">
        <v>307.55</v>
      </c>
      <c r="G486" s="52"/>
      <c r="H486" s="52"/>
      <c r="I486" s="54">
        <f t="shared" si="612"/>
        <v>-1425.1207729468545</v>
      </c>
      <c r="J486" s="55"/>
      <c r="K486" s="55"/>
      <c r="L486" s="55">
        <f t="shared" si="613"/>
        <v>-2.9499999999999886</v>
      </c>
      <c r="M486" s="56">
        <f t="shared" si="614"/>
        <v>-1425.1207729468545</v>
      </c>
    </row>
    <row r="487" spans="1:13" s="57" customFormat="1">
      <c r="A487" s="51">
        <v>43284</v>
      </c>
      <c r="B487" s="52" t="s">
        <v>540</v>
      </c>
      <c r="C487" s="53">
        <f t="shared" si="611"/>
        <v>278.9659661521294</v>
      </c>
      <c r="D487" s="52" t="s">
        <v>14</v>
      </c>
      <c r="E487" s="52">
        <v>537.70000000000005</v>
      </c>
      <c r="F487" s="52">
        <v>541.70000000000005</v>
      </c>
      <c r="G487" s="52">
        <v>546.9</v>
      </c>
      <c r="H487" s="52"/>
      <c r="I487" s="54">
        <f t="shared" si="612"/>
        <v>1115.8638646085176</v>
      </c>
      <c r="J487" s="55">
        <f t="shared" ref="J487" si="615">(IF(D487="SHORT",IF(G487="",0,F487-G487),IF(D487="LONG",IF(G487="",0,G487-F487))))*C487</f>
        <v>1450.6230239910537</v>
      </c>
      <c r="K487" s="55"/>
      <c r="L487" s="55">
        <f t="shared" si="613"/>
        <v>9.19999999999993</v>
      </c>
      <c r="M487" s="56">
        <f t="shared" si="614"/>
        <v>2566.4868885995711</v>
      </c>
    </row>
    <row r="488" spans="1:13" s="57" customFormat="1">
      <c r="A488" s="51">
        <v>43283</v>
      </c>
      <c r="B488" s="52" t="s">
        <v>453</v>
      </c>
      <c r="C488" s="53">
        <f t="shared" ref="C488:C490" si="616">150000/E488</f>
        <v>2678.5714285714284</v>
      </c>
      <c r="D488" s="52" t="s">
        <v>18</v>
      </c>
      <c r="E488" s="52">
        <v>56</v>
      </c>
      <c r="F488" s="52">
        <v>56.55</v>
      </c>
      <c r="G488" s="52"/>
      <c r="H488" s="52"/>
      <c r="I488" s="54">
        <f t="shared" ref="I488:I490" si="617">(IF(D488="SHORT",E488-F488,IF(D488="LONG",F488-E488)))*C488</f>
        <v>-1473.214285714278</v>
      </c>
      <c r="J488" s="55"/>
      <c r="K488" s="55"/>
      <c r="L488" s="55">
        <f t="shared" ref="L488:L490" si="618">(J488+I488+K488)/C488</f>
        <v>-0.54999999999999716</v>
      </c>
      <c r="M488" s="56">
        <f t="shared" ref="M488:M490" si="619">L488*C488</f>
        <v>-1473.214285714278</v>
      </c>
    </row>
    <row r="489" spans="1:13" s="57" customFormat="1">
      <c r="A489" s="51">
        <v>43283</v>
      </c>
      <c r="B489" s="52" t="s">
        <v>523</v>
      </c>
      <c r="C489" s="53">
        <f t="shared" si="616"/>
        <v>65.565171780750063</v>
      </c>
      <c r="D489" s="52" t="s">
        <v>18</v>
      </c>
      <c r="E489" s="52">
        <v>2287.8000000000002</v>
      </c>
      <c r="F489" s="52">
        <v>2309.5500000000002</v>
      </c>
      <c r="G489" s="52"/>
      <c r="H489" s="52"/>
      <c r="I489" s="54">
        <f t="shared" si="617"/>
        <v>-1426.0424862313139</v>
      </c>
      <c r="J489" s="55"/>
      <c r="K489" s="55"/>
      <c r="L489" s="55">
        <f t="shared" si="618"/>
        <v>-21.75</v>
      </c>
      <c r="M489" s="56">
        <f t="shared" si="619"/>
        <v>-1426.0424862313139</v>
      </c>
    </row>
    <row r="490" spans="1:13" s="57" customFormat="1">
      <c r="A490" s="51">
        <v>43283</v>
      </c>
      <c r="B490" s="52" t="s">
        <v>539</v>
      </c>
      <c r="C490" s="53">
        <f t="shared" si="616"/>
        <v>801.06809078771698</v>
      </c>
      <c r="D490" s="52" t="s">
        <v>18</v>
      </c>
      <c r="E490" s="52">
        <v>187.25</v>
      </c>
      <c r="F490" s="52">
        <v>185.85</v>
      </c>
      <c r="G490" s="52"/>
      <c r="H490" s="52"/>
      <c r="I490" s="54">
        <f t="shared" si="617"/>
        <v>1121.4953271028082</v>
      </c>
      <c r="J490" s="55"/>
      <c r="K490" s="55"/>
      <c r="L490" s="55">
        <f t="shared" si="618"/>
        <v>1.4000000000000055</v>
      </c>
      <c r="M490" s="56">
        <f t="shared" si="619"/>
        <v>1121.4953271028082</v>
      </c>
    </row>
    <row r="491" spans="1:13" ht="15.75">
      <c r="A491" s="48"/>
      <c r="B491" s="49"/>
      <c r="C491" s="49"/>
      <c r="D491" s="49"/>
      <c r="E491" s="49"/>
      <c r="F491" s="49"/>
      <c r="G491" s="49"/>
      <c r="H491" s="49"/>
      <c r="I491" s="74"/>
      <c r="J491" s="75"/>
      <c r="K491" s="76"/>
      <c r="L491" s="50"/>
      <c r="M491" s="49"/>
    </row>
    <row r="492" spans="1:13" s="57" customFormat="1">
      <c r="A492" s="51">
        <v>43280</v>
      </c>
      <c r="B492" s="52" t="s">
        <v>538</v>
      </c>
      <c r="C492" s="53">
        <f t="shared" ref="C492:C496" si="620">150000/E492</f>
        <v>765.30612244897964</v>
      </c>
      <c r="D492" s="52" t="s">
        <v>14</v>
      </c>
      <c r="E492" s="52">
        <v>196</v>
      </c>
      <c r="F492" s="52">
        <v>197.45</v>
      </c>
      <c r="G492" s="52"/>
      <c r="H492" s="52"/>
      <c r="I492" s="54">
        <f t="shared" ref="I492:I496" si="621">(IF(D492="SHORT",E492-F492,IF(D492="LONG",F492-E492)))*C492</f>
        <v>1109.6938775510118</v>
      </c>
      <c r="J492" s="55"/>
      <c r="K492" s="55"/>
      <c r="L492" s="55">
        <f t="shared" ref="L492:L496" si="622">(J492+I492+K492)/C492</f>
        <v>1.4499999999999886</v>
      </c>
      <c r="M492" s="56">
        <f t="shared" ref="M492:M496" si="623">L492*C492</f>
        <v>1109.6938775510118</v>
      </c>
    </row>
    <row r="493" spans="1:13" s="57" customFormat="1">
      <c r="A493" s="51">
        <v>43280</v>
      </c>
      <c r="B493" s="52" t="s">
        <v>468</v>
      </c>
      <c r="C493" s="53">
        <f t="shared" si="620"/>
        <v>920.24539877300617</v>
      </c>
      <c r="D493" s="52" t="s">
        <v>14</v>
      </c>
      <c r="E493" s="52">
        <v>163</v>
      </c>
      <c r="F493" s="52">
        <v>164.2</v>
      </c>
      <c r="G493" s="52"/>
      <c r="H493" s="52"/>
      <c r="I493" s="54">
        <f t="shared" si="621"/>
        <v>1104.294478527597</v>
      </c>
      <c r="J493" s="55"/>
      <c r="K493" s="55"/>
      <c r="L493" s="55">
        <f t="shared" si="622"/>
        <v>1.1999999999999886</v>
      </c>
      <c r="M493" s="56">
        <f t="shared" si="623"/>
        <v>1104.294478527597</v>
      </c>
    </row>
    <row r="494" spans="1:13" s="57" customFormat="1">
      <c r="A494" s="51">
        <v>43280</v>
      </c>
      <c r="B494" s="52" t="s">
        <v>431</v>
      </c>
      <c r="C494" s="53">
        <f t="shared" si="620"/>
        <v>119.00511722004046</v>
      </c>
      <c r="D494" s="52" t="s">
        <v>14</v>
      </c>
      <c r="E494" s="52">
        <v>1260.45</v>
      </c>
      <c r="F494" s="52">
        <v>1269.9000000000001</v>
      </c>
      <c r="G494" s="52"/>
      <c r="H494" s="52"/>
      <c r="I494" s="54">
        <f t="shared" si="621"/>
        <v>1124.5983577293878</v>
      </c>
      <c r="J494" s="55"/>
      <c r="K494" s="55"/>
      <c r="L494" s="55">
        <f t="shared" si="622"/>
        <v>9.4500000000000455</v>
      </c>
      <c r="M494" s="56">
        <f t="shared" si="623"/>
        <v>1124.5983577293878</v>
      </c>
    </row>
    <row r="495" spans="1:13" s="57" customFormat="1">
      <c r="A495" s="51">
        <v>43280</v>
      </c>
      <c r="B495" s="52" t="s">
        <v>511</v>
      </c>
      <c r="C495" s="53">
        <f t="shared" si="620"/>
        <v>229.92029429797671</v>
      </c>
      <c r="D495" s="52" t="s">
        <v>14</v>
      </c>
      <c r="E495" s="52">
        <v>652.4</v>
      </c>
      <c r="F495" s="52">
        <v>657.3</v>
      </c>
      <c r="G495" s="52">
        <v>663.55</v>
      </c>
      <c r="H495" s="52"/>
      <c r="I495" s="54">
        <f t="shared" si="621"/>
        <v>1126.6094420600807</v>
      </c>
      <c r="J495" s="55">
        <f t="shared" ref="J495" si="624">(IF(D495="SHORT",IF(G495="",0,F495-G495),IF(D495="LONG",IF(G495="",0,G495-F495))))*C495</f>
        <v>1437.0018393623545</v>
      </c>
      <c r="K495" s="55"/>
      <c r="L495" s="55">
        <f t="shared" si="622"/>
        <v>11.149999999999977</v>
      </c>
      <c r="M495" s="56">
        <f t="shared" si="623"/>
        <v>2563.6112814224352</v>
      </c>
    </row>
    <row r="496" spans="1:13" s="57" customFormat="1">
      <c r="A496" s="51">
        <v>43280</v>
      </c>
      <c r="B496" s="52" t="s">
        <v>518</v>
      </c>
      <c r="C496" s="53">
        <f t="shared" si="620"/>
        <v>445.76523031203567</v>
      </c>
      <c r="D496" s="52" t="s">
        <v>14</v>
      </c>
      <c r="E496" s="52">
        <v>336.5</v>
      </c>
      <c r="F496" s="52">
        <v>333.3</v>
      </c>
      <c r="G496" s="52"/>
      <c r="H496" s="52"/>
      <c r="I496" s="54">
        <f t="shared" si="621"/>
        <v>-1426.448736998509</v>
      </c>
      <c r="J496" s="55"/>
      <c r="K496" s="55"/>
      <c r="L496" s="55">
        <f t="shared" si="622"/>
        <v>-3.1999999999999886</v>
      </c>
      <c r="M496" s="56">
        <f t="shared" si="623"/>
        <v>-1426.448736998509</v>
      </c>
    </row>
    <row r="497" spans="1:13" s="57" customFormat="1">
      <c r="A497" s="51">
        <v>43279</v>
      </c>
      <c r="B497" s="52" t="s">
        <v>537</v>
      </c>
      <c r="C497" s="53">
        <f t="shared" ref="C497:C500" si="625">150000/E497</f>
        <v>720.28811524609841</v>
      </c>
      <c r="D497" s="52" t="s">
        <v>18</v>
      </c>
      <c r="E497" s="52">
        <v>208.25</v>
      </c>
      <c r="F497" s="52">
        <v>206.65</v>
      </c>
      <c r="G497" s="52"/>
      <c r="H497" s="52"/>
      <c r="I497" s="54">
        <f t="shared" ref="I497:I500" si="626">(IF(D497="SHORT",E497-F497,IF(D497="LONG",F497-E497)))*C497</f>
        <v>1152.4609843937533</v>
      </c>
      <c r="J497" s="55"/>
      <c r="K497" s="55"/>
      <c r="L497" s="55">
        <f t="shared" ref="L497:L500" si="627">(J497+I497+K497)/C497</f>
        <v>1.5999999999999941</v>
      </c>
      <c r="M497" s="56">
        <f t="shared" ref="M497:M500" si="628">L497*C497</f>
        <v>1152.4609843937533</v>
      </c>
    </row>
    <row r="498" spans="1:13" s="57" customFormat="1">
      <c r="A498" s="51">
        <v>43279</v>
      </c>
      <c r="B498" s="52" t="s">
        <v>536</v>
      </c>
      <c r="C498" s="53">
        <f t="shared" si="625"/>
        <v>385.20801232665644</v>
      </c>
      <c r="D498" s="52" t="s">
        <v>18</v>
      </c>
      <c r="E498" s="52">
        <v>389.4</v>
      </c>
      <c r="F498" s="52">
        <v>386.45</v>
      </c>
      <c r="G498" s="52">
        <v>383</v>
      </c>
      <c r="H498" s="52"/>
      <c r="I498" s="54">
        <f t="shared" si="626"/>
        <v>1136.3636363636322</v>
      </c>
      <c r="J498" s="55">
        <f t="shared" ref="J498" si="629">(IF(D498="SHORT",IF(G498="",0,F498-G498),IF(D498="LONG",IF(G498="",0,G498-F498))))*C498</f>
        <v>1328.9676425269604</v>
      </c>
      <c r="K498" s="55"/>
      <c r="L498" s="55">
        <f t="shared" si="627"/>
        <v>6.3999999999999773</v>
      </c>
      <c r="M498" s="56">
        <f t="shared" si="628"/>
        <v>2465.3312788905923</v>
      </c>
    </row>
    <row r="499" spans="1:13" s="57" customFormat="1">
      <c r="A499" s="51">
        <v>43279</v>
      </c>
      <c r="B499" s="52" t="s">
        <v>463</v>
      </c>
      <c r="C499" s="53">
        <f t="shared" si="625"/>
        <v>65.466448445171849</v>
      </c>
      <c r="D499" s="52" t="s">
        <v>18</v>
      </c>
      <c r="E499" s="52">
        <v>2291.25</v>
      </c>
      <c r="F499" s="52">
        <v>2274.1</v>
      </c>
      <c r="G499" s="52"/>
      <c r="H499" s="52"/>
      <c r="I499" s="54">
        <f t="shared" si="626"/>
        <v>1122.7495908347032</v>
      </c>
      <c r="J499" s="55"/>
      <c r="K499" s="55"/>
      <c r="L499" s="55">
        <f t="shared" si="627"/>
        <v>17.150000000000091</v>
      </c>
      <c r="M499" s="56">
        <f t="shared" si="628"/>
        <v>1122.7495908347032</v>
      </c>
    </row>
    <row r="500" spans="1:13" s="57" customFormat="1">
      <c r="A500" s="51">
        <v>43279</v>
      </c>
      <c r="B500" s="52" t="s">
        <v>535</v>
      </c>
      <c r="C500" s="53">
        <f t="shared" si="625"/>
        <v>978.47358121330717</v>
      </c>
      <c r="D500" s="52" t="s">
        <v>14</v>
      </c>
      <c r="E500" s="52">
        <v>153.30000000000001</v>
      </c>
      <c r="F500" s="52">
        <v>151.80000000000001</v>
      </c>
      <c r="G500" s="52"/>
      <c r="H500" s="52"/>
      <c r="I500" s="54">
        <f t="shared" si="626"/>
        <v>-1467.7103718199608</v>
      </c>
      <c r="J500" s="55"/>
      <c r="K500" s="55"/>
      <c r="L500" s="55">
        <f t="shared" si="627"/>
        <v>-1.5</v>
      </c>
      <c r="M500" s="56">
        <f t="shared" si="628"/>
        <v>-1467.7103718199608</v>
      </c>
    </row>
    <row r="501" spans="1:13" s="57" customFormat="1">
      <c r="A501" s="51">
        <v>43278</v>
      </c>
      <c r="B501" s="52" t="s">
        <v>509</v>
      </c>
      <c r="C501" s="53">
        <f t="shared" ref="C501:C502" si="630">150000/E501</f>
        <v>112.85832518245429</v>
      </c>
      <c r="D501" s="52" t="s">
        <v>18</v>
      </c>
      <c r="E501" s="52">
        <v>1329.1</v>
      </c>
      <c r="F501" s="52">
        <v>1325</v>
      </c>
      <c r="G501" s="52"/>
      <c r="H501" s="52"/>
      <c r="I501" s="54">
        <f t="shared" ref="I501:I502" si="631">(IF(D501="SHORT",E501-F501,IF(D501="LONG",F501-E501)))*C501</f>
        <v>462.71913324805234</v>
      </c>
      <c r="J501" s="55"/>
      <c r="K501" s="55"/>
      <c r="L501" s="55">
        <f t="shared" ref="L501:L502" si="632">(J501+I501+K501)/C501</f>
        <v>4.0999999999999091</v>
      </c>
      <c r="M501" s="56">
        <f t="shared" ref="M501:M502" si="633">L501*C501</f>
        <v>462.71913324805234</v>
      </c>
    </row>
    <row r="502" spans="1:13" s="66" customFormat="1">
      <c r="A502" s="60">
        <v>43278</v>
      </c>
      <c r="B502" s="61" t="s">
        <v>534</v>
      </c>
      <c r="C502" s="62">
        <f t="shared" si="630"/>
        <v>2012.0724346076458</v>
      </c>
      <c r="D502" s="61" t="s">
        <v>18</v>
      </c>
      <c r="E502" s="61">
        <v>74.55</v>
      </c>
      <c r="F502" s="61">
        <v>73.95</v>
      </c>
      <c r="G502" s="61">
        <v>73.3</v>
      </c>
      <c r="H502" s="61">
        <v>72.599999999999994</v>
      </c>
      <c r="I502" s="63">
        <f t="shared" si="631"/>
        <v>1207.243460764576</v>
      </c>
      <c r="J502" s="64">
        <f t="shared" ref="J502" si="634">(IF(D502="SHORT",IF(G502="",0,F502-G502),IF(D502="LONG",IF(G502="",0,G502-F502))))*C502</f>
        <v>1307.8470824949814</v>
      </c>
      <c r="K502" s="64">
        <f t="shared" ref="K502" si="635">(IF(D502="SHORT",IF(H502="",0,G502-H502),IF(D502="LONG",IF(H502="",0,(H502-G502)))))*C502</f>
        <v>1408.4507042253579</v>
      </c>
      <c r="L502" s="64">
        <f t="shared" si="632"/>
        <v>1.9500000000000031</v>
      </c>
      <c r="M502" s="65">
        <f t="shared" si="633"/>
        <v>3923.5412474849154</v>
      </c>
    </row>
    <row r="503" spans="1:13" s="57" customFormat="1">
      <c r="A503" s="51">
        <v>43277</v>
      </c>
      <c r="B503" s="52" t="s">
        <v>438</v>
      </c>
      <c r="C503" s="53">
        <f t="shared" ref="C503:C506" si="636">150000/E503</f>
        <v>433.71403787769259</v>
      </c>
      <c r="D503" s="52" t="s">
        <v>14</v>
      </c>
      <c r="E503" s="52">
        <v>345.85</v>
      </c>
      <c r="F503" s="52">
        <v>348.45</v>
      </c>
      <c r="G503" s="52">
        <v>351.75</v>
      </c>
      <c r="H503" s="52"/>
      <c r="I503" s="54">
        <f t="shared" ref="I503:I506" si="637">(IF(D503="SHORT",E503-F503,IF(D503="LONG",F503-E503)))*C503</f>
        <v>1127.6564984819859</v>
      </c>
      <c r="J503" s="55">
        <f t="shared" ref="J503:J506" si="638">(IF(D503="SHORT",IF(G503="",0,F503-G503),IF(D503="LONG",IF(G503="",0,G503-F503))))*C503</f>
        <v>1431.2563249963905</v>
      </c>
      <c r="K503" s="55"/>
      <c r="L503" s="55">
        <f t="shared" ref="L503:L506" si="639">(J503+I503+K503)/C503</f>
        <v>5.8999999999999773</v>
      </c>
      <c r="M503" s="56">
        <f t="shared" ref="M503:M506" si="640">L503*C503</f>
        <v>2558.9128234783766</v>
      </c>
    </row>
    <row r="504" spans="1:13" s="57" customFormat="1">
      <c r="A504" s="51">
        <v>43277</v>
      </c>
      <c r="B504" s="52" t="s">
        <v>455</v>
      </c>
      <c r="C504" s="53">
        <f t="shared" si="636"/>
        <v>1095.2902519167581</v>
      </c>
      <c r="D504" s="52" t="s">
        <v>14</v>
      </c>
      <c r="E504" s="52">
        <v>136.94999999999999</v>
      </c>
      <c r="F504" s="52">
        <v>135.6</v>
      </c>
      <c r="G504" s="52"/>
      <c r="H504" s="52"/>
      <c r="I504" s="54">
        <f t="shared" si="637"/>
        <v>-1478.6418400876171</v>
      </c>
      <c r="J504" s="55"/>
      <c r="K504" s="55"/>
      <c r="L504" s="55">
        <f t="shared" si="639"/>
        <v>-1.3499999999999943</v>
      </c>
      <c r="M504" s="56">
        <f t="shared" si="640"/>
        <v>-1478.6418400876171</v>
      </c>
    </row>
    <row r="505" spans="1:13" s="57" customFormat="1">
      <c r="A505" s="51">
        <v>43277</v>
      </c>
      <c r="B505" s="52" t="s">
        <v>533</v>
      </c>
      <c r="C505" s="53">
        <f t="shared" si="636"/>
        <v>111.35030806918567</v>
      </c>
      <c r="D505" s="52" t="s">
        <v>18</v>
      </c>
      <c r="E505" s="52">
        <v>1347.1</v>
      </c>
      <c r="F505" s="52">
        <v>1342.4</v>
      </c>
      <c r="G505" s="52"/>
      <c r="H505" s="52"/>
      <c r="I505" s="54">
        <f t="shared" si="637"/>
        <v>523.34644792515246</v>
      </c>
      <c r="J505" s="55"/>
      <c r="K505" s="55"/>
      <c r="L505" s="55">
        <f t="shared" si="639"/>
        <v>4.699999999999819</v>
      </c>
      <c r="M505" s="56">
        <f t="shared" si="640"/>
        <v>523.34644792515246</v>
      </c>
    </row>
    <row r="506" spans="1:13" s="57" customFormat="1">
      <c r="A506" s="51">
        <v>43277</v>
      </c>
      <c r="B506" s="52" t="s">
        <v>428</v>
      </c>
      <c r="C506" s="53">
        <f t="shared" si="636"/>
        <v>126.78020538393271</v>
      </c>
      <c r="D506" s="52" t="s">
        <v>14</v>
      </c>
      <c r="E506" s="52">
        <v>1183.1500000000001</v>
      </c>
      <c r="F506" s="52">
        <v>1192</v>
      </c>
      <c r="G506" s="52">
        <v>1203.3499999999999</v>
      </c>
      <c r="H506" s="52"/>
      <c r="I506" s="54">
        <f t="shared" si="637"/>
        <v>1122.0048176477931</v>
      </c>
      <c r="J506" s="55">
        <f t="shared" si="638"/>
        <v>1438.9553311076247</v>
      </c>
      <c r="K506" s="55"/>
      <c r="L506" s="55">
        <f t="shared" si="639"/>
        <v>20.199999999999818</v>
      </c>
      <c r="M506" s="56">
        <f t="shared" si="640"/>
        <v>2560.9601487554178</v>
      </c>
    </row>
    <row r="507" spans="1:13" s="57" customFormat="1">
      <c r="A507" s="51">
        <v>43276</v>
      </c>
      <c r="B507" s="52" t="s">
        <v>498</v>
      </c>
      <c r="C507" s="53">
        <f t="shared" ref="C507:C508" si="641">150000/E507</f>
        <v>170.45454545454547</v>
      </c>
      <c r="D507" s="52" t="s">
        <v>14</v>
      </c>
      <c r="E507" s="52">
        <v>880</v>
      </c>
      <c r="F507" s="52">
        <v>886</v>
      </c>
      <c r="G507" s="52"/>
      <c r="H507" s="52"/>
      <c r="I507" s="54">
        <f t="shared" ref="I507:I508" si="642">(IF(D507="SHORT",E507-F507,IF(D507="LONG",F507-E507)))*C507</f>
        <v>1022.7272727272727</v>
      </c>
      <c r="J507" s="55"/>
      <c r="K507" s="55"/>
      <c r="L507" s="55">
        <f t="shared" ref="L507:L508" si="643">(J507+I507+K507)/C507</f>
        <v>6</v>
      </c>
      <c r="M507" s="56">
        <f t="shared" ref="M507:M508" si="644">L507*C507</f>
        <v>1022.7272727272727</v>
      </c>
    </row>
    <row r="508" spans="1:13" s="57" customFormat="1">
      <c r="A508" s="51">
        <v>43276</v>
      </c>
      <c r="B508" s="52" t="s">
        <v>532</v>
      </c>
      <c r="C508" s="53">
        <f t="shared" si="641"/>
        <v>1817.0805572380377</v>
      </c>
      <c r="D508" s="52" t="s">
        <v>18</v>
      </c>
      <c r="E508" s="52">
        <v>82.55</v>
      </c>
      <c r="F508" s="52">
        <v>82</v>
      </c>
      <c r="G508" s="52">
        <v>81.25</v>
      </c>
      <c r="H508" s="52"/>
      <c r="I508" s="54">
        <f t="shared" si="642"/>
        <v>999.39430648091559</v>
      </c>
      <c r="J508" s="55">
        <f t="shared" ref="J508" si="645">(IF(D508="SHORT",IF(G508="",0,F508-G508),IF(D508="LONG",IF(G508="",0,G508-F508))))*C508</f>
        <v>1362.8104179285283</v>
      </c>
      <c r="K508" s="55"/>
      <c r="L508" s="55">
        <f t="shared" si="643"/>
        <v>1.2999999999999972</v>
      </c>
      <c r="M508" s="56">
        <f t="shared" si="644"/>
        <v>2362.2047244094438</v>
      </c>
    </row>
    <row r="509" spans="1:13" s="57" customFormat="1">
      <c r="A509" s="51">
        <v>43273</v>
      </c>
      <c r="B509" s="52" t="s">
        <v>463</v>
      </c>
      <c r="C509" s="53">
        <f t="shared" ref="C509:C513" si="646">150000/E509</f>
        <v>64.267352185089976</v>
      </c>
      <c r="D509" s="52" t="s">
        <v>14</v>
      </c>
      <c r="E509" s="52">
        <v>2334</v>
      </c>
      <c r="F509" s="52">
        <v>2347</v>
      </c>
      <c r="G509" s="52"/>
      <c r="H509" s="52"/>
      <c r="I509" s="54">
        <f t="shared" ref="I509:I513" si="647">(IF(D509="SHORT",E509-F509,IF(D509="LONG",F509-E509)))*C509</f>
        <v>835.47557840616969</v>
      </c>
      <c r="J509" s="55"/>
      <c r="K509" s="55"/>
      <c r="L509" s="55">
        <f t="shared" ref="L509:L513" si="648">(J509+I509+K509)/C509</f>
        <v>13</v>
      </c>
      <c r="M509" s="56">
        <f t="shared" ref="M509:M513" si="649">L509*C509</f>
        <v>835.47557840616969</v>
      </c>
    </row>
    <row r="510" spans="1:13" s="57" customFormat="1">
      <c r="A510" s="51">
        <v>43273</v>
      </c>
      <c r="B510" s="52" t="s">
        <v>531</v>
      </c>
      <c r="C510" s="53">
        <f t="shared" si="646"/>
        <v>114.15525114155251</v>
      </c>
      <c r="D510" s="52" t="s">
        <v>18</v>
      </c>
      <c r="E510" s="52">
        <v>1314</v>
      </c>
      <c r="F510" s="52">
        <v>1326.5</v>
      </c>
      <c r="G510" s="52"/>
      <c r="H510" s="52"/>
      <c r="I510" s="54">
        <f t="shared" si="647"/>
        <v>-1426.9406392694063</v>
      </c>
      <c r="J510" s="55"/>
      <c r="K510" s="55"/>
      <c r="L510" s="55">
        <f t="shared" si="648"/>
        <v>-12.5</v>
      </c>
      <c r="M510" s="56">
        <f t="shared" si="649"/>
        <v>-1426.9406392694063</v>
      </c>
    </row>
    <row r="511" spans="1:13" s="57" customFormat="1">
      <c r="A511" s="51">
        <v>43273</v>
      </c>
      <c r="B511" s="52" t="s">
        <v>502</v>
      </c>
      <c r="C511" s="53">
        <f t="shared" si="646"/>
        <v>152.56305939788444</v>
      </c>
      <c r="D511" s="52" t="s">
        <v>18</v>
      </c>
      <c r="E511" s="52">
        <v>983.2</v>
      </c>
      <c r="F511" s="52">
        <v>978.35</v>
      </c>
      <c r="G511" s="52"/>
      <c r="H511" s="52"/>
      <c r="I511" s="54">
        <f t="shared" si="647"/>
        <v>739.93083807974301</v>
      </c>
      <c r="J511" s="55"/>
      <c r="K511" s="55"/>
      <c r="L511" s="55">
        <f t="shared" si="648"/>
        <v>4.8500000000000227</v>
      </c>
      <c r="M511" s="56">
        <f t="shared" si="649"/>
        <v>739.93083807974301</v>
      </c>
    </row>
    <row r="512" spans="1:13" s="57" customFormat="1">
      <c r="A512" s="51">
        <v>43273</v>
      </c>
      <c r="B512" s="52" t="s">
        <v>505</v>
      </c>
      <c r="C512" s="53">
        <f t="shared" si="646"/>
        <v>239.15816326530611</v>
      </c>
      <c r="D512" s="52" t="s">
        <v>18</v>
      </c>
      <c r="E512" s="52">
        <v>627.20000000000005</v>
      </c>
      <c r="F512" s="52">
        <v>622.5</v>
      </c>
      <c r="G512" s="52"/>
      <c r="H512" s="52"/>
      <c r="I512" s="54">
        <f t="shared" si="647"/>
        <v>1124.0433673469497</v>
      </c>
      <c r="J512" s="55"/>
      <c r="K512" s="55"/>
      <c r="L512" s="55">
        <f t="shared" si="648"/>
        <v>4.7000000000000455</v>
      </c>
      <c r="M512" s="56">
        <f t="shared" si="649"/>
        <v>1124.0433673469497</v>
      </c>
    </row>
    <row r="513" spans="1:13" s="57" customFormat="1">
      <c r="A513" s="51">
        <v>43273</v>
      </c>
      <c r="B513" s="52" t="s">
        <v>530</v>
      </c>
      <c r="C513" s="53">
        <f t="shared" si="646"/>
        <v>382.4091778202677</v>
      </c>
      <c r="D513" s="52" t="s">
        <v>18</v>
      </c>
      <c r="E513" s="52">
        <v>392.25</v>
      </c>
      <c r="F513" s="52">
        <v>389.3</v>
      </c>
      <c r="G513" s="52">
        <v>385.6</v>
      </c>
      <c r="H513" s="52"/>
      <c r="I513" s="54">
        <f t="shared" si="647"/>
        <v>1128.1070745697855</v>
      </c>
      <c r="J513" s="55">
        <f t="shared" ref="J513" si="650">(IF(D513="SHORT",IF(G513="",0,F513-G513),IF(D513="LONG",IF(G513="",0,G513-F513))))*C513</f>
        <v>1414.9139579349862</v>
      </c>
      <c r="K513" s="55"/>
      <c r="L513" s="55">
        <f t="shared" si="648"/>
        <v>6.6499999999999782</v>
      </c>
      <c r="M513" s="56">
        <f t="shared" si="649"/>
        <v>2543.0210325047719</v>
      </c>
    </row>
    <row r="514" spans="1:13" s="57" customFormat="1">
      <c r="A514" s="51">
        <v>43272</v>
      </c>
      <c r="B514" s="52" t="s">
        <v>492</v>
      </c>
      <c r="C514" s="53">
        <f t="shared" ref="C514:C521" si="651">150000/E514</f>
        <v>179.85611510791367</v>
      </c>
      <c r="D514" s="52" t="s">
        <v>18</v>
      </c>
      <c r="E514" s="52">
        <v>834</v>
      </c>
      <c r="F514" s="52">
        <v>827.75</v>
      </c>
      <c r="G514" s="52"/>
      <c r="H514" s="52"/>
      <c r="I514" s="54">
        <f t="shared" ref="I514:I521" si="652">(IF(D514="SHORT",E514-F514,IF(D514="LONG",F514-E514)))*C514</f>
        <v>1124.1007194244605</v>
      </c>
      <c r="J514" s="55"/>
      <c r="K514" s="55"/>
      <c r="L514" s="55">
        <f t="shared" ref="L514:L521" si="653">(J514+I514+K514)/C514</f>
        <v>6.2500000000000009</v>
      </c>
      <c r="M514" s="56">
        <f t="shared" ref="M514:M521" si="654">L514*C514</f>
        <v>1124.1007194244605</v>
      </c>
    </row>
    <row r="515" spans="1:13" s="57" customFormat="1">
      <c r="A515" s="51">
        <v>43272</v>
      </c>
      <c r="B515" s="52" t="s">
        <v>529</v>
      </c>
      <c r="C515" s="53">
        <f t="shared" si="651"/>
        <v>936.62191695285662</v>
      </c>
      <c r="D515" s="52" t="s">
        <v>18</v>
      </c>
      <c r="E515" s="52">
        <v>160.15</v>
      </c>
      <c r="F515" s="52">
        <v>158.94999999999999</v>
      </c>
      <c r="G515" s="52"/>
      <c r="H515" s="52"/>
      <c r="I515" s="54">
        <f t="shared" si="652"/>
        <v>1123.9463003434439</v>
      </c>
      <c r="J515" s="55"/>
      <c r="K515" s="55"/>
      <c r="L515" s="55">
        <f t="shared" si="653"/>
        <v>1.2000000000000171</v>
      </c>
      <c r="M515" s="56">
        <f t="shared" si="654"/>
        <v>1123.9463003434439</v>
      </c>
    </row>
    <row r="516" spans="1:13" s="57" customFormat="1">
      <c r="A516" s="51">
        <v>43272</v>
      </c>
      <c r="B516" s="52" t="s">
        <v>455</v>
      </c>
      <c r="C516" s="53">
        <f t="shared" si="651"/>
        <v>1106.6027296200664</v>
      </c>
      <c r="D516" s="52" t="s">
        <v>18</v>
      </c>
      <c r="E516" s="52">
        <v>135.55000000000001</v>
      </c>
      <c r="F516" s="52">
        <v>134.5</v>
      </c>
      <c r="G516" s="52">
        <v>133.25</v>
      </c>
      <c r="H516" s="52"/>
      <c r="I516" s="54">
        <f t="shared" si="652"/>
        <v>1161.9328661010823</v>
      </c>
      <c r="J516" s="55">
        <f t="shared" ref="J516:J521" si="655">(IF(D516="SHORT",IF(G516="",0,F516-G516),IF(D516="LONG",IF(G516="",0,G516-F516))))*C516</f>
        <v>1383.253412025083</v>
      </c>
      <c r="K516" s="55"/>
      <c r="L516" s="55">
        <f t="shared" si="653"/>
        <v>2.3000000000000114</v>
      </c>
      <c r="M516" s="56">
        <f t="shared" si="654"/>
        <v>2545.1862781261652</v>
      </c>
    </row>
    <row r="517" spans="1:13" s="57" customFormat="1">
      <c r="A517" s="51">
        <v>43272</v>
      </c>
      <c r="B517" s="52" t="s">
        <v>528</v>
      </c>
      <c r="C517" s="53">
        <f t="shared" si="651"/>
        <v>2087.6826722338205</v>
      </c>
      <c r="D517" s="52" t="s">
        <v>18</v>
      </c>
      <c r="E517" s="52">
        <v>71.849999999999994</v>
      </c>
      <c r="F517" s="52">
        <v>71.3</v>
      </c>
      <c r="G517" s="52"/>
      <c r="H517" s="52"/>
      <c r="I517" s="54">
        <f t="shared" si="652"/>
        <v>1148.2254697285953</v>
      </c>
      <c r="J517" s="55"/>
      <c r="K517" s="55"/>
      <c r="L517" s="55">
        <f t="shared" si="653"/>
        <v>0.54999999999999716</v>
      </c>
      <c r="M517" s="56">
        <f t="shared" si="654"/>
        <v>1148.2254697285953</v>
      </c>
    </row>
    <row r="518" spans="1:13" s="57" customFormat="1">
      <c r="A518" s="51">
        <v>43271</v>
      </c>
      <c r="B518" s="52" t="s">
        <v>527</v>
      </c>
      <c r="C518" s="53">
        <f t="shared" si="651"/>
        <v>425.41123085649457</v>
      </c>
      <c r="D518" s="52" t="s">
        <v>14</v>
      </c>
      <c r="E518" s="52">
        <v>352.6</v>
      </c>
      <c r="F518" s="52">
        <v>354.8</v>
      </c>
      <c r="G518" s="52"/>
      <c r="H518" s="52"/>
      <c r="I518" s="54">
        <f t="shared" si="652"/>
        <v>935.9047078842832</v>
      </c>
      <c r="J518" s="55"/>
      <c r="K518" s="55"/>
      <c r="L518" s="55">
        <f t="shared" si="653"/>
        <v>2.1999999999999886</v>
      </c>
      <c r="M518" s="56">
        <f t="shared" si="654"/>
        <v>935.9047078842832</v>
      </c>
    </row>
    <row r="519" spans="1:13" s="57" customFormat="1">
      <c r="A519" s="51">
        <v>43271</v>
      </c>
      <c r="B519" s="52" t="s">
        <v>526</v>
      </c>
      <c r="C519" s="53">
        <f t="shared" si="651"/>
        <v>1184.3663639952624</v>
      </c>
      <c r="D519" s="52" t="s">
        <v>18</v>
      </c>
      <c r="E519" s="52">
        <v>126.65</v>
      </c>
      <c r="F519" s="52">
        <v>126.1</v>
      </c>
      <c r="G519" s="52"/>
      <c r="H519" s="52"/>
      <c r="I519" s="54">
        <f t="shared" si="652"/>
        <v>651.40150019740781</v>
      </c>
      <c r="J519" s="55"/>
      <c r="K519" s="55"/>
      <c r="L519" s="55">
        <f t="shared" si="653"/>
        <v>0.55000000000001137</v>
      </c>
      <c r="M519" s="56">
        <f t="shared" si="654"/>
        <v>651.40150019740781</v>
      </c>
    </row>
    <row r="520" spans="1:13" s="57" customFormat="1">
      <c r="A520" s="51">
        <v>43271</v>
      </c>
      <c r="B520" s="52" t="s">
        <v>460</v>
      </c>
      <c r="C520" s="53">
        <f t="shared" si="651"/>
        <v>112.52813203300825</v>
      </c>
      <c r="D520" s="52" t="s">
        <v>14</v>
      </c>
      <c r="E520" s="52">
        <v>1333</v>
      </c>
      <c r="F520" s="52">
        <v>1320.3</v>
      </c>
      <c r="G520" s="52"/>
      <c r="H520" s="52"/>
      <c r="I520" s="54">
        <f t="shared" si="652"/>
        <v>-1429.1072768192098</v>
      </c>
      <c r="J520" s="55"/>
      <c r="K520" s="55"/>
      <c r="L520" s="55">
        <f t="shared" si="653"/>
        <v>-12.700000000000045</v>
      </c>
      <c r="M520" s="56">
        <f t="shared" si="654"/>
        <v>-1429.1072768192098</v>
      </c>
    </row>
    <row r="521" spans="1:13" s="66" customFormat="1">
      <c r="A521" s="60">
        <v>43271</v>
      </c>
      <c r="B521" s="61" t="s">
        <v>506</v>
      </c>
      <c r="C521" s="62">
        <f t="shared" si="651"/>
        <v>137.36263736263737</v>
      </c>
      <c r="D521" s="61" t="s">
        <v>14</v>
      </c>
      <c r="E521" s="61">
        <v>1092</v>
      </c>
      <c r="F521" s="61">
        <v>1100.1500000000001</v>
      </c>
      <c r="G521" s="61">
        <v>1110.0999999999999</v>
      </c>
      <c r="H521" s="61">
        <v>1120.6500000000001</v>
      </c>
      <c r="I521" s="63">
        <f t="shared" si="652"/>
        <v>1119.5054945055072</v>
      </c>
      <c r="J521" s="64">
        <f t="shared" si="655"/>
        <v>1366.7582417582169</v>
      </c>
      <c r="K521" s="64">
        <f t="shared" ref="K521" si="656">(IF(D521="SHORT",IF(H521="",0,G521-H521),IF(D521="LONG",IF(H521="",0,(H521-G521)))))*C521</f>
        <v>1449.1758241758494</v>
      </c>
      <c r="L521" s="64">
        <f t="shared" si="653"/>
        <v>28.650000000000095</v>
      </c>
      <c r="M521" s="65">
        <f t="shared" si="654"/>
        <v>3935.4395604395736</v>
      </c>
    </row>
    <row r="522" spans="1:13" s="57" customFormat="1">
      <c r="A522" s="51">
        <v>43270</v>
      </c>
      <c r="B522" s="52" t="s">
        <v>430</v>
      </c>
      <c r="C522" s="53">
        <f t="shared" ref="C522:C525" si="657">150000/E522</f>
        <v>164.92578339747115</v>
      </c>
      <c r="D522" s="52" t="s">
        <v>18</v>
      </c>
      <c r="E522" s="52">
        <v>909.5</v>
      </c>
      <c r="F522" s="52">
        <v>902.7</v>
      </c>
      <c r="G522" s="52">
        <v>894.1</v>
      </c>
      <c r="H522" s="52"/>
      <c r="I522" s="54">
        <f t="shared" ref="I522" si="658">(IF(D522="SHORT",E522-F522,IF(D522="LONG",F522-E522)))*C522</f>
        <v>1121.4953271027964</v>
      </c>
      <c r="J522" s="55">
        <f t="shared" ref="J522" si="659">(IF(D522="SHORT",IF(G522="",0,F522-G522),IF(D522="LONG",IF(G522="",0,G522-F522))))*C522</f>
        <v>1418.3617372182557</v>
      </c>
      <c r="K522" s="55"/>
      <c r="L522" s="55">
        <f t="shared" ref="L522" si="660">(J522+I522+K522)/C522</f>
        <v>15.399999999999979</v>
      </c>
      <c r="M522" s="56">
        <f t="shared" ref="M522" si="661">L522*C522</f>
        <v>2539.8570643210523</v>
      </c>
    </row>
    <row r="523" spans="1:13" s="57" customFormat="1">
      <c r="A523" s="51">
        <v>43270</v>
      </c>
      <c r="B523" s="52" t="s">
        <v>525</v>
      </c>
      <c r="C523" s="53">
        <f t="shared" si="657"/>
        <v>488.99755501222495</v>
      </c>
      <c r="D523" s="52" t="s">
        <v>14</v>
      </c>
      <c r="E523" s="52">
        <v>306.75</v>
      </c>
      <c r="F523" s="52">
        <v>309.05</v>
      </c>
      <c r="G523" s="52"/>
      <c r="H523" s="52"/>
      <c r="I523" s="54">
        <f t="shared" ref="I523:I525" si="662">(IF(D523="SHORT",E523-F523,IF(D523="LONG",F523-E523)))*C523</f>
        <v>1124.694376528123</v>
      </c>
      <c r="J523" s="55"/>
      <c r="K523" s="55"/>
      <c r="L523" s="55">
        <f t="shared" ref="L523:L525" si="663">(J523+I523+K523)/C523</f>
        <v>2.3000000000000114</v>
      </c>
      <c r="M523" s="56">
        <f t="shared" ref="M523:M525" si="664">L523*C523</f>
        <v>1124.694376528123</v>
      </c>
    </row>
    <row r="524" spans="1:13" s="57" customFormat="1">
      <c r="A524" s="51">
        <v>43270</v>
      </c>
      <c r="B524" s="52" t="s">
        <v>524</v>
      </c>
      <c r="C524" s="53">
        <f t="shared" si="657"/>
        <v>2167.6300578034679</v>
      </c>
      <c r="D524" s="52" t="s">
        <v>18</v>
      </c>
      <c r="E524" s="52">
        <v>69.2</v>
      </c>
      <c r="F524" s="52">
        <v>68.650000000000006</v>
      </c>
      <c r="G524" s="52"/>
      <c r="H524" s="52"/>
      <c r="I524" s="54">
        <f t="shared" si="662"/>
        <v>1192.1965317919012</v>
      </c>
      <c r="J524" s="55"/>
      <c r="K524" s="55"/>
      <c r="L524" s="55">
        <f t="shared" si="663"/>
        <v>0.54999999999999716</v>
      </c>
      <c r="M524" s="56">
        <f t="shared" si="664"/>
        <v>1192.1965317919012</v>
      </c>
    </row>
    <row r="525" spans="1:13" s="57" customFormat="1">
      <c r="A525" s="51">
        <v>43270</v>
      </c>
      <c r="B525" s="52" t="s">
        <v>523</v>
      </c>
      <c r="C525" s="53">
        <f t="shared" si="657"/>
        <v>66.206166000926885</v>
      </c>
      <c r="D525" s="52" t="s">
        <v>14</v>
      </c>
      <c r="E525" s="52">
        <v>2265.65</v>
      </c>
      <c r="F525" s="52">
        <v>2272.6</v>
      </c>
      <c r="G525" s="52"/>
      <c r="H525" s="52"/>
      <c r="I525" s="54">
        <f t="shared" si="662"/>
        <v>460.13285370642978</v>
      </c>
      <c r="J525" s="55"/>
      <c r="K525" s="55"/>
      <c r="L525" s="55">
        <f t="shared" si="663"/>
        <v>6.9499999999998181</v>
      </c>
      <c r="M525" s="56">
        <f t="shared" si="664"/>
        <v>460.13285370642978</v>
      </c>
    </row>
    <row r="526" spans="1:13" s="57" customFormat="1">
      <c r="A526" s="51">
        <v>43269</v>
      </c>
      <c r="B526" s="52" t="s">
        <v>419</v>
      </c>
      <c r="C526" s="53">
        <f t="shared" ref="C526" si="665">150000/E526</f>
        <v>101.59160176092109</v>
      </c>
      <c r="D526" s="52" t="s">
        <v>18</v>
      </c>
      <c r="E526" s="52">
        <v>1476.5</v>
      </c>
      <c r="F526" s="52">
        <v>1465.4</v>
      </c>
      <c r="G526" s="52"/>
      <c r="H526" s="52"/>
      <c r="I526" s="54">
        <f t="shared" ref="I526" si="666">(IF(D526="SHORT",E526-F526,IF(D526="LONG",F526-E526)))*C526</f>
        <v>1127.6667795462149</v>
      </c>
      <c r="J526" s="55"/>
      <c r="K526" s="55"/>
      <c r="L526" s="55">
        <f t="shared" ref="L526" si="667">(J526+I526+K526)/C526</f>
        <v>11.099999999999909</v>
      </c>
      <c r="M526" s="56">
        <f t="shared" ref="M526" si="668">L526*C526</f>
        <v>1127.6667795462149</v>
      </c>
    </row>
    <row r="527" spans="1:13" s="57" customFormat="1">
      <c r="A527" s="51">
        <v>43266</v>
      </c>
      <c r="B527" s="52" t="s">
        <v>444</v>
      </c>
      <c r="C527" s="53">
        <f t="shared" ref="C527:C529" si="669">150000/E527</f>
        <v>247.93388429752065</v>
      </c>
      <c r="D527" s="52" t="s">
        <v>14</v>
      </c>
      <c r="E527" s="52">
        <v>605</v>
      </c>
      <c r="F527" s="52">
        <v>609.25</v>
      </c>
      <c r="G527" s="52"/>
      <c r="H527" s="52"/>
      <c r="I527" s="54">
        <f t="shared" ref="I527:I529" si="670">(IF(D527="SHORT",E527-F527,IF(D527="LONG",F527-E527)))*C527</f>
        <v>1053.7190082644627</v>
      </c>
      <c r="J527" s="55"/>
      <c r="K527" s="55"/>
      <c r="L527" s="55">
        <f t="shared" ref="L527:L529" si="671">(J527+I527+K527)/C527</f>
        <v>4.25</v>
      </c>
      <c r="M527" s="56">
        <f t="shared" ref="M527:M530" si="672">L527*C527</f>
        <v>1053.7190082644627</v>
      </c>
    </row>
    <row r="528" spans="1:13" s="57" customFormat="1">
      <c r="A528" s="51">
        <v>43266</v>
      </c>
      <c r="B528" s="52" t="s">
        <v>480</v>
      </c>
      <c r="C528" s="53">
        <f t="shared" si="669"/>
        <v>205.76131687242798</v>
      </c>
      <c r="D528" s="52" t="s">
        <v>14</v>
      </c>
      <c r="E528" s="52">
        <v>729</v>
      </c>
      <c r="F528" s="52">
        <v>734.1</v>
      </c>
      <c r="G528" s="52"/>
      <c r="H528" s="52"/>
      <c r="I528" s="54">
        <f t="shared" si="670"/>
        <v>1049.3827160493875</v>
      </c>
      <c r="J528" s="55"/>
      <c r="K528" s="55"/>
      <c r="L528" s="55">
        <f t="shared" si="671"/>
        <v>5.1000000000000227</v>
      </c>
      <c r="M528" s="56">
        <f t="shared" si="672"/>
        <v>1049.3827160493875</v>
      </c>
    </row>
    <row r="529" spans="1:13" s="66" customFormat="1">
      <c r="A529" s="60">
        <v>43266</v>
      </c>
      <c r="B529" s="61" t="s">
        <v>522</v>
      </c>
      <c r="C529" s="62">
        <f t="shared" si="669"/>
        <v>139.34045517882026</v>
      </c>
      <c r="D529" s="61" t="s">
        <v>14</v>
      </c>
      <c r="E529" s="61">
        <v>1076.5</v>
      </c>
      <c r="F529" s="61">
        <v>1084</v>
      </c>
      <c r="G529" s="61">
        <v>1093.8</v>
      </c>
      <c r="H529" s="61">
        <v>1103.6500000000001</v>
      </c>
      <c r="I529" s="63">
        <f t="shared" si="670"/>
        <v>1045.053413841152</v>
      </c>
      <c r="J529" s="64">
        <f t="shared" ref="J529" si="673">(IF(D529="SHORT",IF(G529="",0,F529-G529),IF(D529="LONG",IF(G529="",0,G529-F529))))*C529</f>
        <v>1365.5364607524323</v>
      </c>
      <c r="K529" s="64">
        <f t="shared" ref="K529" si="674">(IF(D529="SHORT",IF(H529="",0,G529-H529),IF(D529="LONG",IF(H529="",0,(H529-G529)))))*C529</f>
        <v>1372.5034835113986</v>
      </c>
      <c r="L529" s="64">
        <f t="shared" si="671"/>
        <v>27.150000000000091</v>
      </c>
      <c r="M529" s="65">
        <f t="shared" si="672"/>
        <v>3783.0933581049831</v>
      </c>
    </row>
    <row r="530" spans="1:13" s="57" customFormat="1">
      <c r="A530" s="51">
        <v>43264</v>
      </c>
      <c r="B530" s="52" t="s">
        <v>521</v>
      </c>
      <c r="C530" s="53">
        <f t="shared" ref="C530" si="675">150000/E530</f>
        <v>271.73913043478262</v>
      </c>
      <c r="D530" s="52" t="s">
        <v>14</v>
      </c>
      <c r="E530" s="52">
        <v>552</v>
      </c>
      <c r="F530" s="52">
        <v>556.15</v>
      </c>
      <c r="G530" s="52"/>
      <c r="H530" s="52"/>
      <c r="I530" s="54">
        <f t="shared" ref="I530" si="676">(IF(D530="SHORT",E530-F530,IF(D530="LONG",F530-E530)))*C530</f>
        <v>1127.7173913043416</v>
      </c>
      <c r="J530" s="55"/>
      <c r="K530" s="55"/>
      <c r="L530" s="55">
        <f t="shared" ref="L530" si="677">(J530+I530+K530)/C530</f>
        <v>4.1499999999999773</v>
      </c>
      <c r="M530" s="65">
        <f t="shared" si="672"/>
        <v>1127.7173913043416</v>
      </c>
    </row>
    <row r="531" spans="1:13" s="57" customFormat="1">
      <c r="A531" s="51">
        <v>43263</v>
      </c>
      <c r="B531" s="52" t="s">
        <v>520</v>
      </c>
      <c r="C531" s="53">
        <f t="shared" ref="C531:C534" si="678">150000/E531</f>
        <v>209.79020979020979</v>
      </c>
      <c r="D531" s="52" t="s">
        <v>14</v>
      </c>
      <c r="E531" s="52">
        <v>715</v>
      </c>
      <c r="F531" s="52">
        <v>720.4</v>
      </c>
      <c r="G531" s="52">
        <v>726.85</v>
      </c>
      <c r="H531" s="52"/>
      <c r="I531" s="54">
        <f t="shared" ref="I531:I534" si="679">(IF(D531="SHORT",E531-F531,IF(D531="LONG",F531-E531)))*C531</f>
        <v>1132.867132867128</v>
      </c>
      <c r="J531" s="55">
        <f t="shared" ref="J531" si="680">(IF(D531="SHORT",IF(G531="",0,F531-G531),IF(D531="LONG",IF(G531="",0,G531-F531))))*C531</f>
        <v>1353.1468531468627</v>
      </c>
      <c r="K531" s="55"/>
      <c r="L531" s="55">
        <f t="shared" ref="L531:L534" si="681">(J531+I531+K531)/C531</f>
        <v>11.850000000000023</v>
      </c>
      <c r="M531" s="56">
        <f t="shared" ref="M531:M534" si="682">L531*C531</f>
        <v>2486.0139860139907</v>
      </c>
    </row>
    <row r="532" spans="1:13" s="57" customFormat="1">
      <c r="A532" s="51">
        <v>43263</v>
      </c>
      <c r="B532" s="52" t="s">
        <v>445</v>
      </c>
      <c r="C532" s="53">
        <f t="shared" si="678"/>
        <v>635.99745601017594</v>
      </c>
      <c r="D532" s="52" t="s">
        <v>14</v>
      </c>
      <c r="E532" s="52">
        <v>235.85</v>
      </c>
      <c r="F532" s="52">
        <v>236.45</v>
      </c>
      <c r="G532" s="52"/>
      <c r="H532" s="52"/>
      <c r="I532" s="54">
        <f t="shared" si="679"/>
        <v>381.59847360610195</v>
      </c>
      <c r="J532" s="55"/>
      <c r="K532" s="55"/>
      <c r="L532" s="55">
        <f t="shared" si="681"/>
        <v>0.59999999999999432</v>
      </c>
      <c r="M532" s="56">
        <f t="shared" si="682"/>
        <v>381.59847360610195</v>
      </c>
    </row>
    <row r="533" spans="1:13" s="57" customFormat="1">
      <c r="A533" s="51">
        <v>43263</v>
      </c>
      <c r="B533" s="52" t="s">
        <v>519</v>
      </c>
      <c r="C533" s="53">
        <f t="shared" si="678"/>
        <v>553.91432791728209</v>
      </c>
      <c r="D533" s="52" t="s">
        <v>14</v>
      </c>
      <c r="E533" s="52">
        <v>270.8</v>
      </c>
      <c r="F533" s="52">
        <v>272.8</v>
      </c>
      <c r="G533" s="52"/>
      <c r="H533" s="52"/>
      <c r="I533" s="54">
        <f t="shared" si="679"/>
        <v>1107.8286558345642</v>
      </c>
      <c r="J533" s="55"/>
      <c r="K533" s="55"/>
      <c r="L533" s="55">
        <f t="shared" si="681"/>
        <v>2</v>
      </c>
      <c r="M533" s="56">
        <f t="shared" si="682"/>
        <v>1107.8286558345642</v>
      </c>
    </row>
    <row r="534" spans="1:13" s="57" customFormat="1">
      <c r="A534" s="51">
        <v>43263</v>
      </c>
      <c r="B534" s="52" t="s">
        <v>417</v>
      </c>
      <c r="C534" s="53">
        <f t="shared" si="678"/>
        <v>249.16943521594683</v>
      </c>
      <c r="D534" s="52" t="s">
        <v>14</v>
      </c>
      <c r="E534" s="52">
        <v>602</v>
      </c>
      <c r="F534" s="52">
        <v>606.5</v>
      </c>
      <c r="G534" s="52"/>
      <c r="H534" s="52"/>
      <c r="I534" s="54">
        <f t="shared" si="679"/>
        <v>1121.2624584717607</v>
      </c>
      <c r="J534" s="55"/>
      <c r="K534" s="55"/>
      <c r="L534" s="55">
        <f t="shared" si="681"/>
        <v>4.5</v>
      </c>
      <c r="M534" s="56">
        <f t="shared" si="682"/>
        <v>1121.2624584717607</v>
      </c>
    </row>
    <row r="535" spans="1:13" s="57" customFormat="1">
      <c r="A535" s="51">
        <v>43262</v>
      </c>
      <c r="B535" s="52" t="s">
        <v>434</v>
      </c>
      <c r="C535" s="53">
        <f t="shared" ref="C535:C536" si="683">150000/E535</f>
        <v>438.21209465381241</v>
      </c>
      <c r="D535" s="52" t="s">
        <v>14</v>
      </c>
      <c r="E535" s="52">
        <v>342.3</v>
      </c>
      <c r="F535" s="52">
        <v>344.85</v>
      </c>
      <c r="G535" s="52"/>
      <c r="H535" s="52"/>
      <c r="I535" s="54">
        <f t="shared" ref="I535:I536" si="684">(IF(D535="SHORT",E535-F535,IF(D535="LONG",F535-E535)))*C535</f>
        <v>1117.4408413672265</v>
      </c>
      <c r="J535" s="55"/>
      <c r="K535" s="55"/>
      <c r="L535" s="55">
        <f t="shared" ref="L535:L536" si="685">(J535+I535+K535)/C535</f>
        <v>2.5500000000000109</v>
      </c>
      <c r="M535" s="56">
        <f t="shared" ref="M535:M536" si="686">L535*C535</f>
        <v>1117.4408413672265</v>
      </c>
    </row>
    <row r="536" spans="1:13" s="57" customFormat="1">
      <c r="A536" s="51">
        <v>43262</v>
      </c>
      <c r="B536" s="52" t="s">
        <v>395</v>
      </c>
      <c r="C536" s="53">
        <f t="shared" si="683"/>
        <v>277.77777777777777</v>
      </c>
      <c r="D536" s="52" t="s">
        <v>14</v>
      </c>
      <c r="E536" s="52">
        <v>540</v>
      </c>
      <c r="F536" s="52">
        <v>543.79999999999995</v>
      </c>
      <c r="G536" s="52"/>
      <c r="H536" s="52"/>
      <c r="I536" s="54">
        <f t="shared" si="684"/>
        <v>1055.5555555555429</v>
      </c>
      <c r="J536" s="55"/>
      <c r="K536" s="55"/>
      <c r="L536" s="55">
        <f t="shared" si="685"/>
        <v>3.7999999999999545</v>
      </c>
      <c r="M536" s="56">
        <f t="shared" si="686"/>
        <v>1055.5555555555429</v>
      </c>
    </row>
    <row r="537" spans="1:13" s="66" customFormat="1">
      <c r="A537" s="60">
        <v>43259</v>
      </c>
      <c r="B537" s="61" t="s">
        <v>421</v>
      </c>
      <c r="C537" s="62">
        <f t="shared" ref="C537:C539" si="687">150000/E537</f>
        <v>2192.9824561403507</v>
      </c>
      <c r="D537" s="61" t="s">
        <v>18</v>
      </c>
      <c r="E537" s="61">
        <v>68.400000000000006</v>
      </c>
      <c r="F537" s="61">
        <v>67.849999999999994</v>
      </c>
      <c r="G537" s="61">
        <v>67.2</v>
      </c>
      <c r="H537" s="61">
        <v>66.55</v>
      </c>
      <c r="I537" s="63">
        <f t="shared" ref="I537:I539" si="688">(IF(D537="SHORT",E537-F537,IF(D537="LONG",F537-E537)))*C537</f>
        <v>1206.1403508772178</v>
      </c>
      <c r="J537" s="64">
        <f t="shared" ref="J537:J539" si="689">(IF(D537="SHORT",IF(G537="",0,F537-G537),IF(D537="LONG",IF(G537="",0,G537-F537))))*C537</f>
        <v>1425.4385964912092</v>
      </c>
      <c r="K537" s="64">
        <f t="shared" ref="K537" si="690">(IF(D537="SHORT",IF(H537="",0,G537-H537),IF(D537="LONG",IF(H537="",0,(H537-G537)))))*C537</f>
        <v>1425.4385964912403</v>
      </c>
      <c r="L537" s="64">
        <f t="shared" ref="L537:L539" si="691">(J537+I537+K537)/C537</f>
        <v>1.8500000000000085</v>
      </c>
      <c r="M537" s="65">
        <f t="shared" ref="M537:M539" si="692">L537*C537</f>
        <v>4057.0175438596675</v>
      </c>
    </row>
    <row r="538" spans="1:13" s="57" customFormat="1">
      <c r="A538" s="51">
        <v>43259</v>
      </c>
      <c r="B538" s="52" t="s">
        <v>518</v>
      </c>
      <c r="C538" s="53">
        <f t="shared" si="687"/>
        <v>290.838584585555</v>
      </c>
      <c r="D538" s="52" t="s">
        <v>14</v>
      </c>
      <c r="E538" s="52">
        <v>515.75</v>
      </c>
      <c r="F538" s="52">
        <v>520.4</v>
      </c>
      <c r="G538" s="52"/>
      <c r="H538" s="52"/>
      <c r="I538" s="54">
        <f t="shared" si="688"/>
        <v>1352.3994183228242</v>
      </c>
      <c r="J538" s="55"/>
      <c r="K538" s="55"/>
      <c r="L538" s="55">
        <f t="shared" si="691"/>
        <v>4.6499999999999773</v>
      </c>
      <c r="M538" s="56">
        <f t="shared" si="692"/>
        <v>1352.3994183228242</v>
      </c>
    </row>
    <row r="539" spans="1:13" s="57" customFormat="1">
      <c r="A539" s="51">
        <v>43259</v>
      </c>
      <c r="B539" s="52" t="s">
        <v>493</v>
      </c>
      <c r="C539" s="53">
        <f t="shared" si="687"/>
        <v>162.39917717750231</v>
      </c>
      <c r="D539" s="52" t="s">
        <v>14</v>
      </c>
      <c r="E539" s="52">
        <v>923.65</v>
      </c>
      <c r="F539" s="52">
        <v>930.55</v>
      </c>
      <c r="G539" s="52">
        <v>939.4</v>
      </c>
      <c r="H539" s="52"/>
      <c r="I539" s="54">
        <f t="shared" si="688"/>
        <v>1120.5543225247623</v>
      </c>
      <c r="J539" s="55">
        <f t="shared" si="689"/>
        <v>1437.232718020899</v>
      </c>
      <c r="K539" s="55"/>
      <c r="L539" s="55">
        <f t="shared" si="691"/>
        <v>15.75</v>
      </c>
      <c r="M539" s="56">
        <f t="shared" si="692"/>
        <v>2557.7870405456615</v>
      </c>
    </row>
    <row r="540" spans="1:13" s="57" customFormat="1">
      <c r="A540" s="51">
        <v>43258</v>
      </c>
      <c r="B540" s="52" t="s">
        <v>511</v>
      </c>
      <c r="C540" s="53">
        <f t="shared" ref="C540:C542" si="693">150000/E540</f>
        <v>216.45021645021646</v>
      </c>
      <c r="D540" s="52" t="s">
        <v>14</v>
      </c>
      <c r="E540" s="52">
        <v>693</v>
      </c>
      <c r="F540" s="52">
        <v>698.5</v>
      </c>
      <c r="G540" s="52"/>
      <c r="H540" s="52"/>
      <c r="I540" s="54">
        <f t="shared" ref="I540:I542" si="694">(IF(D540="SHORT",E540-F540,IF(D540="LONG",F540-E540)))*C540</f>
        <v>1190.4761904761906</v>
      </c>
      <c r="J540" s="55"/>
      <c r="K540" s="55"/>
      <c r="L540" s="55">
        <f t="shared" ref="L540:L542" si="695">(J540+I540+K540)/C540</f>
        <v>5.5</v>
      </c>
      <c r="M540" s="56">
        <f t="shared" ref="M540:M542" si="696">L540*C540</f>
        <v>1190.4761904761906</v>
      </c>
    </row>
    <row r="541" spans="1:13" s="66" customFormat="1">
      <c r="A541" s="60">
        <v>43258</v>
      </c>
      <c r="B541" s="61" t="s">
        <v>517</v>
      </c>
      <c r="C541" s="62">
        <f t="shared" si="693"/>
        <v>2013.4228187919464</v>
      </c>
      <c r="D541" s="61" t="s">
        <v>14</v>
      </c>
      <c r="E541" s="61">
        <v>74.5</v>
      </c>
      <c r="F541" s="61">
        <v>75.099999999999994</v>
      </c>
      <c r="G541" s="61">
        <v>76</v>
      </c>
      <c r="H541" s="61">
        <v>76.95</v>
      </c>
      <c r="I541" s="63">
        <f t="shared" si="694"/>
        <v>1208.0536912751563</v>
      </c>
      <c r="J541" s="64">
        <f t="shared" ref="J541:J542" si="697">(IF(D541="SHORT",IF(G541="",0,F541-G541),IF(D541="LONG",IF(G541="",0,G541-F541))))*C541</f>
        <v>1812.0805369127631</v>
      </c>
      <c r="K541" s="64">
        <f t="shared" ref="K541:K542" si="698">(IF(D541="SHORT",IF(H541="",0,G541-H541),IF(D541="LONG",IF(H541="",0,(H541-G541)))))*C541</f>
        <v>1912.7516778523548</v>
      </c>
      <c r="L541" s="64">
        <f t="shared" si="695"/>
        <v>2.4500000000000028</v>
      </c>
      <c r="M541" s="65">
        <f t="shared" si="696"/>
        <v>4932.8859060402747</v>
      </c>
    </row>
    <row r="542" spans="1:13" s="66" customFormat="1">
      <c r="A542" s="60">
        <v>43258</v>
      </c>
      <c r="B542" s="61" t="s">
        <v>477</v>
      </c>
      <c r="C542" s="62">
        <f t="shared" si="693"/>
        <v>7125.8907363420421</v>
      </c>
      <c r="D542" s="61" t="s">
        <v>14</v>
      </c>
      <c r="E542" s="61">
        <v>21.05</v>
      </c>
      <c r="F542" s="61">
        <v>21.3</v>
      </c>
      <c r="G542" s="61">
        <v>21.55</v>
      </c>
      <c r="H542" s="61">
        <v>21.8</v>
      </c>
      <c r="I542" s="63">
        <f t="shared" si="694"/>
        <v>1781.4726840855105</v>
      </c>
      <c r="J542" s="64">
        <f t="shared" si="697"/>
        <v>1781.4726840855105</v>
      </c>
      <c r="K542" s="64">
        <f t="shared" si="698"/>
        <v>1781.4726840855105</v>
      </c>
      <c r="L542" s="64">
        <f t="shared" si="695"/>
        <v>0.74999999999999989</v>
      </c>
      <c r="M542" s="65">
        <f t="shared" si="696"/>
        <v>5344.4180522565312</v>
      </c>
    </row>
    <row r="543" spans="1:13" s="57" customFormat="1">
      <c r="A543" s="51">
        <v>43257</v>
      </c>
      <c r="B543" s="52" t="s">
        <v>482</v>
      </c>
      <c r="C543" s="53">
        <f t="shared" ref="C543:C545" si="699">150000/E543</f>
        <v>560.74766355140184</v>
      </c>
      <c r="D543" s="52" t="s">
        <v>14</v>
      </c>
      <c r="E543" s="52">
        <v>267.5</v>
      </c>
      <c r="F543" s="52">
        <v>268</v>
      </c>
      <c r="G543" s="52"/>
      <c r="H543" s="52"/>
      <c r="I543" s="54">
        <f t="shared" ref="I543:I545" si="700">(IF(D543="SHORT",E543-F543,IF(D543="LONG",F543-E543)))*C543</f>
        <v>280.37383177570092</v>
      </c>
      <c r="J543" s="55"/>
      <c r="K543" s="55"/>
      <c r="L543" s="55">
        <f t="shared" ref="L543:L545" si="701">(J543+I543+K543)/C543</f>
        <v>0.5</v>
      </c>
      <c r="M543" s="56">
        <f t="shared" ref="M543:M545" si="702">L543*C543</f>
        <v>280.37383177570092</v>
      </c>
    </row>
    <row r="544" spans="1:13" s="57" customFormat="1">
      <c r="A544" s="51">
        <v>43257</v>
      </c>
      <c r="B544" s="52" t="s">
        <v>516</v>
      </c>
      <c r="C544" s="53">
        <f t="shared" si="699"/>
        <v>145.06769825918761</v>
      </c>
      <c r="D544" s="52" t="s">
        <v>14</v>
      </c>
      <c r="E544" s="52">
        <v>1034</v>
      </c>
      <c r="F544" s="52">
        <v>1041.75</v>
      </c>
      <c r="G544" s="52"/>
      <c r="H544" s="52"/>
      <c r="I544" s="54">
        <f t="shared" si="700"/>
        <v>1124.274661508704</v>
      </c>
      <c r="J544" s="55"/>
      <c r="K544" s="55"/>
      <c r="L544" s="55">
        <f t="shared" si="701"/>
        <v>7.75</v>
      </c>
      <c r="M544" s="56">
        <f t="shared" si="702"/>
        <v>1124.274661508704</v>
      </c>
    </row>
    <row r="545" spans="1:13" s="57" customFormat="1">
      <c r="A545" s="51">
        <v>43257</v>
      </c>
      <c r="B545" s="52" t="s">
        <v>474</v>
      </c>
      <c r="C545" s="53">
        <f t="shared" si="699"/>
        <v>267.90498303268441</v>
      </c>
      <c r="D545" s="52" t="s">
        <v>14</v>
      </c>
      <c r="E545" s="52">
        <v>559.9</v>
      </c>
      <c r="F545" s="52">
        <v>564</v>
      </c>
      <c r="G545" s="52"/>
      <c r="H545" s="52"/>
      <c r="I545" s="54">
        <f t="shared" si="700"/>
        <v>1098.4104304340121</v>
      </c>
      <c r="J545" s="55"/>
      <c r="K545" s="55"/>
      <c r="L545" s="55">
        <f t="shared" si="701"/>
        <v>4.1000000000000227</v>
      </c>
      <c r="M545" s="56">
        <f t="shared" si="702"/>
        <v>1098.4104304340121</v>
      </c>
    </row>
    <row r="546" spans="1:13" s="57" customFormat="1">
      <c r="A546" s="51">
        <v>43256</v>
      </c>
      <c r="B546" s="52" t="s">
        <v>515</v>
      </c>
      <c r="C546" s="53">
        <f t="shared" ref="C546:C548" si="703">150000/E546</f>
        <v>279.06976744186045</v>
      </c>
      <c r="D546" s="52" t="s">
        <v>18</v>
      </c>
      <c r="E546" s="52">
        <v>537.5</v>
      </c>
      <c r="F546" s="52">
        <v>533.45000000000005</v>
      </c>
      <c r="G546" s="52"/>
      <c r="H546" s="52"/>
      <c r="I546" s="54">
        <f t="shared" ref="I546:I548" si="704">(IF(D546="SHORT",E546-F546,IF(D546="LONG",F546-E546)))*C546</f>
        <v>1130.2325581395221</v>
      </c>
      <c r="J546" s="55"/>
      <c r="K546" s="55"/>
      <c r="L546" s="55">
        <f t="shared" ref="L546:L548" si="705">(J546+I546+K546)/C546</f>
        <v>4.0499999999999545</v>
      </c>
      <c r="M546" s="56">
        <f t="shared" ref="M546:M548" si="706">L546*C546</f>
        <v>1130.2325581395221</v>
      </c>
    </row>
    <row r="547" spans="1:13" s="57" customFormat="1">
      <c r="A547" s="51">
        <v>43256</v>
      </c>
      <c r="B547" s="52" t="s">
        <v>434</v>
      </c>
      <c r="C547" s="53">
        <f t="shared" si="703"/>
        <v>451.94335643266049</v>
      </c>
      <c r="D547" s="52" t="s">
        <v>18</v>
      </c>
      <c r="E547" s="52">
        <v>331.9</v>
      </c>
      <c r="F547" s="52">
        <v>329.4</v>
      </c>
      <c r="G547" s="52"/>
      <c r="H547" s="52"/>
      <c r="I547" s="54">
        <f t="shared" si="704"/>
        <v>1129.8583910816512</v>
      </c>
      <c r="J547" s="55"/>
      <c r="K547" s="55"/>
      <c r="L547" s="55">
        <f t="shared" si="705"/>
        <v>2.5</v>
      </c>
      <c r="M547" s="56">
        <f t="shared" si="706"/>
        <v>1129.8583910816512</v>
      </c>
    </row>
    <row r="548" spans="1:13" s="57" customFormat="1">
      <c r="A548" s="51">
        <v>43256</v>
      </c>
      <c r="B548" s="52" t="s">
        <v>514</v>
      </c>
      <c r="C548" s="53">
        <f t="shared" si="703"/>
        <v>523.74301675977654</v>
      </c>
      <c r="D548" s="52" t="s">
        <v>18</v>
      </c>
      <c r="E548" s="52">
        <v>286.39999999999998</v>
      </c>
      <c r="F548" s="52">
        <v>284.25</v>
      </c>
      <c r="G548" s="52">
        <v>281.55</v>
      </c>
      <c r="H548" s="52"/>
      <c r="I548" s="54">
        <f t="shared" si="704"/>
        <v>1126.0474860335075</v>
      </c>
      <c r="J548" s="55">
        <f t="shared" ref="J548" si="707">(IF(D548="SHORT",IF(G548="",0,F548-G548),IF(D548="LONG",IF(G548="",0,G548-F548))))*C548</f>
        <v>1414.1061452513907</v>
      </c>
      <c r="K548" s="55"/>
      <c r="L548" s="55">
        <f t="shared" si="705"/>
        <v>4.8499999999999659</v>
      </c>
      <c r="M548" s="56">
        <f t="shared" si="706"/>
        <v>2540.1536312848984</v>
      </c>
    </row>
    <row r="549" spans="1:13" s="57" customFormat="1">
      <c r="A549" s="51">
        <v>43255</v>
      </c>
      <c r="B549" s="52" t="s">
        <v>386</v>
      </c>
      <c r="C549" s="53">
        <f t="shared" ref="C549:C552" si="708">150000/E549</f>
        <v>861.32644272179152</v>
      </c>
      <c r="D549" s="52" t="s">
        <v>18</v>
      </c>
      <c r="E549" s="52">
        <v>174.15</v>
      </c>
      <c r="F549" s="52">
        <v>172.9</v>
      </c>
      <c r="G549" s="52">
        <v>171.25</v>
      </c>
      <c r="H549" s="52"/>
      <c r="I549" s="54">
        <f t="shared" ref="I549:I552" si="709">(IF(D549="SHORT",E549-F549,IF(D549="LONG",F549-E549)))*C549</f>
        <v>1076.6580534022394</v>
      </c>
      <c r="J549" s="55">
        <f t="shared" ref="J549" si="710">(IF(D549="SHORT",IF(G549="",0,F549-G549),IF(D549="LONG",IF(G549="",0,G549-F549))))*C549</f>
        <v>1421.1886304909608</v>
      </c>
      <c r="K549" s="55"/>
      <c r="L549" s="55">
        <f t="shared" ref="L549:L552" si="711">(J549+I549+K549)/C549</f>
        <v>2.9000000000000052</v>
      </c>
      <c r="M549" s="56">
        <f t="shared" ref="M549:M552" si="712">L549*C549</f>
        <v>2497.8466838932</v>
      </c>
    </row>
    <row r="550" spans="1:13" s="57" customFormat="1">
      <c r="A550" s="51">
        <v>43255</v>
      </c>
      <c r="B550" s="52" t="s">
        <v>395</v>
      </c>
      <c r="C550" s="53">
        <f t="shared" si="708"/>
        <v>294.52189279403103</v>
      </c>
      <c r="D550" s="52" t="s">
        <v>18</v>
      </c>
      <c r="E550" s="52">
        <v>509.3</v>
      </c>
      <c r="F550" s="52">
        <v>505.45</v>
      </c>
      <c r="G550" s="52"/>
      <c r="H550" s="52"/>
      <c r="I550" s="54">
        <f t="shared" si="709"/>
        <v>1133.9092872570261</v>
      </c>
      <c r="J550" s="55"/>
      <c r="K550" s="55"/>
      <c r="L550" s="55">
        <f t="shared" si="711"/>
        <v>3.8500000000000227</v>
      </c>
      <c r="M550" s="56">
        <f t="shared" si="712"/>
        <v>1133.9092872570261</v>
      </c>
    </row>
    <row r="551" spans="1:13" s="57" customFormat="1">
      <c r="A551" s="51">
        <v>43255</v>
      </c>
      <c r="B551" s="52" t="s">
        <v>513</v>
      </c>
      <c r="C551" s="53">
        <f t="shared" si="708"/>
        <v>1459.8540145985401</v>
      </c>
      <c r="D551" s="52" t="s">
        <v>14</v>
      </c>
      <c r="E551" s="52">
        <v>102.75</v>
      </c>
      <c r="F551" s="52">
        <v>103.55</v>
      </c>
      <c r="G551" s="52"/>
      <c r="H551" s="52"/>
      <c r="I551" s="54">
        <f t="shared" si="709"/>
        <v>1167.8832116788278</v>
      </c>
      <c r="J551" s="55"/>
      <c r="K551" s="55"/>
      <c r="L551" s="55">
        <f t="shared" si="711"/>
        <v>0.79999999999999716</v>
      </c>
      <c r="M551" s="56">
        <f t="shared" si="712"/>
        <v>1167.8832116788278</v>
      </c>
    </row>
    <row r="552" spans="1:13" s="57" customFormat="1">
      <c r="A552" s="51">
        <v>43255</v>
      </c>
      <c r="B552" s="52" t="s">
        <v>472</v>
      </c>
      <c r="C552" s="53">
        <f t="shared" si="708"/>
        <v>147.23203769140164</v>
      </c>
      <c r="D552" s="52" t="s">
        <v>18</v>
      </c>
      <c r="E552" s="52">
        <v>1018.8</v>
      </c>
      <c r="F552" s="52">
        <v>1028.5</v>
      </c>
      <c r="G552" s="52"/>
      <c r="H552" s="52"/>
      <c r="I552" s="54">
        <f t="shared" si="709"/>
        <v>-1428.1507656066026</v>
      </c>
      <c r="J552" s="55"/>
      <c r="K552" s="55"/>
      <c r="L552" s="55">
        <f t="shared" si="711"/>
        <v>-9.7000000000000455</v>
      </c>
      <c r="M552" s="56">
        <f t="shared" si="712"/>
        <v>-1428.1507656066026</v>
      </c>
    </row>
    <row r="553" spans="1:13" s="66" customFormat="1">
      <c r="A553" s="60">
        <v>43252</v>
      </c>
      <c r="B553" s="61" t="s">
        <v>512</v>
      </c>
      <c r="C553" s="62">
        <f t="shared" ref="C553:C555" si="713">150000/E553</f>
        <v>192.80205655526993</v>
      </c>
      <c r="D553" s="61" t="s">
        <v>18</v>
      </c>
      <c r="E553" s="61">
        <v>778</v>
      </c>
      <c r="F553" s="61">
        <v>772.15</v>
      </c>
      <c r="G553" s="61">
        <v>764.8</v>
      </c>
      <c r="H553" s="61">
        <v>757.5</v>
      </c>
      <c r="I553" s="63">
        <f t="shared" ref="I553:I555" si="714">(IF(D553="SHORT",E553-F553,IF(D553="LONG",F553-E553)))*C553</f>
        <v>1127.8920308483334</v>
      </c>
      <c r="J553" s="64">
        <f t="shared" ref="J553:J554" si="715">(IF(D553="SHORT",IF(G553="",0,F553-G553),IF(D553="LONG",IF(G553="",0,G553-F553))))*C553</f>
        <v>1417.0951156812384</v>
      </c>
      <c r="K553" s="64">
        <f t="shared" ref="K553" si="716">(IF(D553="SHORT",IF(H553="",0,G553-H553),IF(D553="LONG",IF(H553="",0,(H553-G553)))))*C553</f>
        <v>1407.4550128534618</v>
      </c>
      <c r="L553" s="64">
        <f t="shared" ref="L553:L555" si="717">(J553+I553+K553)/C553</f>
        <v>20.5</v>
      </c>
      <c r="M553" s="65">
        <f t="shared" ref="M553:M555" si="718">L553*C553</f>
        <v>3952.4421593830334</v>
      </c>
    </row>
    <row r="554" spans="1:13" s="57" customFormat="1">
      <c r="A554" s="51">
        <v>43252</v>
      </c>
      <c r="B554" s="52" t="s">
        <v>511</v>
      </c>
      <c r="C554" s="53">
        <f t="shared" si="713"/>
        <v>211.01498206372651</v>
      </c>
      <c r="D554" s="52" t="s">
        <v>18</v>
      </c>
      <c r="E554" s="52">
        <v>710.85</v>
      </c>
      <c r="F554" s="52">
        <v>705.85</v>
      </c>
      <c r="G554" s="52">
        <v>699.5</v>
      </c>
      <c r="H554" s="52"/>
      <c r="I554" s="54">
        <f t="shared" si="714"/>
        <v>1055.0749103186326</v>
      </c>
      <c r="J554" s="55">
        <f t="shared" si="715"/>
        <v>1339.9451361046681</v>
      </c>
      <c r="K554" s="55"/>
      <c r="L554" s="55">
        <f t="shared" si="717"/>
        <v>11.350000000000023</v>
      </c>
      <c r="M554" s="56">
        <f t="shared" si="718"/>
        <v>2395.0200464233008</v>
      </c>
    </row>
    <row r="555" spans="1:13" s="57" customFormat="1">
      <c r="A555" s="51">
        <v>43252</v>
      </c>
      <c r="B555" s="52" t="s">
        <v>223</v>
      </c>
      <c r="C555" s="53">
        <f t="shared" si="713"/>
        <v>113.03692539562924</v>
      </c>
      <c r="D555" s="52" t="s">
        <v>18</v>
      </c>
      <c r="E555" s="52">
        <v>1327</v>
      </c>
      <c r="F555" s="52">
        <v>1317</v>
      </c>
      <c r="G555" s="52"/>
      <c r="H555" s="52"/>
      <c r="I555" s="54">
        <f t="shared" si="714"/>
        <v>1130.3692539562924</v>
      </c>
      <c r="J555" s="55"/>
      <c r="K555" s="55"/>
      <c r="L555" s="55">
        <f t="shared" si="717"/>
        <v>10</v>
      </c>
      <c r="M555" s="56">
        <f t="shared" si="718"/>
        <v>1130.3692539562924</v>
      </c>
    </row>
    <row r="556" spans="1:13" ht="15.75">
      <c r="A556" s="68"/>
      <c r="B556" s="69"/>
      <c r="C556" s="69"/>
      <c r="D556" s="69"/>
      <c r="E556" s="69"/>
      <c r="F556" s="69"/>
      <c r="G556" s="69"/>
      <c r="H556" s="69"/>
      <c r="I556" s="70"/>
      <c r="J556" s="71"/>
      <c r="K556" s="72"/>
      <c r="L556" s="73"/>
      <c r="M556" s="69"/>
    </row>
    <row r="557" spans="1:13" s="57" customFormat="1">
      <c r="A557" s="51">
        <v>43251</v>
      </c>
      <c r="B557" s="52" t="s">
        <v>510</v>
      </c>
      <c r="C557" s="53">
        <f t="shared" ref="C557" si="719">150000/E557</f>
        <v>175.2336448598131</v>
      </c>
      <c r="D557" s="52" t="s">
        <v>14</v>
      </c>
      <c r="E557" s="52">
        <v>856</v>
      </c>
      <c r="F557" s="52">
        <v>862.4</v>
      </c>
      <c r="G557" s="52"/>
      <c r="H557" s="52"/>
      <c r="I557" s="54">
        <f t="shared" ref="I557" si="720">(IF(D557="SHORT",E557-F557,IF(D557="LONG",F557-E557)))*C557</f>
        <v>1121.4953271027998</v>
      </c>
      <c r="J557" s="55"/>
      <c r="K557" s="55"/>
      <c r="L557" s="55">
        <f t="shared" ref="L557" si="721">(J557+I557+K557)/C557</f>
        <v>6.3999999999999773</v>
      </c>
      <c r="M557" s="56">
        <f t="shared" ref="M557" si="722">L557*C557</f>
        <v>1121.4953271027998</v>
      </c>
    </row>
    <row r="558" spans="1:13" s="66" customFormat="1">
      <c r="A558" s="60">
        <v>43250</v>
      </c>
      <c r="B558" s="61" t="s">
        <v>467</v>
      </c>
      <c r="C558" s="62">
        <f t="shared" ref="C558:C559" si="723">150000/E558</f>
        <v>394.73684210526318</v>
      </c>
      <c r="D558" s="61" t="s">
        <v>14</v>
      </c>
      <c r="E558" s="61">
        <v>380</v>
      </c>
      <c r="F558" s="61">
        <v>382.85</v>
      </c>
      <c r="G558" s="61">
        <v>386.5</v>
      </c>
      <c r="H558" s="61">
        <v>390.15</v>
      </c>
      <c r="I558" s="63">
        <f t="shared" ref="I558:I559" si="724">(IF(D558="SHORT",E558-F558,IF(D558="LONG",F558-E558)))*C558</f>
        <v>1125.0000000000091</v>
      </c>
      <c r="J558" s="64">
        <f t="shared" ref="J558" si="725">(IF(D558="SHORT",IF(G558="",0,F558-G558),IF(D558="LONG",IF(G558="",0,G558-F558))))*C558</f>
        <v>1440.7894736842015</v>
      </c>
      <c r="K558" s="64">
        <f t="shared" ref="K558" si="726">(IF(D558="SHORT",IF(H558="",0,G558-H558),IF(D558="LONG",IF(H558="",0,(H558-G558)))))*C558</f>
        <v>1440.7894736842015</v>
      </c>
      <c r="L558" s="64">
        <f t="shared" ref="L558:L559" si="727">(J558+I558+K558)/C558</f>
        <v>10.149999999999977</v>
      </c>
      <c r="M558" s="65">
        <f t="shared" ref="M558:M559" si="728">L558*C558</f>
        <v>4006.5789473684122</v>
      </c>
    </row>
    <row r="559" spans="1:13" s="57" customFormat="1">
      <c r="A559" s="51">
        <v>43250</v>
      </c>
      <c r="B559" s="52" t="s">
        <v>462</v>
      </c>
      <c r="C559" s="53">
        <f t="shared" si="723"/>
        <v>123.58902529455384</v>
      </c>
      <c r="D559" s="52" t="s">
        <v>18</v>
      </c>
      <c r="E559" s="52">
        <v>1213.7</v>
      </c>
      <c r="F559" s="52">
        <v>1207.95</v>
      </c>
      <c r="G559" s="52"/>
      <c r="H559" s="52"/>
      <c r="I559" s="54">
        <f t="shared" si="724"/>
        <v>710.63689544368458</v>
      </c>
      <c r="J559" s="55"/>
      <c r="K559" s="55"/>
      <c r="L559" s="55">
        <f t="shared" si="727"/>
        <v>5.75</v>
      </c>
      <c r="M559" s="56">
        <f t="shared" si="728"/>
        <v>710.63689544368458</v>
      </c>
    </row>
    <row r="560" spans="1:13" s="57" customFormat="1">
      <c r="A560" s="51">
        <v>43249</v>
      </c>
      <c r="B560" s="52" t="s">
        <v>509</v>
      </c>
      <c r="C560" s="53">
        <f t="shared" ref="C560" si="729">150000/E560</f>
        <v>116.10356437942644</v>
      </c>
      <c r="D560" s="52" t="s">
        <v>14</v>
      </c>
      <c r="E560" s="52">
        <v>1291.95</v>
      </c>
      <c r="F560" s="52">
        <v>1297.5</v>
      </c>
      <c r="G560" s="52"/>
      <c r="H560" s="52"/>
      <c r="I560" s="54">
        <f t="shared" ref="I560" si="730">(IF(D560="SHORT",E560-F560,IF(D560="LONG",F560-E560)))*C560</f>
        <v>644.37478230581144</v>
      </c>
      <c r="J560" s="55"/>
      <c r="K560" s="55"/>
      <c r="L560" s="55">
        <f t="shared" ref="L560" si="731">(J560+I560+K560)/C560</f>
        <v>5.5499999999999545</v>
      </c>
      <c r="M560" s="56">
        <f t="shared" ref="M560" si="732">L560*C560</f>
        <v>644.37478230581144</v>
      </c>
    </row>
    <row r="561" spans="1:13" s="57" customFormat="1">
      <c r="A561" s="51">
        <v>43249</v>
      </c>
      <c r="B561" s="52" t="s">
        <v>506</v>
      </c>
      <c r="C561" s="53">
        <f t="shared" ref="C561:C562" si="733">150000/E561</f>
        <v>130.41777159500933</v>
      </c>
      <c r="D561" s="52" t="s">
        <v>18</v>
      </c>
      <c r="E561" s="52">
        <v>1150.1500000000001</v>
      </c>
      <c r="F561" s="52">
        <v>1141.5</v>
      </c>
      <c r="G561" s="52"/>
      <c r="H561" s="52"/>
      <c r="I561" s="54">
        <f t="shared" ref="I561:I562" si="734">(IF(D561="SHORT",E561-F561,IF(D561="LONG",F561-E561)))*C561</f>
        <v>1128.1137242968425</v>
      </c>
      <c r="J561" s="55"/>
      <c r="K561" s="55"/>
      <c r="L561" s="55">
        <f t="shared" ref="L561:L562" si="735">(J561+I561+K561)/C561</f>
        <v>8.6500000000000909</v>
      </c>
      <c r="M561" s="56">
        <f t="shared" ref="M561:M562" si="736">L561*C561</f>
        <v>1128.1137242968425</v>
      </c>
    </row>
    <row r="562" spans="1:13" s="57" customFormat="1">
      <c r="A562" s="51">
        <v>43249</v>
      </c>
      <c r="B562" s="52" t="s">
        <v>508</v>
      </c>
      <c r="C562" s="53">
        <f t="shared" si="733"/>
        <v>371.51702786377712</v>
      </c>
      <c r="D562" s="52" t="s">
        <v>18</v>
      </c>
      <c r="E562" s="52">
        <v>403.75</v>
      </c>
      <c r="F562" s="52">
        <v>404.55</v>
      </c>
      <c r="G562" s="52"/>
      <c r="H562" s="52"/>
      <c r="I562" s="54">
        <f t="shared" si="734"/>
        <v>-297.2136222910259</v>
      </c>
      <c r="J562" s="55"/>
      <c r="K562" s="55"/>
      <c r="L562" s="55">
        <f t="shared" si="735"/>
        <v>-0.80000000000001137</v>
      </c>
      <c r="M562" s="56">
        <f t="shared" si="736"/>
        <v>-297.2136222910259</v>
      </c>
    </row>
    <row r="563" spans="1:13" s="57" customFormat="1">
      <c r="A563" s="51">
        <v>43248</v>
      </c>
      <c r="B563" s="52" t="s">
        <v>495</v>
      </c>
      <c r="C563" s="53">
        <f t="shared" ref="C563:C564" si="737">150000/E563</f>
        <v>593.23709709313823</v>
      </c>
      <c r="D563" s="52" t="s">
        <v>14</v>
      </c>
      <c r="E563" s="52">
        <v>252.85</v>
      </c>
      <c r="F563" s="52">
        <v>253.65</v>
      </c>
      <c r="G563" s="52"/>
      <c r="H563" s="52"/>
      <c r="I563" s="54">
        <f t="shared" ref="I563:I564" si="738">(IF(D563="SHORT",E563-F563,IF(D563="LONG",F563-E563)))*C563</f>
        <v>474.5896776745173</v>
      </c>
      <c r="J563" s="55"/>
      <c r="K563" s="55"/>
      <c r="L563" s="55">
        <f t="shared" ref="L563:L564" si="739">(J563+I563+K563)/C563</f>
        <v>0.80000000000001137</v>
      </c>
      <c r="M563" s="56">
        <f t="shared" ref="M563:M564" si="740">L563*C563</f>
        <v>474.5896776745173</v>
      </c>
    </row>
    <row r="564" spans="1:13" s="57" customFormat="1">
      <c r="A564" s="51">
        <v>43248</v>
      </c>
      <c r="B564" s="52" t="s">
        <v>437</v>
      </c>
      <c r="C564" s="53">
        <f t="shared" si="737"/>
        <v>291.26213592233012</v>
      </c>
      <c r="D564" s="52" t="s">
        <v>14</v>
      </c>
      <c r="E564" s="52">
        <v>515</v>
      </c>
      <c r="F564" s="52">
        <v>518.85</v>
      </c>
      <c r="G564" s="52">
        <v>523.79999999999995</v>
      </c>
      <c r="H564" s="52"/>
      <c r="I564" s="54">
        <f t="shared" si="738"/>
        <v>1121.3592233009776</v>
      </c>
      <c r="J564" s="55">
        <f t="shared" ref="J564" si="741">(IF(D564="SHORT",IF(G564="",0,F564-G564),IF(D564="LONG",IF(G564="",0,G564-F564))))*C564</f>
        <v>1441.7475728155141</v>
      </c>
      <c r="K564" s="55"/>
      <c r="L564" s="55">
        <f t="shared" si="739"/>
        <v>8.7999999999999545</v>
      </c>
      <c r="M564" s="56">
        <f t="shared" si="740"/>
        <v>2563.1067961164918</v>
      </c>
    </row>
    <row r="565" spans="1:13" s="66" customFormat="1">
      <c r="A565" s="60">
        <v>43245</v>
      </c>
      <c r="B565" s="61" t="s">
        <v>507</v>
      </c>
      <c r="C565" s="62">
        <f t="shared" ref="C565:C568" si="742">150000/E565</f>
        <v>273.3236151603499</v>
      </c>
      <c r="D565" s="61" t="s">
        <v>14</v>
      </c>
      <c r="E565" s="61">
        <v>548.79999999999995</v>
      </c>
      <c r="F565" s="61">
        <v>552.1</v>
      </c>
      <c r="G565" s="61">
        <v>557.35</v>
      </c>
      <c r="H565" s="61">
        <v>562.65</v>
      </c>
      <c r="I565" s="63">
        <f t="shared" ref="I565:I568" si="743">(IF(D565="SHORT",E565-F565,IF(D565="LONG",F565-E565)))*C565</f>
        <v>901.96793002917332</v>
      </c>
      <c r="J565" s="64">
        <f t="shared" ref="J565:J568" si="744">(IF(D565="SHORT",IF(G565="",0,F565-G565),IF(D565="LONG",IF(G565="",0,G565-F565))))*C565</f>
        <v>1434.9489795918371</v>
      </c>
      <c r="K565" s="64">
        <f t="shared" ref="K565" si="745">(IF(D565="SHORT",IF(H565="",0,G565-H565),IF(D565="LONG",IF(H565="",0,(H565-G565)))))*C565</f>
        <v>1448.615160349842</v>
      </c>
      <c r="L565" s="64">
        <f t="shared" ref="L565:L568" si="746">(J565+I565+K565)/C565</f>
        <v>13.850000000000023</v>
      </c>
      <c r="M565" s="65">
        <f t="shared" ref="M565:M568" si="747">L565*C565</f>
        <v>3785.5320699708523</v>
      </c>
    </row>
    <row r="566" spans="1:13" s="57" customFormat="1">
      <c r="A566" s="51">
        <v>43245</v>
      </c>
      <c r="B566" s="52" t="s">
        <v>506</v>
      </c>
      <c r="C566" s="53">
        <f t="shared" si="742"/>
        <v>137.61467889908258</v>
      </c>
      <c r="D566" s="52" t="s">
        <v>14</v>
      </c>
      <c r="E566" s="52">
        <v>1090</v>
      </c>
      <c r="F566" s="52">
        <v>1092</v>
      </c>
      <c r="G566" s="52"/>
      <c r="H566" s="52"/>
      <c r="I566" s="54">
        <f t="shared" si="743"/>
        <v>275.22935779816515</v>
      </c>
      <c r="J566" s="55"/>
      <c r="K566" s="55"/>
      <c r="L566" s="55">
        <f t="shared" si="746"/>
        <v>2</v>
      </c>
      <c r="M566" s="56">
        <f t="shared" si="747"/>
        <v>275.22935779816515</v>
      </c>
    </row>
    <row r="567" spans="1:13" s="57" customFormat="1">
      <c r="A567" s="51">
        <v>43245</v>
      </c>
      <c r="B567" s="52" t="s">
        <v>500</v>
      </c>
      <c r="C567" s="53">
        <f t="shared" si="742"/>
        <v>1576.4582238570677</v>
      </c>
      <c r="D567" s="52" t="s">
        <v>14</v>
      </c>
      <c r="E567" s="52">
        <v>95.15</v>
      </c>
      <c r="F567" s="52">
        <v>95.85</v>
      </c>
      <c r="G567" s="52">
        <v>96.65</v>
      </c>
      <c r="H567" s="52"/>
      <c r="I567" s="54">
        <f t="shared" si="743"/>
        <v>1103.5207566999295</v>
      </c>
      <c r="J567" s="55">
        <f t="shared" si="744"/>
        <v>1261.1665790856721</v>
      </c>
      <c r="K567" s="55"/>
      <c r="L567" s="55">
        <f t="shared" si="746"/>
        <v>1.5</v>
      </c>
      <c r="M567" s="56">
        <f t="shared" si="747"/>
        <v>2364.6873357856016</v>
      </c>
    </row>
    <row r="568" spans="1:13" s="57" customFormat="1">
      <c r="A568" s="51">
        <v>43245</v>
      </c>
      <c r="B568" s="52" t="s">
        <v>386</v>
      </c>
      <c r="C568" s="53">
        <f t="shared" si="742"/>
        <v>882.35294117647061</v>
      </c>
      <c r="D568" s="52" t="s">
        <v>14</v>
      </c>
      <c r="E568" s="52">
        <v>170</v>
      </c>
      <c r="F568" s="52">
        <v>171.3</v>
      </c>
      <c r="G568" s="52">
        <v>172.9</v>
      </c>
      <c r="H568" s="52"/>
      <c r="I568" s="54">
        <f t="shared" si="743"/>
        <v>1147.0588235294217</v>
      </c>
      <c r="J568" s="55">
        <f t="shared" si="744"/>
        <v>1411.7647058823479</v>
      </c>
      <c r="K568" s="55"/>
      <c r="L568" s="55">
        <f t="shared" si="746"/>
        <v>2.9000000000000052</v>
      </c>
      <c r="M568" s="56">
        <f t="shared" si="747"/>
        <v>2558.8235294117694</v>
      </c>
    </row>
    <row r="569" spans="1:13" s="57" customFormat="1">
      <c r="A569" s="51">
        <v>43244</v>
      </c>
      <c r="B569" s="52" t="s">
        <v>445</v>
      </c>
      <c r="C569" s="53">
        <f t="shared" ref="C569:C570" si="748">150000/E569</f>
        <v>657.31814198071868</v>
      </c>
      <c r="D569" s="52" t="s">
        <v>14</v>
      </c>
      <c r="E569" s="52">
        <v>228.2</v>
      </c>
      <c r="F569" s="52">
        <v>229.95</v>
      </c>
      <c r="G569" s="52"/>
      <c r="H569" s="52"/>
      <c r="I569" s="54">
        <f t="shared" ref="I569:I570" si="749">(IF(D569="SHORT",E569-F569,IF(D569="LONG",F569-E569)))*C569</f>
        <v>1150.3067484662577</v>
      </c>
      <c r="J569" s="55"/>
      <c r="K569" s="55"/>
      <c r="L569" s="55">
        <f t="shared" ref="L569:L570" si="750">(J569+I569+K569)/C569</f>
        <v>1.75</v>
      </c>
      <c r="M569" s="56">
        <f t="shared" ref="M569:M570" si="751">L569*C569</f>
        <v>1150.3067484662577</v>
      </c>
    </row>
    <row r="570" spans="1:13" s="57" customFormat="1">
      <c r="A570" s="51">
        <v>43244</v>
      </c>
      <c r="B570" s="52" t="s">
        <v>505</v>
      </c>
      <c r="C570" s="53">
        <f t="shared" si="748"/>
        <v>248.44720496894411</v>
      </c>
      <c r="D570" s="52" t="s">
        <v>18</v>
      </c>
      <c r="E570" s="52">
        <v>603.75</v>
      </c>
      <c r="F570" s="52">
        <v>600.9</v>
      </c>
      <c r="G570" s="52"/>
      <c r="H570" s="52"/>
      <c r="I570" s="54">
        <f t="shared" si="749"/>
        <v>708.07453416149633</v>
      </c>
      <c r="J570" s="55"/>
      <c r="K570" s="55"/>
      <c r="L570" s="55">
        <f t="shared" si="750"/>
        <v>2.8500000000000227</v>
      </c>
      <c r="M570" s="56">
        <f t="shared" si="751"/>
        <v>708.07453416149633</v>
      </c>
    </row>
    <row r="571" spans="1:13" s="57" customFormat="1">
      <c r="A571" s="51">
        <v>43243</v>
      </c>
      <c r="B571" s="52" t="s">
        <v>464</v>
      </c>
      <c r="C571" s="53">
        <f t="shared" ref="C571:C574" si="752">150000/E571</f>
        <v>1049.3179433368311</v>
      </c>
      <c r="D571" s="52" t="s">
        <v>14</v>
      </c>
      <c r="E571" s="52">
        <v>142.94999999999999</v>
      </c>
      <c r="F571" s="52">
        <v>144</v>
      </c>
      <c r="G571" s="52"/>
      <c r="H571" s="52"/>
      <c r="I571" s="54">
        <f t="shared" ref="I571:I574" si="753">(IF(D571="SHORT",E571-F571,IF(D571="LONG",F571-E571)))*C571</f>
        <v>1101.7838405036846</v>
      </c>
      <c r="J571" s="55"/>
      <c r="K571" s="55"/>
      <c r="L571" s="55">
        <f t="shared" ref="L571:L574" si="754">(J571+I571+K571)/C571</f>
        <v>1.0500000000000114</v>
      </c>
      <c r="M571" s="56">
        <f t="shared" ref="M571:M574" si="755">L571*C571</f>
        <v>1101.7838405036846</v>
      </c>
    </row>
    <row r="572" spans="1:13" s="57" customFormat="1">
      <c r="A572" s="51">
        <v>43243</v>
      </c>
      <c r="B572" s="52" t="s">
        <v>504</v>
      </c>
      <c r="C572" s="53">
        <f t="shared" si="752"/>
        <v>561.79775280898878</v>
      </c>
      <c r="D572" s="52" t="s">
        <v>14</v>
      </c>
      <c r="E572" s="52">
        <v>267</v>
      </c>
      <c r="F572" s="52">
        <v>268.14999999999998</v>
      </c>
      <c r="G572" s="52"/>
      <c r="H572" s="52"/>
      <c r="I572" s="54">
        <f t="shared" si="753"/>
        <v>646.06741573032434</v>
      </c>
      <c r="J572" s="55"/>
      <c r="K572" s="55"/>
      <c r="L572" s="55">
        <f t="shared" si="754"/>
        <v>1.1499999999999773</v>
      </c>
      <c r="M572" s="56">
        <f t="shared" si="755"/>
        <v>646.06741573032434</v>
      </c>
    </row>
    <row r="573" spans="1:13" s="57" customFormat="1">
      <c r="A573" s="51">
        <v>43243</v>
      </c>
      <c r="B573" s="52" t="s">
        <v>428</v>
      </c>
      <c r="C573" s="53">
        <f t="shared" si="752"/>
        <v>131.99577613516365</v>
      </c>
      <c r="D573" s="52" t="s">
        <v>14</v>
      </c>
      <c r="E573" s="52">
        <v>1136.4000000000001</v>
      </c>
      <c r="F573" s="52">
        <v>1144.3499999999999</v>
      </c>
      <c r="G573" s="52"/>
      <c r="H573" s="52"/>
      <c r="I573" s="54">
        <f t="shared" si="753"/>
        <v>1049.3664202745269</v>
      </c>
      <c r="J573" s="55"/>
      <c r="K573" s="55"/>
      <c r="L573" s="55">
        <f t="shared" si="754"/>
        <v>7.9499999999998172</v>
      </c>
      <c r="M573" s="56">
        <f t="shared" si="755"/>
        <v>1049.3664202745269</v>
      </c>
    </row>
    <row r="574" spans="1:13" s="57" customFormat="1">
      <c r="A574" s="51">
        <v>43243</v>
      </c>
      <c r="B574" s="52" t="s">
        <v>479</v>
      </c>
      <c r="C574" s="53">
        <f t="shared" si="752"/>
        <v>310.68765534382766</v>
      </c>
      <c r="D574" s="52" t="s">
        <v>14</v>
      </c>
      <c r="E574" s="52">
        <v>482.8</v>
      </c>
      <c r="F574" s="52">
        <v>478.2</v>
      </c>
      <c r="G574" s="52"/>
      <c r="H574" s="52"/>
      <c r="I574" s="54">
        <f t="shared" si="753"/>
        <v>-1429.1632145816143</v>
      </c>
      <c r="J574" s="55"/>
      <c r="K574" s="55"/>
      <c r="L574" s="55">
        <f t="shared" si="754"/>
        <v>-4.6000000000000227</v>
      </c>
      <c r="M574" s="56">
        <f t="shared" si="755"/>
        <v>-1429.1632145816143</v>
      </c>
    </row>
    <row r="575" spans="1:13" s="57" customFormat="1">
      <c r="A575" s="51">
        <v>43242</v>
      </c>
      <c r="B575" s="52" t="s">
        <v>74</v>
      </c>
      <c r="C575" s="53">
        <f t="shared" ref="C575:C577" si="756">150000/E575</f>
        <v>110.57461943901811</v>
      </c>
      <c r="D575" s="52" t="s">
        <v>14</v>
      </c>
      <c r="E575" s="52">
        <v>1356.55</v>
      </c>
      <c r="F575" s="52">
        <v>1366.7</v>
      </c>
      <c r="G575" s="52"/>
      <c r="H575" s="52"/>
      <c r="I575" s="54">
        <f t="shared" ref="I575:I577" si="757">(IF(D575="SHORT",E575-F575,IF(D575="LONG",F575-E575)))*C575</f>
        <v>1122.3323873060438</v>
      </c>
      <c r="J575" s="55"/>
      <c r="K575" s="55"/>
      <c r="L575" s="55">
        <f t="shared" ref="L575:L577" si="758">(J575+I575+K575)/C575</f>
        <v>10.150000000000091</v>
      </c>
      <c r="M575" s="56">
        <f t="shared" ref="M575:M577" si="759">L575*C575</f>
        <v>1122.3323873060438</v>
      </c>
    </row>
    <row r="576" spans="1:13" s="57" customFormat="1">
      <c r="A576" s="51">
        <v>43242</v>
      </c>
      <c r="B576" s="52" t="s">
        <v>503</v>
      </c>
      <c r="C576" s="53">
        <f t="shared" si="756"/>
        <v>1147.227533460803</v>
      </c>
      <c r="D576" s="52" t="s">
        <v>14</v>
      </c>
      <c r="E576" s="52">
        <v>130.75</v>
      </c>
      <c r="F576" s="52">
        <v>131.75</v>
      </c>
      <c r="G576" s="52"/>
      <c r="H576" s="52"/>
      <c r="I576" s="54">
        <f t="shared" si="757"/>
        <v>1147.227533460803</v>
      </c>
      <c r="J576" s="55"/>
      <c r="K576" s="55"/>
      <c r="L576" s="55">
        <f t="shared" si="758"/>
        <v>1</v>
      </c>
      <c r="M576" s="56">
        <f t="shared" si="759"/>
        <v>1147.227533460803</v>
      </c>
    </row>
    <row r="577" spans="1:13" s="57" customFormat="1">
      <c r="A577" s="51">
        <v>43242</v>
      </c>
      <c r="B577" s="52" t="s">
        <v>494</v>
      </c>
      <c r="C577" s="53">
        <f t="shared" si="756"/>
        <v>167.95431642593215</v>
      </c>
      <c r="D577" s="52" t="s">
        <v>14</v>
      </c>
      <c r="E577" s="52">
        <v>893.1</v>
      </c>
      <c r="F577" s="52">
        <v>884.6</v>
      </c>
      <c r="G577" s="52"/>
      <c r="H577" s="52"/>
      <c r="I577" s="54">
        <f t="shared" si="757"/>
        <v>-1427.6116896204232</v>
      </c>
      <c r="J577" s="55"/>
      <c r="K577" s="55"/>
      <c r="L577" s="55">
        <f t="shared" si="758"/>
        <v>-8.5</v>
      </c>
      <c r="M577" s="56">
        <f t="shared" si="759"/>
        <v>-1427.6116896204232</v>
      </c>
    </row>
    <row r="578" spans="1:13" s="57" customFormat="1">
      <c r="A578" s="51">
        <v>43241</v>
      </c>
      <c r="B578" s="52" t="s">
        <v>421</v>
      </c>
      <c r="C578" s="53">
        <f t="shared" ref="C578:C581" si="760">150000/E578</f>
        <v>2264.1509433962265</v>
      </c>
      <c r="D578" s="52" t="s">
        <v>18</v>
      </c>
      <c r="E578" s="52">
        <v>66.25</v>
      </c>
      <c r="F578" s="52">
        <v>65.75</v>
      </c>
      <c r="G578" s="52">
        <v>65.150000000000006</v>
      </c>
      <c r="H578" s="52"/>
      <c r="I578" s="54">
        <f t="shared" ref="I578:I581" si="761">(IF(D578="SHORT",E578-F578,IF(D578="LONG",F578-E578)))*C578</f>
        <v>1132.0754716981132</v>
      </c>
      <c r="J578" s="55">
        <f t="shared" ref="J578:J581" si="762">(IF(D578="SHORT",IF(G578="",0,F578-G578),IF(D578="LONG",IF(G578="",0,G578-F578))))*C578</f>
        <v>1358.4905660377231</v>
      </c>
      <c r="K578" s="55"/>
      <c r="L578" s="55">
        <f t="shared" ref="L578:L581" si="763">(J578+I578+K578)/C578</f>
        <v>1.0999999999999943</v>
      </c>
      <c r="M578" s="56">
        <f t="shared" ref="M578:M581" si="764">L578*C578</f>
        <v>2490.5660377358363</v>
      </c>
    </row>
    <row r="579" spans="1:13" s="57" customFormat="1">
      <c r="A579" s="51">
        <v>43241</v>
      </c>
      <c r="B579" s="52" t="s">
        <v>502</v>
      </c>
      <c r="C579" s="53">
        <f t="shared" si="760"/>
        <v>146.34146341463415</v>
      </c>
      <c r="D579" s="52" t="s">
        <v>18</v>
      </c>
      <c r="E579" s="52">
        <v>1025</v>
      </c>
      <c r="F579" s="52">
        <v>1030.6500000000001</v>
      </c>
      <c r="G579" s="52"/>
      <c r="H579" s="52"/>
      <c r="I579" s="54">
        <f t="shared" si="761"/>
        <v>-826.82926829269627</v>
      </c>
      <c r="J579" s="55"/>
      <c r="K579" s="55"/>
      <c r="L579" s="55">
        <f t="shared" si="763"/>
        <v>-5.6500000000000909</v>
      </c>
      <c r="M579" s="56">
        <f t="shared" si="764"/>
        <v>-826.82926829269627</v>
      </c>
    </row>
    <row r="580" spans="1:13" s="57" customFormat="1">
      <c r="A580" s="51">
        <v>43241</v>
      </c>
      <c r="B580" s="52" t="s">
        <v>501</v>
      </c>
      <c r="C580" s="53">
        <f t="shared" si="760"/>
        <v>352.56786931484311</v>
      </c>
      <c r="D580" s="52" t="s">
        <v>18</v>
      </c>
      <c r="E580" s="52">
        <v>425.45</v>
      </c>
      <c r="F580" s="52">
        <v>422.05</v>
      </c>
      <c r="G580" s="52">
        <v>418</v>
      </c>
      <c r="H580" s="52"/>
      <c r="I580" s="54">
        <f t="shared" si="761"/>
        <v>1198.7307556704586</v>
      </c>
      <c r="J580" s="55">
        <f t="shared" si="762"/>
        <v>1427.8998707251185</v>
      </c>
      <c r="K580" s="55"/>
      <c r="L580" s="55">
        <f t="shared" si="763"/>
        <v>7.4499999999999886</v>
      </c>
      <c r="M580" s="56">
        <f t="shared" si="764"/>
        <v>2626.6306263955771</v>
      </c>
    </row>
    <row r="581" spans="1:13" s="66" customFormat="1">
      <c r="A581" s="60">
        <v>43241</v>
      </c>
      <c r="B581" s="61" t="s">
        <v>476</v>
      </c>
      <c r="C581" s="62">
        <f t="shared" si="760"/>
        <v>896.86098654708519</v>
      </c>
      <c r="D581" s="61" t="s">
        <v>18</v>
      </c>
      <c r="E581" s="61">
        <v>167.25</v>
      </c>
      <c r="F581" s="61">
        <v>165.95</v>
      </c>
      <c r="G581" s="61">
        <v>164.3</v>
      </c>
      <c r="H581" s="61">
        <v>162.75</v>
      </c>
      <c r="I581" s="63">
        <f t="shared" si="761"/>
        <v>1165.9192825112209</v>
      </c>
      <c r="J581" s="64">
        <f t="shared" si="762"/>
        <v>1479.8206278026701</v>
      </c>
      <c r="K581" s="64">
        <f t="shared" ref="K581" si="765">(IF(D581="SHORT",IF(H581="",0,G581-H581),IF(D581="LONG",IF(H581="",0,(H581-G581)))))*C581</f>
        <v>1390.1345291479922</v>
      </c>
      <c r="L581" s="64">
        <f t="shared" si="763"/>
        <v>4.5</v>
      </c>
      <c r="M581" s="65">
        <f t="shared" si="764"/>
        <v>4035.8744394618834</v>
      </c>
    </row>
    <row r="582" spans="1:13" s="57" customFormat="1">
      <c r="A582" s="51">
        <v>43238</v>
      </c>
      <c r="B582" s="52" t="s">
        <v>420</v>
      </c>
      <c r="C582" s="53">
        <f t="shared" ref="C582:C585" si="766">150000/E582</f>
        <v>1293.1034482758621</v>
      </c>
      <c r="D582" s="52" t="s">
        <v>18</v>
      </c>
      <c r="E582" s="52">
        <v>116</v>
      </c>
      <c r="F582" s="52">
        <v>115.15</v>
      </c>
      <c r="G582" s="52">
        <v>114.05</v>
      </c>
      <c r="H582" s="52"/>
      <c r="I582" s="54">
        <f t="shared" ref="I582:I585" si="767">(IF(D582="SHORT",E582-F582,IF(D582="LONG",F582-E582)))*C582</f>
        <v>1099.1379310344755</v>
      </c>
      <c r="J582" s="55">
        <f t="shared" ref="J582:J585" si="768">(IF(D582="SHORT",IF(G582="",0,F582-G582),IF(D582="LONG",IF(G582="",0,G582-F582))))*C582</f>
        <v>1422.4137931034593</v>
      </c>
      <c r="K582" s="55"/>
      <c r="L582" s="55">
        <f t="shared" ref="L582:L585" si="769">(J582+I582+K582)/C582</f>
        <v>1.9500000000000028</v>
      </c>
      <c r="M582" s="56">
        <f t="shared" ref="M582:M585" si="770">L582*C582</f>
        <v>2521.5517241379348</v>
      </c>
    </row>
    <row r="583" spans="1:13" s="57" customFormat="1">
      <c r="A583" s="51">
        <v>43238</v>
      </c>
      <c r="B583" s="52" t="s">
        <v>500</v>
      </c>
      <c r="C583" s="53">
        <f t="shared" si="766"/>
        <v>1436.0938247965532</v>
      </c>
      <c r="D583" s="52" t="s">
        <v>18</v>
      </c>
      <c r="E583" s="52">
        <v>104.45</v>
      </c>
      <c r="F583" s="52">
        <v>103.7</v>
      </c>
      <c r="G583" s="52"/>
      <c r="H583" s="52"/>
      <c r="I583" s="54">
        <f t="shared" si="767"/>
        <v>1077.0703685974149</v>
      </c>
      <c r="J583" s="55"/>
      <c r="K583" s="55"/>
      <c r="L583" s="55">
        <f t="shared" si="769"/>
        <v>0.75</v>
      </c>
      <c r="M583" s="56">
        <f t="shared" si="770"/>
        <v>1077.0703685974149</v>
      </c>
    </row>
    <row r="584" spans="1:13" s="57" customFormat="1">
      <c r="A584" s="51">
        <v>43238</v>
      </c>
      <c r="B584" s="52" t="s">
        <v>470</v>
      </c>
      <c r="C584" s="53">
        <f t="shared" si="766"/>
        <v>139.08205841446454</v>
      </c>
      <c r="D584" s="52" t="s">
        <v>18</v>
      </c>
      <c r="E584" s="52">
        <v>1078.5</v>
      </c>
      <c r="F584" s="52">
        <v>1081.5</v>
      </c>
      <c r="G584" s="52"/>
      <c r="H584" s="52"/>
      <c r="I584" s="54">
        <f t="shared" si="767"/>
        <v>-417.24617524339362</v>
      </c>
      <c r="J584" s="55"/>
      <c r="K584" s="55"/>
      <c r="L584" s="55">
        <f t="shared" si="769"/>
        <v>-3</v>
      </c>
      <c r="M584" s="56">
        <f t="shared" si="770"/>
        <v>-417.24617524339362</v>
      </c>
    </row>
    <row r="585" spans="1:13" s="57" customFormat="1">
      <c r="A585" s="51">
        <v>43238</v>
      </c>
      <c r="B585" s="52" t="s">
        <v>499</v>
      </c>
      <c r="C585" s="53">
        <f t="shared" si="766"/>
        <v>316.55587211142768</v>
      </c>
      <c r="D585" s="52" t="s">
        <v>18</v>
      </c>
      <c r="E585" s="52">
        <v>473.85</v>
      </c>
      <c r="F585" s="52">
        <v>470.55</v>
      </c>
      <c r="G585" s="52">
        <v>466.05</v>
      </c>
      <c r="H585" s="52"/>
      <c r="I585" s="54">
        <f t="shared" si="767"/>
        <v>1044.634377967715</v>
      </c>
      <c r="J585" s="55">
        <f t="shared" si="768"/>
        <v>1424.5014245014245</v>
      </c>
      <c r="K585" s="55"/>
      <c r="L585" s="55">
        <f t="shared" si="769"/>
        <v>7.8000000000000114</v>
      </c>
      <c r="M585" s="56">
        <f t="shared" si="770"/>
        <v>2469.1358024691394</v>
      </c>
    </row>
    <row r="586" spans="1:13" s="57" customFormat="1">
      <c r="A586" s="51">
        <v>43237</v>
      </c>
      <c r="B586" s="52" t="s">
        <v>498</v>
      </c>
      <c r="C586" s="53">
        <f t="shared" ref="C586:C588" si="771">150000/E586</f>
        <v>136.27691469065141</v>
      </c>
      <c r="D586" s="52" t="s">
        <v>18</v>
      </c>
      <c r="E586" s="52">
        <v>1100.7</v>
      </c>
      <c r="F586" s="52">
        <v>1100</v>
      </c>
      <c r="G586" s="52"/>
      <c r="H586" s="52"/>
      <c r="I586" s="54">
        <f t="shared" ref="I586:I588" si="772">(IF(D586="SHORT",E586-F586,IF(D586="LONG",F586-E586)))*C586</f>
        <v>95.393840283462183</v>
      </c>
      <c r="J586" s="55"/>
      <c r="K586" s="55"/>
      <c r="L586" s="55">
        <f t="shared" ref="L586:L588" si="773">(J586+I586+K586)/C586</f>
        <v>0.70000000000004547</v>
      </c>
      <c r="M586" s="56">
        <f t="shared" ref="M586:M588" si="774">L586*C586</f>
        <v>95.393840283462183</v>
      </c>
    </row>
    <row r="587" spans="1:13" s="57" customFormat="1">
      <c r="A587" s="51">
        <v>43237</v>
      </c>
      <c r="B587" s="52" t="s">
        <v>497</v>
      </c>
      <c r="C587" s="53">
        <f t="shared" si="771"/>
        <v>242.32633279483036</v>
      </c>
      <c r="D587" s="52" t="s">
        <v>18</v>
      </c>
      <c r="E587" s="52">
        <v>619</v>
      </c>
      <c r="F587" s="52">
        <v>617.15</v>
      </c>
      <c r="G587" s="52"/>
      <c r="H587" s="52"/>
      <c r="I587" s="54">
        <f t="shared" si="772"/>
        <v>448.3037156704417</v>
      </c>
      <c r="J587" s="55"/>
      <c r="K587" s="55"/>
      <c r="L587" s="55">
        <f t="shared" si="773"/>
        <v>1.8500000000000227</v>
      </c>
      <c r="M587" s="56">
        <f t="shared" si="774"/>
        <v>448.3037156704417</v>
      </c>
    </row>
    <row r="588" spans="1:13" s="57" customFormat="1">
      <c r="A588" s="51">
        <v>43237</v>
      </c>
      <c r="B588" s="52" t="s">
        <v>496</v>
      </c>
      <c r="C588" s="53">
        <f t="shared" si="771"/>
        <v>37.598696578518613</v>
      </c>
      <c r="D588" s="52" t="s">
        <v>18</v>
      </c>
      <c r="E588" s="52">
        <v>3989.5</v>
      </c>
      <c r="F588" s="52">
        <v>3975</v>
      </c>
      <c r="G588" s="52"/>
      <c r="H588" s="52"/>
      <c r="I588" s="54">
        <f t="shared" si="772"/>
        <v>545.18110038851989</v>
      </c>
      <c r="J588" s="55"/>
      <c r="K588" s="55"/>
      <c r="L588" s="55">
        <f t="shared" si="773"/>
        <v>14.5</v>
      </c>
      <c r="M588" s="56">
        <f t="shared" si="774"/>
        <v>545.18110038851989</v>
      </c>
    </row>
    <row r="589" spans="1:13" s="57" customFormat="1">
      <c r="A589" s="51">
        <v>43236</v>
      </c>
      <c r="B589" s="52" t="s">
        <v>495</v>
      </c>
      <c r="C589" s="53">
        <f t="shared" ref="C589:C590" si="775">150000/E589</f>
        <v>537.05692803437159</v>
      </c>
      <c r="D589" s="52" t="s">
        <v>18</v>
      </c>
      <c r="E589" s="52">
        <v>279.3</v>
      </c>
      <c r="F589" s="52">
        <v>277.3</v>
      </c>
      <c r="G589" s="52"/>
      <c r="H589" s="52"/>
      <c r="I589" s="54">
        <f t="shared" ref="I589:I590" si="776">(IF(D589="SHORT",E589-F589,IF(D589="LONG",F589-E589)))*C589</f>
        <v>1074.1138560687432</v>
      </c>
      <c r="J589" s="55"/>
      <c r="K589" s="55"/>
      <c r="L589" s="55">
        <f t="shared" ref="L589:L590" si="777">(J589+I589+K589)/C589</f>
        <v>2</v>
      </c>
      <c r="M589" s="56">
        <f t="shared" ref="M589:M590" si="778">L589*C589</f>
        <v>1074.1138560687432</v>
      </c>
    </row>
    <row r="590" spans="1:13" s="57" customFormat="1">
      <c r="A590" s="51">
        <v>43236</v>
      </c>
      <c r="B590" s="52" t="s">
        <v>403</v>
      </c>
      <c r="C590" s="53">
        <f t="shared" si="775"/>
        <v>66.72597864768683</v>
      </c>
      <c r="D590" s="52" t="s">
        <v>14</v>
      </c>
      <c r="E590" s="52">
        <v>2248</v>
      </c>
      <c r="F590" s="52">
        <v>2263.6999999999998</v>
      </c>
      <c r="G590" s="52"/>
      <c r="H590" s="52"/>
      <c r="I590" s="54">
        <f t="shared" si="776"/>
        <v>1047.5978647686711</v>
      </c>
      <c r="J590" s="55"/>
      <c r="K590" s="55"/>
      <c r="L590" s="55">
        <f t="shared" si="777"/>
        <v>15.699999999999818</v>
      </c>
      <c r="M590" s="56">
        <f t="shared" si="778"/>
        <v>1047.5978647686711</v>
      </c>
    </row>
    <row r="591" spans="1:13" s="57" customFormat="1">
      <c r="A591" s="51">
        <v>43235</v>
      </c>
      <c r="B591" s="52" t="s">
        <v>388</v>
      </c>
      <c r="C591" s="53">
        <f t="shared" ref="C591:C593" si="779">150000/E591</f>
        <v>431.34435657800145</v>
      </c>
      <c r="D591" s="52" t="s">
        <v>18</v>
      </c>
      <c r="E591" s="52">
        <v>347.75</v>
      </c>
      <c r="F591" s="52">
        <v>345.3</v>
      </c>
      <c r="G591" s="52"/>
      <c r="H591" s="52"/>
      <c r="I591" s="54">
        <f t="shared" ref="I591:I593" si="780">(IF(D591="SHORT",E591-F591,IF(D591="LONG",F591-E591)))*C591</f>
        <v>1056.7936736160987</v>
      </c>
      <c r="J591" s="55"/>
      <c r="K591" s="55"/>
      <c r="L591" s="55">
        <f t="shared" ref="L591:L593" si="781">(J591+I591+K591)/C591</f>
        <v>2.4499999999999886</v>
      </c>
      <c r="M591" s="56">
        <f t="shared" ref="M591:M593" si="782">L591*C591</f>
        <v>1056.7936736160987</v>
      </c>
    </row>
    <row r="592" spans="1:13" s="57" customFormat="1">
      <c r="A592" s="51">
        <v>43235</v>
      </c>
      <c r="B592" s="52" t="s">
        <v>494</v>
      </c>
      <c r="C592" s="53">
        <f t="shared" si="779"/>
        <v>157.72870662460568</v>
      </c>
      <c r="D592" s="52" t="s">
        <v>14</v>
      </c>
      <c r="E592" s="52">
        <v>951</v>
      </c>
      <c r="F592" s="52">
        <v>941.95</v>
      </c>
      <c r="G592" s="52"/>
      <c r="H592" s="52"/>
      <c r="I592" s="54">
        <f t="shared" si="780"/>
        <v>-1427.4447949526741</v>
      </c>
      <c r="J592" s="55"/>
      <c r="K592" s="55"/>
      <c r="L592" s="55">
        <f t="shared" si="781"/>
        <v>-9.0499999999999545</v>
      </c>
      <c r="M592" s="56">
        <f t="shared" si="782"/>
        <v>-1427.4447949526741</v>
      </c>
    </row>
    <row r="593" spans="1:13" s="57" customFormat="1">
      <c r="A593" s="51">
        <v>43235</v>
      </c>
      <c r="B593" s="52" t="s">
        <v>454</v>
      </c>
      <c r="C593" s="53">
        <f t="shared" si="779"/>
        <v>883.65243004418267</v>
      </c>
      <c r="D593" s="52" t="s">
        <v>14</v>
      </c>
      <c r="E593" s="52">
        <v>169.75</v>
      </c>
      <c r="F593" s="52">
        <v>171.05</v>
      </c>
      <c r="G593" s="52"/>
      <c r="H593" s="52"/>
      <c r="I593" s="54">
        <f t="shared" si="780"/>
        <v>1148.7481590574475</v>
      </c>
      <c r="J593" s="55"/>
      <c r="K593" s="55"/>
      <c r="L593" s="55">
        <f t="shared" si="781"/>
        <v>1.3000000000000114</v>
      </c>
      <c r="M593" s="56">
        <f t="shared" si="782"/>
        <v>1148.7481590574475</v>
      </c>
    </row>
    <row r="594" spans="1:13" s="57" customFormat="1">
      <c r="A594" s="51">
        <v>43235</v>
      </c>
      <c r="B594" s="52" t="s">
        <v>492</v>
      </c>
      <c r="C594" s="53">
        <f t="shared" ref="C594" si="783">150000/E594</f>
        <v>155.19917227108121</v>
      </c>
      <c r="D594" s="52" t="s">
        <v>18</v>
      </c>
      <c r="E594" s="52">
        <v>966.5</v>
      </c>
      <c r="F594" s="52">
        <v>959.75</v>
      </c>
      <c r="G594" s="52"/>
      <c r="H594" s="52"/>
      <c r="I594" s="54">
        <f t="shared" ref="I594" si="784">(IF(D594="SHORT",E594-F594,IF(D594="LONG",F594-E594)))*C594</f>
        <v>1047.5944128297981</v>
      </c>
      <c r="J594" s="55"/>
      <c r="K594" s="55"/>
      <c r="L594" s="55">
        <f t="shared" ref="L594" si="785">(J594+I594+K594)/C594</f>
        <v>6.75</v>
      </c>
      <c r="M594" s="56">
        <f t="shared" ref="M594" si="786">L594*C594</f>
        <v>1047.5944128297981</v>
      </c>
    </row>
    <row r="595" spans="1:13" s="57" customFormat="1">
      <c r="A595" s="51">
        <v>43234</v>
      </c>
      <c r="B595" s="52" t="s">
        <v>493</v>
      </c>
      <c r="C595" s="53">
        <f t="shared" ref="C595:C597" si="787">150000/E595</f>
        <v>137.77900248002203</v>
      </c>
      <c r="D595" s="52" t="s">
        <v>18</v>
      </c>
      <c r="E595" s="52">
        <v>1088.7</v>
      </c>
      <c r="F595" s="52">
        <v>1080.55</v>
      </c>
      <c r="G595" s="52"/>
      <c r="H595" s="52"/>
      <c r="I595" s="54">
        <f t="shared" ref="I595:I597" si="788">(IF(D595="SHORT",E595-F595,IF(D595="LONG",F595-E595)))*C595</f>
        <v>1122.8988702121922</v>
      </c>
      <c r="J595" s="55"/>
      <c r="K595" s="55"/>
      <c r="L595" s="55">
        <f t="shared" ref="L595:L597" si="789">(J595+I595+K595)/C595</f>
        <v>8.1500000000000909</v>
      </c>
      <c r="M595" s="56">
        <f t="shared" ref="M595:M597" si="790">L595*C595</f>
        <v>1122.8988702121922</v>
      </c>
    </row>
    <row r="596" spans="1:13" s="57" customFormat="1">
      <c r="A596" s="51">
        <v>43234</v>
      </c>
      <c r="B596" s="52" t="s">
        <v>489</v>
      </c>
      <c r="C596" s="53">
        <f t="shared" si="787"/>
        <v>300</v>
      </c>
      <c r="D596" s="52" t="s">
        <v>14</v>
      </c>
      <c r="E596" s="52">
        <v>500</v>
      </c>
      <c r="F596" s="52">
        <v>503.65</v>
      </c>
      <c r="G596" s="52"/>
      <c r="H596" s="52"/>
      <c r="I596" s="54">
        <f t="shared" si="788"/>
        <v>1094.9999999999932</v>
      </c>
      <c r="J596" s="55"/>
      <c r="K596" s="55"/>
      <c r="L596" s="55">
        <f t="shared" si="789"/>
        <v>3.6499999999999773</v>
      </c>
      <c r="M596" s="56">
        <f t="shared" si="790"/>
        <v>1094.9999999999932</v>
      </c>
    </row>
    <row r="597" spans="1:13" s="57" customFormat="1">
      <c r="A597" s="51">
        <v>43234</v>
      </c>
      <c r="B597" s="52" t="s">
        <v>492</v>
      </c>
      <c r="C597" s="53">
        <f t="shared" si="787"/>
        <v>156.3232765358762</v>
      </c>
      <c r="D597" s="52" t="s">
        <v>18</v>
      </c>
      <c r="E597" s="52">
        <v>959.55</v>
      </c>
      <c r="F597" s="52">
        <v>957</v>
      </c>
      <c r="G597" s="52"/>
      <c r="H597" s="52"/>
      <c r="I597" s="54">
        <f t="shared" si="788"/>
        <v>398.62435516647719</v>
      </c>
      <c r="J597" s="55"/>
      <c r="K597" s="55"/>
      <c r="L597" s="55">
        <f t="shared" si="789"/>
        <v>2.5499999999999545</v>
      </c>
      <c r="M597" s="56">
        <f t="shared" si="790"/>
        <v>398.62435516647719</v>
      </c>
    </row>
    <row r="598" spans="1:13" s="57" customFormat="1">
      <c r="A598" s="51">
        <v>43231</v>
      </c>
      <c r="B598" s="52" t="s">
        <v>460</v>
      </c>
      <c r="C598" s="53">
        <f t="shared" ref="C598:C600" si="791">150000/E598</f>
        <v>125.8600436314818</v>
      </c>
      <c r="D598" s="52" t="s">
        <v>14</v>
      </c>
      <c r="E598" s="52">
        <v>1191.8</v>
      </c>
      <c r="F598" s="52">
        <v>1188.4000000000001</v>
      </c>
      <c r="G598" s="52"/>
      <c r="H598" s="52"/>
      <c r="I598" s="54">
        <f t="shared" ref="I598:I600" si="792">(IF(D598="SHORT",E598-F598,IF(D598="LONG",F598-E598)))*C598</f>
        <v>-427.92414834702095</v>
      </c>
      <c r="J598" s="55"/>
      <c r="K598" s="55"/>
      <c r="L598" s="55">
        <f t="shared" ref="L598:L600" si="793">(J598+I598+K598)/C598</f>
        <v>-3.3999999999998636</v>
      </c>
      <c r="M598" s="56">
        <f t="shared" ref="M598:M600" si="794">L598*C598</f>
        <v>-427.92414834702095</v>
      </c>
    </row>
    <row r="599" spans="1:13" s="57" customFormat="1">
      <c r="A599" s="51">
        <v>43231</v>
      </c>
      <c r="B599" s="52" t="s">
        <v>436</v>
      </c>
      <c r="C599" s="53">
        <f t="shared" si="791"/>
        <v>94.191522762951337</v>
      </c>
      <c r="D599" s="52" t="s">
        <v>14</v>
      </c>
      <c r="E599" s="52">
        <v>1592.5</v>
      </c>
      <c r="F599" s="52">
        <v>1589</v>
      </c>
      <c r="G599" s="52"/>
      <c r="H599" s="52"/>
      <c r="I599" s="54">
        <f t="shared" si="792"/>
        <v>-329.67032967032969</v>
      </c>
      <c r="J599" s="55"/>
      <c r="K599" s="55"/>
      <c r="L599" s="55">
        <f t="shared" si="793"/>
        <v>-3.5</v>
      </c>
      <c r="M599" s="56">
        <f t="shared" si="794"/>
        <v>-329.67032967032969</v>
      </c>
    </row>
    <row r="600" spans="1:13" s="57" customFormat="1">
      <c r="A600" s="51">
        <v>43231</v>
      </c>
      <c r="B600" s="52" t="s">
        <v>492</v>
      </c>
      <c r="C600" s="53">
        <f t="shared" si="791"/>
        <v>174.02401531411334</v>
      </c>
      <c r="D600" s="52" t="s">
        <v>14</v>
      </c>
      <c r="E600" s="52">
        <v>861.95</v>
      </c>
      <c r="F600" s="52">
        <v>868</v>
      </c>
      <c r="G600" s="52">
        <v>876.25</v>
      </c>
      <c r="H600" s="52"/>
      <c r="I600" s="54">
        <f t="shared" si="792"/>
        <v>1052.8452926503778</v>
      </c>
      <c r="J600" s="55">
        <f t="shared" ref="J600" si="795">(IF(D600="SHORT",IF(G600="",0,F600-G600),IF(D600="LONG",IF(G600="",0,G600-F600))))*C600</f>
        <v>1435.698126341435</v>
      </c>
      <c r="K600" s="55"/>
      <c r="L600" s="55">
        <f t="shared" si="793"/>
        <v>14.299999999999955</v>
      </c>
      <c r="M600" s="56">
        <f t="shared" si="794"/>
        <v>2488.5434189918128</v>
      </c>
    </row>
    <row r="601" spans="1:13" s="57" customFormat="1">
      <c r="A601" s="51">
        <v>43231</v>
      </c>
      <c r="B601" s="52" t="s">
        <v>434</v>
      </c>
      <c r="C601" s="53">
        <f t="shared" ref="C601:C603" si="796">150000/E601</f>
        <v>440.98191974129065</v>
      </c>
      <c r="D601" s="52" t="s">
        <v>14</v>
      </c>
      <c r="E601" s="52">
        <v>340.15</v>
      </c>
      <c r="F601" s="52">
        <v>342.5</v>
      </c>
      <c r="G601" s="52"/>
      <c r="H601" s="52"/>
      <c r="I601" s="54">
        <f t="shared" ref="I601:I603" si="797">(IF(D601="SHORT",E601-F601,IF(D601="LONG",F601-E601)))*C601</f>
        <v>1036.3075113920431</v>
      </c>
      <c r="J601" s="55"/>
      <c r="K601" s="55"/>
      <c r="L601" s="55">
        <f t="shared" ref="L601:L603" si="798">(J601+I601+K601)/C601</f>
        <v>2.3500000000000227</v>
      </c>
      <c r="M601" s="56">
        <f t="shared" ref="M601:M603" si="799">L601*C601</f>
        <v>1036.3075113920431</v>
      </c>
    </row>
    <row r="602" spans="1:13" s="57" customFormat="1">
      <c r="A602" s="51">
        <v>43230</v>
      </c>
      <c r="B602" s="52" t="s">
        <v>491</v>
      </c>
      <c r="C602" s="53">
        <f t="shared" si="796"/>
        <v>43.102209706617629</v>
      </c>
      <c r="D602" s="52" t="s">
        <v>18</v>
      </c>
      <c r="E602" s="52">
        <v>3480.1</v>
      </c>
      <c r="F602" s="52">
        <v>3455.75</v>
      </c>
      <c r="G602" s="52"/>
      <c r="H602" s="52"/>
      <c r="I602" s="54">
        <f t="shared" si="797"/>
        <v>1049.5388063561354</v>
      </c>
      <c r="J602" s="55"/>
      <c r="K602" s="55"/>
      <c r="L602" s="55">
        <f t="shared" si="798"/>
        <v>24.349999999999909</v>
      </c>
      <c r="M602" s="56">
        <f t="shared" si="799"/>
        <v>1049.5388063561354</v>
      </c>
    </row>
    <row r="603" spans="1:13" s="57" customFormat="1">
      <c r="A603" s="51">
        <v>43230</v>
      </c>
      <c r="B603" s="52" t="s">
        <v>464</v>
      </c>
      <c r="C603" s="53">
        <f t="shared" si="796"/>
        <v>919.39932577382774</v>
      </c>
      <c r="D603" s="52" t="s">
        <v>14</v>
      </c>
      <c r="E603" s="52">
        <v>163.15</v>
      </c>
      <c r="F603" s="52">
        <v>162.19999999999999</v>
      </c>
      <c r="G603" s="52"/>
      <c r="H603" s="52"/>
      <c r="I603" s="54">
        <f t="shared" si="797"/>
        <v>-873.42935948515208</v>
      </c>
      <c r="J603" s="55"/>
      <c r="K603" s="55"/>
      <c r="L603" s="55">
        <f t="shared" si="798"/>
        <v>-0.95000000000001705</v>
      </c>
      <c r="M603" s="56">
        <f t="shared" si="799"/>
        <v>-873.42935948515208</v>
      </c>
    </row>
    <row r="604" spans="1:13" s="57" customFormat="1">
      <c r="A604" s="51">
        <v>43229</v>
      </c>
      <c r="B604" s="52" t="s">
        <v>490</v>
      </c>
      <c r="C604" s="53">
        <f t="shared" ref="C604:C608" si="800">150000/E604</f>
        <v>405.40540540540542</v>
      </c>
      <c r="D604" s="52" t="s">
        <v>14</v>
      </c>
      <c r="E604" s="52">
        <v>370</v>
      </c>
      <c r="F604" s="52">
        <v>372.8</v>
      </c>
      <c r="G604" s="52"/>
      <c r="H604" s="52"/>
      <c r="I604" s="54">
        <f t="shared" ref="I604:I608" si="801">(IF(D604="SHORT",E604-F604,IF(D604="LONG",F604-E604)))*C604</f>
        <v>1135.1351351351398</v>
      </c>
      <c r="J604" s="55"/>
      <c r="K604" s="55"/>
      <c r="L604" s="55">
        <f t="shared" ref="L604:L608" si="802">(J604+I604+K604)/C604</f>
        <v>2.8000000000000114</v>
      </c>
      <c r="M604" s="56">
        <f t="shared" ref="M604:M608" si="803">L604*C604</f>
        <v>1135.1351351351398</v>
      </c>
    </row>
    <row r="605" spans="1:13" s="57" customFormat="1">
      <c r="A605" s="51">
        <v>43229</v>
      </c>
      <c r="B605" s="52" t="s">
        <v>440</v>
      </c>
      <c r="C605" s="53">
        <f t="shared" si="800"/>
        <v>100.418410041841</v>
      </c>
      <c r="D605" s="52" t="s">
        <v>14</v>
      </c>
      <c r="E605" s="52">
        <v>1493.75</v>
      </c>
      <c r="F605" s="52">
        <v>1504.2</v>
      </c>
      <c r="G605" s="52"/>
      <c r="H605" s="52"/>
      <c r="I605" s="54">
        <f t="shared" si="801"/>
        <v>1049.3723849372429</v>
      </c>
      <c r="J605" s="55"/>
      <c r="K605" s="55"/>
      <c r="L605" s="55">
        <f t="shared" si="802"/>
        <v>10.450000000000045</v>
      </c>
      <c r="M605" s="56">
        <f t="shared" si="803"/>
        <v>1049.3723849372429</v>
      </c>
    </row>
    <row r="606" spans="1:13" s="57" customFormat="1">
      <c r="A606" s="51">
        <v>43229</v>
      </c>
      <c r="B606" s="52" t="s">
        <v>421</v>
      </c>
      <c r="C606" s="53">
        <f t="shared" si="800"/>
        <v>2130.681818181818</v>
      </c>
      <c r="D606" s="52" t="s">
        <v>14</v>
      </c>
      <c r="E606" s="52">
        <v>70.400000000000006</v>
      </c>
      <c r="F606" s="52">
        <v>69.7</v>
      </c>
      <c r="G606" s="52"/>
      <c r="H606" s="52"/>
      <c r="I606" s="54">
        <f t="shared" si="801"/>
        <v>-1491.4772727272787</v>
      </c>
      <c r="J606" s="55"/>
      <c r="K606" s="55"/>
      <c r="L606" s="55">
        <f t="shared" si="802"/>
        <v>-0.70000000000000284</v>
      </c>
      <c r="M606" s="56">
        <f t="shared" si="803"/>
        <v>-1491.4772727272787</v>
      </c>
    </row>
    <row r="607" spans="1:13" s="66" customFormat="1">
      <c r="A607" s="60">
        <v>43229</v>
      </c>
      <c r="B607" s="61" t="s">
        <v>489</v>
      </c>
      <c r="C607" s="62">
        <f t="shared" si="800"/>
        <v>283.55387523629491</v>
      </c>
      <c r="D607" s="61" t="s">
        <v>14</v>
      </c>
      <c r="E607" s="61">
        <v>529</v>
      </c>
      <c r="F607" s="61">
        <v>532.95000000000005</v>
      </c>
      <c r="G607" s="61">
        <v>538.04999999999995</v>
      </c>
      <c r="H607" s="61">
        <v>543.15</v>
      </c>
      <c r="I607" s="63">
        <f t="shared" si="801"/>
        <v>1120.0378071833777</v>
      </c>
      <c r="J607" s="64">
        <f t="shared" ref="J607" si="804">(IF(D607="SHORT",IF(G607="",0,F607-G607),IF(D607="LONG",IF(G607="",0,G607-F607))))*C607</f>
        <v>1446.1247637050783</v>
      </c>
      <c r="K607" s="64">
        <f t="shared" ref="K607" si="805">(IF(D607="SHORT",IF(H607="",0,G607-H607),IF(D607="LONG",IF(H607="",0,(H607-G607)))))*C607</f>
        <v>1446.1247637051106</v>
      </c>
      <c r="L607" s="64">
        <f t="shared" si="802"/>
        <v>14.149999999999977</v>
      </c>
      <c r="M607" s="65">
        <f t="shared" si="803"/>
        <v>4012.2873345935668</v>
      </c>
    </row>
    <row r="608" spans="1:13" s="57" customFormat="1">
      <c r="A608" s="51">
        <v>43229</v>
      </c>
      <c r="B608" s="52" t="s">
        <v>488</v>
      </c>
      <c r="C608" s="53">
        <f t="shared" si="800"/>
        <v>241.15755627009645</v>
      </c>
      <c r="D608" s="52" t="s">
        <v>14</v>
      </c>
      <c r="E608" s="52">
        <v>622</v>
      </c>
      <c r="F608" s="52">
        <v>616.04999999999995</v>
      </c>
      <c r="G608" s="52"/>
      <c r="H608" s="52"/>
      <c r="I608" s="54">
        <f t="shared" si="801"/>
        <v>-1434.887459807085</v>
      </c>
      <c r="J608" s="55"/>
      <c r="K608" s="55"/>
      <c r="L608" s="55">
        <f t="shared" si="802"/>
        <v>-5.9500000000000464</v>
      </c>
      <c r="M608" s="56">
        <f t="shared" si="803"/>
        <v>-1434.887459807085</v>
      </c>
    </row>
    <row r="609" spans="1:13" s="57" customFormat="1">
      <c r="A609" s="51">
        <v>43228</v>
      </c>
      <c r="B609" s="52" t="s">
        <v>471</v>
      </c>
      <c r="C609" s="53">
        <f t="shared" ref="C609:C610" si="806">150000/E609</f>
        <v>4065.040650406504</v>
      </c>
      <c r="D609" s="52" t="s">
        <v>18</v>
      </c>
      <c r="E609" s="52">
        <v>36.9</v>
      </c>
      <c r="F609" s="52">
        <v>36.6</v>
      </c>
      <c r="G609" s="52"/>
      <c r="H609" s="52"/>
      <c r="I609" s="54">
        <f t="shared" ref="I609:I610" si="807">(IF(D609="SHORT",E609-F609,IF(D609="LONG",F609-E609)))*C609</f>
        <v>1219.5121951219396</v>
      </c>
      <c r="J609" s="55"/>
      <c r="K609" s="55"/>
      <c r="L609" s="55">
        <f t="shared" ref="L609:L610" si="808">(J609+I609+K609)/C609</f>
        <v>0.29999999999999716</v>
      </c>
      <c r="M609" s="56">
        <f t="shared" ref="M609:M610" si="809">L609*C609</f>
        <v>1219.5121951219396</v>
      </c>
    </row>
    <row r="610" spans="1:13" s="57" customFormat="1">
      <c r="A610" s="51">
        <v>43228</v>
      </c>
      <c r="B610" s="52" t="s">
        <v>487</v>
      </c>
      <c r="C610" s="53">
        <f t="shared" si="806"/>
        <v>566.03773584905662</v>
      </c>
      <c r="D610" s="52" t="s">
        <v>14</v>
      </c>
      <c r="E610" s="52">
        <v>265</v>
      </c>
      <c r="F610" s="52">
        <v>266.85000000000002</v>
      </c>
      <c r="G610" s="52">
        <v>269.39999999999998</v>
      </c>
      <c r="H610" s="52"/>
      <c r="I610" s="54">
        <f t="shared" si="807"/>
        <v>1047.1698113207676</v>
      </c>
      <c r="J610" s="55">
        <f t="shared" ref="J610" si="810">(IF(D610="SHORT",IF(G610="",0,F610-G610),IF(D610="LONG",IF(G610="",0,G610-F610))))*C610</f>
        <v>1443.3962264150687</v>
      </c>
      <c r="K610" s="55"/>
      <c r="L610" s="55">
        <f t="shared" si="808"/>
        <v>4.3999999999999773</v>
      </c>
      <c r="M610" s="56">
        <f t="shared" si="809"/>
        <v>2490.5660377358363</v>
      </c>
    </row>
    <row r="611" spans="1:13" s="66" customFormat="1">
      <c r="A611" s="60">
        <v>43227</v>
      </c>
      <c r="B611" s="61" t="s">
        <v>486</v>
      </c>
      <c r="C611" s="62">
        <f t="shared" ref="C611" si="811">150000/E611</f>
        <v>1260.5042016806722</v>
      </c>
      <c r="D611" s="61" t="s">
        <v>14</v>
      </c>
      <c r="E611" s="61">
        <v>119</v>
      </c>
      <c r="F611" s="61">
        <v>119.8</v>
      </c>
      <c r="G611" s="61">
        <v>121</v>
      </c>
      <c r="H611" s="61">
        <v>122.15</v>
      </c>
      <c r="I611" s="63">
        <f t="shared" ref="I611" si="812">(IF(D611="SHORT",E611-F611,IF(D611="LONG",F611-E611)))*C611</f>
        <v>1008.4033613445341</v>
      </c>
      <c r="J611" s="64">
        <f t="shared" ref="J611" si="813">(IF(D611="SHORT",IF(G611="",0,F611-G611),IF(D611="LONG",IF(G611="",0,G611-F611))))*C611</f>
        <v>1512.6050420168101</v>
      </c>
      <c r="K611" s="64">
        <f t="shared" ref="K611" si="814">(IF(D611="SHORT",IF(H611="",0,G611-H611),IF(D611="LONG",IF(H611="",0,(H611-G611)))))*C611</f>
        <v>1449.5798319327801</v>
      </c>
      <c r="L611" s="64">
        <f t="shared" ref="L611" si="815">(J611+I611+K611)/C611</f>
        <v>3.1500000000000057</v>
      </c>
      <c r="M611" s="65">
        <f t="shared" ref="M611" si="816">L611*C611</f>
        <v>3970.5882352941244</v>
      </c>
    </row>
    <row r="612" spans="1:13" s="66" customFormat="1">
      <c r="A612" s="60">
        <v>43227</v>
      </c>
      <c r="B612" s="61" t="s">
        <v>421</v>
      </c>
      <c r="C612" s="62">
        <f t="shared" ref="C612:C615" si="817">150000/E612</f>
        <v>2290.0763358778627</v>
      </c>
      <c r="D612" s="61" t="s">
        <v>14</v>
      </c>
      <c r="E612" s="61">
        <v>65.5</v>
      </c>
      <c r="F612" s="61">
        <v>65.95</v>
      </c>
      <c r="G612" s="61">
        <v>66.599999999999994</v>
      </c>
      <c r="H612" s="61">
        <v>67.25</v>
      </c>
      <c r="I612" s="63">
        <f t="shared" ref="I612:I615" si="818">(IF(D612="SHORT",E612-F612,IF(D612="LONG",F612-E612)))*C612</f>
        <v>1030.5343511450446</v>
      </c>
      <c r="J612" s="64">
        <f t="shared" ref="J612:J615" si="819">(IF(D612="SHORT",IF(G612="",0,F612-G612),IF(D612="LONG",IF(G612="",0,G612-F612))))*C612</f>
        <v>1488.5496183205912</v>
      </c>
      <c r="K612" s="64">
        <f t="shared" ref="K612:K615" si="820">(IF(D612="SHORT",IF(H612="",0,G612-H612),IF(D612="LONG",IF(H612="",0,(H612-G612)))))*C612</f>
        <v>1488.5496183206237</v>
      </c>
      <c r="L612" s="64">
        <f t="shared" ref="L612:L615" si="821">(J612+I612+K612)/C612</f>
        <v>1.75</v>
      </c>
      <c r="M612" s="65">
        <f t="shared" ref="M612:M615" si="822">L612*C612</f>
        <v>4007.6335877862598</v>
      </c>
    </row>
    <row r="613" spans="1:13" s="57" customFormat="1">
      <c r="A613" s="51">
        <v>43227</v>
      </c>
      <c r="B613" s="52" t="s">
        <v>484</v>
      </c>
      <c r="C613" s="53">
        <f t="shared" si="817"/>
        <v>144.02304368698992</v>
      </c>
      <c r="D613" s="52" t="s">
        <v>14</v>
      </c>
      <c r="E613" s="52">
        <v>1041.5</v>
      </c>
      <c r="F613" s="52">
        <v>1048.8</v>
      </c>
      <c r="G613" s="52">
        <v>1058.75</v>
      </c>
      <c r="H613" s="52"/>
      <c r="I613" s="54">
        <f t="shared" si="818"/>
        <v>1051.36821891502</v>
      </c>
      <c r="J613" s="55">
        <f t="shared" si="819"/>
        <v>1433.0292846855564</v>
      </c>
      <c r="K613" s="55"/>
      <c r="L613" s="55">
        <f t="shared" si="821"/>
        <v>17.25</v>
      </c>
      <c r="M613" s="56">
        <f t="shared" si="822"/>
        <v>2484.3975036005763</v>
      </c>
    </row>
    <row r="614" spans="1:13" s="57" customFormat="1">
      <c r="A614" s="51">
        <v>43227</v>
      </c>
      <c r="B614" s="52" t="s">
        <v>483</v>
      </c>
      <c r="C614" s="53">
        <f t="shared" si="817"/>
        <v>551.16663604629809</v>
      </c>
      <c r="D614" s="52" t="s">
        <v>14</v>
      </c>
      <c r="E614" s="52">
        <v>272.14999999999998</v>
      </c>
      <c r="F614" s="52">
        <v>269.55</v>
      </c>
      <c r="G614" s="52"/>
      <c r="H614" s="52"/>
      <c r="I614" s="54">
        <f t="shared" si="818"/>
        <v>-1433.0332537203562</v>
      </c>
      <c r="J614" s="55"/>
      <c r="K614" s="55"/>
      <c r="L614" s="55">
        <f t="shared" si="821"/>
        <v>-2.5999999999999659</v>
      </c>
      <c r="M614" s="56">
        <f t="shared" si="822"/>
        <v>-1433.0332537203562</v>
      </c>
    </row>
    <row r="615" spans="1:13" s="66" customFormat="1">
      <c r="A615" s="60">
        <v>43224</v>
      </c>
      <c r="B615" s="61" t="s">
        <v>485</v>
      </c>
      <c r="C615" s="62">
        <f t="shared" si="817"/>
        <v>471.40163419233187</v>
      </c>
      <c r="D615" s="61" t="s">
        <v>14</v>
      </c>
      <c r="E615" s="61">
        <v>318.2</v>
      </c>
      <c r="F615" s="61">
        <v>320.39999999999998</v>
      </c>
      <c r="G615" s="61">
        <v>323.5</v>
      </c>
      <c r="H615" s="61">
        <v>326.55</v>
      </c>
      <c r="I615" s="63">
        <f t="shared" si="818"/>
        <v>1037.0835952231248</v>
      </c>
      <c r="J615" s="64">
        <f t="shared" si="819"/>
        <v>1461.3450659962396</v>
      </c>
      <c r="K615" s="64">
        <f t="shared" si="820"/>
        <v>1437.7749842866176</v>
      </c>
      <c r="L615" s="64">
        <f t="shared" si="821"/>
        <v>8.3500000000000245</v>
      </c>
      <c r="M615" s="65">
        <f t="shared" si="822"/>
        <v>3936.2036455059829</v>
      </c>
    </row>
    <row r="616" spans="1:13" s="57" customFormat="1">
      <c r="A616" s="51">
        <v>43224</v>
      </c>
      <c r="B616" s="52" t="s">
        <v>482</v>
      </c>
      <c r="C616" s="53">
        <f t="shared" ref="C616:C619" si="823">150000/E616</f>
        <v>598.80239520958082</v>
      </c>
      <c r="D616" s="52" t="s">
        <v>14</v>
      </c>
      <c r="E616" s="52">
        <v>250.5</v>
      </c>
      <c r="F616" s="52">
        <v>252.25</v>
      </c>
      <c r="G616" s="52"/>
      <c r="H616" s="52"/>
      <c r="I616" s="54">
        <f t="shared" ref="I616:I619" si="824">(IF(D616="SHORT",E616-F616,IF(D616="LONG",F616-E616)))*C616</f>
        <v>1047.9041916167664</v>
      </c>
      <c r="J616" s="55"/>
      <c r="K616" s="55"/>
      <c r="L616" s="55">
        <f t="shared" ref="L616:L619" si="825">(J616+I616+K616)/C616</f>
        <v>1.75</v>
      </c>
      <c r="M616" s="56">
        <f t="shared" ref="M616:M619" si="826">L616*C616</f>
        <v>1047.9041916167664</v>
      </c>
    </row>
    <row r="617" spans="1:13" s="57" customFormat="1">
      <c r="A617" s="51">
        <v>43224</v>
      </c>
      <c r="B617" s="52" t="s">
        <v>481</v>
      </c>
      <c r="C617" s="53">
        <f t="shared" si="823"/>
        <v>255.2322613578356</v>
      </c>
      <c r="D617" s="52" t="s">
        <v>14</v>
      </c>
      <c r="E617" s="52">
        <v>587.70000000000005</v>
      </c>
      <c r="F617" s="52">
        <v>582.1</v>
      </c>
      <c r="G617" s="52"/>
      <c r="H617" s="52"/>
      <c r="I617" s="54">
        <f t="shared" si="824"/>
        <v>-1429.3006636038851</v>
      </c>
      <c r="J617" s="55"/>
      <c r="K617" s="55"/>
      <c r="L617" s="55">
        <f t="shared" si="825"/>
        <v>-5.6000000000000227</v>
      </c>
      <c r="M617" s="56">
        <f t="shared" si="826"/>
        <v>-1429.3006636038851</v>
      </c>
    </row>
    <row r="618" spans="1:13" s="57" customFormat="1">
      <c r="A618" s="51">
        <v>43224</v>
      </c>
      <c r="B618" s="52" t="s">
        <v>477</v>
      </c>
      <c r="C618" s="53">
        <f t="shared" si="823"/>
        <v>4731.8611987381701</v>
      </c>
      <c r="D618" s="52" t="s">
        <v>14</v>
      </c>
      <c r="E618" s="52">
        <v>31.7</v>
      </c>
      <c r="F618" s="52">
        <v>31.35</v>
      </c>
      <c r="G618" s="52"/>
      <c r="H618" s="52"/>
      <c r="I618" s="54">
        <f t="shared" si="824"/>
        <v>-1656.1514195583495</v>
      </c>
      <c r="J618" s="55"/>
      <c r="K618" s="55"/>
      <c r="L618" s="55">
        <f t="shared" si="825"/>
        <v>-0.34999999999999787</v>
      </c>
      <c r="M618" s="56">
        <f t="shared" si="826"/>
        <v>-1656.1514195583495</v>
      </c>
    </row>
    <row r="619" spans="1:13" s="57" customFormat="1">
      <c r="A619" s="51">
        <v>43224</v>
      </c>
      <c r="B619" s="52" t="s">
        <v>480</v>
      </c>
      <c r="C619" s="53">
        <f t="shared" si="823"/>
        <v>182.94914013904136</v>
      </c>
      <c r="D619" s="52" t="s">
        <v>14</v>
      </c>
      <c r="E619" s="52">
        <v>819.9</v>
      </c>
      <c r="F619" s="52">
        <v>825.6</v>
      </c>
      <c r="G619" s="52">
        <v>833.5</v>
      </c>
      <c r="H619" s="52"/>
      <c r="I619" s="54">
        <f t="shared" si="824"/>
        <v>1042.8100987925441</v>
      </c>
      <c r="J619" s="55">
        <f t="shared" ref="J619" si="827">(IF(D619="SHORT",IF(G619="",0,F619-G619),IF(D619="LONG",IF(G619="",0,G619-F619))))*C619</f>
        <v>1445.2982070984226</v>
      </c>
      <c r="K619" s="55"/>
      <c r="L619" s="55">
        <f t="shared" si="825"/>
        <v>13.600000000000023</v>
      </c>
      <c r="M619" s="56">
        <f t="shared" si="826"/>
        <v>2488.1083058909667</v>
      </c>
    </row>
    <row r="620" spans="1:13" s="57" customFormat="1">
      <c r="A620" s="51">
        <v>43223</v>
      </c>
      <c r="B620" s="52" t="s">
        <v>479</v>
      </c>
      <c r="C620" s="53">
        <f t="shared" ref="C620:C624" si="828">150000/E620</f>
        <v>285.82317073170736</v>
      </c>
      <c r="D620" s="52" t="s">
        <v>14</v>
      </c>
      <c r="E620" s="52">
        <v>524.79999999999995</v>
      </c>
      <c r="F620" s="52">
        <v>526.25</v>
      </c>
      <c r="G620" s="52"/>
      <c r="H620" s="52"/>
      <c r="I620" s="54">
        <f t="shared" ref="I620:I624" si="829">(IF(D620="SHORT",E620-F620,IF(D620="LONG",F620-E620)))*C620</f>
        <v>414.44359756098868</v>
      </c>
      <c r="J620" s="55"/>
      <c r="K620" s="55"/>
      <c r="L620" s="55">
        <f t="shared" ref="L620:L624" si="830">(J620+I620+K620)/C620</f>
        <v>1.4500000000000455</v>
      </c>
      <c r="M620" s="56">
        <f t="shared" ref="M620:M624" si="831">L620*C620</f>
        <v>414.44359756098868</v>
      </c>
    </row>
    <row r="621" spans="1:13" s="57" customFormat="1">
      <c r="A621" s="51">
        <v>43223</v>
      </c>
      <c r="B621" s="52" t="s">
        <v>476</v>
      </c>
      <c r="C621" s="53">
        <f t="shared" si="828"/>
        <v>1526.7175572519084</v>
      </c>
      <c r="D621" s="52" t="s">
        <v>18</v>
      </c>
      <c r="E621" s="52">
        <v>98.25</v>
      </c>
      <c r="F621" s="52">
        <v>97.5</v>
      </c>
      <c r="G621" s="52">
        <v>96.55</v>
      </c>
      <c r="H621" s="52"/>
      <c r="I621" s="54">
        <f t="shared" si="829"/>
        <v>1145.0381679389313</v>
      </c>
      <c r="J621" s="55">
        <f t="shared" ref="J621:J624" si="832">(IF(D621="SHORT",IF(G621="",0,F621-G621),IF(D621="LONG",IF(G621="",0,G621-F621))))*C621</f>
        <v>1450.3816793893172</v>
      </c>
      <c r="K621" s="55"/>
      <c r="L621" s="55">
        <f t="shared" si="830"/>
        <v>1.7000000000000028</v>
      </c>
      <c r="M621" s="56">
        <f t="shared" si="831"/>
        <v>2595.4198473282486</v>
      </c>
    </row>
    <row r="622" spans="1:13" s="57" customFormat="1">
      <c r="A622" s="51">
        <v>43223</v>
      </c>
      <c r="B622" s="52" t="s">
        <v>391</v>
      </c>
      <c r="C622" s="53">
        <f t="shared" si="828"/>
        <v>934.57943925233644</v>
      </c>
      <c r="D622" s="52" t="s">
        <v>18</v>
      </c>
      <c r="E622" s="52">
        <v>160.5</v>
      </c>
      <c r="F622" s="52">
        <v>161.05000000000001</v>
      </c>
      <c r="G622" s="52"/>
      <c r="H622" s="52"/>
      <c r="I622" s="54">
        <f t="shared" si="829"/>
        <v>-514.01869158879572</v>
      </c>
      <c r="J622" s="55"/>
      <c r="K622" s="55"/>
      <c r="L622" s="55">
        <f t="shared" si="830"/>
        <v>-0.55000000000001137</v>
      </c>
      <c r="M622" s="56">
        <f t="shared" si="831"/>
        <v>-514.01869158879572</v>
      </c>
    </row>
    <row r="623" spans="1:13" s="57" customFormat="1">
      <c r="A623" s="51">
        <v>43223</v>
      </c>
      <c r="B623" s="52" t="s">
        <v>478</v>
      </c>
      <c r="C623" s="53">
        <f t="shared" si="828"/>
        <v>76.883649410558689</v>
      </c>
      <c r="D623" s="52" t="s">
        <v>18</v>
      </c>
      <c r="E623" s="52">
        <v>1951</v>
      </c>
      <c r="F623" s="52">
        <v>1969.55</v>
      </c>
      <c r="G623" s="52"/>
      <c r="H623" s="52"/>
      <c r="I623" s="54">
        <f t="shared" si="829"/>
        <v>-1426.1916965658602</v>
      </c>
      <c r="J623" s="55"/>
      <c r="K623" s="55"/>
      <c r="L623" s="55">
        <f t="shared" si="830"/>
        <v>-18.549999999999955</v>
      </c>
      <c r="M623" s="56">
        <f t="shared" si="831"/>
        <v>-1426.1916965658602</v>
      </c>
    </row>
    <row r="624" spans="1:13" s="66" customFormat="1">
      <c r="A624" s="60">
        <v>43223</v>
      </c>
      <c r="B624" s="61" t="s">
        <v>477</v>
      </c>
      <c r="C624" s="62">
        <f t="shared" si="828"/>
        <v>4580.1526717557254</v>
      </c>
      <c r="D624" s="61" t="s">
        <v>18</v>
      </c>
      <c r="E624" s="61">
        <v>32.75</v>
      </c>
      <c r="F624" s="61">
        <v>32.5</v>
      </c>
      <c r="G624" s="61">
        <v>32.15</v>
      </c>
      <c r="H624" s="61">
        <v>31.85</v>
      </c>
      <c r="I624" s="63">
        <f t="shared" si="829"/>
        <v>1145.0381679389313</v>
      </c>
      <c r="J624" s="64">
        <f t="shared" si="832"/>
        <v>1603.0534351145104</v>
      </c>
      <c r="K624" s="64">
        <f t="shared" ref="K624" si="833">(IF(D624="SHORT",IF(H624="",0,G624-H624),IF(D624="LONG",IF(H624="",0,(H624-G624)))))*C624</f>
        <v>1374.0458015267045</v>
      </c>
      <c r="L624" s="64">
        <f t="shared" si="830"/>
        <v>0.89999999999999847</v>
      </c>
      <c r="M624" s="65">
        <f t="shared" si="831"/>
        <v>4122.1374045801458</v>
      </c>
    </row>
    <row r="625" spans="1:13" s="66" customFormat="1">
      <c r="A625" s="60">
        <v>43222</v>
      </c>
      <c r="B625" s="61" t="s">
        <v>476</v>
      </c>
      <c r="C625" s="62">
        <f t="shared" ref="C625:C629" si="834">150000/E625</f>
        <v>1237.1134020618556</v>
      </c>
      <c r="D625" s="61" t="s">
        <v>18</v>
      </c>
      <c r="E625" s="61">
        <v>121.25</v>
      </c>
      <c r="F625" s="61">
        <v>120.4</v>
      </c>
      <c r="G625" s="61">
        <v>119.15</v>
      </c>
      <c r="H625" s="61">
        <v>117.9</v>
      </c>
      <c r="I625" s="63">
        <f t="shared" ref="I625:I629" si="835">(IF(D625="SHORT",E625-F625,IF(D625="LONG",F625-E625)))*C625</f>
        <v>1051.5463917525701</v>
      </c>
      <c r="J625" s="64">
        <f t="shared" ref="J625:J629" si="836">(IF(D625="SHORT",IF(G625="",0,F625-G625),IF(D625="LONG",IF(G625="",0,G625-F625))))*C625</f>
        <v>1546.3917525773195</v>
      </c>
      <c r="K625" s="64">
        <f t="shared" ref="K625" si="837">(IF(D625="SHORT",IF(H625="",0,G625-H625),IF(D625="LONG",IF(H625="",0,(H625-G625)))))*C625</f>
        <v>1546.3917525773195</v>
      </c>
      <c r="L625" s="64">
        <f t="shared" ref="L625:L629" si="838">(J625+I625+K625)/C625</f>
        <v>3.3499999999999943</v>
      </c>
      <c r="M625" s="65">
        <f t="shared" ref="M625:M629" si="839">L625*C625</f>
        <v>4144.3298969072093</v>
      </c>
    </row>
    <row r="626" spans="1:13" s="57" customFormat="1">
      <c r="A626" s="51">
        <v>43222</v>
      </c>
      <c r="B626" s="52" t="s">
        <v>475</v>
      </c>
      <c r="C626" s="53">
        <f t="shared" si="834"/>
        <v>366.83785766691125</v>
      </c>
      <c r="D626" s="52" t="s">
        <v>14</v>
      </c>
      <c r="E626" s="52">
        <v>408.9</v>
      </c>
      <c r="F626" s="52">
        <v>410.5</v>
      </c>
      <c r="G626" s="52"/>
      <c r="H626" s="52"/>
      <c r="I626" s="54">
        <f>(IF(D626="SHORT",E626-F626,IF(D626="LONG",F626-E626)))*C626</f>
        <v>586.94057226706639</v>
      </c>
      <c r="J626" s="55"/>
      <c r="K626" s="55"/>
      <c r="L626" s="55">
        <f t="shared" si="838"/>
        <v>1.600000000000023</v>
      </c>
      <c r="M626" s="56">
        <f t="shared" si="839"/>
        <v>586.94057226706639</v>
      </c>
    </row>
    <row r="627" spans="1:13" s="57" customFormat="1">
      <c r="A627" s="51">
        <v>43222</v>
      </c>
      <c r="B627" s="52" t="s">
        <v>474</v>
      </c>
      <c r="C627" s="53">
        <f t="shared" si="834"/>
        <v>236.51844843897823</v>
      </c>
      <c r="D627" s="52" t="s">
        <v>18</v>
      </c>
      <c r="E627" s="52">
        <v>634.20000000000005</v>
      </c>
      <c r="F627" s="52">
        <v>634</v>
      </c>
      <c r="G627" s="52"/>
      <c r="H627" s="52"/>
      <c r="I627" s="54">
        <f t="shared" si="835"/>
        <v>47.303689687806404</v>
      </c>
      <c r="J627" s="55"/>
      <c r="K627" s="55"/>
      <c r="L627" s="55">
        <f t="shared" si="838"/>
        <v>0.2000000000000455</v>
      </c>
      <c r="M627" s="56">
        <f t="shared" si="839"/>
        <v>47.303689687806404</v>
      </c>
    </row>
    <row r="628" spans="1:13" s="57" customFormat="1">
      <c r="A628" s="51">
        <v>43222</v>
      </c>
      <c r="B628" s="52" t="s">
        <v>473</v>
      </c>
      <c r="C628" s="53">
        <f t="shared" si="834"/>
        <v>170.67759003242872</v>
      </c>
      <c r="D628" s="52" t="s">
        <v>18</v>
      </c>
      <c r="E628" s="52">
        <v>878.85</v>
      </c>
      <c r="F628" s="52">
        <v>872.7</v>
      </c>
      <c r="G628" s="52">
        <v>864.4</v>
      </c>
      <c r="H628" s="52"/>
      <c r="I628" s="54">
        <f t="shared" si="835"/>
        <v>1049.6671786994327</v>
      </c>
      <c r="J628" s="55">
        <f t="shared" si="836"/>
        <v>1416.6239972691701</v>
      </c>
      <c r="K628" s="55"/>
      <c r="L628" s="55">
        <f t="shared" si="838"/>
        <v>14.450000000000047</v>
      </c>
      <c r="M628" s="56">
        <f t="shared" si="839"/>
        <v>2466.2911759686031</v>
      </c>
    </row>
    <row r="629" spans="1:13" s="57" customFormat="1">
      <c r="A629" s="51">
        <v>43222</v>
      </c>
      <c r="B629" s="52" t="s">
        <v>472</v>
      </c>
      <c r="C629" s="53">
        <f t="shared" si="834"/>
        <v>131.46362839614375</v>
      </c>
      <c r="D629" s="52" t="s">
        <v>18</v>
      </c>
      <c r="E629" s="52">
        <v>1141</v>
      </c>
      <c r="F629" s="52">
        <v>1133.05</v>
      </c>
      <c r="G629" s="52">
        <v>1122.25</v>
      </c>
      <c r="H629" s="52"/>
      <c r="I629" s="54">
        <f t="shared" si="835"/>
        <v>1045.1358457493488</v>
      </c>
      <c r="J629" s="55">
        <f t="shared" si="836"/>
        <v>1419.8071866783464</v>
      </c>
      <c r="K629" s="55"/>
      <c r="L629" s="55">
        <f t="shared" si="838"/>
        <v>18.75</v>
      </c>
      <c r="M629" s="56">
        <f t="shared" si="839"/>
        <v>2464.9430324276955</v>
      </c>
    </row>
    <row r="630" spans="1:13" ht="15.75">
      <c r="A630" s="68"/>
      <c r="B630" s="69"/>
      <c r="C630" s="69"/>
      <c r="D630" s="69"/>
      <c r="E630" s="69"/>
      <c r="F630" s="69"/>
      <c r="G630" s="69"/>
      <c r="H630" s="69"/>
      <c r="I630" s="70"/>
      <c r="J630" s="71"/>
      <c r="K630" s="72"/>
      <c r="L630" s="73"/>
      <c r="M630" s="69"/>
    </row>
    <row r="631" spans="1:13" s="57" customFormat="1">
      <c r="A631" s="51">
        <v>43220</v>
      </c>
      <c r="B631" s="52" t="s">
        <v>471</v>
      </c>
      <c r="C631" s="53">
        <f t="shared" ref="C631:C634" si="840">150000/E631</f>
        <v>3783.1021437578815</v>
      </c>
      <c r="D631" s="52" t="s">
        <v>14</v>
      </c>
      <c r="E631" s="52">
        <v>39.65</v>
      </c>
      <c r="F631" s="52">
        <v>39.9</v>
      </c>
      <c r="G631" s="52"/>
      <c r="H631" s="52"/>
      <c r="I631" s="54">
        <f t="shared" ref="I631:I634" si="841">(IF(D631="SHORT",E631-F631,IF(D631="LONG",F631-E631)))*C631</f>
        <v>945.77553593947039</v>
      </c>
      <c r="J631" s="55"/>
      <c r="K631" s="55"/>
      <c r="L631" s="55">
        <f t="shared" ref="L631:L634" si="842">(J631+I631+K631)/C631</f>
        <v>0.25</v>
      </c>
      <c r="M631" s="56">
        <f t="shared" ref="M631:M634" si="843">L631*C631</f>
        <v>945.77553593947039</v>
      </c>
    </row>
    <row r="632" spans="1:13" s="66" customFormat="1">
      <c r="A632" s="60">
        <v>43220</v>
      </c>
      <c r="B632" s="61" t="s">
        <v>380</v>
      </c>
      <c r="C632" s="62">
        <f t="shared" si="840"/>
        <v>1851.851851851852</v>
      </c>
      <c r="D632" s="61" t="s">
        <v>14</v>
      </c>
      <c r="E632" s="61">
        <v>81</v>
      </c>
      <c r="F632" s="61">
        <v>81.55</v>
      </c>
      <c r="G632" s="61">
        <v>82.35</v>
      </c>
      <c r="H632" s="61">
        <v>83.1</v>
      </c>
      <c r="I632" s="63">
        <f t="shared" si="841"/>
        <v>1018.5185185185134</v>
      </c>
      <c r="J632" s="64">
        <f t="shared" ref="J632" si="844">(IF(D632="SHORT",IF(G632="",0,F632-G632),IF(D632="LONG",IF(G632="",0,G632-F632))))*C632</f>
        <v>1481.4814814814763</v>
      </c>
      <c r="K632" s="64">
        <f t="shared" ref="K632" si="845">(IF(D632="SHORT",IF(H632="",0,G632-H632),IF(D632="LONG",IF(H632="",0,(H632-G632)))))*C632</f>
        <v>1388.8888888888889</v>
      </c>
      <c r="L632" s="64">
        <f t="shared" si="842"/>
        <v>2.0999999999999943</v>
      </c>
      <c r="M632" s="65">
        <f t="shared" si="843"/>
        <v>3888.8888888888787</v>
      </c>
    </row>
    <row r="633" spans="1:13" s="57" customFormat="1">
      <c r="A633" s="51">
        <v>43220</v>
      </c>
      <c r="B633" s="52" t="s">
        <v>470</v>
      </c>
      <c r="C633" s="53">
        <f t="shared" si="840"/>
        <v>139.21113689095128</v>
      </c>
      <c r="D633" s="52" t="s">
        <v>14</v>
      </c>
      <c r="E633" s="52">
        <v>1077.5</v>
      </c>
      <c r="F633" s="52">
        <v>1085</v>
      </c>
      <c r="G633" s="52"/>
      <c r="H633" s="52"/>
      <c r="I633" s="54">
        <f t="shared" si="841"/>
        <v>1044.0835266821346</v>
      </c>
      <c r="J633" s="55"/>
      <c r="K633" s="55"/>
      <c r="L633" s="55">
        <f t="shared" si="842"/>
        <v>7.5</v>
      </c>
      <c r="M633" s="56">
        <f t="shared" si="843"/>
        <v>1044.0835266821346</v>
      </c>
    </row>
    <row r="634" spans="1:13" s="57" customFormat="1">
      <c r="A634" s="51">
        <v>43220</v>
      </c>
      <c r="B634" s="52" t="s">
        <v>469</v>
      </c>
      <c r="C634" s="53">
        <f t="shared" si="840"/>
        <v>153.97249024840895</v>
      </c>
      <c r="D634" s="52" t="s">
        <v>14</v>
      </c>
      <c r="E634" s="52">
        <v>974.2</v>
      </c>
      <c r="F634" s="52">
        <v>981</v>
      </c>
      <c r="G634" s="52"/>
      <c r="H634" s="52"/>
      <c r="I634" s="54">
        <f t="shared" si="841"/>
        <v>1047.0129336891739</v>
      </c>
      <c r="J634" s="55"/>
      <c r="K634" s="55"/>
      <c r="L634" s="55">
        <f t="shared" si="842"/>
        <v>6.7999999999999554</v>
      </c>
      <c r="M634" s="56">
        <f t="shared" si="843"/>
        <v>1047.0129336891739</v>
      </c>
    </row>
    <row r="635" spans="1:13" s="57" customFormat="1">
      <c r="A635" s="51">
        <v>43217</v>
      </c>
      <c r="B635" s="52" t="s">
        <v>468</v>
      </c>
      <c r="C635" s="53">
        <f t="shared" ref="C635" si="846">150000/E635</f>
        <v>772.20077220077224</v>
      </c>
      <c r="D635" s="52" t="s">
        <v>14</v>
      </c>
      <c r="E635" s="52">
        <v>194.25</v>
      </c>
      <c r="F635" s="52">
        <v>195.8</v>
      </c>
      <c r="G635" s="52"/>
      <c r="H635" s="52"/>
      <c r="I635" s="54">
        <f t="shared" ref="I635" si="847">(IF(D635="SHORT",E635-F635,IF(D635="LONG",F635-E635)))*C635</f>
        <v>1196.9111969112057</v>
      </c>
      <c r="J635" s="55"/>
      <c r="K635" s="55"/>
      <c r="L635" s="55">
        <f t="shared" ref="L635" si="848">(J635+I635+K635)/C635</f>
        <v>1.5500000000000114</v>
      </c>
      <c r="M635" s="56">
        <f t="shared" ref="M635" si="849">L635*C635</f>
        <v>1196.9111969112057</v>
      </c>
    </row>
    <row r="636" spans="1:13" s="57" customFormat="1">
      <c r="A636" s="51">
        <v>43216</v>
      </c>
      <c r="B636" s="52" t="s">
        <v>247</v>
      </c>
      <c r="C636" s="53">
        <f t="shared" ref="C636:C639" si="850">150000/E636</f>
        <v>59.731209556993527</v>
      </c>
      <c r="D636" s="52" t="s">
        <v>14</v>
      </c>
      <c r="E636" s="52">
        <v>2511.25</v>
      </c>
      <c r="F636" s="52">
        <v>2531.3000000000002</v>
      </c>
      <c r="G636" s="52"/>
      <c r="H636" s="52"/>
      <c r="I636" s="54">
        <f t="shared" ref="I636:I639" si="851">(IF(D636="SHORT",E636-F636,IF(D636="LONG",F636-E636)))*C636</f>
        <v>1197.610751617731</v>
      </c>
      <c r="J636" s="55"/>
      <c r="K636" s="55"/>
      <c r="L636" s="55">
        <f t="shared" ref="L636:L639" si="852">(J636+I636+K636)/C636</f>
        <v>20.050000000000182</v>
      </c>
      <c r="M636" s="56">
        <f t="shared" ref="M636:M639" si="853">L636*C636</f>
        <v>1197.610751617731</v>
      </c>
    </row>
    <row r="637" spans="1:13" s="57" customFormat="1">
      <c r="A637" s="51">
        <v>43216</v>
      </c>
      <c r="B637" s="52" t="s">
        <v>458</v>
      </c>
      <c r="C637" s="53">
        <f t="shared" si="850"/>
        <v>136.40083659179777</v>
      </c>
      <c r="D637" s="52" t="s">
        <v>14</v>
      </c>
      <c r="E637" s="52">
        <v>1099.7</v>
      </c>
      <c r="F637" s="52">
        <v>1092.4000000000001</v>
      </c>
      <c r="G637" s="52"/>
      <c r="H637" s="52"/>
      <c r="I637" s="54">
        <f t="shared" si="851"/>
        <v>-995.72610712011749</v>
      </c>
      <c r="J637" s="55"/>
      <c r="K637" s="55"/>
      <c r="L637" s="55">
        <f t="shared" si="852"/>
        <v>-7.2999999999999545</v>
      </c>
      <c r="M637" s="56">
        <f t="shared" si="853"/>
        <v>-995.72610712011749</v>
      </c>
    </row>
    <row r="638" spans="1:13" s="66" customFormat="1">
      <c r="A638" s="60">
        <v>43216</v>
      </c>
      <c r="B638" s="61" t="s">
        <v>467</v>
      </c>
      <c r="C638" s="62">
        <f t="shared" si="850"/>
        <v>354.35861091424522</v>
      </c>
      <c r="D638" s="61" t="s">
        <v>14</v>
      </c>
      <c r="E638" s="61">
        <v>423.3</v>
      </c>
      <c r="F638" s="61">
        <v>426.7</v>
      </c>
      <c r="G638" s="61">
        <v>431.05</v>
      </c>
      <c r="H638" s="61">
        <v>435.35</v>
      </c>
      <c r="I638" s="63">
        <f t="shared" si="851"/>
        <v>1204.8192771084257</v>
      </c>
      <c r="J638" s="64">
        <f t="shared" ref="J638" si="854">(IF(D638="SHORT",IF(G638="",0,F638-G638),IF(D638="LONG",IF(G638="",0,G638-F638))))*C638</f>
        <v>1541.4599574769748</v>
      </c>
      <c r="K638" s="64">
        <f t="shared" ref="K638" si="855">(IF(D638="SHORT",IF(H638="",0,G638-H638),IF(D638="LONG",IF(H638="",0,(H638-G638)))))*C638</f>
        <v>1523.7420269312586</v>
      </c>
      <c r="L638" s="64">
        <f t="shared" si="852"/>
        <v>12.050000000000013</v>
      </c>
      <c r="M638" s="65">
        <f t="shared" si="853"/>
        <v>4270.0212615166593</v>
      </c>
    </row>
    <row r="639" spans="1:13" s="57" customFormat="1">
      <c r="A639" s="51">
        <v>43216</v>
      </c>
      <c r="B639" s="52" t="s">
        <v>466</v>
      </c>
      <c r="C639" s="53">
        <f t="shared" si="850"/>
        <v>517.24137931034488</v>
      </c>
      <c r="D639" s="52" t="s">
        <v>14</v>
      </c>
      <c r="E639" s="52">
        <v>290</v>
      </c>
      <c r="F639" s="52">
        <v>292.3</v>
      </c>
      <c r="G639" s="52"/>
      <c r="H639" s="52"/>
      <c r="I639" s="54">
        <f t="shared" si="851"/>
        <v>1189.6551724137992</v>
      </c>
      <c r="J639" s="55"/>
      <c r="K639" s="55"/>
      <c r="L639" s="55">
        <f t="shared" si="852"/>
        <v>2.3000000000000114</v>
      </c>
      <c r="M639" s="56">
        <f t="shared" si="853"/>
        <v>1189.6551724137992</v>
      </c>
    </row>
    <row r="640" spans="1:13" s="57" customFormat="1">
      <c r="A640" s="51">
        <v>43215</v>
      </c>
      <c r="B640" s="52" t="s">
        <v>223</v>
      </c>
      <c r="C640" s="53">
        <f t="shared" ref="C640:C641" si="856">150000/E640</f>
        <v>95.846645367412137</v>
      </c>
      <c r="D640" s="52" t="s">
        <v>14</v>
      </c>
      <c r="E640" s="52">
        <v>1565</v>
      </c>
      <c r="F640" s="52">
        <v>1576.75</v>
      </c>
      <c r="G640" s="52"/>
      <c r="H640" s="52"/>
      <c r="I640" s="54">
        <f t="shared" ref="I640:I641" si="857">(IF(D640="SHORT",E640-F640,IF(D640="LONG",F640-E640)))*C640</f>
        <v>1126.1980830670925</v>
      </c>
      <c r="J640" s="55"/>
      <c r="K640" s="55"/>
      <c r="L640" s="55">
        <f t="shared" ref="L640:L641" si="858">(J640+I640+K640)/C640</f>
        <v>11.749999999999998</v>
      </c>
      <c r="M640" s="56">
        <f t="shared" ref="M640:M641" si="859">L640*C640</f>
        <v>1126.1980830670925</v>
      </c>
    </row>
    <row r="641" spans="1:13" s="57" customFormat="1">
      <c r="A641" s="51">
        <v>43215</v>
      </c>
      <c r="B641" s="52" t="s">
        <v>465</v>
      </c>
      <c r="C641" s="53">
        <f t="shared" si="856"/>
        <v>136.05442176870747</v>
      </c>
      <c r="D641" s="52" t="s">
        <v>14</v>
      </c>
      <c r="E641" s="52">
        <v>1102.5</v>
      </c>
      <c r="F641" s="52">
        <v>1110</v>
      </c>
      <c r="G641" s="52"/>
      <c r="H641" s="52"/>
      <c r="I641" s="54">
        <f t="shared" si="857"/>
        <v>1020.408163265306</v>
      </c>
      <c r="J641" s="55"/>
      <c r="K641" s="55"/>
      <c r="L641" s="55">
        <f t="shared" si="858"/>
        <v>7.5</v>
      </c>
      <c r="M641" s="56">
        <f t="shared" si="859"/>
        <v>1020.408163265306</v>
      </c>
    </row>
    <row r="642" spans="1:13" s="57" customFormat="1">
      <c r="A642" s="51">
        <v>43214</v>
      </c>
      <c r="B642" s="52" t="s">
        <v>464</v>
      </c>
      <c r="C642" s="53">
        <f t="shared" ref="C642:C644" si="860">150000/E642</f>
        <v>938.3797309978105</v>
      </c>
      <c r="D642" s="52" t="s">
        <v>18</v>
      </c>
      <c r="E642" s="52">
        <v>159.85</v>
      </c>
      <c r="F642" s="52">
        <v>158.6</v>
      </c>
      <c r="G642" s="52"/>
      <c r="H642" s="52"/>
      <c r="I642" s="54">
        <f t="shared" ref="I642:I644" si="861">(IF(D642="SHORT",E642-F642,IF(D642="LONG",F642-E642)))*C642</f>
        <v>1172.9746637472631</v>
      </c>
      <c r="J642" s="55"/>
      <c r="K642" s="55"/>
      <c r="L642" s="55">
        <f t="shared" ref="L642:L644" si="862">(J642+I642+K642)/C642</f>
        <v>1.25</v>
      </c>
      <c r="M642" s="56">
        <f t="shared" ref="M642:M644" si="863">L642*C642</f>
        <v>1172.9746637472631</v>
      </c>
    </row>
    <row r="643" spans="1:13" s="57" customFormat="1">
      <c r="A643" s="51">
        <v>43214</v>
      </c>
      <c r="B643" s="52" t="s">
        <v>459</v>
      </c>
      <c r="C643" s="53">
        <f t="shared" si="860"/>
        <v>101.48849797023004</v>
      </c>
      <c r="D643" s="52" t="s">
        <v>14</v>
      </c>
      <c r="E643" s="52">
        <v>1478</v>
      </c>
      <c r="F643" s="52">
        <v>1489.8</v>
      </c>
      <c r="G643" s="52"/>
      <c r="H643" s="52"/>
      <c r="I643" s="54">
        <f t="shared" si="861"/>
        <v>1197.5642760487099</v>
      </c>
      <c r="J643" s="55"/>
      <c r="K643" s="55"/>
      <c r="L643" s="55">
        <f t="shared" si="862"/>
        <v>11.799999999999955</v>
      </c>
      <c r="M643" s="56">
        <f t="shared" si="863"/>
        <v>1197.5642760487099</v>
      </c>
    </row>
    <row r="644" spans="1:13" s="57" customFormat="1">
      <c r="A644" s="51">
        <v>43214</v>
      </c>
      <c r="B644" s="52" t="s">
        <v>460</v>
      </c>
      <c r="C644" s="53">
        <f t="shared" si="860"/>
        <v>123.56866298706647</v>
      </c>
      <c r="D644" s="52" t="s">
        <v>14</v>
      </c>
      <c r="E644" s="52">
        <v>1213.9000000000001</v>
      </c>
      <c r="F644" s="52">
        <v>1201.5</v>
      </c>
      <c r="G644" s="52"/>
      <c r="H644" s="52"/>
      <c r="I644" s="54">
        <f t="shared" si="861"/>
        <v>-1532.2514210396355</v>
      </c>
      <c r="J644" s="55"/>
      <c r="K644" s="55"/>
      <c r="L644" s="55">
        <f t="shared" si="862"/>
        <v>-12.400000000000091</v>
      </c>
      <c r="M644" s="56">
        <f t="shared" si="863"/>
        <v>-1532.2514210396355</v>
      </c>
    </row>
    <row r="645" spans="1:13" s="57" customFormat="1">
      <c r="A645" s="51">
        <v>43213</v>
      </c>
      <c r="B645" s="52" t="s">
        <v>463</v>
      </c>
      <c r="C645" s="53">
        <f t="shared" ref="C645:C646" si="864">150000/E645</f>
        <v>70.865025747626021</v>
      </c>
      <c r="D645" s="52" t="s">
        <v>14</v>
      </c>
      <c r="E645" s="52">
        <v>2116.6999999999998</v>
      </c>
      <c r="F645" s="52">
        <v>2133.6</v>
      </c>
      <c r="G645" s="52"/>
      <c r="H645" s="52"/>
      <c r="I645" s="54">
        <f t="shared" ref="I645:I646" si="865">(IF(D645="SHORT",E645-F645,IF(D645="LONG",F645-E645)))*C645</f>
        <v>1197.6189351348862</v>
      </c>
      <c r="J645" s="55"/>
      <c r="K645" s="55"/>
      <c r="L645" s="55">
        <f t="shared" ref="L645:L646" si="866">(J645+I645+K645)/C645</f>
        <v>16.900000000000091</v>
      </c>
      <c r="M645" s="56">
        <f t="shared" ref="M645:M646" si="867">L645*C645</f>
        <v>1197.6189351348862</v>
      </c>
    </row>
    <row r="646" spans="1:13" s="57" customFormat="1">
      <c r="A646" s="51">
        <v>43213</v>
      </c>
      <c r="B646" s="52" t="s">
        <v>462</v>
      </c>
      <c r="C646" s="53">
        <f t="shared" si="864"/>
        <v>126.98412698412699</v>
      </c>
      <c r="D646" s="52" t="s">
        <v>14</v>
      </c>
      <c r="E646" s="52">
        <v>1181.25</v>
      </c>
      <c r="F646" s="52">
        <v>1190.7</v>
      </c>
      <c r="G646" s="52">
        <v>1203.2</v>
      </c>
      <c r="H646" s="52"/>
      <c r="I646" s="54">
        <f t="shared" si="865"/>
        <v>1200.0000000000059</v>
      </c>
      <c r="J646" s="55">
        <f t="shared" ref="J646" si="868">(IF(D646="SHORT",IF(G646="",0,F646-G646),IF(D646="LONG",IF(G646="",0,G646-F646))))*C646</f>
        <v>1587.3015873015875</v>
      </c>
      <c r="K646" s="55"/>
      <c r="L646" s="55">
        <f t="shared" si="866"/>
        <v>21.950000000000045</v>
      </c>
      <c r="M646" s="56">
        <f t="shared" si="867"/>
        <v>2787.3015873015934</v>
      </c>
    </row>
    <row r="647" spans="1:13" s="66" customFormat="1">
      <c r="A647" s="60">
        <v>43213</v>
      </c>
      <c r="B647" s="61" t="s">
        <v>461</v>
      </c>
      <c r="C647" s="62">
        <f t="shared" ref="C647" si="869">150000/E647</f>
        <v>1116.9024571854056</v>
      </c>
      <c r="D647" s="61" t="s">
        <v>14</v>
      </c>
      <c r="E647" s="61">
        <v>134.30000000000001</v>
      </c>
      <c r="F647" s="61">
        <v>135.4</v>
      </c>
      <c r="G647" s="61">
        <v>136.80000000000001</v>
      </c>
      <c r="H647" s="61">
        <v>138.30000000000001</v>
      </c>
      <c r="I647" s="63">
        <f t="shared" ref="I647" si="870">(IF(D647="SHORT",E647-F647,IF(D647="LONG",F647-E647)))*C647</f>
        <v>1228.5927029039399</v>
      </c>
      <c r="J647" s="64">
        <f t="shared" ref="J647" si="871">(IF(D647="SHORT",IF(G647="",0,F647-G647),IF(D647="LONG",IF(G647="",0,G647-F647))))*C647</f>
        <v>1563.6634400595742</v>
      </c>
      <c r="K647" s="64">
        <f t="shared" ref="K647" si="872">(IF(D647="SHORT",IF(H647="",0,G647-H647),IF(D647="LONG",IF(H647="",0,(H647-G647)))))*C647</f>
        <v>1675.3536857781085</v>
      </c>
      <c r="L647" s="64">
        <f t="shared" ref="L647" si="873">(J647+I647+K647)/C647</f>
        <v>4</v>
      </c>
      <c r="M647" s="65">
        <f t="shared" ref="M647" si="874">L647*C647</f>
        <v>4467.6098287416226</v>
      </c>
    </row>
    <row r="648" spans="1:13" s="57" customFormat="1">
      <c r="A648" s="51">
        <v>43210</v>
      </c>
      <c r="B648" s="58" t="s">
        <v>460</v>
      </c>
      <c r="C648" s="53">
        <f t="shared" ref="C648:C650" si="875">150000/E648</f>
        <v>134.01232913428035</v>
      </c>
      <c r="D648" s="58" t="s">
        <v>18</v>
      </c>
      <c r="E648" s="59">
        <v>1119.3</v>
      </c>
      <c r="F648" s="59">
        <v>1130.75</v>
      </c>
      <c r="G648" s="59"/>
      <c r="H648" s="59"/>
      <c r="I648" s="54">
        <f t="shared" ref="I648:I650" si="876">(IF(D648="SHORT",E648-F648,IF(D648="LONG",F648-E648)))*C648</f>
        <v>-1534.4411685875161</v>
      </c>
      <c r="J648" s="55"/>
      <c r="K648" s="55"/>
      <c r="L648" s="55">
        <f t="shared" ref="L648:L650" si="877">(J648+I648+K648)/C648</f>
        <v>-11.450000000000045</v>
      </c>
      <c r="M648" s="67">
        <f t="shared" ref="M648:M650" si="878">L648*C648</f>
        <v>-1534.4411685875161</v>
      </c>
    </row>
    <row r="649" spans="1:13" s="57" customFormat="1">
      <c r="A649" s="51">
        <v>43210</v>
      </c>
      <c r="B649" s="58" t="s">
        <v>459</v>
      </c>
      <c r="C649" s="53">
        <f t="shared" si="875"/>
        <v>98.944591029023741</v>
      </c>
      <c r="D649" s="58" t="s">
        <v>14</v>
      </c>
      <c r="E649" s="59">
        <v>1516</v>
      </c>
      <c r="F649" s="59">
        <v>1499.3</v>
      </c>
      <c r="G649" s="59"/>
      <c r="H649" s="59"/>
      <c r="I649" s="54">
        <f t="shared" si="876"/>
        <v>-1652.374670184701</v>
      </c>
      <c r="J649" s="55"/>
      <c r="K649" s="55"/>
      <c r="L649" s="55">
        <f t="shared" si="877"/>
        <v>-16.700000000000045</v>
      </c>
      <c r="M649" s="67">
        <f t="shared" si="878"/>
        <v>-1652.374670184701</v>
      </c>
    </row>
    <row r="650" spans="1:13" s="57" customFormat="1">
      <c r="A650" s="51">
        <v>43210</v>
      </c>
      <c r="B650" s="58" t="s">
        <v>458</v>
      </c>
      <c r="C650" s="53">
        <f t="shared" si="875"/>
        <v>133.51134846461949</v>
      </c>
      <c r="D650" s="58" t="s">
        <v>14</v>
      </c>
      <c r="E650" s="59">
        <v>1123.5</v>
      </c>
      <c r="F650" s="59">
        <v>1132.5</v>
      </c>
      <c r="G650" s="59"/>
      <c r="H650" s="59"/>
      <c r="I650" s="54">
        <f t="shared" si="876"/>
        <v>1201.6021361815754</v>
      </c>
      <c r="J650" s="55"/>
      <c r="K650" s="55"/>
      <c r="L650" s="55">
        <f t="shared" si="877"/>
        <v>9</v>
      </c>
      <c r="M650" s="67">
        <f t="shared" si="878"/>
        <v>1201.6021361815754</v>
      </c>
    </row>
    <row r="651" spans="1:13" s="66" customFormat="1">
      <c r="A651" s="60">
        <v>43209</v>
      </c>
      <c r="B651" s="61" t="s">
        <v>457</v>
      </c>
      <c r="C651" s="62">
        <f t="shared" ref="C651:C652" si="879">150000/E651</f>
        <v>583.65758754863816</v>
      </c>
      <c r="D651" s="61" t="s">
        <v>14</v>
      </c>
      <c r="E651" s="61">
        <v>257</v>
      </c>
      <c r="F651" s="61">
        <v>259.05</v>
      </c>
      <c r="G651" s="61">
        <v>261.7</v>
      </c>
      <c r="H651" s="61">
        <v>264.45</v>
      </c>
      <c r="I651" s="63">
        <f t="shared" ref="I651:I652" si="880">(IF(D651="SHORT",E651-F651,IF(D651="LONG",F651-E651)))*C651</f>
        <v>1196.4980544747148</v>
      </c>
      <c r="J651" s="64">
        <f t="shared" ref="J651:J652" si="881">(IF(D651="SHORT",IF(G651="",0,F651-G651),IF(D651="LONG",IF(G651="",0,G651-F651))))*C651</f>
        <v>1546.6926070038778</v>
      </c>
      <c r="K651" s="64">
        <f t="shared" ref="K651:K652" si="882">(IF(D651="SHORT",IF(H651="",0,G651-H651),IF(D651="LONG",IF(H651="",0,(H651-G651)))))*C651</f>
        <v>1605.0583657587549</v>
      </c>
      <c r="L651" s="64">
        <f t="shared" ref="L651:L652" si="883">(J651+I651+K651)/C651</f>
        <v>7.4499999999999877</v>
      </c>
      <c r="M651" s="65">
        <f t="shared" ref="M651:M652" si="884">L651*C651</f>
        <v>4348.249027237347</v>
      </c>
    </row>
    <row r="652" spans="1:13" s="66" customFormat="1">
      <c r="A652" s="60">
        <v>43209</v>
      </c>
      <c r="B652" s="61" t="s">
        <v>456</v>
      </c>
      <c r="C652" s="62">
        <f t="shared" si="879"/>
        <v>331.30866924351187</v>
      </c>
      <c r="D652" s="61" t="s">
        <v>14</v>
      </c>
      <c r="E652" s="61">
        <v>452.75</v>
      </c>
      <c r="F652" s="61">
        <v>456.35</v>
      </c>
      <c r="G652" s="61">
        <v>461.05</v>
      </c>
      <c r="H652" s="61">
        <v>465.9</v>
      </c>
      <c r="I652" s="63">
        <f t="shared" si="880"/>
        <v>1192.7112092766504</v>
      </c>
      <c r="J652" s="64">
        <f t="shared" si="881"/>
        <v>1557.150745444502</v>
      </c>
      <c r="K652" s="64">
        <f t="shared" si="882"/>
        <v>1606.8470458310212</v>
      </c>
      <c r="L652" s="64">
        <f t="shared" si="883"/>
        <v>13.149999999999975</v>
      </c>
      <c r="M652" s="65">
        <f t="shared" si="884"/>
        <v>4356.7090005521732</v>
      </c>
    </row>
    <row r="653" spans="1:13" s="57" customFormat="1">
      <c r="A653" s="51">
        <v>43208</v>
      </c>
      <c r="B653" s="58" t="s">
        <v>455</v>
      </c>
      <c r="C653" s="53">
        <f t="shared" ref="C653:C655" si="885">150000/E653</f>
        <v>1024.5901639344263</v>
      </c>
      <c r="D653" s="58" t="s">
        <v>14</v>
      </c>
      <c r="E653" s="59">
        <v>146.4</v>
      </c>
      <c r="F653" s="59">
        <v>144.9</v>
      </c>
      <c r="G653" s="59"/>
      <c r="H653" s="59"/>
      <c r="I653" s="54">
        <f t="shared" ref="I653:I655" si="886">(IF(D653="SHORT",E653-F653,IF(D653="LONG",F653-E653)))*C653</f>
        <v>-1536.8852459016393</v>
      </c>
      <c r="J653" s="55"/>
      <c r="K653" s="55"/>
      <c r="L653" s="55">
        <f t="shared" ref="L653:L655" si="887">(J653+I653+K653)/C653</f>
        <v>-1.5</v>
      </c>
      <c r="M653" s="67">
        <f t="shared" ref="M653:M655" si="888">L653*C653</f>
        <v>-1536.8852459016393</v>
      </c>
    </row>
    <row r="654" spans="1:13" s="57" customFormat="1">
      <c r="A654" s="51">
        <v>43208</v>
      </c>
      <c r="B654" s="58" t="s">
        <v>454</v>
      </c>
      <c r="C654" s="53">
        <f t="shared" si="885"/>
        <v>986.19329388560163</v>
      </c>
      <c r="D654" s="58" t="s">
        <v>18</v>
      </c>
      <c r="E654" s="59">
        <v>152.1</v>
      </c>
      <c r="F654" s="59">
        <v>150.9</v>
      </c>
      <c r="G654" s="59"/>
      <c r="H654" s="59"/>
      <c r="I654" s="54">
        <f t="shared" si="886"/>
        <v>1183.4319526627107</v>
      </c>
      <c r="J654" s="55"/>
      <c r="K654" s="55"/>
      <c r="L654" s="55">
        <f t="shared" si="887"/>
        <v>1.1999999999999886</v>
      </c>
      <c r="M654" s="67">
        <f t="shared" si="888"/>
        <v>1183.4319526627107</v>
      </c>
    </row>
    <row r="655" spans="1:13" s="57" customFormat="1">
      <c r="A655" s="51">
        <v>43208</v>
      </c>
      <c r="B655" s="58" t="s">
        <v>453</v>
      </c>
      <c r="C655" s="53">
        <f t="shared" si="885"/>
        <v>2086.2308762169678</v>
      </c>
      <c r="D655" s="58" t="s">
        <v>14</v>
      </c>
      <c r="E655" s="59">
        <v>71.900000000000006</v>
      </c>
      <c r="F655" s="59">
        <v>72.45</v>
      </c>
      <c r="G655" s="59"/>
      <c r="H655" s="59"/>
      <c r="I655" s="54">
        <f t="shared" si="886"/>
        <v>1147.4269819193264</v>
      </c>
      <c r="J655" s="55"/>
      <c r="K655" s="55"/>
      <c r="L655" s="55">
        <f t="shared" si="887"/>
        <v>0.54999999999999716</v>
      </c>
      <c r="M655" s="67">
        <f t="shared" si="888"/>
        <v>1147.4269819193264</v>
      </c>
    </row>
    <row r="656" spans="1:13" s="57" customFormat="1">
      <c r="A656" s="51">
        <v>43207</v>
      </c>
      <c r="B656" s="58" t="s">
        <v>403</v>
      </c>
      <c r="C656" s="53">
        <f t="shared" ref="C656" si="889">150000/E656</f>
        <v>70.262547719980333</v>
      </c>
      <c r="D656" s="58" t="s">
        <v>14</v>
      </c>
      <c r="E656" s="59">
        <v>2134.85</v>
      </c>
      <c r="F656" s="59">
        <v>2151.9</v>
      </c>
      <c r="G656" s="59"/>
      <c r="H656" s="59"/>
      <c r="I656" s="54">
        <f t="shared" ref="I656" si="890">(IF(D656="SHORT",E656-F656,IF(D656="LONG",F656-E656)))*C656</f>
        <v>1197.9764386256775</v>
      </c>
      <c r="J656" s="55"/>
      <c r="K656" s="55"/>
      <c r="L656" s="55">
        <f t="shared" ref="L656" si="891">(J656+I656+K656)/C656</f>
        <v>17.050000000000182</v>
      </c>
      <c r="M656" s="67">
        <f t="shared" ref="M656" si="892">L656*C656</f>
        <v>1197.9764386256775</v>
      </c>
    </row>
    <row r="657" spans="1:13" s="66" customFormat="1">
      <c r="A657" s="60">
        <v>43206</v>
      </c>
      <c r="B657" s="61" t="s">
        <v>452</v>
      </c>
      <c r="C657" s="62">
        <f t="shared" ref="C657:C658" si="893">150000/E657</f>
        <v>815.88251291813981</v>
      </c>
      <c r="D657" s="61" t="s">
        <v>14</v>
      </c>
      <c r="E657" s="61">
        <v>183.85</v>
      </c>
      <c r="F657" s="61">
        <v>185.3</v>
      </c>
      <c r="G657" s="61">
        <v>187.2</v>
      </c>
      <c r="H657" s="61">
        <v>189</v>
      </c>
      <c r="I657" s="63">
        <f t="shared" ref="I657:I658" si="894">(IF(D657="SHORT",E657-F657,IF(D657="LONG",F657-E657)))*C657</f>
        <v>1183.0296437313166</v>
      </c>
      <c r="J657" s="64">
        <f t="shared" ref="J657:J658" si="895">(IF(D657="SHORT",IF(G657="",0,F657-G657),IF(D657="LONG",IF(G657="",0,G657-F657))))*C657</f>
        <v>1550.1767745444472</v>
      </c>
      <c r="K657" s="64">
        <f t="shared" ref="K657:K658" si="896">(IF(D657="SHORT",IF(H657="",0,G657-H657),IF(D657="LONG",IF(H657="",0,(H657-G657)))))*C657</f>
        <v>1468.5885232526609</v>
      </c>
      <c r="L657" s="64">
        <f t="shared" ref="L657:L658" si="897">(J657+I657+K657)/C657</f>
        <v>5.1500000000000057</v>
      </c>
      <c r="M657" s="65">
        <f t="shared" ref="M657:M658" si="898">L657*C657</f>
        <v>4201.7949415284247</v>
      </c>
    </row>
    <row r="658" spans="1:13" s="66" customFormat="1">
      <c r="A658" s="60">
        <v>43206</v>
      </c>
      <c r="B658" s="61" t="s">
        <v>451</v>
      </c>
      <c r="C658" s="62">
        <f t="shared" si="893"/>
        <v>302.08438223743832</v>
      </c>
      <c r="D658" s="61" t="s">
        <v>14</v>
      </c>
      <c r="E658" s="61">
        <v>496.55</v>
      </c>
      <c r="F658" s="61">
        <v>500.5</v>
      </c>
      <c r="G658" s="61">
        <v>505.8</v>
      </c>
      <c r="H658" s="61">
        <v>511.1</v>
      </c>
      <c r="I658" s="63">
        <f t="shared" si="894"/>
        <v>1193.2333098378779</v>
      </c>
      <c r="J658" s="64">
        <f t="shared" si="895"/>
        <v>1601.0472258584266</v>
      </c>
      <c r="K658" s="64">
        <f t="shared" si="896"/>
        <v>1601.0472258584266</v>
      </c>
      <c r="L658" s="64">
        <f t="shared" si="897"/>
        <v>14.550000000000013</v>
      </c>
      <c r="M658" s="65">
        <f t="shared" si="898"/>
        <v>4395.3277615547313</v>
      </c>
    </row>
    <row r="659" spans="1:13" s="57" customFormat="1">
      <c r="A659" s="51">
        <v>43203</v>
      </c>
      <c r="B659" s="58" t="s">
        <v>403</v>
      </c>
      <c r="C659" s="53">
        <f t="shared" ref="C659:C660" si="899">150000/E659</f>
        <v>72.336218744725485</v>
      </c>
      <c r="D659" s="58" t="s">
        <v>14</v>
      </c>
      <c r="E659" s="59">
        <v>2073.65</v>
      </c>
      <c r="F659" s="59">
        <v>2090.1999999999998</v>
      </c>
      <c r="G659" s="59"/>
      <c r="H659" s="59"/>
      <c r="I659" s="54">
        <f t="shared" ref="I659:I660" si="900">(IF(D659="SHORT",E659-F659,IF(D659="LONG",F659-E659)))*C659</f>
        <v>1197.1644202251871</v>
      </c>
      <c r="J659" s="55"/>
      <c r="K659" s="55"/>
      <c r="L659" s="55">
        <f t="shared" ref="L659:L660" si="901">(J659+I659+K659)/C659</f>
        <v>16.549999999999727</v>
      </c>
      <c r="M659" s="67">
        <f t="shared" ref="M659:M660" si="902">L659*C659</f>
        <v>1197.1644202251871</v>
      </c>
    </row>
    <row r="660" spans="1:13" s="57" customFormat="1">
      <c r="A660" s="51">
        <v>43203</v>
      </c>
      <c r="B660" s="58" t="s">
        <v>450</v>
      </c>
      <c r="C660" s="53">
        <f t="shared" si="899"/>
        <v>1504.5135406218656</v>
      </c>
      <c r="D660" s="58" t="s">
        <v>14</v>
      </c>
      <c r="E660" s="59">
        <v>99.7</v>
      </c>
      <c r="F660" s="59">
        <v>100.5</v>
      </c>
      <c r="G660" s="59"/>
      <c r="H660" s="59"/>
      <c r="I660" s="54">
        <f t="shared" si="900"/>
        <v>1203.6108324974882</v>
      </c>
      <c r="J660" s="55"/>
      <c r="K660" s="55"/>
      <c r="L660" s="55">
        <f t="shared" si="901"/>
        <v>0.79999999999999716</v>
      </c>
      <c r="M660" s="67">
        <f t="shared" si="902"/>
        <v>1203.6108324974882</v>
      </c>
    </row>
    <row r="661" spans="1:13" s="57" customFormat="1">
      <c r="A661" s="51">
        <v>43202</v>
      </c>
      <c r="B661" s="58" t="s">
        <v>449</v>
      </c>
      <c r="C661" s="53">
        <f t="shared" ref="C661:C662" si="903">150000/E661</f>
        <v>161.37708445400753</v>
      </c>
      <c r="D661" s="58" t="s">
        <v>14</v>
      </c>
      <c r="E661" s="59">
        <v>929.5</v>
      </c>
      <c r="F661" s="59">
        <v>937.4</v>
      </c>
      <c r="G661" s="59"/>
      <c r="H661" s="59"/>
      <c r="I661" s="54">
        <f t="shared" ref="I661:I662" si="904">(IF(D661="SHORT",E661-F661,IF(D661="LONG",F661-E661)))*C661</f>
        <v>1274.8789671866559</v>
      </c>
      <c r="J661" s="55"/>
      <c r="K661" s="55"/>
      <c r="L661" s="55">
        <f t="shared" ref="L661:L662" si="905">(J661+I661+K661)/C661</f>
        <v>7.8999999999999782</v>
      </c>
      <c r="M661" s="67">
        <f t="shared" ref="M661:M662" si="906">L661*C661</f>
        <v>1274.8789671866559</v>
      </c>
    </row>
    <row r="662" spans="1:13" s="57" customFormat="1">
      <c r="A662" s="51">
        <v>43202</v>
      </c>
      <c r="B662" s="58" t="s">
        <v>448</v>
      </c>
      <c r="C662" s="53">
        <f t="shared" si="903"/>
        <v>519.93067590987869</v>
      </c>
      <c r="D662" s="58" t="s">
        <v>18</v>
      </c>
      <c r="E662" s="59">
        <v>288.5</v>
      </c>
      <c r="F662" s="59">
        <v>286.2</v>
      </c>
      <c r="G662" s="59"/>
      <c r="H662" s="59"/>
      <c r="I662" s="54">
        <f t="shared" si="904"/>
        <v>1195.8405545927269</v>
      </c>
      <c r="J662" s="55"/>
      <c r="K662" s="55"/>
      <c r="L662" s="55">
        <f t="shared" si="905"/>
        <v>2.3000000000000114</v>
      </c>
      <c r="M662" s="67">
        <f t="shared" si="906"/>
        <v>1195.8405545927269</v>
      </c>
    </row>
    <row r="663" spans="1:13" s="57" customFormat="1">
      <c r="A663" s="51">
        <v>43201</v>
      </c>
      <c r="B663" s="58" t="s">
        <v>447</v>
      </c>
      <c r="C663" s="53">
        <f t="shared" ref="C663:C664" si="907">150000/E663</f>
        <v>1528.2730514518594</v>
      </c>
      <c r="D663" s="58" t="s">
        <v>14</v>
      </c>
      <c r="E663" s="59">
        <v>98.15</v>
      </c>
      <c r="F663" s="59">
        <v>98.9</v>
      </c>
      <c r="G663" s="59"/>
      <c r="H663" s="59"/>
      <c r="I663" s="54">
        <f t="shared" ref="I663:I664" si="908">(IF(D663="SHORT",E663-F663,IF(D663="LONG",F663-E663)))*C663</f>
        <v>1146.2047885888946</v>
      </c>
      <c r="J663" s="55"/>
      <c r="K663" s="55"/>
      <c r="L663" s="55">
        <f t="shared" ref="L663:L664" si="909">(J663+I663+K663)/C663</f>
        <v>0.75000000000000011</v>
      </c>
      <c r="M663" s="67">
        <f t="shared" ref="M663:M664" si="910">L663*C663</f>
        <v>1146.2047885888946</v>
      </c>
    </row>
    <row r="664" spans="1:13" s="57" customFormat="1">
      <c r="A664" s="51">
        <v>43201</v>
      </c>
      <c r="B664" s="58" t="s">
        <v>446</v>
      </c>
      <c r="C664" s="53">
        <f t="shared" si="907"/>
        <v>150.57217426219634</v>
      </c>
      <c r="D664" s="58" t="s">
        <v>18</v>
      </c>
      <c r="E664" s="59">
        <v>996.2</v>
      </c>
      <c r="F664" s="59">
        <v>988.25</v>
      </c>
      <c r="G664" s="59"/>
      <c r="H664" s="59"/>
      <c r="I664" s="54">
        <f t="shared" si="908"/>
        <v>1197.0487853844677</v>
      </c>
      <c r="J664" s="55"/>
      <c r="K664" s="55"/>
      <c r="L664" s="55">
        <f t="shared" si="909"/>
        <v>7.9500000000000446</v>
      </c>
      <c r="M664" s="67">
        <f t="shared" si="910"/>
        <v>1197.0487853844677</v>
      </c>
    </row>
    <row r="665" spans="1:13" s="66" customFormat="1">
      <c r="A665" s="60">
        <v>43200</v>
      </c>
      <c r="B665" s="61" t="s">
        <v>445</v>
      </c>
      <c r="C665" s="62">
        <f t="shared" ref="C665:C668" si="911">150000/E665</f>
        <v>607.04168352893566</v>
      </c>
      <c r="D665" s="61" t="s">
        <v>14</v>
      </c>
      <c r="E665" s="61">
        <v>247.1</v>
      </c>
      <c r="F665" s="61">
        <v>249.2</v>
      </c>
      <c r="G665" s="61">
        <v>251.95</v>
      </c>
      <c r="H665" s="61">
        <v>254.6</v>
      </c>
      <c r="I665" s="63">
        <f t="shared" ref="I665:I668" si="912">(IF(D665="SHORT",E665-F665,IF(D665="LONG",F665-E665)))*C665</f>
        <v>1274.7875354107614</v>
      </c>
      <c r="J665" s="64">
        <f t="shared" ref="J665" si="913">(IF(D665="SHORT",IF(G665="",0,F665-G665),IF(D665="LONG",IF(G665="",0,G665-F665))))*C665</f>
        <v>1669.364629704573</v>
      </c>
      <c r="K665" s="64">
        <f t="shared" ref="K665" si="914">(IF(D665="SHORT",IF(H665="",0,G665-H665),IF(D665="LONG",IF(H665="",0,(H665-G665)))))*C665</f>
        <v>1608.6604613516829</v>
      </c>
      <c r="L665" s="64">
        <f t="shared" ref="L665:L668" si="915">(J665+I665+K665)/C665</f>
        <v>7.5</v>
      </c>
      <c r="M665" s="65">
        <f t="shared" ref="M665:M668" si="916">L665*C665</f>
        <v>4552.8126264670173</v>
      </c>
    </row>
    <row r="666" spans="1:13" s="57" customFormat="1">
      <c r="A666" s="51">
        <v>43200</v>
      </c>
      <c r="B666" s="58" t="s">
        <v>444</v>
      </c>
      <c r="C666" s="53">
        <f t="shared" si="911"/>
        <v>268.0965147453083</v>
      </c>
      <c r="D666" s="58" t="s">
        <v>18</v>
      </c>
      <c r="E666" s="59">
        <v>559.5</v>
      </c>
      <c r="F666" s="59">
        <v>557.65</v>
      </c>
      <c r="G666" s="59"/>
      <c r="H666" s="59"/>
      <c r="I666" s="54">
        <f t="shared" si="912"/>
        <v>495.97855227882644</v>
      </c>
      <c r="J666" s="55"/>
      <c r="K666" s="55"/>
      <c r="L666" s="55">
        <f t="shared" si="915"/>
        <v>1.8500000000000227</v>
      </c>
      <c r="M666" s="67">
        <f t="shared" si="916"/>
        <v>495.97855227882644</v>
      </c>
    </row>
    <row r="667" spans="1:13" s="57" customFormat="1">
      <c r="A667" s="51">
        <v>43200</v>
      </c>
      <c r="B667" s="58" t="s">
        <v>443</v>
      </c>
      <c r="C667" s="53">
        <f t="shared" si="911"/>
        <v>108.97203051216854</v>
      </c>
      <c r="D667" s="58" t="s">
        <v>18</v>
      </c>
      <c r="E667" s="59">
        <v>1376.5</v>
      </c>
      <c r="F667" s="59">
        <v>1390.15</v>
      </c>
      <c r="G667" s="59"/>
      <c r="H667" s="59"/>
      <c r="I667" s="54">
        <f t="shared" si="912"/>
        <v>-1487.4682164911105</v>
      </c>
      <c r="J667" s="55"/>
      <c r="K667" s="55"/>
      <c r="L667" s="55">
        <f t="shared" si="915"/>
        <v>-13.650000000000091</v>
      </c>
      <c r="M667" s="67">
        <f t="shared" si="916"/>
        <v>-1487.4682164911105</v>
      </c>
    </row>
    <row r="668" spans="1:13" s="57" customFormat="1">
      <c r="A668" s="51">
        <v>43200</v>
      </c>
      <c r="B668" s="58" t="s">
        <v>442</v>
      </c>
      <c r="C668" s="53">
        <f t="shared" si="911"/>
        <v>53.763440860215056</v>
      </c>
      <c r="D668" s="58" t="s">
        <v>14</v>
      </c>
      <c r="E668" s="59">
        <v>2790</v>
      </c>
      <c r="F668" s="59">
        <v>2762.35</v>
      </c>
      <c r="G668" s="59"/>
      <c r="H668" s="59"/>
      <c r="I668" s="54">
        <f t="shared" si="912"/>
        <v>-1486.5591397849512</v>
      </c>
      <c r="J668" s="55"/>
      <c r="K668" s="55"/>
      <c r="L668" s="55">
        <f t="shared" si="915"/>
        <v>-27.650000000000091</v>
      </c>
      <c r="M668" s="67">
        <f t="shared" si="916"/>
        <v>-1486.5591397849512</v>
      </c>
    </row>
    <row r="669" spans="1:13" s="57" customFormat="1">
      <c r="A669" s="51">
        <v>43199</v>
      </c>
      <c r="B669" s="58" t="s">
        <v>441</v>
      </c>
      <c r="C669" s="53">
        <f t="shared" ref="C669:C670" si="917">150000/E669</f>
        <v>198.67549668874173</v>
      </c>
      <c r="D669" s="58" t="s">
        <v>18</v>
      </c>
      <c r="E669" s="59">
        <v>755</v>
      </c>
      <c r="F669" s="59">
        <v>749</v>
      </c>
      <c r="G669" s="59"/>
      <c r="H669" s="59"/>
      <c r="I669" s="54">
        <f t="shared" ref="I669:I670" si="918">(IF(D669="SHORT",E669-F669,IF(D669="LONG",F669-E669)))*C669</f>
        <v>1192.0529801324503</v>
      </c>
      <c r="J669" s="55"/>
      <c r="K669" s="55"/>
      <c r="L669" s="55">
        <f t="shared" ref="L669:L670" si="919">(J669+I669+K669)/C669</f>
        <v>6</v>
      </c>
      <c r="M669" s="67">
        <f t="shared" ref="M669:M670" si="920">L669*C669</f>
        <v>1192.0529801324503</v>
      </c>
    </row>
    <row r="670" spans="1:13" s="57" customFormat="1">
      <c r="A670" s="51">
        <v>43199</v>
      </c>
      <c r="B670" s="58" t="s">
        <v>440</v>
      </c>
      <c r="C670" s="53">
        <f t="shared" si="917"/>
        <v>108.7547580206634</v>
      </c>
      <c r="D670" s="58" t="s">
        <v>14</v>
      </c>
      <c r="E670" s="59">
        <v>1379.25</v>
      </c>
      <c r="F670" s="59">
        <v>1390.95</v>
      </c>
      <c r="G670" s="59"/>
      <c r="H670" s="59"/>
      <c r="I670" s="54">
        <f t="shared" si="918"/>
        <v>1272.4306688417666</v>
      </c>
      <c r="J670" s="55"/>
      <c r="K670" s="55"/>
      <c r="L670" s="55">
        <f t="shared" si="919"/>
        <v>11.700000000000044</v>
      </c>
      <c r="M670" s="67">
        <f t="shared" si="920"/>
        <v>1272.4306688417666</v>
      </c>
    </row>
    <row r="671" spans="1:13" s="57" customFormat="1">
      <c r="A671" s="51">
        <v>43195</v>
      </c>
      <c r="B671" s="58" t="s">
        <v>403</v>
      </c>
      <c r="C671" s="53">
        <f t="shared" ref="C671:C672" si="921">150000/E671</f>
        <v>74.386312918423016</v>
      </c>
      <c r="D671" s="58" t="s">
        <v>14</v>
      </c>
      <c r="E671" s="59">
        <v>2016.5</v>
      </c>
      <c r="F671" s="59">
        <v>2032.6</v>
      </c>
      <c r="G671" s="59">
        <v>2051.9499999999998</v>
      </c>
      <c r="H671" s="59"/>
      <c r="I671" s="54">
        <f t="shared" ref="I671:I672" si="922">(IF(D671="SHORT",E671-F671,IF(D671="LONG",F671-E671)))*C671</f>
        <v>1197.6196379866037</v>
      </c>
      <c r="J671" s="55">
        <f t="shared" ref="J671:J672" si="923">(IF(D671="SHORT",IF(G671="",0,F671-G671),IF(D671="LONG",IF(G671="",0,G671-F671))))*C671</f>
        <v>1439.3751549714787</v>
      </c>
      <c r="K671" s="55"/>
      <c r="L671" s="55">
        <f t="shared" ref="L671:L672" si="924">(J671+I671+K671)/C671</f>
        <v>35.449999999999818</v>
      </c>
      <c r="M671" s="67">
        <f t="shared" ref="M671:M672" si="925">L671*C671</f>
        <v>2636.9947929580826</v>
      </c>
    </row>
    <row r="672" spans="1:13" s="57" customFormat="1">
      <c r="A672" s="51">
        <v>43195</v>
      </c>
      <c r="B672" s="58" t="s">
        <v>439</v>
      </c>
      <c r="C672" s="53">
        <f t="shared" si="921"/>
        <v>1027.3972602739725</v>
      </c>
      <c r="D672" s="58" t="s">
        <v>14</v>
      </c>
      <c r="E672" s="59">
        <v>146</v>
      </c>
      <c r="F672" s="59">
        <v>147.15</v>
      </c>
      <c r="G672" s="59">
        <v>148.6</v>
      </c>
      <c r="H672" s="59"/>
      <c r="I672" s="54">
        <f t="shared" si="922"/>
        <v>1181.5068493150743</v>
      </c>
      <c r="J672" s="55">
        <f t="shared" si="923"/>
        <v>1489.7260273972483</v>
      </c>
      <c r="K672" s="55"/>
      <c r="L672" s="55">
        <f t="shared" si="924"/>
        <v>2.5999999999999943</v>
      </c>
      <c r="M672" s="67">
        <f t="shared" si="925"/>
        <v>2671.2328767123226</v>
      </c>
    </row>
    <row r="673" spans="1:13" s="57" customFormat="1">
      <c r="A673" s="51">
        <v>43194</v>
      </c>
      <c r="B673" s="58" t="s">
        <v>438</v>
      </c>
      <c r="C673" s="53">
        <f t="shared" ref="C673:C674" si="926">150000/E673</f>
        <v>480.53820278712163</v>
      </c>
      <c r="D673" s="58" t="s">
        <v>14</v>
      </c>
      <c r="E673" s="59">
        <v>312.14999999999998</v>
      </c>
      <c r="F673" s="59">
        <v>309.05</v>
      </c>
      <c r="G673" s="59"/>
      <c r="H673" s="59"/>
      <c r="I673" s="54">
        <f t="shared" ref="I673:I674" si="927">(IF(D673="SHORT",E673-F673,IF(D673="LONG",F673-E673)))*C673</f>
        <v>-1489.6684286400607</v>
      </c>
      <c r="J673" s="55"/>
      <c r="K673" s="55"/>
      <c r="L673" s="55">
        <f t="shared" ref="L673:L674" si="928">(J673+I673+K673)/C673</f>
        <v>-3.0999999999999659</v>
      </c>
      <c r="M673" s="67">
        <f t="shared" ref="M673:M674" si="929">L673*C673</f>
        <v>-1489.6684286400607</v>
      </c>
    </row>
    <row r="674" spans="1:13" s="57" customFormat="1">
      <c r="A674" s="51">
        <v>43194</v>
      </c>
      <c r="B674" s="58" t="s">
        <v>437</v>
      </c>
      <c r="C674" s="53">
        <f t="shared" si="926"/>
        <v>300.9932778167954</v>
      </c>
      <c r="D674" s="58" t="s">
        <v>18</v>
      </c>
      <c r="E674" s="59">
        <v>498.35</v>
      </c>
      <c r="F674" s="59">
        <v>497.7</v>
      </c>
      <c r="G674" s="59"/>
      <c r="H674" s="59"/>
      <c r="I674" s="54">
        <f t="shared" si="927"/>
        <v>195.64563058092727</v>
      </c>
      <c r="J674" s="55"/>
      <c r="K674" s="55"/>
      <c r="L674" s="55">
        <f t="shared" si="928"/>
        <v>0.65000000000003411</v>
      </c>
      <c r="M674" s="67">
        <f t="shared" si="929"/>
        <v>195.64563058092727</v>
      </c>
    </row>
    <row r="675" spans="1:13" s="66" customFormat="1">
      <c r="A675" s="60">
        <v>43194</v>
      </c>
      <c r="B675" s="61" t="s">
        <v>432</v>
      </c>
      <c r="C675" s="62">
        <f t="shared" ref="C675" si="930">150000/E675</f>
        <v>368.73156342182892</v>
      </c>
      <c r="D675" s="61" t="s">
        <v>18</v>
      </c>
      <c r="E675" s="61">
        <v>406.8</v>
      </c>
      <c r="F675" s="61">
        <v>403.55</v>
      </c>
      <c r="G675" s="61">
        <v>399.55</v>
      </c>
      <c r="H675" s="61">
        <v>395.55</v>
      </c>
      <c r="I675" s="63">
        <f t="shared" ref="I675" si="931">(IF(D675="SHORT",E675-F675,IF(D675="LONG",F675-E675)))*C675</f>
        <v>1198.3775811209439</v>
      </c>
      <c r="J675" s="64">
        <f t="shared" ref="J675" si="932">(IF(D675="SHORT",IF(G675="",0,F675-G675),IF(D675="LONG",IF(G675="",0,G675-F675))))*C675</f>
        <v>1474.9262536873157</v>
      </c>
      <c r="K675" s="64">
        <f t="shared" ref="K675" si="933">(IF(D675="SHORT",IF(H675="",0,G675-H675),IF(D675="LONG",IF(H675="",0,(H675-G675)))))*C675</f>
        <v>1474.9262536873157</v>
      </c>
      <c r="L675" s="64">
        <f t="shared" ref="L675" si="934">(J675+I675+K675)/C675</f>
        <v>11.249999999999998</v>
      </c>
      <c r="M675" s="65">
        <f t="shared" ref="M675" si="935">L675*C675</f>
        <v>4148.2300884955748</v>
      </c>
    </row>
    <row r="676" spans="1:13" s="57" customFormat="1">
      <c r="A676" s="51">
        <v>43193</v>
      </c>
      <c r="B676" s="58" t="s">
        <v>434</v>
      </c>
      <c r="C676" s="53">
        <f t="shared" ref="C676:C677" si="936">150000/E676</f>
        <v>459.41807044410416</v>
      </c>
      <c r="D676" s="58" t="s">
        <v>14</v>
      </c>
      <c r="E676" s="59">
        <v>326.5</v>
      </c>
      <c r="F676" s="59">
        <v>329.1</v>
      </c>
      <c r="G676" s="59"/>
      <c r="H676" s="59"/>
      <c r="I676" s="54">
        <f t="shared" ref="I676:I677" si="937">(IF(D676="SHORT",E676-F676,IF(D676="LONG",F676-E676)))*C676</f>
        <v>1194.4869831546812</v>
      </c>
      <c r="J676" s="55"/>
      <c r="K676" s="55"/>
      <c r="L676" s="55">
        <f t="shared" ref="L676:L677" si="938">(J676+I676+K676)/C676</f>
        <v>2.6000000000000227</v>
      </c>
      <c r="M676" s="67">
        <f t="shared" ref="M676:M677" si="939">L676*C676</f>
        <v>1194.4869831546812</v>
      </c>
    </row>
    <row r="677" spans="1:13" s="57" customFormat="1">
      <c r="A677" s="51">
        <v>43193</v>
      </c>
      <c r="B677" s="58" t="s">
        <v>436</v>
      </c>
      <c r="C677" s="53">
        <f t="shared" si="936"/>
        <v>100.13351134846462</v>
      </c>
      <c r="D677" s="58" t="s">
        <v>14</v>
      </c>
      <c r="E677" s="59">
        <v>1498</v>
      </c>
      <c r="F677" s="59">
        <v>1511.15</v>
      </c>
      <c r="G677" s="59">
        <v>1526.3</v>
      </c>
      <c r="H677" s="59"/>
      <c r="I677" s="54">
        <f t="shared" si="937"/>
        <v>1316.7556742323188</v>
      </c>
      <c r="J677" s="55">
        <f t="shared" ref="J677" si="940">(IF(D677="SHORT",IF(G677="",0,F677-G677),IF(D677="LONG",IF(G677="",0,G677-F677))))*C677</f>
        <v>1517.0226969292253</v>
      </c>
      <c r="K677" s="55"/>
      <c r="L677" s="55">
        <f t="shared" si="938"/>
        <v>28.299999999999951</v>
      </c>
      <c r="M677" s="67">
        <f t="shared" si="939"/>
        <v>2833.7783711615439</v>
      </c>
    </row>
    <row r="678" spans="1:13" ht="15.75">
      <c r="A678" s="68"/>
      <c r="B678" s="69"/>
      <c r="C678" s="69"/>
      <c r="D678" s="69"/>
      <c r="E678" s="69"/>
      <c r="F678" s="69"/>
      <c r="G678" s="69"/>
      <c r="H678" s="69"/>
      <c r="I678" s="70"/>
      <c r="J678" s="71"/>
      <c r="K678" s="72"/>
      <c r="L678" s="73"/>
      <c r="M678" s="69"/>
    </row>
    <row r="679" spans="1:13" s="57" customFormat="1">
      <c r="A679" s="51">
        <v>43187</v>
      </c>
      <c r="B679" s="52" t="s">
        <v>435</v>
      </c>
      <c r="C679" s="53">
        <f t="shared" ref="C679" si="941">150000/E679</f>
        <v>287.38384902768462</v>
      </c>
      <c r="D679" s="52" t="s">
        <v>14</v>
      </c>
      <c r="E679" s="52">
        <v>521.95000000000005</v>
      </c>
      <c r="F679" s="52">
        <v>524</v>
      </c>
      <c r="G679" s="52"/>
      <c r="H679" s="52"/>
      <c r="I679" s="54">
        <f t="shared" ref="I679" si="942">(IF(D679="SHORT",E679-F679,IF(D679="LONG",F679-E679)))*C679</f>
        <v>589.13689050674043</v>
      </c>
      <c r="J679" s="55"/>
      <c r="K679" s="55"/>
      <c r="L679" s="55">
        <f t="shared" ref="L679" si="943">(J679+I679+K679)/C679</f>
        <v>2.0499999999999545</v>
      </c>
      <c r="M679" s="56">
        <f t="shared" ref="M679" si="944">L679*C679</f>
        <v>589.13689050674043</v>
      </c>
    </row>
    <row r="680" spans="1:13" s="66" customFormat="1">
      <c r="A680" s="60">
        <v>43187</v>
      </c>
      <c r="B680" s="61" t="s">
        <v>394</v>
      </c>
      <c r="C680" s="62">
        <f t="shared" ref="C680" si="945">150000/E680</f>
        <v>670.09157918248832</v>
      </c>
      <c r="D680" s="61" t="s">
        <v>18</v>
      </c>
      <c r="E680" s="61">
        <v>223.85</v>
      </c>
      <c r="F680" s="61">
        <v>222.05</v>
      </c>
      <c r="G680" s="61">
        <v>219.9</v>
      </c>
      <c r="H680" s="61">
        <v>217.85</v>
      </c>
      <c r="I680" s="63">
        <f t="shared" ref="I680" si="946">(IF(D680="SHORT",E680-F680,IF(D680="LONG",F680-E680)))*C680</f>
        <v>1206.1648425284675</v>
      </c>
      <c r="J680" s="64">
        <f t="shared" ref="J680" si="947">(IF(D680="SHORT",IF(G680="",0,F680-G680),IF(D680="LONG",IF(G680="",0,G680-F680))))*C680</f>
        <v>1440.6968952423538</v>
      </c>
      <c r="K680" s="64">
        <f t="shared" ref="K680" si="948">(IF(D680="SHORT",IF(H680="",0,G680-H680),IF(D680="LONG",IF(H680="",0,(H680-G680)))))*C680</f>
        <v>1373.6877373241086</v>
      </c>
      <c r="L680" s="64">
        <f t="shared" ref="L680" si="949">(J680+I680+K680)/C680</f>
        <v>6</v>
      </c>
      <c r="M680" s="65">
        <f t="shared" ref="M680" si="950">L680*C680</f>
        <v>4020.5494750949301</v>
      </c>
    </row>
    <row r="681" spans="1:13" s="57" customFormat="1">
      <c r="A681" s="51">
        <v>43186</v>
      </c>
      <c r="B681" s="52" t="s">
        <v>434</v>
      </c>
      <c r="C681" s="53">
        <f t="shared" ref="C681:C683" si="951">150000/E681</f>
        <v>474.68354430379748</v>
      </c>
      <c r="D681" s="52" t="s">
        <v>14</v>
      </c>
      <c r="E681" s="52">
        <v>316</v>
      </c>
      <c r="F681" s="52">
        <v>318.5</v>
      </c>
      <c r="G681" s="52">
        <v>321.55</v>
      </c>
      <c r="H681" s="52"/>
      <c r="I681" s="54">
        <f t="shared" ref="I681:I683" si="952">(IF(D681="SHORT",E681-F681,IF(D681="LONG",F681-E681)))*C681</f>
        <v>1186.7088607594937</v>
      </c>
      <c r="J681" s="55">
        <f t="shared" ref="J681:J682" si="953">(IF(D681="SHORT",IF(G681="",0,F681-G681),IF(D681="LONG",IF(G681="",0,G681-F681))))*C681</f>
        <v>1447.7848101265877</v>
      </c>
      <c r="K681" s="55">
        <f t="shared" ref="K681:K682" si="954">(IF(D681="SHORT",IF(H681="",0,G681-H681),IF(D681="LONG",IF(H681="",0,(H681-G681)))))*C681</f>
        <v>0</v>
      </c>
      <c r="L681" s="55">
        <f t="shared" ref="L681:L683" si="955">(J681+I681+K681)/C681</f>
        <v>5.5500000000000114</v>
      </c>
      <c r="M681" s="56">
        <f t="shared" ref="M681:M683" si="956">L681*C681</f>
        <v>2634.4936708860814</v>
      </c>
    </row>
    <row r="682" spans="1:13" s="66" customFormat="1">
      <c r="A682" s="60">
        <v>43186</v>
      </c>
      <c r="B682" s="61" t="s">
        <v>433</v>
      </c>
      <c r="C682" s="62">
        <f t="shared" si="951"/>
        <v>558.76327062767746</v>
      </c>
      <c r="D682" s="61" t="s">
        <v>14</v>
      </c>
      <c r="E682" s="61">
        <v>268.45</v>
      </c>
      <c r="F682" s="61">
        <v>270.5</v>
      </c>
      <c r="G682" s="61">
        <v>273.05</v>
      </c>
      <c r="H682" s="61">
        <v>275.64999999999998</v>
      </c>
      <c r="I682" s="63">
        <f t="shared" si="952"/>
        <v>1145.4647047867452</v>
      </c>
      <c r="J682" s="64">
        <f t="shared" si="953"/>
        <v>1424.8463401005838</v>
      </c>
      <c r="K682" s="64">
        <f t="shared" si="954"/>
        <v>1452.7845036319422</v>
      </c>
      <c r="L682" s="64">
        <f t="shared" si="955"/>
        <v>7.1999999999999886</v>
      </c>
      <c r="M682" s="65">
        <f t="shared" si="956"/>
        <v>4023.0955485192712</v>
      </c>
    </row>
    <row r="683" spans="1:13" s="57" customFormat="1">
      <c r="A683" s="51">
        <v>43186</v>
      </c>
      <c r="B683" s="52" t="s">
        <v>432</v>
      </c>
      <c r="C683" s="53">
        <f t="shared" si="951"/>
        <v>404.4216770018873</v>
      </c>
      <c r="D683" s="52" t="s">
        <v>14</v>
      </c>
      <c r="E683" s="52">
        <v>370.9</v>
      </c>
      <c r="F683" s="52">
        <v>373.85</v>
      </c>
      <c r="G683" s="52"/>
      <c r="H683" s="52"/>
      <c r="I683" s="54">
        <f t="shared" si="952"/>
        <v>1193.043947155586</v>
      </c>
      <c r="J683" s="55"/>
      <c r="K683" s="55"/>
      <c r="L683" s="55">
        <f t="shared" si="955"/>
        <v>2.9500000000000455</v>
      </c>
      <c r="M683" s="56">
        <f t="shared" si="956"/>
        <v>1193.043947155586</v>
      </c>
    </row>
    <row r="684" spans="1:13" s="57" customFormat="1">
      <c r="A684" s="51">
        <v>43185</v>
      </c>
      <c r="B684" s="58" t="s">
        <v>421</v>
      </c>
      <c r="C684" s="53">
        <f t="shared" ref="C684" si="957">150000/E684</f>
        <v>1774.0981667652277</v>
      </c>
      <c r="D684" s="58" t="s">
        <v>18</v>
      </c>
      <c r="E684" s="59">
        <v>84.55</v>
      </c>
      <c r="F684" s="59">
        <v>83.45</v>
      </c>
      <c r="G684" s="59"/>
      <c r="H684" s="59"/>
      <c r="I684" s="54">
        <f t="shared" ref="I684" si="958">(IF(D684="SHORT",E684-F684,IF(D684="LONG",F684-E684)))*C684</f>
        <v>1951.5079834417404</v>
      </c>
      <c r="J684" s="55"/>
      <c r="K684" s="55"/>
      <c r="L684" s="55">
        <f t="shared" ref="L684" si="959">(J684+I684+K684)/C684</f>
        <v>1.0999999999999943</v>
      </c>
      <c r="M684" s="67">
        <f t="shared" ref="M684" si="960">L684*C684</f>
        <v>1951.5079834417404</v>
      </c>
    </row>
    <row r="685" spans="1:13" s="57" customFormat="1">
      <c r="A685" s="51">
        <v>43185</v>
      </c>
      <c r="B685" s="58" t="s">
        <v>431</v>
      </c>
      <c r="C685" s="53">
        <f t="shared" ref="C685" si="961">150000/E685</f>
        <v>135.41572627967861</v>
      </c>
      <c r="D685" s="58" t="s">
        <v>18</v>
      </c>
      <c r="E685" s="59">
        <v>1107.7</v>
      </c>
      <c r="F685" s="59">
        <v>1101.25</v>
      </c>
      <c r="G685" s="59"/>
      <c r="H685" s="59"/>
      <c r="I685" s="54">
        <f t="shared" ref="I685" si="962">(IF(D685="SHORT",E685-F685,IF(D685="LONG",F685-E685)))*C685</f>
        <v>873.43143450393313</v>
      </c>
      <c r="J685" s="55"/>
      <c r="K685" s="55"/>
      <c r="L685" s="55">
        <f t="shared" ref="L685" si="963">(J685+I685+K685)/C685</f>
        <v>6.4500000000000455</v>
      </c>
      <c r="M685" s="67">
        <f t="shared" ref="M685" si="964">L685*C685</f>
        <v>873.43143450393313</v>
      </c>
    </row>
    <row r="686" spans="1:13" s="57" customFormat="1">
      <c r="A686" s="51">
        <v>43185</v>
      </c>
      <c r="B686" s="58" t="s">
        <v>423</v>
      </c>
      <c r="C686" s="53">
        <f t="shared" ref="C686" si="965">150000/E686</f>
        <v>204.2761813972491</v>
      </c>
      <c r="D686" s="58" t="s">
        <v>14</v>
      </c>
      <c r="E686" s="59">
        <v>734.3</v>
      </c>
      <c r="F686" s="59">
        <v>740.5</v>
      </c>
      <c r="G686" s="59">
        <v>747.6</v>
      </c>
      <c r="H686" s="59"/>
      <c r="I686" s="54">
        <f t="shared" ref="I686" si="966">(IF(D686="SHORT",E686-F686,IF(D686="LONG",F686-E686)))*C686</f>
        <v>1266.5123246629537</v>
      </c>
      <c r="J686" s="55">
        <f t="shared" ref="J686" si="967">(IF(D686="SHORT",IF(G686="",0,F686-G686),IF(D686="LONG",IF(G686="",0,G686-F686))))*C686</f>
        <v>1450.3608879204733</v>
      </c>
      <c r="K686" s="55"/>
      <c r="L686" s="55">
        <f t="shared" ref="L686" si="968">(J686+I686+K686)/C686</f>
        <v>13.300000000000066</v>
      </c>
      <c r="M686" s="67">
        <f t="shared" ref="M686" si="969">L686*C686</f>
        <v>2716.8732125834267</v>
      </c>
    </row>
    <row r="687" spans="1:13" s="57" customFormat="1">
      <c r="A687" s="51">
        <v>43185</v>
      </c>
      <c r="B687" s="58" t="s">
        <v>430</v>
      </c>
      <c r="C687" s="53">
        <f t="shared" ref="C687" si="970">150000/E687</f>
        <v>205.07211702782143</v>
      </c>
      <c r="D687" s="58" t="s">
        <v>18</v>
      </c>
      <c r="E687" s="59">
        <v>731.45</v>
      </c>
      <c r="F687" s="59">
        <v>735</v>
      </c>
      <c r="G687" s="59"/>
      <c r="H687" s="59"/>
      <c r="I687" s="54">
        <f t="shared" ref="I687" si="971">(IF(D687="SHORT",E687-F687,IF(D687="LONG",F687-E687)))*C687</f>
        <v>-728.00601544875678</v>
      </c>
      <c r="J687" s="55"/>
      <c r="K687" s="55"/>
      <c r="L687" s="55">
        <f t="shared" ref="L687" si="972">(J687+I687+K687)/C687</f>
        <v>-3.5499999999999545</v>
      </c>
      <c r="M687" s="67">
        <f t="shared" ref="M687" si="973">L687*C687</f>
        <v>-728.00601544875678</v>
      </c>
    </row>
    <row r="688" spans="1:13" s="57" customFormat="1">
      <c r="A688" s="51">
        <v>43182</v>
      </c>
      <c r="B688" s="58" t="s">
        <v>424</v>
      </c>
      <c r="C688" s="53">
        <f t="shared" ref="C688:C690" si="974">150000/E688</f>
        <v>96.774193548387103</v>
      </c>
      <c r="D688" s="58" t="s">
        <v>18</v>
      </c>
      <c r="E688" s="59">
        <v>1550</v>
      </c>
      <c r="F688" s="59">
        <v>1544</v>
      </c>
      <c r="G688" s="59"/>
      <c r="H688" s="59"/>
      <c r="I688" s="54">
        <f t="shared" ref="I688:I690" si="975">(IF(D688="SHORT",E688-F688,IF(D688="LONG",F688-E688)))*C688</f>
        <v>580.64516129032268</v>
      </c>
      <c r="J688" s="55"/>
      <c r="K688" s="55"/>
      <c r="L688" s="55">
        <f t="shared" ref="L688:L690" si="976">(J688+I688+K688)/C688</f>
        <v>6.0000000000000009</v>
      </c>
      <c r="M688" s="67">
        <f t="shared" ref="M688:M690" si="977">L688*C688</f>
        <v>580.64516129032268</v>
      </c>
    </row>
    <row r="689" spans="1:13" s="57" customFormat="1">
      <c r="A689" s="51">
        <v>43182</v>
      </c>
      <c r="B689" s="58" t="s">
        <v>423</v>
      </c>
      <c r="C689" s="53">
        <f t="shared" si="974"/>
        <v>204.77815699658703</v>
      </c>
      <c r="D689" s="58" t="s">
        <v>14</v>
      </c>
      <c r="E689" s="59">
        <v>732.5</v>
      </c>
      <c r="F689" s="59">
        <v>728.9</v>
      </c>
      <c r="G689" s="59"/>
      <c r="H689" s="59"/>
      <c r="I689" s="54">
        <f t="shared" si="975"/>
        <v>-737.20136518771801</v>
      </c>
      <c r="J689" s="55"/>
      <c r="K689" s="55"/>
      <c r="L689" s="55">
        <f t="shared" si="976"/>
        <v>-3.6000000000000232</v>
      </c>
      <c r="M689" s="67">
        <f t="shared" si="977"/>
        <v>-737.20136518771801</v>
      </c>
    </row>
    <row r="690" spans="1:13" s="57" customFormat="1">
      <c r="A690" s="51">
        <v>43182</v>
      </c>
      <c r="B690" s="58" t="s">
        <v>422</v>
      </c>
      <c r="C690" s="53">
        <f t="shared" si="974"/>
        <v>6696.4285714285716</v>
      </c>
      <c r="D690" s="58" t="s">
        <v>18</v>
      </c>
      <c r="E690" s="59">
        <v>22.4</v>
      </c>
      <c r="F690" s="59">
        <v>22.15</v>
      </c>
      <c r="G690" s="59"/>
      <c r="H690" s="59"/>
      <c r="I690" s="54">
        <f t="shared" si="975"/>
        <v>1674.1071428571429</v>
      </c>
      <c r="J690" s="55"/>
      <c r="K690" s="55"/>
      <c r="L690" s="55">
        <f t="shared" si="976"/>
        <v>0.25</v>
      </c>
      <c r="M690" s="67">
        <f t="shared" si="977"/>
        <v>1674.1071428571429</v>
      </c>
    </row>
    <row r="691" spans="1:13" s="66" customFormat="1">
      <c r="A691" s="60">
        <v>43181</v>
      </c>
      <c r="B691" s="61" t="s">
        <v>421</v>
      </c>
      <c r="C691" s="62">
        <f t="shared" ref="C691:C692" si="978">150000/E691</f>
        <v>1678.7912702853946</v>
      </c>
      <c r="D691" s="61" t="s">
        <v>18</v>
      </c>
      <c r="E691" s="61">
        <v>89.35</v>
      </c>
      <c r="F691" s="61">
        <v>88.55</v>
      </c>
      <c r="G691" s="61">
        <v>87.45</v>
      </c>
      <c r="H691" s="61">
        <v>86.4</v>
      </c>
      <c r="I691" s="63">
        <f t="shared" ref="I691" si="979">(IF(D691="SHORT",E691-F691,IF(D691="LONG",F691-E691)))*C691</f>
        <v>1343.033016228311</v>
      </c>
      <c r="J691" s="64">
        <f t="shared" ref="J691" si="980">(IF(D691="SHORT",IF(G691="",0,F691-G691),IF(D691="LONG",IF(G691="",0,G691-F691))))*C691</f>
        <v>1846.6703973139245</v>
      </c>
      <c r="K691" s="64">
        <f t="shared" ref="K691" si="981">(IF(D691="SHORT",IF(H691="",0,G691-H691),IF(D691="LONG",IF(H691="",0,(H691-G691)))))*C691</f>
        <v>1762.7308337996596</v>
      </c>
      <c r="L691" s="64">
        <f t="shared" ref="L691" si="982">(J691+I691+K691)/C691</f>
        <v>2.9499999999999886</v>
      </c>
      <c r="M691" s="65">
        <f>L691*C691</f>
        <v>4952.4342473418947</v>
      </c>
    </row>
    <row r="692" spans="1:13" s="57" customFormat="1">
      <c r="A692" s="51">
        <v>43181</v>
      </c>
      <c r="B692" s="58" t="s">
        <v>420</v>
      </c>
      <c r="C692" s="53">
        <f t="shared" si="978"/>
        <v>1234.5679012345679</v>
      </c>
      <c r="D692" s="58" t="s">
        <v>14</v>
      </c>
      <c r="E692" s="59">
        <v>121.5</v>
      </c>
      <c r="F692" s="59">
        <v>121.8</v>
      </c>
      <c r="G692" s="59"/>
      <c r="H692" s="59"/>
      <c r="I692" s="54">
        <f t="shared" ref="I692" si="983">(IF(D692="SHORT",E692-F692,IF(D692="LONG",F692-E692)))*C692</f>
        <v>370.37037037036686</v>
      </c>
      <c r="J692" s="55"/>
      <c r="K692" s="55"/>
      <c r="L692" s="55">
        <f t="shared" ref="L692" si="984">(J692+I692+K692)/C692</f>
        <v>0.29999999999999716</v>
      </c>
      <c r="M692" s="67">
        <f t="shared" ref="M692" si="985">L692*C692</f>
        <v>370.37037037036686</v>
      </c>
    </row>
    <row r="693" spans="1:13" s="66" customFormat="1">
      <c r="A693" s="60">
        <v>43178</v>
      </c>
      <c r="B693" s="61" t="s">
        <v>429</v>
      </c>
      <c r="C693" s="62">
        <f t="shared" ref="C693" si="986">150000/E693</f>
        <v>2944.0628066732088</v>
      </c>
      <c r="D693" s="61" t="s">
        <v>18</v>
      </c>
      <c r="E693" s="61">
        <v>50.95</v>
      </c>
      <c r="F693" s="61">
        <v>50.55</v>
      </c>
      <c r="G693" s="61">
        <v>49.85</v>
      </c>
      <c r="H693" s="61">
        <v>49.35</v>
      </c>
      <c r="I693" s="63">
        <f t="shared" ref="I693" si="987">(IF(D693="SHORT",E693-F693,IF(D693="LONG",F693-E693)))*C693</f>
        <v>1177.6251226693003</v>
      </c>
      <c r="J693" s="64">
        <f t="shared" ref="J693" si="988">(IF(D693="SHORT",IF(G693="",0,F693-G693),IF(D693="LONG",IF(G693="",0,G693-F693))))*C693</f>
        <v>2060.8439646712336</v>
      </c>
      <c r="K693" s="64">
        <f t="shared" ref="K693" si="989">(IF(D693="SHORT",IF(H693="",0,G693-H693),IF(D693="LONG",IF(H693="",0,(H693-G693)))))*C693</f>
        <v>1472.0314033366044</v>
      </c>
      <c r="L693" s="64">
        <f t="shared" ref="L693" si="990">(J693+I693+K693)/C693</f>
        <v>1.6000000000000014</v>
      </c>
      <c r="M693" s="65">
        <f>L693*C693</f>
        <v>4710.5004906771383</v>
      </c>
    </row>
    <row r="694" spans="1:13" s="57" customFormat="1">
      <c r="A694" s="51">
        <v>43175</v>
      </c>
      <c r="B694" s="58" t="s">
        <v>428</v>
      </c>
      <c r="C694" s="53">
        <f t="shared" ref="C694" si="991">150000/E694</f>
        <v>140.64697609001408</v>
      </c>
      <c r="D694" s="58" t="s">
        <v>14</v>
      </c>
      <c r="E694" s="59">
        <v>1066.5</v>
      </c>
      <c r="F694" s="59">
        <v>1075.45</v>
      </c>
      <c r="G694" s="59"/>
      <c r="H694" s="59"/>
      <c r="I694" s="54">
        <f t="shared" ref="I694" si="992">(IF(D694="SHORT",E694-F694,IF(D694="LONG",F694-E694)))*C694</f>
        <v>1258.7904360056325</v>
      </c>
      <c r="J694" s="55"/>
      <c r="K694" s="55"/>
      <c r="L694" s="55">
        <f t="shared" ref="L694" si="993">(J694+I694+K694)/C694</f>
        <v>8.9500000000000455</v>
      </c>
      <c r="M694" s="67">
        <f t="shared" ref="M694" si="994">L694*C694</f>
        <v>1258.7904360056325</v>
      </c>
    </row>
    <row r="695" spans="1:13" s="57" customFormat="1">
      <c r="A695" s="51">
        <v>43173</v>
      </c>
      <c r="B695" s="58" t="s">
        <v>427</v>
      </c>
      <c r="C695" s="53">
        <f t="shared" ref="C695" si="995">150000/E695</f>
        <v>1460.5647517039922</v>
      </c>
      <c r="D695" s="58" t="s">
        <v>14</v>
      </c>
      <c r="E695" s="59">
        <v>102.7</v>
      </c>
      <c r="F695" s="59">
        <v>103.55</v>
      </c>
      <c r="G695" s="59"/>
      <c r="H695" s="59"/>
      <c r="I695" s="54">
        <f t="shared" ref="I695" si="996">(IF(D695="SHORT",E695-F695,IF(D695="LONG",F695-E695)))*C695</f>
        <v>1241.4800389483851</v>
      </c>
      <c r="J695" s="55"/>
      <c r="K695" s="55"/>
      <c r="L695" s="55">
        <f t="shared" ref="L695" si="997">(J695+I695+K695)/C695</f>
        <v>0.84999999999999432</v>
      </c>
      <c r="M695" s="67">
        <f t="shared" ref="M695" si="998">L695*C695</f>
        <v>1241.4800389483851</v>
      </c>
    </row>
    <row r="696" spans="1:13" s="57" customFormat="1">
      <c r="A696" s="51">
        <v>43172</v>
      </c>
      <c r="B696" s="58" t="s">
        <v>426</v>
      </c>
      <c r="C696" s="53">
        <f t="shared" ref="C696" si="999">150000/E696</f>
        <v>260.59763724808892</v>
      </c>
      <c r="D696" s="58" t="s">
        <v>14</v>
      </c>
      <c r="E696" s="59">
        <v>575.6</v>
      </c>
      <c r="F696" s="59">
        <v>581</v>
      </c>
      <c r="G696" s="59"/>
      <c r="H696" s="59"/>
      <c r="I696" s="54">
        <f t="shared" ref="I696" si="1000">(IF(D696="SHORT",E696-F696,IF(D696="LONG",F696-E696)))*C696</f>
        <v>1407.2272411396741</v>
      </c>
      <c r="J696" s="55"/>
      <c r="K696" s="55"/>
      <c r="L696" s="55">
        <f t="shared" ref="L696" si="1001">(J696+I696+K696)/C696</f>
        <v>5.3999999999999773</v>
      </c>
      <c r="M696" s="67">
        <f t="shared" ref="M696" si="1002">L696*C696</f>
        <v>1407.2272411396741</v>
      </c>
    </row>
    <row r="697" spans="1:13" s="57" customFormat="1">
      <c r="A697" s="51">
        <v>43172</v>
      </c>
      <c r="B697" s="58" t="s">
        <v>425</v>
      </c>
      <c r="C697" s="53">
        <f t="shared" ref="C697" si="1003">150000/E697</f>
        <v>371.60906726124119</v>
      </c>
      <c r="D697" s="58" t="s">
        <v>14</v>
      </c>
      <c r="E697" s="59">
        <v>403.65</v>
      </c>
      <c r="F697" s="59">
        <v>399.6</v>
      </c>
      <c r="G697" s="59"/>
      <c r="H697" s="59"/>
      <c r="I697" s="54">
        <f t="shared" ref="I697" si="1004">(IF(D697="SHORT",E697-F697,IF(D697="LONG",F697-E697)))*C697</f>
        <v>-1505.0167224080099</v>
      </c>
      <c r="J697" s="55"/>
      <c r="K697" s="55"/>
      <c r="L697" s="55">
        <f t="shared" ref="L697" si="1005">(J697+I697+K697)/C697</f>
        <v>-4.0499999999999545</v>
      </c>
      <c r="M697" s="67">
        <f t="shared" ref="M697" si="1006">L697*C697</f>
        <v>-1505.0167224080099</v>
      </c>
    </row>
    <row r="698" spans="1:13" s="57" customFormat="1">
      <c r="A698" s="51">
        <v>43168</v>
      </c>
      <c r="B698" s="58" t="s">
        <v>419</v>
      </c>
      <c r="C698" s="53">
        <f t="shared" ref="C698" si="1007">150000/E698</f>
        <v>110.99600414385081</v>
      </c>
      <c r="D698" s="58" t="s">
        <v>14</v>
      </c>
      <c r="E698" s="59">
        <v>1351.4</v>
      </c>
      <c r="F698" s="59">
        <v>1342</v>
      </c>
      <c r="G698" s="59"/>
      <c r="H698" s="59"/>
      <c r="I698" s="54">
        <f t="shared" ref="I698" si="1008">(IF(D698="SHORT",E698-F698,IF(D698="LONG",F698-E698)))*C698</f>
        <v>-1043.3624389522076</v>
      </c>
      <c r="J698" s="55"/>
      <c r="K698" s="55"/>
      <c r="L698" s="55">
        <f t="shared" ref="L698" si="1009">(J698+I698+K698)/C698</f>
        <v>-9.4000000000000909</v>
      </c>
      <c r="M698" s="67">
        <f t="shared" ref="M698" si="1010">L698*C698</f>
        <v>-1043.3624389522076</v>
      </c>
    </row>
    <row r="699" spans="1:13" s="57" customFormat="1">
      <c r="A699" s="51">
        <v>43167</v>
      </c>
      <c r="B699" s="58" t="s">
        <v>418</v>
      </c>
      <c r="C699" s="53">
        <f t="shared" ref="C699" si="1011">150000/E699</f>
        <v>1127.8195488721803</v>
      </c>
      <c r="D699" s="58" t="s">
        <v>14</v>
      </c>
      <c r="E699" s="59">
        <v>133</v>
      </c>
      <c r="F699" s="59">
        <v>134.35</v>
      </c>
      <c r="G699" s="59"/>
      <c r="H699" s="59"/>
      <c r="I699" s="54">
        <f t="shared" ref="I699" si="1012">(IF(D699="SHORT",E699-F699,IF(D699="LONG",F699-E699)))*C699</f>
        <v>1522.5563909774371</v>
      </c>
      <c r="J699" s="55"/>
      <c r="K699" s="55"/>
      <c r="L699" s="55">
        <f t="shared" ref="L699" si="1013">(J699+I699+K699)/C699</f>
        <v>1.3499999999999943</v>
      </c>
      <c r="M699" s="67">
        <f t="shared" ref="M699" si="1014">L699*C699</f>
        <v>1522.5563909774371</v>
      </c>
    </row>
    <row r="700" spans="1:13" s="57" customFormat="1">
      <c r="A700" s="51">
        <v>43166</v>
      </c>
      <c r="B700" s="58" t="s">
        <v>417</v>
      </c>
      <c r="C700" s="53">
        <f t="shared" ref="C700:C701" si="1015">150000/E700</f>
        <v>274.72527472527474</v>
      </c>
      <c r="D700" s="58" t="s">
        <v>18</v>
      </c>
      <c r="E700" s="59">
        <v>546</v>
      </c>
      <c r="F700" s="59">
        <v>540.54999999999995</v>
      </c>
      <c r="G700" s="59"/>
      <c r="H700" s="59"/>
      <c r="I700" s="54">
        <f t="shared" ref="I700:I701" si="1016">(IF(D700="SHORT",E700-F700,IF(D700="LONG",F700-E700)))*C700</f>
        <v>1497.2527472527599</v>
      </c>
      <c r="J700" s="55"/>
      <c r="K700" s="55"/>
      <c r="L700" s="55">
        <f t="shared" ref="L700:L701" si="1017">(J700+I700+K700)/C700</f>
        <v>5.4500000000000455</v>
      </c>
      <c r="M700" s="67">
        <f t="shared" ref="M700:M701" si="1018">L700*C700</f>
        <v>1497.2527472527599</v>
      </c>
    </row>
    <row r="701" spans="1:13" s="57" customFormat="1">
      <c r="A701" s="51">
        <v>43166</v>
      </c>
      <c r="B701" s="58" t="s">
        <v>416</v>
      </c>
      <c r="C701" s="53">
        <f t="shared" si="1015"/>
        <v>120.43356081894821</v>
      </c>
      <c r="D701" s="58" t="s">
        <v>18</v>
      </c>
      <c r="E701" s="59">
        <v>1245.5</v>
      </c>
      <c r="F701" s="59">
        <v>1257.95</v>
      </c>
      <c r="G701" s="59"/>
      <c r="H701" s="59"/>
      <c r="I701" s="54">
        <f t="shared" si="1016"/>
        <v>-1499.3978321959107</v>
      </c>
      <c r="J701" s="55"/>
      <c r="K701" s="55"/>
      <c r="L701" s="55">
        <f t="shared" si="1017"/>
        <v>-12.450000000000045</v>
      </c>
      <c r="M701" s="67">
        <f t="shared" si="1018"/>
        <v>-1499.3978321959107</v>
      </c>
    </row>
    <row r="702" spans="1:13" s="57" customFormat="1">
      <c r="A702" s="51">
        <v>43165</v>
      </c>
      <c r="B702" s="58" t="s">
        <v>415</v>
      </c>
      <c r="C702" s="53">
        <f t="shared" ref="C702:C705" si="1019">150000/E702</f>
        <v>171.03762827822121</v>
      </c>
      <c r="D702" s="58" t="s">
        <v>14</v>
      </c>
      <c r="E702" s="59">
        <v>877</v>
      </c>
      <c r="F702" s="59">
        <v>881.5</v>
      </c>
      <c r="G702" s="59"/>
      <c r="H702" s="59"/>
      <c r="I702" s="54">
        <f t="shared" ref="I702:I705" si="1020">(IF(D702="SHORT",E702-F702,IF(D702="LONG",F702-E702)))*C702</f>
        <v>769.66932725199547</v>
      </c>
      <c r="J702" s="55"/>
      <c r="K702" s="55"/>
      <c r="L702" s="55">
        <f t="shared" ref="L702:L705" si="1021">(J702+I702+K702)/C702</f>
        <v>4.5</v>
      </c>
      <c r="M702" s="67">
        <f t="shared" ref="M702:M705" si="1022">L702*C702</f>
        <v>769.66932725199547</v>
      </c>
    </row>
    <row r="703" spans="1:13" s="57" customFormat="1">
      <c r="A703" s="51">
        <v>43165</v>
      </c>
      <c r="B703" s="58" t="s">
        <v>414</v>
      </c>
      <c r="C703" s="53">
        <f t="shared" si="1019"/>
        <v>724.63768115942025</v>
      </c>
      <c r="D703" s="58" t="s">
        <v>18</v>
      </c>
      <c r="E703" s="59">
        <v>207</v>
      </c>
      <c r="F703" s="59">
        <v>205</v>
      </c>
      <c r="G703" s="59">
        <v>202.25</v>
      </c>
      <c r="H703" s="59"/>
      <c r="I703" s="54">
        <f t="shared" si="1020"/>
        <v>1449.2753623188405</v>
      </c>
      <c r="J703" s="55">
        <f t="shared" ref="J703" si="1023">(IF(D703="SHORT",IF(G703="",0,F703-G703),IF(D703="LONG",IF(G703="",0,G703-F703))))*C703</f>
        <v>1992.7536231884058</v>
      </c>
      <c r="K703" s="55"/>
      <c r="L703" s="55">
        <f t="shared" si="1021"/>
        <v>4.75</v>
      </c>
      <c r="M703" s="67">
        <f t="shared" si="1022"/>
        <v>3442.028985507246</v>
      </c>
    </row>
    <row r="704" spans="1:13" s="57" customFormat="1">
      <c r="A704" s="51">
        <v>43165</v>
      </c>
      <c r="B704" s="58" t="s">
        <v>247</v>
      </c>
      <c r="C704" s="53">
        <f t="shared" si="1019"/>
        <v>74.775672981056829</v>
      </c>
      <c r="D704" s="58" t="s">
        <v>18</v>
      </c>
      <c r="E704" s="59">
        <v>2006</v>
      </c>
      <c r="F704" s="59">
        <v>2025</v>
      </c>
      <c r="G704" s="59"/>
      <c r="H704" s="59"/>
      <c r="I704" s="54">
        <f t="shared" si="1020"/>
        <v>-1420.7377866400798</v>
      </c>
      <c r="J704" s="55"/>
      <c r="K704" s="55"/>
      <c r="L704" s="55">
        <f t="shared" si="1021"/>
        <v>-19</v>
      </c>
      <c r="M704" s="67">
        <f t="shared" si="1022"/>
        <v>-1420.7377866400798</v>
      </c>
    </row>
    <row r="705" spans="1:13" s="57" customFormat="1">
      <c r="A705" s="51">
        <v>43165</v>
      </c>
      <c r="B705" s="58" t="s">
        <v>386</v>
      </c>
      <c r="C705" s="53">
        <f t="shared" si="1019"/>
        <v>754.71698113207549</v>
      </c>
      <c r="D705" s="58" t="s">
        <v>18</v>
      </c>
      <c r="E705" s="59">
        <v>198.75</v>
      </c>
      <c r="F705" s="59">
        <v>196.8</v>
      </c>
      <c r="G705" s="59"/>
      <c r="H705" s="59"/>
      <c r="I705" s="54">
        <f t="shared" si="1020"/>
        <v>1471.6981132075387</v>
      </c>
      <c r="J705" s="55"/>
      <c r="K705" s="55"/>
      <c r="L705" s="55">
        <f t="shared" si="1021"/>
        <v>1.9499999999999886</v>
      </c>
      <c r="M705" s="67">
        <f t="shared" si="1022"/>
        <v>1471.6981132075387</v>
      </c>
    </row>
    <row r="706" spans="1:13" s="57" customFormat="1">
      <c r="A706" s="51">
        <v>43164</v>
      </c>
      <c r="B706" s="52" t="s">
        <v>413</v>
      </c>
      <c r="C706" s="53">
        <f>150000/E706</f>
        <v>485.82995951417001</v>
      </c>
      <c r="D706" s="52" t="s">
        <v>18</v>
      </c>
      <c r="E706" s="52">
        <v>308.75</v>
      </c>
      <c r="F706" s="52">
        <v>311.8</v>
      </c>
      <c r="G706" s="52"/>
      <c r="H706" s="52"/>
      <c r="I706" s="54">
        <f t="shared" ref="I706" si="1024">(IF(D706="SHORT",E706-F706,IF(D706="LONG",F706-E706)))*C706</f>
        <v>-1481.7813765182241</v>
      </c>
      <c r="J706" s="55"/>
      <c r="K706" s="55"/>
      <c r="L706" s="55">
        <f t="shared" ref="L706" si="1025">(J706+I706+K706)/C706</f>
        <v>-3.0500000000000114</v>
      </c>
      <c r="M706" s="56">
        <f t="shared" ref="M706" si="1026">L706*C706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30"/>
  <sheetViews>
    <sheetView workbookViewId="0">
      <selection activeCell="F28" sqref="F28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ht="65.25" customHeight="1" thickBot="1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s="1" customFormat="1">
      <c r="A3" s="154" t="s">
        <v>1</v>
      </c>
      <c r="B3" s="156" t="s">
        <v>2</v>
      </c>
      <c r="C3" s="156" t="s">
        <v>3</v>
      </c>
      <c r="D3" s="158" t="s">
        <v>4</v>
      </c>
      <c r="E3" s="158" t="s">
        <v>392</v>
      </c>
      <c r="F3" s="160" t="s">
        <v>5</v>
      </c>
      <c r="G3" s="160"/>
      <c r="H3" s="160"/>
      <c r="I3" s="160" t="s">
        <v>6</v>
      </c>
      <c r="J3" s="160"/>
      <c r="K3" s="160"/>
      <c r="L3" s="34" t="s">
        <v>7</v>
      </c>
    </row>
    <row r="4" spans="1:12" s="1" customFormat="1" ht="15.75" thickBot="1">
      <c r="A4" s="155"/>
      <c r="B4" s="157"/>
      <c r="C4" s="157"/>
      <c r="D4" s="159"/>
      <c r="E4" s="159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583</v>
      </c>
    </row>
    <row r="5" spans="1:12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161"/>
      <c r="B4430" s="161"/>
      <c r="C4430" s="161"/>
      <c r="D4430" s="161"/>
      <c r="E4430" s="161"/>
      <c r="F4430" s="161"/>
      <c r="G4430" s="161"/>
      <c r="H4430" s="161"/>
      <c r="I4430" s="161"/>
      <c r="J4430" s="161"/>
      <c r="K4430" s="30"/>
      <c r="L4430" s="31"/>
    </row>
  </sheetData>
  <mergeCells count="13">
    <mergeCell ref="A4430:B4430"/>
    <mergeCell ref="C4430:D4430"/>
    <mergeCell ref="E4430:F4430"/>
    <mergeCell ref="G4430:H4430"/>
    <mergeCell ref="I4430:J4430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431:L68006 L2559:L4429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zoomScale="90" zoomScaleNormal="90"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4.85546875" customWidth="1"/>
    <col min="6" max="6" width="18.28515625" customWidth="1"/>
    <col min="7" max="7" width="10.5703125" bestFit="1" customWidth="1"/>
    <col min="8" max="8" width="12.5703125" bestFit="1" customWidth="1"/>
  </cols>
  <sheetData>
    <row r="1" spans="1:6" ht="22.5">
      <c r="A1" s="162" t="s">
        <v>575</v>
      </c>
      <c r="B1" s="163"/>
      <c r="C1" s="163"/>
      <c r="D1" s="132"/>
      <c r="E1" s="132"/>
      <c r="F1" s="132"/>
    </row>
    <row r="2" spans="1:6" ht="15.75">
      <c r="A2" s="84" t="s">
        <v>576</v>
      </c>
      <c r="B2" s="84" t="s">
        <v>577</v>
      </c>
      <c r="C2" s="84" t="s">
        <v>578</v>
      </c>
      <c r="D2" s="84" t="s">
        <v>584</v>
      </c>
      <c r="E2" s="84" t="s">
        <v>576</v>
      </c>
      <c r="F2" s="84" t="s">
        <v>734</v>
      </c>
    </row>
    <row r="3" spans="1:6" s="83" customFormat="1" ht="15.75">
      <c r="A3" s="85" t="s">
        <v>579</v>
      </c>
      <c r="B3" s="86">
        <v>100000</v>
      </c>
      <c r="C3" s="85">
        <v>83275</v>
      </c>
      <c r="D3" s="87">
        <f t="shared" ref="D3:D6" si="0">C3/B3</f>
        <v>0.83274999999999999</v>
      </c>
      <c r="E3" s="130" t="s">
        <v>735</v>
      </c>
      <c r="F3" s="131">
        <v>0.72</v>
      </c>
    </row>
    <row r="4" spans="1:6" s="83" customFormat="1" ht="15.75">
      <c r="A4" s="85" t="s">
        <v>580</v>
      </c>
      <c r="B4" s="86">
        <v>100000</v>
      </c>
      <c r="C4" s="85">
        <v>91850</v>
      </c>
      <c r="D4" s="87">
        <f t="shared" si="0"/>
        <v>0.91849999999999998</v>
      </c>
      <c r="E4" s="130" t="s">
        <v>736</v>
      </c>
      <c r="F4" s="131">
        <v>0.81</v>
      </c>
    </row>
    <row r="5" spans="1:6" s="83" customFormat="1" ht="15.75">
      <c r="A5" s="85" t="s">
        <v>581</v>
      </c>
      <c r="B5" s="86">
        <v>100000</v>
      </c>
      <c r="C5" s="85">
        <v>92549</v>
      </c>
      <c r="D5" s="87">
        <f t="shared" si="0"/>
        <v>0.92549000000000003</v>
      </c>
      <c r="E5" s="130" t="s">
        <v>730</v>
      </c>
      <c r="F5" s="131">
        <v>0.84</v>
      </c>
    </row>
    <row r="6" spans="1:6" s="83" customFormat="1" ht="15.75">
      <c r="A6" s="85" t="s">
        <v>582</v>
      </c>
      <c r="B6" s="86">
        <v>100000</v>
      </c>
      <c r="C6" s="85">
        <v>87395</v>
      </c>
      <c r="D6" s="87">
        <f t="shared" si="0"/>
        <v>0.87395</v>
      </c>
    </row>
    <row r="7" spans="1:6" s="83" customFormat="1" ht="15.75">
      <c r="A7" s="85" t="s">
        <v>594</v>
      </c>
      <c r="B7" s="86">
        <v>100000</v>
      </c>
      <c r="C7" s="85">
        <v>101179</v>
      </c>
      <c r="D7" s="87">
        <f t="shared" ref="D7:D9" si="1">C7/B7</f>
        <v>1.01179</v>
      </c>
    </row>
    <row r="8" spans="1:6" s="83" customFormat="1" ht="15.75">
      <c r="A8" s="85" t="s">
        <v>608</v>
      </c>
      <c r="B8" s="86">
        <v>100000</v>
      </c>
      <c r="C8" s="85">
        <v>117981</v>
      </c>
      <c r="D8" s="87">
        <f t="shared" si="1"/>
        <v>1.17981</v>
      </c>
    </row>
    <row r="9" spans="1:6" s="83" customFormat="1" ht="15.75">
      <c r="A9" s="85" t="s">
        <v>620</v>
      </c>
      <c r="B9" s="86">
        <v>100000</v>
      </c>
      <c r="C9" s="85">
        <v>72507</v>
      </c>
      <c r="D9" s="87">
        <f t="shared" si="1"/>
        <v>0.72506999999999999</v>
      </c>
    </row>
    <row r="10" spans="1:6" s="83" customFormat="1" ht="15.75">
      <c r="A10" s="85" t="s">
        <v>646</v>
      </c>
      <c r="B10" s="86">
        <v>100000</v>
      </c>
      <c r="C10" s="85">
        <v>85934</v>
      </c>
      <c r="D10" s="87">
        <f t="shared" ref="D10:D13" si="2">C10/B10</f>
        <v>0.85933999999999999</v>
      </c>
    </row>
    <row r="11" spans="1:6" ht="15.75">
      <c r="A11" s="85" t="s">
        <v>728</v>
      </c>
      <c r="B11" s="86">
        <v>100000</v>
      </c>
      <c r="C11" s="85">
        <v>63911</v>
      </c>
      <c r="D11" s="87">
        <f t="shared" si="2"/>
        <v>0.63910999999999996</v>
      </c>
    </row>
    <row r="12" spans="1:6" ht="15.75">
      <c r="A12" s="9" t="s">
        <v>729</v>
      </c>
      <c r="B12" s="86">
        <v>100000</v>
      </c>
      <c r="C12" s="85">
        <v>236590</v>
      </c>
      <c r="D12" s="87">
        <f t="shared" si="2"/>
        <v>2.3658999999999999</v>
      </c>
    </row>
    <row r="13" spans="1:6" ht="15.75">
      <c r="A13" s="85" t="s">
        <v>730</v>
      </c>
      <c r="B13" s="86">
        <v>100000</v>
      </c>
      <c r="C13" s="85">
        <v>282350</v>
      </c>
      <c r="D13" s="87">
        <f t="shared" si="2"/>
        <v>2.8235000000000001</v>
      </c>
    </row>
    <row r="15" spans="1:6">
      <c r="A15" s="66"/>
    </row>
    <row r="31" spans="1:4" ht="22.5">
      <c r="A31" s="162" t="s">
        <v>750</v>
      </c>
      <c r="B31" s="164"/>
      <c r="C31" s="164"/>
      <c r="D31" s="164"/>
    </row>
    <row r="32" spans="1:4" ht="15.75">
      <c r="A32" s="84" t="s">
        <v>576</v>
      </c>
      <c r="B32" s="84" t="s">
        <v>577</v>
      </c>
      <c r="C32" s="84" t="s">
        <v>578</v>
      </c>
      <c r="D32" s="84" t="s">
        <v>584</v>
      </c>
    </row>
    <row r="33" spans="1:4" ht="15.75">
      <c r="A33" s="85" t="s">
        <v>728</v>
      </c>
      <c r="B33" s="86">
        <v>100000</v>
      </c>
      <c r="C33" s="85">
        <v>63911</v>
      </c>
      <c r="D33" s="87">
        <f t="shared" ref="D33:D35" si="3">C33/B33</f>
        <v>0.63910999999999996</v>
      </c>
    </row>
    <row r="34" spans="1:4" ht="15.75">
      <c r="A34" s="9" t="s">
        <v>729</v>
      </c>
      <c r="B34" s="86">
        <v>100000</v>
      </c>
      <c r="C34" s="85">
        <v>236590</v>
      </c>
      <c r="D34" s="87">
        <f t="shared" si="3"/>
        <v>2.3658999999999999</v>
      </c>
    </row>
    <row r="35" spans="1:4" ht="15.75">
      <c r="A35" s="85" t="s">
        <v>730</v>
      </c>
      <c r="B35" s="86">
        <v>100000</v>
      </c>
      <c r="C35" s="85">
        <v>282350</v>
      </c>
      <c r="D35" s="87">
        <f t="shared" si="3"/>
        <v>2.8235000000000001</v>
      </c>
    </row>
  </sheetData>
  <mergeCells count="2">
    <mergeCell ref="A1:C1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abc</cp:lastModifiedBy>
  <dcterms:created xsi:type="dcterms:W3CDTF">2015-07-11T09:10:39Z</dcterms:created>
  <dcterms:modified xsi:type="dcterms:W3CDTF">2019-04-13T07:55:52Z</dcterms:modified>
</cp:coreProperties>
</file>