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600" windowHeight="8445"/>
  </bookViews>
  <sheets>
    <sheet name="2019" sheetId="5" r:id="rId1"/>
    <sheet name="2018" sheetId="2" r:id="rId2"/>
    <sheet name="Till Feb-18" sheetId="1" r:id="rId3"/>
    <sheet name="ROI statement" sheetId="3" r:id="rId4"/>
  </sheets>
  <definedNames>
    <definedName name="_xlnm._FilterDatabase" localSheetId="2" hidden="1">'Till Feb-18'!$A$19:$M$4373</definedName>
  </definedNames>
  <calcPr calcId="124519"/>
</workbook>
</file>

<file path=xl/calcChain.xml><?xml version="1.0" encoding="utf-8"?>
<calcChain xmlns="http://schemas.openxmlformats.org/spreadsheetml/2006/main">
  <c r="L40" i="5"/>
  <c r="I40"/>
  <c r="K13"/>
  <c r="I13"/>
  <c r="L13" s="1"/>
  <c r="K12"/>
  <c r="I12"/>
  <c r="L12" s="1"/>
  <c r="K10"/>
  <c r="J10"/>
  <c r="I10"/>
  <c r="L10" s="1"/>
  <c r="J11"/>
  <c r="K11"/>
  <c r="I11"/>
  <c r="K14"/>
  <c r="I14"/>
  <c r="I15"/>
  <c r="K15"/>
  <c r="K18"/>
  <c r="I18"/>
  <c r="K16"/>
  <c r="J16"/>
  <c r="I16"/>
  <c r="L16" s="1"/>
  <c r="K17"/>
  <c r="J17"/>
  <c r="I17"/>
  <c r="K21"/>
  <c r="I21"/>
  <c r="J19"/>
  <c r="I19"/>
  <c r="K20"/>
  <c r="I20"/>
  <c r="I24"/>
  <c r="D35" i="3"/>
  <c r="D34"/>
  <c r="D33"/>
  <c r="K24" i="5"/>
  <c r="K23"/>
  <c r="I23"/>
  <c r="L23" s="1"/>
  <c r="K22"/>
  <c r="I22"/>
  <c r="L22" s="1"/>
  <c r="K25"/>
  <c r="J25"/>
  <c r="I25"/>
  <c r="I28"/>
  <c r="J26"/>
  <c r="I26"/>
  <c r="K27"/>
  <c r="I27"/>
  <c r="L27" s="1"/>
  <c r="L11" l="1"/>
  <c r="L20"/>
  <c r="L21"/>
  <c r="L18"/>
  <c r="L14"/>
  <c r="L15"/>
  <c r="L17"/>
  <c r="L24"/>
  <c r="L19"/>
  <c r="L25"/>
  <c r="L28"/>
  <c r="L26"/>
  <c r="K30" l="1"/>
  <c r="I30"/>
  <c r="K29"/>
  <c r="I29"/>
  <c r="L29" l="1"/>
  <c r="L30"/>
  <c r="K31" l="1"/>
  <c r="I31"/>
  <c r="K32"/>
  <c r="I32"/>
  <c r="I37"/>
  <c r="K33"/>
  <c r="I33"/>
  <c r="K34"/>
  <c r="I34"/>
  <c r="D13" i="3"/>
  <c r="D12"/>
  <c r="D11"/>
  <c r="K38" i="5"/>
  <c r="I38"/>
  <c r="K37"/>
  <c r="K36"/>
  <c r="I36"/>
  <c r="K35"/>
  <c r="I35"/>
  <c r="L37" l="1"/>
  <c r="L36"/>
  <c r="L34"/>
  <c r="L33"/>
  <c r="L32"/>
  <c r="L31"/>
  <c r="L38"/>
  <c r="L35"/>
  <c r="K46" l="1"/>
  <c r="I46"/>
  <c r="K44"/>
  <c r="J44"/>
  <c r="I44"/>
  <c r="K45"/>
  <c r="J45"/>
  <c r="I45"/>
  <c r="L45" l="1"/>
  <c r="L46"/>
  <c r="L44"/>
  <c r="K52"/>
  <c r="I52"/>
  <c r="K51"/>
  <c r="I51"/>
  <c r="K50"/>
  <c r="I50"/>
  <c r="K49"/>
  <c r="I49"/>
  <c r="K48"/>
  <c r="I48"/>
  <c r="K47"/>
  <c r="J47"/>
  <c r="I47"/>
  <c r="K55"/>
  <c r="I55"/>
  <c r="K54"/>
  <c r="I54"/>
  <c r="K53"/>
  <c r="J53"/>
  <c r="I53"/>
  <c r="K57"/>
  <c r="J57"/>
  <c r="I57"/>
  <c r="K56"/>
  <c r="J56"/>
  <c r="I58"/>
  <c r="L58" s="1"/>
  <c r="I56"/>
  <c r="L48" l="1"/>
  <c r="L49"/>
  <c r="L50"/>
  <c r="L51"/>
  <c r="L52"/>
  <c r="L47"/>
  <c r="L55"/>
  <c r="L54"/>
  <c r="L53"/>
  <c r="L57"/>
  <c r="L56"/>
  <c r="K59" l="1"/>
  <c r="J59"/>
  <c r="I59"/>
  <c r="I61"/>
  <c r="L61" s="1"/>
  <c r="I60"/>
  <c r="I65"/>
  <c r="L65" s="1"/>
  <c r="L59" l="1"/>
  <c r="L60"/>
  <c r="I63" l="1"/>
  <c r="J62"/>
  <c r="I64"/>
  <c r="L64" s="1"/>
  <c r="I62"/>
  <c r="I69"/>
  <c r="L69" s="1"/>
  <c r="I68"/>
  <c r="L68" s="1"/>
  <c r="I66"/>
  <c r="J67"/>
  <c r="I67"/>
  <c r="L63" l="1"/>
  <c r="L62"/>
  <c r="L66"/>
  <c r="L67"/>
  <c r="J71" l="1"/>
  <c r="I71"/>
  <c r="J70"/>
  <c r="I70"/>
  <c r="K75"/>
  <c r="I75"/>
  <c r="K74"/>
  <c r="I74"/>
  <c r="K73"/>
  <c r="I73"/>
  <c r="K72"/>
  <c r="I72"/>
  <c r="L73" l="1"/>
  <c r="L74"/>
  <c r="L75"/>
  <c r="L71"/>
  <c r="L70"/>
  <c r="L72"/>
  <c r="K77"/>
  <c r="J77"/>
  <c r="I77"/>
  <c r="K76"/>
  <c r="J76"/>
  <c r="I76"/>
  <c r="K80"/>
  <c r="I80"/>
  <c r="J78"/>
  <c r="I78"/>
  <c r="K79"/>
  <c r="I79"/>
  <c r="L77" l="1"/>
  <c r="L76"/>
  <c r="L80"/>
  <c r="L78"/>
  <c r="L79"/>
  <c r="I81" l="1"/>
  <c r="J81"/>
  <c r="K81"/>
  <c r="I82"/>
  <c r="J82"/>
  <c r="K82"/>
  <c r="I83"/>
  <c r="J83"/>
  <c r="K83"/>
  <c r="I84"/>
  <c r="K84"/>
  <c r="I85"/>
  <c r="K85"/>
  <c r="I91"/>
  <c r="I86"/>
  <c r="K91"/>
  <c r="K90"/>
  <c r="L90" s="1"/>
  <c r="K89"/>
  <c r="L89" s="1"/>
  <c r="J86"/>
  <c r="K86"/>
  <c r="K88"/>
  <c r="I88"/>
  <c r="K87"/>
  <c r="I87"/>
  <c r="J92"/>
  <c r="I92"/>
  <c r="K92"/>
  <c r="K95"/>
  <c r="I95"/>
  <c r="K93"/>
  <c r="I93"/>
  <c r="K94"/>
  <c r="I94"/>
  <c r="J96"/>
  <c r="K97"/>
  <c r="I97"/>
  <c r="K96"/>
  <c r="I96"/>
  <c r="K99"/>
  <c r="I99"/>
  <c r="K98"/>
  <c r="I98"/>
  <c r="L93" l="1"/>
  <c r="L95"/>
  <c r="L85"/>
  <c r="L84"/>
  <c r="L83"/>
  <c r="L81"/>
  <c r="L82"/>
  <c r="L91"/>
  <c r="L86"/>
  <c r="L88"/>
  <c r="L87"/>
  <c r="L92"/>
  <c r="L94"/>
  <c r="L96"/>
  <c r="L97"/>
  <c r="L99"/>
  <c r="L98"/>
  <c r="I110" l="1"/>
  <c r="L110" s="1"/>
  <c r="I106"/>
  <c r="I105"/>
  <c r="L105" s="1"/>
  <c r="I104"/>
  <c r="L104" s="1"/>
  <c r="I103"/>
  <c r="J102"/>
  <c r="I102"/>
  <c r="J101"/>
  <c r="I101"/>
  <c r="K100"/>
  <c r="J100"/>
  <c r="I100"/>
  <c r="K184"/>
  <c r="K154"/>
  <c r="K161"/>
  <c r="K166"/>
  <c r="K167"/>
  <c r="J167"/>
  <c r="J165"/>
  <c r="J158"/>
  <c r="J157"/>
  <c r="J154"/>
  <c r="J161"/>
  <c r="J166"/>
  <c r="I151"/>
  <c r="L151" s="1"/>
  <c r="I152"/>
  <c r="L152" s="1"/>
  <c r="I154"/>
  <c r="I157"/>
  <c r="I158"/>
  <c r="I161"/>
  <c r="I164"/>
  <c r="L164" s="1"/>
  <c r="I165"/>
  <c r="I166"/>
  <c r="I167"/>
  <c r="K176"/>
  <c r="K163"/>
  <c r="K149"/>
  <c r="J184"/>
  <c r="J176"/>
  <c r="J174"/>
  <c r="J163"/>
  <c r="J156"/>
  <c r="J155"/>
  <c r="J149"/>
  <c r="I184"/>
  <c r="I183"/>
  <c r="L183" s="1"/>
  <c r="I182"/>
  <c r="L182" s="1"/>
  <c r="I181"/>
  <c r="L181" s="1"/>
  <c r="I180"/>
  <c r="L180" s="1"/>
  <c r="I179"/>
  <c r="L179" s="1"/>
  <c r="I178"/>
  <c r="L178" s="1"/>
  <c r="I177"/>
  <c r="I176"/>
  <c r="L176" s="1"/>
  <c r="I175"/>
  <c r="L175" s="1"/>
  <c r="I174"/>
  <c r="I173"/>
  <c r="L173" s="1"/>
  <c r="I172"/>
  <c r="L172" s="1"/>
  <c r="I171"/>
  <c r="L171" s="1"/>
  <c r="I170"/>
  <c r="L170" s="1"/>
  <c r="I169"/>
  <c r="I168"/>
  <c r="L168" s="1"/>
  <c r="I163"/>
  <c r="I162"/>
  <c r="L162" s="1"/>
  <c r="I160"/>
  <c r="L160" s="1"/>
  <c r="I159"/>
  <c r="L159" s="1"/>
  <c r="I156"/>
  <c r="L156" s="1"/>
  <c r="I155"/>
  <c r="I153"/>
  <c r="L153" s="1"/>
  <c r="I150"/>
  <c r="L150" s="1"/>
  <c r="I149"/>
  <c r="I133"/>
  <c r="L133" s="1"/>
  <c r="I134"/>
  <c r="L134" s="1"/>
  <c r="I135"/>
  <c r="L135" s="1"/>
  <c r="I136"/>
  <c r="L136" s="1"/>
  <c r="I137"/>
  <c r="L137" s="1"/>
  <c r="I138"/>
  <c r="L138" s="1"/>
  <c r="I139"/>
  <c r="L139" s="1"/>
  <c r="I140"/>
  <c r="L140" s="1"/>
  <c r="I141"/>
  <c r="L141" s="1"/>
  <c r="I142"/>
  <c r="L142" s="1"/>
  <c r="I143"/>
  <c r="L143" s="1"/>
  <c r="I144"/>
  <c r="L144" s="1"/>
  <c r="I145"/>
  <c r="L145" s="1"/>
  <c r="I146"/>
  <c r="L146" s="1"/>
  <c r="I147"/>
  <c r="L147" s="1"/>
  <c r="I148"/>
  <c r="L148" s="1"/>
  <c r="L155"/>
  <c r="L169"/>
  <c r="L177"/>
  <c r="C189"/>
  <c r="I189" s="1"/>
  <c r="C190"/>
  <c r="I190" s="1"/>
  <c r="L190" s="1"/>
  <c r="M190" s="1"/>
  <c r="C191"/>
  <c r="I191" s="1"/>
  <c r="L191" s="1"/>
  <c r="M191" s="1"/>
  <c r="C192"/>
  <c r="I192" s="1"/>
  <c r="C193"/>
  <c r="I193" s="1"/>
  <c r="L193" s="1"/>
  <c r="M193" s="1"/>
  <c r="C194"/>
  <c r="I194" s="1"/>
  <c r="L194" s="1"/>
  <c r="M194" s="1"/>
  <c r="C195"/>
  <c r="I195" s="1"/>
  <c r="L195" s="1"/>
  <c r="M195" s="1"/>
  <c r="C196"/>
  <c r="I196" s="1"/>
  <c r="L196" s="1"/>
  <c r="M196" s="1"/>
  <c r="C197"/>
  <c r="I197" s="1"/>
  <c r="L197" s="1"/>
  <c r="M197" s="1"/>
  <c r="C198"/>
  <c r="I198" s="1"/>
  <c r="L198" s="1"/>
  <c r="M198" s="1"/>
  <c r="C199"/>
  <c r="I199" s="1"/>
  <c r="L199" s="1"/>
  <c r="M199" s="1"/>
  <c r="C200"/>
  <c r="I200" s="1"/>
  <c r="L200" s="1"/>
  <c r="M200" s="1"/>
  <c r="C201"/>
  <c r="I201" s="1"/>
  <c r="L201" s="1"/>
  <c r="M201" s="1"/>
  <c r="C202"/>
  <c r="I202" s="1"/>
  <c r="L202" s="1"/>
  <c r="M202" s="1"/>
  <c r="C203"/>
  <c r="I203" s="1"/>
  <c r="L203" s="1"/>
  <c r="M203" s="1"/>
  <c r="C204"/>
  <c r="I204" s="1"/>
  <c r="L204" s="1"/>
  <c r="M204" s="1"/>
  <c r="C205"/>
  <c r="I205" s="1"/>
  <c r="L205" s="1"/>
  <c r="M205" s="1"/>
  <c r="C206"/>
  <c r="I206" s="1"/>
  <c r="L206" s="1"/>
  <c r="M206" s="1"/>
  <c r="C207"/>
  <c r="I207" s="1"/>
  <c r="C208"/>
  <c r="I208" s="1"/>
  <c r="L208" s="1"/>
  <c r="M208" s="1"/>
  <c r="C209"/>
  <c r="I209" s="1"/>
  <c r="L209" s="1"/>
  <c r="M209" s="1"/>
  <c r="C210"/>
  <c r="I210" s="1"/>
  <c r="L210" s="1"/>
  <c r="M210" s="1"/>
  <c r="C211"/>
  <c r="I211" s="1"/>
  <c r="L211" s="1"/>
  <c r="M211" s="1"/>
  <c r="C212"/>
  <c r="I212" s="1"/>
  <c r="L212" s="1"/>
  <c r="M212" s="1"/>
  <c r="C213"/>
  <c r="I213" s="1"/>
  <c r="L213" s="1"/>
  <c r="M213" s="1"/>
  <c r="C214"/>
  <c r="I214" s="1"/>
  <c r="C215"/>
  <c r="I215" s="1"/>
  <c r="C216"/>
  <c r="I216" s="1"/>
  <c r="L216" s="1"/>
  <c r="M216" s="1"/>
  <c r="C217"/>
  <c r="I217" s="1"/>
  <c r="C218"/>
  <c r="I218" s="1"/>
  <c r="L218" s="1"/>
  <c r="M218" s="1"/>
  <c r="C219"/>
  <c r="I219" s="1"/>
  <c r="L219" s="1"/>
  <c r="M219" s="1"/>
  <c r="C220"/>
  <c r="I220" s="1"/>
  <c r="C221"/>
  <c r="I221" s="1"/>
  <c r="L221" s="1"/>
  <c r="M221" s="1"/>
  <c r="C222"/>
  <c r="I222" s="1"/>
  <c r="C223"/>
  <c r="I223" s="1"/>
  <c r="L223" s="1"/>
  <c r="M223" s="1"/>
  <c r="C224"/>
  <c r="I224" s="1"/>
  <c r="C225"/>
  <c r="I225" s="1"/>
  <c r="L225" s="1"/>
  <c r="M225" s="1"/>
  <c r="C226"/>
  <c r="I226" s="1"/>
  <c r="L226" s="1"/>
  <c r="M226" s="1"/>
  <c r="C227"/>
  <c r="I227" s="1"/>
  <c r="L227" s="1"/>
  <c r="M227" s="1"/>
  <c r="C228"/>
  <c r="I228" s="1"/>
  <c r="L228" s="1"/>
  <c r="M228" s="1"/>
  <c r="C229"/>
  <c r="I229" s="1"/>
  <c r="C230"/>
  <c r="I230" s="1"/>
  <c r="L230" s="1"/>
  <c r="M230" s="1"/>
  <c r="C231"/>
  <c r="I231" s="1"/>
  <c r="L231" s="1"/>
  <c r="M231" s="1"/>
  <c r="C232"/>
  <c r="I232" s="1"/>
  <c r="L232" s="1"/>
  <c r="M232" s="1"/>
  <c r="C233"/>
  <c r="I233" s="1"/>
  <c r="L233" s="1"/>
  <c r="M233" s="1"/>
  <c r="C234"/>
  <c r="I234" s="1"/>
  <c r="L234" s="1"/>
  <c r="M234" s="1"/>
  <c r="C235"/>
  <c r="I235" s="1"/>
  <c r="L235" s="1"/>
  <c r="M235" s="1"/>
  <c r="C236"/>
  <c r="I236" s="1"/>
  <c r="L236" s="1"/>
  <c r="M236" s="1"/>
  <c r="C237"/>
  <c r="I237" s="1"/>
  <c r="L237" s="1"/>
  <c r="M237" s="1"/>
  <c r="C238"/>
  <c r="I238" s="1"/>
  <c r="L238" s="1"/>
  <c r="M238" s="1"/>
  <c r="C239"/>
  <c r="I239" s="1"/>
  <c r="C240"/>
  <c r="I240" s="1"/>
  <c r="L240" s="1"/>
  <c r="M240" s="1"/>
  <c r="C241"/>
  <c r="I241" s="1"/>
  <c r="L241" s="1"/>
  <c r="M241" s="1"/>
  <c r="C242"/>
  <c r="I242" s="1"/>
  <c r="L242" s="1"/>
  <c r="M242" s="1"/>
  <c r="C243"/>
  <c r="I243" s="1"/>
  <c r="C244"/>
  <c r="I244" s="1"/>
  <c r="L244" s="1"/>
  <c r="M244" s="1"/>
  <c r="C245"/>
  <c r="I245" s="1"/>
  <c r="L245" s="1"/>
  <c r="M245" s="1"/>
  <c r="C246"/>
  <c r="I246" s="1"/>
  <c r="L246" s="1"/>
  <c r="M246" s="1"/>
  <c r="C247"/>
  <c r="I247" s="1"/>
  <c r="L247" s="1"/>
  <c r="M247" s="1"/>
  <c r="C248"/>
  <c r="I248" s="1"/>
  <c r="L248" s="1"/>
  <c r="M248" s="1"/>
  <c r="C249"/>
  <c r="I249" s="1"/>
  <c r="L249" s="1"/>
  <c r="M249" s="1"/>
  <c r="C250"/>
  <c r="I250" s="1"/>
  <c r="L250" s="1"/>
  <c r="M250" s="1"/>
  <c r="C251"/>
  <c r="I251" s="1"/>
  <c r="L251" s="1"/>
  <c r="M251" s="1"/>
  <c r="C252"/>
  <c r="I252" s="1"/>
  <c r="L252" s="1"/>
  <c r="M252" s="1"/>
  <c r="C253"/>
  <c r="I253" s="1"/>
  <c r="C254"/>
  <c r="I254" s="1"/>
  <c r="L254" s="1"/>
  <c r="M254" s="1"/>
  <c r="C255"/>
  <c r="I255" s="1"/>
  <c r="L255" s="1"/>
  <c r="M255" s="1"/>
  <c r="C256"/>
  <c r="I256" s="1"/>
  <c r="L256" s="1"/>
  <c r="M256" s="1"/>
  <c r="C257"/>
  <c r="I257" s="1"/>
  <c r="L257" s="1"/>
  <c r="M257" s="1"/>
  <c r="C258"/>
  <c r="I258" s="1"/>
  <c r="L258" s="1"/>
  <c r="M258" s="1"/>
  <c r="C259"/>
  <c r="I259" s="1"/>
  <c r="L259" s="1"/>
  <c r="M259" s="1"/>
  <c r="C260"/>
  <c r="I260" s="1"/>
  <c r="L260" s="1"/>
  <c r="M260" s="1"/>
  <c r="C261"/>
  <c r="I261" s="1"/>
  <c r="L261" s="1"/>
  <c r="M261" s="1"/>
  <c r="C262"/>
  <c r="I262" s="1"/>
  <c r="L262" s="1"/>
  <c r="M262" s="1"/>
  <c r="C263"/>
  <c r="I263" s="1"/>
  <c r="L263" s="1"/>
  <c r="M263" s="1"/>
  <c r="C264"/>
  <c r="I264" s="1"/>
  <c r="L264" s="1"/>
  <c r="M264" s="1"/>
  <c r="C265"/>
  <c r="I265" s="1"/>
  <c r="L265" s="1"/>
  <c r="M265" s="1"/>
  <c r="C266"/>
  <c r="I266" s="1"/>
  <c r="L266" s="1"/>
  <c r="M266" s="1"/>
  <c r="C267"/>
  <c r="I267" s="1"/>
  <c r="L267" s="1"/>
  <c r="M267" s="1"/>
  <c r="C268"/>
  <c r="I268" s="1"/>
  <c r="L268" s="1"/>
  <c r="M268" s="1"/>
  <c r="C269"/>
  <c r="I269" s="1"/>
  <c r="L269" s="1"/>
  <c r="M269" s="1"/>
  <c r="C270"/>
  <c r="I270" s="1"/>
  <c r="C271"/>
  <c r="I271" s="1"/>
  <c r="C272"/>
  <c r="I272" s="1"/>
  <c r="L272" s="1"/>
  <c r="M272" s="1"/>
  <c r="C273"/>
  <c r="I273" s="1"/>
  <c r="C274"/>
  <c r="I274" s="1"/>
  <c r="L274" s="1"/>
  <c r="M274" s="1"/>
  <c r="C275"/>
  <c r="I275" s="1"/>
  <c r="L275" s="1"/>
  <c r="M275" s="1"/>
  <c r="C276"/>
  <c r="I276" s="1"/>
  <c r="L276" s="1"/>
  <c r="M276" s="1"/>
  <c r="C277"/>
  <c r="I277" s="1"/>
  <c r="L277" s="1"/>
  <c r="M277" s="1"/>
  <c r="C278"/>
  <c r="I278" s="1"/>
  <c r="L278" s="1"/>
  <c r="M278" s="1"/>
  <c r="C279"/>
  <c r="I279" s="1"/>
  <c r="L279" s="1"/>
  <c r="M279" s="1"/>
  <c r="I111"/>
  <c r="I109"/>
  <c r="L109" s="1"/>
  <c r="J108"/>
  <c r="I108"/>
  <c r="I107"/>
  <c r="J107"/>
  <c r="K107"/>
  <c r="I119"/>
  <c r="L119" s="1"/>
  <c r="I118"/>
  <c r="L118" s="1"/>
  <c r="I120"/>
  <c r="L120" s="1"/>
  <c r="I121"/>
  <c r="L121" s="1"/>
  <c r="I122"/>
  <c r="L122" s="1"/>
  <c r="I123"/>
  <c r="L123" s="1"/>
  <c r="I124"/>
  <c r="L124" s="1"/>
  <c r="I125"/>
  <c r="L125" s="1"/>
  <c r="I126"/>
  <c r="L126" s="1"/>
  <c r="I127"/>
  <c r="L127" s="1"/>
  <c r="I128"/>
  <c r="L128" s="1"/>
  <c r="I129"/>
  <c r="L129" s="1"/>
  <c r="I130"/>
  <c r="L130" s="1"/>
  <c r="I131"/>
  <c r="L131" s="1"/>
  <c r="I132"/>
  <c r="L132" s="1"/>
  <c r="I117"/>
  <c r="I113" l="1"/>
  <c r="I281"/>
  <c r="L189"/>
  <c r="M189" s="1"/>
  <c r="L174"/>
  <c r="L166"/>
  <c r="L158"/>
  <c r="L111"/>
  <c r="J270"/>
  <c r="L154"/>
  <c r="L101"/>
  <c r="J271"/>
  <c r="L271" s="1"/>
  <c r="M271" s="1"/>
  <c r="L106"/>
  <c r="L103"/>
  <c r="L102"/>
  <c r="L100"/>
  <c r="L149"/>
  <c r="L157"/>
  <c r="L165"/>
  <c r="K270"/>
  <c r="J253"/>
  <c r="L253" s="1"/>
  <c r="M253" s="1"/>
  <c r="J220"/>
  <c r="L220" s="1"/>
  <c r="M220" s="1"/>
  <c r="J207"/>
  <c r="L207" s="1"/>
  <c r="M207" s="1"/>
  <c r="J192"/>
  <c r="I185"/>
  <c r="L107"/>
  <c r="L108"/>
  <c r="L163"/>
  <c r="L117"/>
  <c r="J239"/>
  <c r="J217"/>
  <c r="L217" s="1"/>
  <c r="M217" s="1"/>
  <c r="L184"/>
  <c r="L161"/>
  <c r="L167"/>
  <c r="J243"/>
  <c r="L243" s="1"/>
  <c r="M243" s="1"/>
  <c r="J229"/>
  <c r="J224"/>
  <c r="J215"/>
  <c r="L215" s="1"/>
  <c r="M215" s="1"/>
  <c r="J273"/>
  <c r="L273" s="1"/>
  <c r="M273" s="1"/>
  <c r="K239"/>
  <c r="K229"/>
  <c r="K224"/>
  <c r="J222"/>
  <c r="L222" s="1"/>
  <c r="M222" s="1"/>
  <c r="J214"/>
  <c r="L214" s="1"/>
  <c r="M214" s="1"/>
  <c r="K192"/>
  <c r="D9" i="3"/>
  <c r="C7" i="2"/>
  <c r="I7" s="1"/>
  <c r="L7" s="1"/>
  <c r="M7" s="1"/>
  <c r="L6"/>
  <c r="M6" s="1"/>
  <c r="I6"/>
  <c r="C6"/>
  <c r="L5"/>
  <c r="M5" s="1"/>
  <c r="I5"/>
  <c r="C5"/>
  <c r="C10"/>
  <c r="I10" s="1"/>
  <c r="I9"/>
  <c r="C9"/>
  <c r="I8"/>
  <c r="C8"/>
  <c r="L8" s="1"/>
  <c r="M8" s="1"/>
  <c r="C14"/>
  <c r="J14" s="1"/>
  <c r="I13"/>
  <c r="C13"/>
  <c r="C12"/>
  <c r="I11"/>
  <c r="C11"/>
  <c r="K11" s="1"/>
  <c r="C21"/>
  <c r="I21" s="1"/>
  <c r="C20"/>
  <c r="I20" s="1"/>
  <c r="L19"/>
  <c r="M19" s="1"/>
  <c r="C19"/>
  <c r="I19" s="1"/>
  <c r="C18"/>
  <c r="I18" s="1"/>
  <c r="C17"/>
  <c r="I17" s="1"/>
  <c r="I16"/>
  <c r="C16"/>
  <c r="C15"/>
  <c r="I15" s="1"/>
  <c r="L15" s="1"/>
  <c r="M15" s="1"/>
  <c r="I25"/>
  <c r="L25" s="1"/>
  <c r="M25" s="1"/>
  <c r="C25"/>
  <c r="C24"/>
  <c r="I24" s="1"/>
  <c r="L24" s="1"/>
  <c r="M24" s="1"/>
  <c r="I23"/>
  <c r="L23" s="1"/>
  <c r="M23" s="1"/>
  <c r="C23"/>
  <c r="C22"/>
  <c r="I22" s="1"/>
  <c r="L22" s="1"/>
  <c r="M22" s="1"/>
  <c r="C29"/>
  <c r="I29" s="1"/>
  <c r="C28"/>
  <c r="J28" s="1"/>
  <c r="C27"/>
  <c r="I27" s="1"/>
  <c r="C26"/>
  <c r="I26" s="1"/>
  <c r="I30"/>
  <c r="L30" s="1"/>
  <c r="M30" s="1"/>
  <c r="C34"/>
  <c r="I34" s="1"/>
  <c r="L34" s="1"/>
  <c r="M34" s="1"/>
  <c r="C33"/>
  <c r="J33" s="1"/>
  <c r="C32"/>
  <c r="I32" s="1"/>
  <c r="C31"/>
  <c r="I31" s="1"/>
  <c r="C35"/>
  <c r="I35" s="1"/>
  <c r="L35" s="1"/>
  <c r="M35" s="1"/>
  <c r="C39"/>
  <c r="I39" s="1"/>
  <c r="L39" s="1"/>
  <c r="M39" s="1"/>
  <c r="C38"/>
  <c r="I38" s="1"/>
  <c r="L38" s="1"/>
  <c r="M38" s="1"/>
  <c r="C37"/>
  <c r="I37" s="1"/>
  <c r="L37" s="1"/>
  <c r="M37" s="1"/>
  <c r="C36"/>
  <c r="I36" s="1"/>
  <c r="L36" s="1"/>
  <c r="M36" s="1"/>
  <c r="C45"/>
  <c r="I45" s="1"/>
  <c r="L45" s="1"/>
  <c r="M45" s="1"/>
  <c r="C44"/>
  <c r="I44" s="1"/>
  <c r="L44" s="1"/>
  <c r="M44" s="1"/>
  <c r="C43"/>
  <c r="I43" s="1"/>
  <c r="L43" s="1"/>
  <c r="M43" s="1"/>
  <c r="C42"/>
  <c r="I42" s="1"/>
  <c r="L42" s="1"/>
  <c r="M42" s="1"/>
  <c r="C41"/>
  <c r="I41" s="1"/>
  <c r="L41" s="1"/>
  <c r="M41" s="1"/>
  <c r="C40"/>
  <c r="I40" s="1"/>
  <c r="L40" s="1"/>
  <c r="M40" s="1"/>
  <c r="C50"/>
  <c r="I50" s="1"/>
  <c r="L50" s="1"/>
  <c r="M50" s="1"/>
  <c r="C49"/>
  <c r="I49" s="1"/>
  <c r="L49" s="1"/>
  <c r="M49" s="1"/>
  <c r="C48"/>
  <c r="I48" s="1"/>
  <c r="L48" s="1"/>
  <c r="M48" s="1"/>
  <c r="C47"/>
  <c r="I47" s="1"/>
  <c r="L47" s="1"/>
  <c r="M47" s="1"/>
  <c r="C46"/>
  <c r="I46" s="1"/>
  <c r="L46" s="1"/>
  <c r="M46" s="1"/>
  <c r="C55"/>
  <c r="I55" s="1"/>
  <c r="L55" s="1"/>
  <c r="M55" s="1"/>
  <c r="C54"/>
  <c r="I54" s="1"/>
  <c r="L54" s="1"/>
  <c r="M54" s="1"/>
  <c r="C53"/>
  <c r="I53" s="1"/>
  <c r="L53" s="1"/>
  <c r="M53" s="1"/>
  <c r="C52"/>
  <c r="I52" s="1"/>
  <c r="L52" s="1"/>
  <c r="M52" s="1"/>
  <c r="C51"/>
  <c r="I51" s="1"/>
  <c r="L51" s="1"/>
  <c r="M51" s="1"/>
  <c r="C59"/>
  <c r="I59" s="1"/>
  <c r="C58"/>
  <c r="J58" s="1"/>
  <c r="C57"/>
  <c r="C56"/>
  <c r="I56" s="1"/>
  <c r="L56" s="1"/>
  <c r="M56" s="1"/>
  <c r="C66"/>
  <c r="K66" s="1"/>
  <c r="C65"/>
  <c r="I65" s="1"/>
  <c r="C64"/>
  <c r="I64" s="1"/>
  <c r="C63"/>
  <c r="I63" s="1"/>
  <c r="C62"/>
  <c r="K62" s="1"/>
  <c r="C61"/>
  <c r="I61" s="1"/>
  <c r="C60"/>
  <c r="C71"/>
  <c r="I71" s="1"/>
  <c r="C70"/>
  <c r="J70" s="1"/>
  <c r="C69"/>
  <c r="I69" s="1"/>
  <c r="C68"/>
  <c r="C67"/>
  <c r="I67" s="1"/>
  <c r="C76"/>
  <c r="I76" s="1"/>
  <c r="C75"/>
  <c r="J75" s="1"/>
  <c r="C74"/>
  <c r="I74" s="1"/>
  <c r="C73"/>
  <c r="I73" s="1"/>
  <c r="C72"/>
  <c r="I72" s="1"/>
  <c r="C80"/>
  <c r="J80" s="1"/>
  <c r="C79"/>
  <c r="J79" s="1"/>
  <c r="C78"/>
  <c r="I78" s="1"/>
  <c r="C77"/>
  <c r="I77" s="1"/>
  <c r="C84"/>
  <c r="I84" s="1"/>
  <c r="C83"/>
  <c r="I83" s="1"/>
  <c r="C82"/>
  <c r="I82" s="1"/>
  <c r="C81"/>
  <c r="I81" s="1"/>
  <c r="C89"/>
  <c r="I89" s="1"/>
  <c r="C88"/>
  <c r="I88" s="1"/>
  <c r="C87"/>
  <c r="J87" s="1"/>
  <c r="C86"/>
  <c r="I86" s="1"/>
  <c r="C85"/>
  <c r="I85" s="1"/>
  <c r="C93"/>
  <c r="I93" s="1"/>
  <c r="L93" s="1"/>
  <c r="M93" s="1"/>
  <c r="C92"/>
  <c r="I92" s="1"/>
  <c r="L92" s="1"/>
  <c r="M92" s="1"/>
  <c r="C91"/>
  <c r="I91" s="1"/>
  <c r="L91" s="1"/>
  <c r="M91" s="1"/>
  <c r="C90"/>
  <c r="I90" s="1"/>
  <c r="C97"/>
  <c r="I97" s="1"/>
  <c r="L97" s="1"/>
  <c r="M97" s="1"/>
  <c r="C96"/>
  <c r="I96" s="1"/>
  <c r="L96" s="1"/>
  <c r="M96" s="1"/>
  <c r="C95"/>
  <c r="I95" s="1"/>
  <c r="C94"/>
  <c r="I94" s="1"/>
  <c r="L94" s="1"/>
  <c r="M94" s="1"/>
  <c r="C103"/>
  <c r="I103" s="1"/>
  <c r="C102"/>
  <c r="I102" s="1"/>
  <c r="C101"/>
  <c r="I101" s="1"/>
  <c r="C100"/>
  <c r="C99"/>
  <c r="I99" s="1"/>
  <c r="C106"/>
  <c r="J106" s="1"/>
  <c r="C105"/>
  <c r="I105" s="1"/>
  <c r="C104"/>
  <c r="C110"/>
  <c r="I110" s="1"/>
  <c r="C109"/>
  <c r="I109" s="1"/>
  <c r="C108"/>
  <c r="J108" s="1"/>
  <c r="C107"/>
  <c r="J107" s="1"/>
  <c r="C115"/>
  <c r="I115" s="1"/>
  <c r="C114"/>
  <c r="J114" s="1"/>
  <c r="C113"/>
  <c r="C112"/>
  <c r="I112" s="1"/>
  <c r="C111"/>
  <c r="C119"/>
  <c r="I119" s="1"/>
  <c r="L119" s="1"/>
  <c r="M119" s="1"/>
  <c r="C118"/>
  <c r="I118" s="1"/>
  <c r="L118" s="1"/>
  <c r="M118" s="1"/>
  <c r="C117"/>
  <c r="I117" s="1"/>
  <c r="L117" s="1"/>
  <c r="M117" s="1"/>
  <c r="C116"/>
  <c r="I116" s="1"/>
  <c r="L116" s="1"/>
  <c r="M116" s="1"/>
  <c r="C125"/>
  <c r="I125" s="1"/>
  <c r="C124"/>
  <c r="I124" s="1"/>
  <c r="C123"/>
  <c r="I123" s="1"/>
  <c r="C122"/>
  <c r="I122" s="1"/>
  <c r="C121"/>
  <c r="I121" s="1"/>
  <c r="C120"/>
  <c r="I120" s="1"/>
  <c r="C129"/>
  <c r="J129" s="1"/>
  <c r="C128"/>
  <c r="I128" s="1"/>
  <c r="C127"/>
  <c r="C126"/>
  <c r="I126" s="1"/>
  <c r="C134"/>
  <c r="I134" s="1"/>
  <c r="L134" s="1"/>
  <c r="M134" s="1"/>
  <c r="C133"/>
  <c r="I133" s="1"/>
  <c r="L133" s="1"/>
  <c r="M133" s="1"/>
  <c r="C132"/>
  <c r="I132" s="1"/>
  <c r="L132" s="1"/>
  <c r="M132" s="1"/>
  <c r="C131"/>
  <c r="I131" s="1"/>
  <c r="L131" s="1"/>
  <c r="M131" s="1"/>
  <c r="C130"/>
  <c r="I130" s="1"/>
  <c r="L130" s="1"/>
  <c r="M130" s="1"/>
  <c r="C136"/>
  <c r="I136" s="1"/>
  <c r="C138"/>
  <c r="I138" s="1"/>
  <c r="C137"/>
  <c r="I137" s="1"/>
  <c r="C135"/>
  <c r="I135" s="1"/>
  <c r="C141"/>
  <c r="I141" s="1"/>
  <c r="L141" s="1"/>
  <c r="M141" s="1"/>
  <c r="C140"/>
  <c r="I140" s="1"/>
  <c r="L140" s="1"/>
  <c r="M140" s="1"/>
  <c r="C139"/>
  <c r="I139" s="1"/>
  <c r="L139" s="1"/>
  <c r="M139" s="1"/>
  <c r="C145"/>
  <c r="I145" s="1"/>
  <c r="L145" s="1"/>
  <c r="M145" s="1"/>
  <c r="C144"/>
  <c r="K144" s="1"/>
  <c r="C143"/>
  <c r="I143" s="1"/>
  <c r="L143" s="1"/>
  <c r="M143" s="1"/>
  <c r="C142"/>
  <c r="I142" s="1"/>
  <c r="L142" s="1"/>
  <c r="M142" s="1"/>
  <c r="C150"/>
  <c r="I150" s="1"/>
  <c r="C149"/>
  <c r="I149" s="1"/>
  <c r="C148"/>
  <c r="I148" s="1"/>
  <c r="C147"/>
  <c r="I147" s="1"/>
  <c r="C146"/>
  <c r="I146" s="1"/>
  <c r="C154"/>
  <c r="I154" s="1"/>
  <c r="C153"/>
  <c r="I153" s="1"/>
  <c r="C152"/>
  <c r="I152" s="1"/>
  <c r="L152" s="1"/>
  <c r="M152" s="1"/>
  <c r="C151"/>
  <c r="I151" s="1"/>
  <c r="C164"/>
  <c r="I164" s="1"/>
  <c r="C163"/>
  <c r="J163" s="1"/>
  <c r="C162"/>
  <c r="I162" s="1"/>
  <c r="C161"/>
  <c r="I161" s="1"/>
  <c r="C160"/>
  <c r="J160" s="1"/>
  <c r="C159"/>
  <c r="I159" s="1"/>
  <c r="L159" s="1"/>
  <c r="M159" s="1"/>
  <c r="C158"/>
  <c r="I158" s="1"/>
  <c r="L158" s="1"/>
  <c r="M158" s="1"/>
  <c r="C157"/>
  <c r="I157" s="1"/>
  <c r="L157" s="1"/>
  <c r="M157" s="1"/>
  <c r="C156"/>
  <c r="I156" s="1"/>
  <c r="L156" s="1"/>
  <c r="M156" s="1"/>
  <c r="C155"/>
  <c r="I155" s="1"/>
  <c r="L155" s="1"/>
  <c r="M155" s="1"/>
  <c r="C170"/>
  <c r="C169"/>
  <c r="I169" s="1"/>
  <c r="C168"/>
  <c r="J168" s="1"/>
  <c r="C167"/>
  <c r="K167" s="1"/>
  <c r="C166"/>
  <c r="I166" s="1"/>
  <c r="C165"/>
  <c r="I165" s="1"/>
  <c r="D8" i="3"/>
  <c r="C174" i="2"/>
  <c r="I174" s="1"/>
  <c r="C173"/>
  <c r="I173" s="1"/>
  <c r="C172"/>
  <c r="C171"/>
  <c r="J171" s="1"/>
  <c r="C176"/>
  <c r="I176" s="1"/>
  <c r="C175"/>
  <c r="I175" s="1"/>
  <c r="L175" s="1"/>
  <c r="M175" s="1"/>
  <c r="C182"/>
  <c r="I182" s="1"/>
  <c r="C181"/>
  <c r="J181" s="1"/>
  <c r="C180"/>
  <c r="J180" s="1"/>
  <c r="C179"/>
  <c r="I179" s="1"/>
  <c r="C178"/>
  <c r="I178" s="1"/>
  <c r="C186"/>
  <c r="I186" s="1"/>
  <c r="C185"/>
  <c r="I185" s="1"/>
  <c r="C184"/>
  <c r="C183"/>
  <c r="I183" s="1"/>
  <c r="C191"/>
  <c r="I191" s="1"/>
  <c r="L191" s="1"/>
  <c r="M191" s="1"/>
  <c r="C190"/>
  <c r="K190" s="1"/>
  <c r="C189"/>
  <c r="I189" s="1"/>
  <c r="C188"/>
  <c r="J188" s="1"/>
  <c r="C187"/>
  <c r="I187" s="1"/>
  <c r="C192"/>
  <c r="J192" s="1"/>
  <c r="C194"/>
  <c r="I194" s="1"/>
  <c r="L194" s="1"/>
  <c r="M194" s="1"/>
  <c r="C193"/>
  <c r="I193" s="1"/>
  <c r="L193" s="1"/>
  <c r="M193" s="1"/>
  <c r="C200"/>
  <c r="I200" s="1"/>
  <c r="C199"/>
  <c r="I199" s="1"/>
  <c r="C198"/>
  <c r="I198" s="1"/>
  <c r="C197"/>
  <c r="J197" s="1"/>
  <c r="C196"/>
  <c r="I196" s="1"/>
  <c r="L196" s="1"/>
  <c r="M196" s="1"/>
  <c r="C195"/>
  <c r="I195" s="1"/>
  <c r="C204"/>
  <c r="I204" s="1"/>
  <c r="C203"/>
  <c r="I203" s="1"/>
  <c r="C202"/>
  <c r="J202" s="1"/>
  <c r="C201"/>
  <c r="I201" s="1"/>
  <c r="C209"/>
  <c r="I209" s="1"/>
  <c r="C208"/>
  <c r="I208" s="1"/>
  <c r="L208" s="1"/>
  <c r="M208" s="1"/>
  <c r="C207"/>
  <c r="I207" s="1"/>
  <c r="C206"/>
  <c r="I206" s="1"/>
  <c r="C205"/>
  <c r="I205" s="1"/>
  <c r="C213"/>
  <c r="I213" s="1"/>
  <c r="L213" s="1"/>
  <c r="M213" s="1"/>
  <c r="C212"/>
  <c r="I212" s="1"/>
  <c r="L212" s="1"/>
  <c r="M212" s="1"/>
  <c r="C211"/>
  <c r="I211" s="1"/>
  <c r="L211" s="1"/>
  <c r="M211" s="1"/>
  <c r="C210"/>
  <c r="I210" s="1"/>
  <c r="L210" s="1"/>
  <c r="M210" s="1"/>
  <c r="C217"/>
  <c r="J217" s="1"/>
  <c r="C216"/>
  <c r="I216" s="1"/>
  <c r="C215"/>
  <c r="I215" s="1"/>
  <c r="C214"/>
  <c r="C222"/>
  <c r="J222" s="1"/>
  <c r="C221"/>
  <c r="I221" s="1"/>
  <c r="C220"/>
  <c r="J220" s="1"/>
  <c r="C219"/>
  <c r="I219" s="1"/>
  <c r="C218"/>
  <c r="I218" s="1"/>
  <c r="C225"/>
  <c r="J225" s="1"/>
  <c r="C224"/>
  <c r="I224" s="1"/>
  <c r="C223"/>
  <c r="J223" s="1"/>
  <c r="C229"/>
  <c r="I229" s="1"/>
  <c r="L229" s="1"/>
  <c r="M229" s="1"/>
  <c r="C228"/>
  <c r="I228" s="1"/>
  <c r="L228" s="1"/>
  <c r="M228" s="1"/>
  <c r="C227"/>
  <c r="I227" s="1"/>
  <c r="L227" s="1"/>
  <c r="M227" s="1"/>
  <c r="C226"/>
  <c r="I226" s="1"/>
  <c r="L226" s="1"/>
  <c r="M226" s="1"/>
  <c r="C234"/>
  <c r="I234" s="1"/>
  <c r="C233"/>
  <c r="J233" s="1"/>
  <c r="C232"/>
  <c r="J232" s="1"/>
  <c r="C231"/>
  <c r="I231" s="1"/>
  <c r="C230"/>
  <c r="I230" s="1"/>
  <c r="C235"/>
  <c r="J235" s="1"/>
  <c r="C239"/>
  <c r="I239" s="1"/>
  <c r="L239" s="1"/>
  <c r="M239" s="1"/>
  <c r="C238"/>
  <c r="I238" s="1"/>
  <c r="L238" s="1"/>
  <c r="M238" s="1"/>
  <c r="C237"/>
  <c r="I237" s="1"/>
  <c r="L237" s="1"/>
  <c r="M237" s="1"/>
  <c r="C236"/>
  <c r="J236" s="1"/>
  <c r="C243"/>
  <c r="I243" s="1"/>
  <c r="L243" s="1"/>
  <c r="M243" s="1"/>
  <c r="C242"/>
  <c r="I242" s="1"/>
  <c r="L242" s="1"/>
  <c r="M242" s="1"/>
  <c r="C241"/>
  <c r="I241" s="1"/>
  <c r="L241" s="1"/>
  <c r="M241" s="1"/>
  <c r="C240"/>
  <c r="I240" s="1"/>
  <c r="L240" s="1"/>
  <c r="M240" s="1"/>
  <c r="C247"/>
  <c r="I247" s="1"/>
  <c r="C246"/>
  <c r="I246" s="1"/>
  <c r="C245"/>
  <c r="I245" s="1"/>
  <c r="C244"/>
  <c r="I244" s="1"/>
  <c r="C249"/>
  <c r="I249" s="1"/>
  <c r="C248"/>
  <c r="I248" s="1"/>
  <c r="C253"/>
  <c r="C252"/>
  <c r="I252" s="1"/>
  <c r="C251"/>
  <c r="I251" s="1"/>
  <c r="C250"/>
  <c r="J250" s="1"/>
  <c r="C256"/>
  <c r="I256" s="1"/>
  <c r="C255"/>
  <c r="I255" s="1"/>
  <c r="C254"/>
  <c r="J254" s="1"/>
  <c r="C260"/>
  <c r="I260" s="1"/>
  <c r="C259"/>
  <c r="I259" s="1"/>
  <c r="C258"/>
  <c r="I258" s="1"/>
  <c r="C257"/>
  <c r="I257" s="1"/>
  <c r="D10" i="3"/>
  <c r="C261" i="2"/>
  <c r="I261" s="1"/>
  <c r="L261" s="1"/>
  <c r="M261" s="1"/>
  <c r="C262"/>
  <c r="I262" s="1"/>
  <c r="L262" s="1"/>
  <c r="M262" s="1"/>
  <c r="C308"/>
  <c r="I308" s="1"/>
  <c r="L308" s="1"/>
  <c r="M308" s="1"/>
  <c r="C310"/>
  <c r="J310" s="1"/>
  <c r="C309"/>
  <c r="I309" s="1"/>
  <c r="L309" s="1"/>
  <c r="M309" s="1"/>
  <c r="L113" i="5" l="1"/>
  <c r="L270"/>
  <c r="M270" s="1"/>
  <c r="L192"/>
  <c r="M192" s="1"/>
  <c r="L239"/>
  <c r="M239" s="1"/>
  <c r="L229"/>
  <c r="M229" s="1"/>
  <c r="L185"/>
  <c r="L224"/>
  <c r="M224" s="1"/>
  <c r="L9" i="2"/>
  <c r="M9" s="1"/>
  <c r="J10"/>
  <c r="L10" s="1"/>
  <c r="M10" s="1"/>
  <c r="J11"/>
  <c r="L11" s="1"/>
  <c r="M11" s="1"/>
  <c r="J13"/>
  <c r="L13" s="1"/>
  <c r="M13" s="1"/>
  <c r="I12"/>
  <c r="I14"/>
  <c r="L16"/>
  <c r="M16" s="1"/>
  <c r="L20"/>
  <c r="M20" s="1"/>
  <c r="J18"/>
  <c r="L18" s="1"/>
  <c r="M18" s="1"/>
  <c r="L17"/>
  <c r="M17" s="1"/>
  <c r="L21"/>
  <c r="M21" s="1"/>
  <c r="I28"/>
  <c r="L28" s="1"/>
  <c r="M28" s="1"/>
  <c r="J26"/>
  <c r="L26" s="1"/>
  <c r="M26" s="1"/>
  <c r="L27"/>
  <c r="M27" s="1"/>
  <c r="L29"/>
  <c r="M29" s="1"/>
  <c r="I70"/>
  <c r="L70" s="1"/>
  <c r="M70" s="1"/>
  <c r="L31"/>
  <c r="M31" s="1"/>
  <c r="L32"/>
  <c r="M32" s="1"/>
  <c r="I33"/>
  <c r="L33" s="1"/>
  <c r="M33" s="1"/>
  <c r="I58"/>
  <c r="L58" s="1"/>
  <c r="M58" s="1"/>
  <c r="J82"/>
  <c r="L82" s="1"/>
  <c r="M82" s="1"/>
  <c r="J95"/>
  <c r="L95" s="1"/>
  <c r="M95" s="1"/>
  <c r="J67"/>
  <c r="L67" s="1"/>
  <c r="M67" s="1"/>
  <c r="I66"/>
  <c r="I57"/>
  <c r="L57" s="1"/>
  <c r="M57" s="1"/>
  <c r="L59"/>
  <c r="M59" s="1"/>
  <c r="I60"/>
  <c r="L60" s="1"/>
  <c r="M60" s="1"/>
  <c r="J62"/>
  <c r="I62"/>
  <c r="L64"/>
  <c r="M64" s="1"/>
  <c r="J66"/>
  <c r="J65"/>
  <c r="I68"/>
  <c r="L69"/>
  <c r="M69" s="1"/>
  <c r="L71"/>
  <c r="M71" s="1"/>
  <c r="K88"/>
  <c r="I80"/>
  <c r="J88"/>
  <c r="I75"/>
  <c r="I87"/>
  <c r="I79"/>
  <c r="L72"/>
  <c r="M72" s="1"/>
  <c r="L74"/>
  <c r="M74" s="1"/>
  <c r="L76"/>
  <c r="M76" s="1"/>
  <c r="L73"/>
  <c r="M73" s="1"/>
  <c r="K75"/>
  <c r="L77"/>
  <c r="M77" s="1"/>
  <c r="L78"/>
  <c r="M78" s="1"/>
  <c r="L79"/>
  <c r="M79" s="1"/>
  <c r="K80"/>
  <c r="L84"/>
  <c r="M84" s="1"/>
  <c r="L83"/>
  <c r="M83" s="1"/>
  <c r="L81"/>
  <c r="M81" s="1"/>
  <c r="L90"/>
  <c r="M90" s="1"/>
  <c r="L85"/>
  <c r="M85" s="1"/>
  <c r="L86"/>
  <c r="M86" s="1"/>
  <c r="K87"/>
  <c r="K89"/>
  <c r="J89"/>
  <c r="J138"/>
  <c r="L138" s="1"/>
  <c r="M138" s="1"/>
  <c r="I108"/>
  <c r="L108" s="1"/>
  <c r="M108" s="1"/>
  <c r="J105"/>
  <c r="L105" s="1"/>
  <c r="M105" s="1"/>
  <c r="L103"/>
  <c r="M103" s="1"/>
  <c r="L99"/>
  <c r="M99" s="1"/>
  <c r="I100"/>
  <c r="L100" s="1"/>
  <c r="M100" s="1"/>
  <c r="L101"/>
  <c r="M101" s="1"/>
  <c r="J102"/>
  <c r="L102" s="1"/>
  <c r="M102" s="1"/>
  <c r="I104"/>
  <c r="I106"/>
  <c r="K106"/>
  <c r="K107"/>
  <c r="I107"/>
  <c r="L109"/>
  <c r="M109" s="1"/>
  <c r="L110"/>
  <c r="M110" s="1"/>
  <c r="I171"/>
  <c r="L171" s="1"/>
  <c r="M171" s="1"/>
  <c r="I111"/>
  <c r="L112"/>
  <c r="M112" s="1"/>
  <c r="I113"/>
  <c r="K114"/>
  <c r="I114"/>
  <c r="L115"/>
  <c r="M115" s="1"/>
  <c r="I220"/>
  <c r="I202"/>
  <c r="K126"/>
  <c r="I217"/>
  <c r="L217" s="1"/>
  <c r="M217" s="1"/>
  <c r="J207"/>
  <c r="L207" s="1"/>
  <c r="M207" s="1"/>
  <c r="J126"/>
  <c r="L120"/>
  <c r="M120" s="1"/>
  <c r="L122"/>
  <c r="M122" s="1"/>
  <c r="L123"/>
  <c r="M123" s="1"/>
  <c r="L124"/>
  <c r="M124" s="1"/>
  <c r="J121"/>
  <c r="L121" s="1"/>
  <c r="M121" s="1"/>
  <c r="L125"/>
  <c r="M125" s="1"/>
  <c r="I127"/>
  <c r="I129"/>
  <c r="K129"/>
  <c r="I222"/>
  <c r="J200"/>
  <c r="L200" s="1"/>
  <c r="M200" s="1"/>
  <c r="I163"/>
  <c r="L163" s="1"/>
  <c r="M163" s="1"/>
  <c r="J189"/>
  <c r="J183"/>
  <c r="I181"/>
  <c r="L181" s="1"/>
  <c r="M181" s="1"/>
  <c r="K137"/>
  <c r="J137"/>
  <c r="I168"/>
  <c r="I197"/>
  <c r="L197" s="1"/>
  <c r="M197" s="1"/>
  <c r="K183"/>
  <c r="I180"/>
  <c r="L180" s="1"/>
  <c r="M180" s="1"/>
  <c r="K168"/>
  <c r="I160"/>
  <c r="L160" s="1"/>
  <c r="M160" s="1"/>
  <c r="J144"/>
  <c r="I144"/>
  <c r="L147"/>
  <c r="M147" s="1"/>
  <c r="L148"/>
  <c r="M148" s="1"/>
  <c r="L149"/>
  <c r="M149" s="1"/>
  <c r="L146"/>
  <c r="M146" s="1"/>
  <c r="L150"/>
  <c r="M150" s="1"/>
  <c r="L153"/>
  <c r="M153" s="1"/>
  <c r="J151"/>
  <c r="L151" s="1"/>
  <c r="M151" s="1"/>
  <c r="L154"/>
  <c r="M154" s="1"/>
  <c r="L162"/>
  <c r="M162" s="1"/>
  <c r="J161"/>
  <c r="L161" s="1"/>
  <c r="M161" s="1"/>
  <c r="J164"/>
  <c r="L164" s="1"/>
  <c r="M164" s="1"/>
  <c r="L166"/>
  <c r="M166" s="1"/>
  <c r="I167"/>
  <c r="J167"/>
  <c r="I170"/>
  <c r="L170" s="1"/>
  <c r="M170" s="1"/>
  <c r="L169"/>
  <c r="M169" s="1"/>
  <c r="L165"/>
  <c r="M165" s="1"/>
  <c r="I172"/>
  <c r="L172" s="1"/>
  <c r="M172" s="1"/>
  <c r="L174"/>
  <c r="M174" s="1"/>
  <c r="J173"/>
  <c r="L173" s="1"/>
  <c r="M173" s="1"/>
  <c r="J176"/>
  <c r="L176" s="1"/>
  <c r="M176" s="1"/>
  <c r="L179"/>
  <c r="M179" s="1"/>
  <c r="L178"/>
  <c r="M178" s="1"/>
  <c r="L182"/>
  <c r="M182" s="1"/>
  <c r="I184"/>
  <c r="L185"/>
  <c r="M185" s="1"/>
  <c r="L186"/>
  <c r="M186" s="1"/>
  <c r="J190"/>
  <c r="L187"/>
  <c r="M187" s="1"/>
  <c r="I188"/>
  <c r="K189"/>
  <c r="I190"/>
  <c r="I192"/>
  <c r="L192" s="1"/>
  <c r="M192" s="1"/>
  <c r="L198"/>
  <c r="M198" s="1"/>
  <c r="L195"/>
  <c r="M195" s="1"/>
  <c r="L199"/>
  <c r="M199" s="1"/>
  <c r="I236"/>
  <c r="L236" s="1"/>
  <c r="M236" s="1"/>
  <c r="I235"/>
  <c r="I223"/>
  <c r="L201"/>
  <c r="M201" s="1"/>
  <c r="L203"/>
  <c r="M203" s="1"/>
  <c r="K202"/>
  <c r="L204"/>
  <c r="M204" s="1"/>
  <c r="L206"/>
  <c r="M206" s="1"/>
  <c r="J205"/>
  <c r="L205" s="1"/>
  <c r="M205" s="1"/>
  <c r="L209"/>
  <c r="M209" s="1"/>
  <c r="I214"/>
  <c r="K215"/>
  <c r="J215"/>
  <c r="L216"/>
  <c r="M216" s="1"/>
  <c r="K219"/>
  <c r="J219"/>
  <c r="L218"/>
  <c r="M218" s="1"/>
  <c r="K220"/>
  <c r="K222"/>
  <c r="I250"/>
  <c r="I233"/>
  <c r="L233" s="1"/>
  <c r="M233" s="1"/>
  <c r="L224"/>
  <c r="M224" s="1"/>
  <c r="I225"/>
  <c r="K223"/>
  <c r="L231"/>
  <c r="M231" s="1"/>
  <c r="I232"/>
  <c r="L230"/>
  <c r="M230" s="1"/>
  <c r="K232"/>
  <c r="L234"/>
  <c r="M234" s="1"/>
  <c r="K235"/>
  <c r="I310"/>
  <c r="L310" s="1"/>
  <c r="M310" s="1"/>
  <c r="J258"/>
  <c r="L245"/>
  <c r="M245" s="1"/>
  <c r="J246"/>
  <c r="L246" s="1"/>
  <c r="M246" s="1"/>
  <c r="L244"/>
  <c r="M244" s="1"/>
  <c r="J247"/>
  <c r="L247" s="1"/>
  <c r="M247" s="1"/>
  <c r="L249"/>
  <c r="M249" s="1"/>
  <c r="J248"/>
  <c r="L248" s="1"/>
  <c r="M248" s="1"/>
  <c r="J260"/>
  <c r="L260" s="1"/>
  <c r="M260" s="1"/>
  <c r="J251"/>
  <c r="L251" s="1"/>
  <c r="M251" s="1"/>
  <c r="K250"/>
  <c r="K252"/>
  <c r="I253"/>
  <c r="J252"/>
  <c r="I254"/>
  <c r="L254" s="1"/>
  <c r="M254" s="1"/>
  <c r="L255"/>
  <c r="M255" s="1"/>
  <c r="J256"/>
  <c r="L256" s="1"/>
  <c r="M256" s="1"/>
  <c r="L258"/>
  <c r="M258" s="1"/>
  <c r="K259"/>
  <c r="J257"/>
  <c r="J259"/>
  <c r="L12" l="1"/>
  <c r="M12" s="1"/>
  <c r="L14"/>
  <c r="M14" s="1"/>
  <c r="L62"/>
  <c r="M62" s="1"/>
  <c r="L75"/>
  <c r="M75" s="1"/>
  <c r="L168"/>
  <c r="M168" s="1"/>
  <c r="L220"/>
  <c r="M220" s="1"/>
  <c r="L80"/>
  <c r="M80" s="1"/>
  <c r="L129"/>
  <c r="M129" s="1"/>
  <c r="L88"/>
  <c r="M88" s="1"/>
  <c r="L66"/>
  <c r="M66" s="1"/>
  <c r="L63"/>
  <c r="M63" s="1"/>
  <c r="L65"/>
  <c r="M65" s="1"/>
  <c r="L61"/>
  <c r="M61" s="1"/>
  <c r="L68"/>
  <c r="M68" s="1"/>
  <c r="L89"/>
  <c r="M89" s="1"/>
  <c r="L87"/>
  <c r="M87" s="1"/>
  <c r="L126"/>
  <c r="M126" s="1"/>
  <c r="L106"/>
  <c r="M106" s="1"/>
  <c r="L104"/>
  <c r="M104" s="1"/>
  <c r="L107"/>
  <c r="M107" s="1"/>
  <c r="L189"/>
  <c r="M189" s="1"/>
  <c r="L223"/>
  <c r="M223" s="1"/>
  <c r="L202"/>
  <c r="M202" s="1"/>
  <c r="L183"/>
  <c r="M183" s="1"/>
  <c r="L111"/>
  <c r="M111" s="1"/>
  <c r="L113"/>
  <c r="M113" s="1"/>
  <c r="L114"/>
  <c r="M114" s="1"/>
  <c r="L222"/>
  <c r="M222" s="1"/>
  <c r="L144"/>
  <c r="M144" s="1"/>
  <c r="L127"/>
  <c r="M127" s="1"/>
  <c r="L128"/>
  <c r="M128" s="1"/>
  <c r="L136"/>
  <c r="M136" s="1"/>
  <c r="L137"/>
  <c r="M137" s="1"/>
  <c r="L135"/>
  <c r="M135" s="1"/>
  <c r="L235"/>
  <c r="M235" s="1"/>
  <c r="L167"/>
  <c r="M167" s="1"/>
  <c r="L184"/>
  <c r="M184" s="1"/>
  <c r="L188"/>
  <c r="M188" s="1"/>
  <c r="L190"/>
  <c r="M190" s="1"/>
  <c r="L219"/>
  <c r="M219" s="1"/>
  <c r="L214"/>
  <c r="M214" s="1"/>
  <c r="L215"/>
  <c r="M215" s="1"/>
  <c r="L221"/>
  <c r="M221" s="1"/>
  <c r="L250"/>
  <c r="M250" s="1"/>
  <c r="L225"/>
  <c r="M225" s="1"/>
  <c r="L232"/>
  <c r="M232" s="1"/>
  <c r="L253"/>
  <c r="M253" s="1"/>
  <c r="L252"/>
  <c r="M252" s="1"/>
  <c r="L259"/>
  <c r="M259" s="1"/>
  <c r="L257"/>
  <c r="M257" s="1"/>
  <c r="C290"/>
  <c r="J290" s="1"/>
  <c r="C289"/>
  <c r="J289" s="1"/>
  <c r="C304"/>
  <c r="J304" s="1"/>
  <c r="C303"/>
  <c r="I303" s="1"/>
  <c r="C302"/>
  <c r="I302" s="1"/>
  <c r="C301"/>
  <c r="J301" s="1"/>
  <c r="C300"/>
  <c r="I300" s="1"/>
  <c r="C299"/>
  <c r="K299" s="1"/>
  <c r="C298"/>
  <c r="I298" s="1"/>
  <c r="C297"/>
  <c r="I297" s="1"/>
  <c r="C296"/>
  <c r="I296" s="1"/>
  <c r="C295"/>
  <c r="I295" s="1"/>
  <c r="C294"/>
  <c r="I294" s="1"/>
  <c r="C293"/>
  <c r="J293" s="1"/>
  <c r="C292"/>
  <c r="I292" s="1"/>
  <c r="C291"/>
  <c r="J291" s="1"/>
  <c r="C268"/>
  <c r="J268" s="1"/>
  <c r="C267"/>
  <c r="I267" s="1"/>
  <c r="C266"/>
  <c r="J266" s="1"/>
  <c r="C265"/>
  <c r="I265" s="1"/>
  <c r="C264"/>
  <c r="I264" s="1"/>
  <c r="C273"/>
  <c r="J273" s="1"/>
  <c r="C272"/>
  <c r="I272" s="1"/>
  <c r="C271"/>
  <c r="J271" s="1"/>
  <c r="C270"/>
  <c r="I270" s="1"/>
  <c r="C269"/>
  <c r="J269" s="1"/>
  <c r="C278"/>
  <c r="J278" s="1"/>
  <c r="C277"/>
  <c r="I277" s="1"/>
  <c r="C276"/>
  <c r="J276" s="1"/>
  <c r="C275"/>
  <c r="I275" s="1"/>
  <c r="C274"/>
  <c r="I274" s="1"/>
  <c r="C281"/>
  <c r="I281" s="1"/>
  <c r="C280"/>
  <c r="C279"/>
  <c r="I279" s="1"/>
  <c r="C307"/>
  <c r="I307" s="1"/>
  <c r="C306"/>
  <c r="I306" s="1"/>
  <c r="C305"/>
  <c r="I305" s="1"/>
  <c r="C288"/>
  <c r="I288" s="1"/>
  <c r="C287"/>
  <c r="I287" s="1"/>
  <c r="C286"/>
  <c r="I286" s="1"/>
  <c r="C285"/>
  <c r="I285" s="1"/>
  <c r="C284"/>
  <c r="I284" s="1"/>
  <c r="C283"/>
  <c r="I283" s="1"/>
  <c r="C282"/>
  <c r="I282" s="1"/>
  <c r="C312"/>
  <c r="J312" s="1"/>
  <c r="C311"/>
  <c r="I311" s="1"/>
  <c r="D7" i="3"/>
  <c r="C316" i="2"/>
  <c r="C315"/>
  <c r="I315" s="1"/>
  <c r="C314"/>
  <c r="J314" s="1"/>
  <c r="C313"/>
  <c r="I313" s="1"/>
  <c r="C321"/>
  <c r="I321" s="1"/>
  <c r="C320"/>
  <c r="I320" s="1"/>
  <c r="C319"/>
  <c r="I319" s="1"/>
  <c r="C318"/>
  <c r="I318" s="1"/>
  <c r="L318" s="1"/>
  <c r="M318" s="1"/>
  <c r="C317"/>
  <c r="J317" s="1"/>
  <c r="C322"/>
  <c r="I322" s="1"/>
  <c r="L322" s="1"/>
  <c r="M322" s="1"/>
  <c r="C324"/>
  <c r="I324" s="1"/>
  <c r="L324" s="1"/>
  <c r="M324" s="1"/>
  <c r="C323"/>
  <c r="I323" s="1"/>
  <c r="C328"/>
  <c r="I328" s="1"/>
  <c r="C327"/>
  <c r="J327" s="1"/>
  <c r="C326"/>
  <c r="I326" s="1"/>
  <c r="C325"/>
  <c r="I325" s="1"/>
  <c r="C333"/>
  <c r="I333" s="1"/>
  <c r="L333" s="1"/>
  <c r="M333" s="1"/>
  <c r="C332"/>
  <c r="J332" s="1"/>
  <c r="C331"/>
  <c r="I331" s="1"/>
  <c r="L331" s="1"/>
  <c r="M331" s="1"/>
  <c r="C330"/>
  <c r="I330" s="1"/>
  <c r="L330" s="1"/>
  <c r="M330" s="1"/>
  <c r="C337"/>
  <c r="I337" s="1"/>
  <c r="L337" s="1"/>
  <c r="M337" s="1"/>
  <c r="C336"/>
  <c r="I336" s="1"/>
  <c r="L336" s="1"/>
  <c r="M336" s="1"/>
  <c r="C335"/>
  <c r="I335" s="1"/>
  <c r="L335" s="1"/>
  <c r="M335" s="1"/>
  <c r="C334"/>
  <c r="I334" s="1"/>
  <c r="L334" s="1"/>
  <c r="M334" s="1"/>
  <c r="C341"/>
  <c r="I341" s="1"/>
  <c r="L341" s="1"/>
  <c r="M341" s="1"/>
  <c r="C340"/>
  <c r="I340" s="1"/>
  <c r="L340" s="1"/>
  <c r="M340" s="1"/>
  <c r="C339"/>
  <c r="I339" s="1"/>
  <c r="L339" s="1"/>
  <c r="M339" s="1"/>
  <c r="C338"/>
  <c r="I338" s="1"/>
  <c r="L338" s="1"/>
  <c r="M338" s="1"/>
  <c r="C342"/>
  <c r="I342" s="1"/>
  <c r="L342" s="1"/>
  <c r="M342" s="1"/>
  <c r="C345"/>
  <c r="I345" s="1"/>
  <c r="L345" s="1"/>
  <c r="M345" s="1"/>
  <c r="C344"/>
  <c r="J344" s="1"/>
  <c r="C343"/>
  <c r="I343" s="1"/>
  <c r="C348"/>
  <c r="I348" s="1"/>
  <c r="L348" s="1"/>
  <c r="M348" s="1"/>
  <c r="C347"/>
  <c r="J347" s="1"/>
  <c r="C346"/>
  <c r="I346" s="1"/>
  <c r="C353"/>
  <c r="I353" s="1"/>
  <c r="C352"/>
  <c r="I352" s="1"/>
  <c r="C351"/>
  <c r="J351" s="1"/>
  <c r="C350"/>
  <c r="I350" s="1"/>
  <c r="C349"/>
  <c r="C357"/>
  <c r="I357" s="1"/>
  <c r="C356"/>
  <c r="J356" s="1"/>
  <c r="C355"/>
  <c r="I355" s="1"/>
  <c r="C354"/>
  <c r="J354" s="1"/>
  <c r="C361"/>
  <c r="I361" s="1"/>
  <c r="C360"/>
  <c r="J360" s="1"/>
  <c r="C359"/>
  <c r="I359" s="1"/>
  <c r="C358"/>
  <c r="C362"/>
  <c r="J362" s="1"/>
  <c r="C363"/>
  <c r="I363" s="1"/>
  <c r="L363" s="1"/>
  <c r="M363" s="1"/>
  <c r="C365"/>
  <c r="K365" s="1"/>
  <c r="C364"/>
  <c r="I364" s="1"/>
  <c r="C370"/>
  <c r="I370" s="1"/>
  <c r="C369"/>
  <c r="I369" s="1"/>
  <c r="C368"/>
  <c r="I368" s="1"/>
  <c r="C367"/>
  <c r="I367" s="1"/>
  <c r="C366"/>
  <c r="J366" s="1"/>
  <c r="C375"/>
  <c r="I375" s="1"/>
  <c r="C374"/>
  <c r="I374" s="1"/>
  <c r="C373"/>
  <c r="I373" s="1"/>
  <c r="C372"/>
  <c r="I372" s="1"/>
  <c r="C371"/>
  <c r="C379"/>
  <c r="J379" s="1"/>
  <c r="C378"/>
  <c r="I378" s="1"/>
  <c r="C377"/>
  <c r="I377" s="1"/>
  <c r="C376"/>
  <c r="I376" s="1"/>
  <c r="D3" i="3"/>
  <c r="D4"/>
  <c r="D5"/>
  <c r="D6"/>
  <c r="C386" i="2"/>
  <c r="I386" s="1"/>
  <c r="L386" s="1"/>
  <c r="M386" s="1"/>
  <c r="C380"/>
  <c r="I380" s="1"/>
  <c r="L380" s="1"/>
  <c r="M380" s="1"/>
  <c r="C385"/>
  <c r="I385" s="1"/>
  <c r="L385" s="1"/>
  <c r="M385" s="1"/>
  <c r="C384"/>
  <c r="I384" s="1"/>
  <c r="L384" s="1"/>
  <c r="M384" s="1"/>
  <c r="C383"/>
  <c r="I383" s="1"/>
  <c r="L383" s="1"/>
  <c r="M383" s="1"/>
  <c r="C382"/>
  <c r="I382" s="1"/>
  <c r="L382" s="1"/>
  <c r="M382" s="1"/>
  <c r="C381"/>
  <c r="I381" s="1"/>
  <c r="L381" s="1"/>
  <c r="M381" s="1"/>
  <c r="C390"/>
  <c r="J390" s="1"/>
  <c r="C389"/>
  <c r="I389" s="1"/>
  <c r="C388"/>
  <c r="C387"/>
  <c r="I387" s="1"/>
  <c r="C395"/>
  <c r="I395" s="1"/>
  <c r="L395" s="1"/>
  <c r="M395" s="1"/>
  <c r="C394"/>
  <c r="I394" s="1"/>
  <c r="L394" s="1"/>
  <c r="M394" s="1"/>
  <c r="C393"/>
  <c r="I393" s="1"/>
  <c r="L393" s="1"/>
  <c r="M393" s="1"/>
  <c r="C392"/>
  <c r="I392" s="1"/>
  <c r="L392" s="1"/>
  <c r="M392" s="1"/>
  <c r="C391"/>
  <c r="I391" s="1"/>
  <c r="L391" s="1"/>
  <c r="M391" s="1"/>
  <c r="C396"/>
  <c r="I396" s="1"/>
  <c r="L396" s="1"/>
  <c r="M396" s="1"/>
  <c r="C401"/>
  <c r="I401" s="1"/>
  <c r="L401" s="1"/>
  <c r="M401" s="1"/>
  <c r="C400"/>
  <c r="I400" s="1"/>
  <c r="L400" s="1"/>
  <c r="M400" s="1"/>
  <c r="C399"/>
  <c r="I399" s="1"/>
  <c r="L399" s="1"/>
  <c r="M399" s="1"/>
  <c r="C398"/>
  <c r="I398" s="1"/>
  <c r="L398" s="1"/>
  <c r="M398" s="1"/>
  <c r="C397"/>
  <c r="I397" s="1"/>
  <c r="L397" s="1"/>
  <c r="M397" s="1"/>
  <c r="C406"/>
  <c r="C405"/>
  <c r="C404"/>
  <c r="K404" s="1"/>
  <c r="C403"/>
  <c r="I403" s="1"/>
  <c r="C402"/>
  <c r="C412"/>
  <c r="J412" s="1"/>
  <c r="C410"/>
  <c r="J410" s="1"/>
  <c r="C409"/>
  <c r="I409" s="1"/>
  <c r="C408"/>
  <c r="I408" s="1"/>
  <c r="C407"/>
  <c r="I407" s="1"/>
  <c r="C414"/>
  <c r="I414" s="1"/>
  <c r="C413"/>
  <c r="J413" s="1"/>
  <c r="C418"/>
  <c r="I418" s="1"/>
  <c r="L418" s="1"/>
  <c r="M418" s="1"/>
  <c r="C417"/>
  <c r="I417" s="1"/>
  <c r="L417" s="1"/>
  <c r="M417" s="1"/>
  <c r="C416"/>
  <c r="I416" s="1"/>
  <c r="C415"/>
  <c r="I415" s="1"/>
  <c r="C422"/>
  <c r="J422" s="1"/>
  <c r="C421"/>
  <c r="I421" s="1"/>
  <c r="L421" s="1"/>
  <c r="M421" s="1"/>
  <c r="C420"/>
  <c r="I420" s="1"/>
  <c r="C419"/>
  <c r="I419" s="1"/>
  <c r="C427"/>
  <c r="C426"/>
  <c r="K426" s="1"/>
  <c r="C425"/>
  <c r="I425" s="1"/>
  <c r="C424"/>
  <c r="I424" s="1"/>
  <c r="C423"/>
  <c r="J423" s="1"/>
  <c r="C430"/>
  <c r="I430" s="1"/>
  <c r="C429"/>
  <c r="K429" s="1"/>
  <c r="C428"/>
  <c r="C435"/>
  <c r="I435" s="1"/>
  <c r="C434"/>
  <c r="C433"/>
  <c r="K433" s="1"/>
  <c r="C432"/>
  <c r="K432" s="1"/>
  <c r="C431"/>
  <c r="I431" s="1"/>
  <c r="C440"/>
  <c r="C439"/>
  <c r="K439" s="1"/>
  <c r="C438"/>
  <c r="I438" s="1"/>
  <c r="C437"/>
  <c r="C436"/>
  <c r="I436" s="1"/>
  <c r="C443"/>
  <c r="I443" s="1"/>
  <c r="C442"/>
  <c r="I442" s="1"/>
  <c r="L442" s="1"/>
  <c r="M442" s="1"/>
  <c r="C441"/>
  <c r="J441" s="1"/>
  <c r="C447"/>
  <c r="I447" s="1"/>
  <c r="L447" s="1"/>
  <c r="M447" s="1"/>
  <c r="C446"/>
  <c r="I446" s="1"/>
  <c r="C445"/>
  <c r="I445" s="1"/>
  <c r="C444"/>
  <c r="C452"/>
  <c r="I452" s="1"/>
  <c r="L452" s="1"/>
  <c r="M452" s="1"/>
  <c r="C451"/>
  <c r="I451" s="1"/>
  <c r="L451" s="1"/>
  <c r="M451" s="1"/>
  <c r="C450"/>
  <c r="I450" s="1"/>
  <c r="L450" s="1"/>
  <c r="M450" s="1"/>
  <c r="C449"/>
  <c r="I449" s="1"/>
  <c r="L449" s="1"/>
  <c r="M449" s="1"/>
  <c r="C448"/>
  <c r="I448" s="1"/>
  <c r="L448" s="1"/>
  <c r="M448" s="1"/>
  <c r="C454"/>
  <c r="J454" s="1"/>
  <c r="C453"/>
  <c r="I453" s="1"/>
  <c r="C455"/>
  <c r="K455" s="1"/>
  <c r="C458"/>
  <c r="I458" s="1"/>
  <c r="C457"/>
  <c r="K457" s="1"/>
  <c r="C456"/>
  <c r="I456" s="1"/>
  <c r="C463"/>
  <c r="I463" s="1"/>
  <c r="L463" s="1"/>
  <c r="M463" s="1"/>
  <c r="C462"/>
  <c r="I462" s="1"/>
  <c r="L462" s="1"/>
  <c r="M462" s="1"/>
  <c r="C461"/>
  <c r="I461" s="1"/>
  <c r="L461" s="1"/>
  <c r="M461" s="1"/>
  <c r="C460"/>
  <c r="I460" s="1"/>
  <c r="L460" s="1"/>
  <c r="M460" s="1"/>
  <c r="C459"/>
  <c r="I459" s="1"/>
  <c r="L459" s="1"/>
  <c r="M459" s="1"/>
  <c r="C466"/>
  <c r="I466" s="1"/>
  <c r="L466" s="1"/>
  <c r="M466" s="1"/>
  <c r="C465"/>
  <c r="I465" s="1"/>
  <c r="L465" s="1"/>
  <c r="M465" s="1"/>
  <c r="C464"/>
  <c r="I464" s="1"/>
  <c r="C469"/>
  <c r="I469" s="1"/>
  <c r="L469" s="1"/>
  <c r="M469" s="1"/>
  <c r="C468"/>
  <c r="I468" s="1"/>
  <c r="C467"/>
  <c r="I467" s="1"/>
  <c r="L467" s="1"/>
  <c r="M467" s="1"/>
  <c r="C473"/>
  <c r="I473" s="1"/>
  <c r="C472"/>
  <c r="C471"/>
  <c r="I471" s="1"/>
  <c r="C470"/>
  <c r="I470" s="1"/>
  <c r="C478"/>
  <c r="I478" s="1"/>
  <c r="L478" s="1"/>
  <c r="M478" s="1"/>
  <c r="C474"/>
  <c r="I474" s="1"/>
  <c r="L474" s="1"/>
  <c r="M474" s="1"/>
  <c r="C477"/>
  <c r="I477" s="1"/>
  <c r="L477" s="1"/>
  <c r="M477" s="1"/>
  <c r="C476"/>
  <c r="I476" s="1"/>
  <c r="L476" s="1"/>
  <c r="M476" s="1"/>
  <c r="C475"/>
  <c r="I475" s="1"/>
  <c r="L475" s="1"/>
  <c r="M475" s="1"/>
  <c r="C483"/>
  <c r="I483" s="1"/>
  <c r="L483" s="1"/>
  <c r="M483" s="1"/>
  <c r="C482"/>
  <c r="I482" s="1"/>
  <c r="C481"/>
  <c r="C480"/>
  <c r="I480" s="1"/>
  <c r="C479"/>
  <c r="I479" s="1"/>
  <c r="C487"/>
  <c r="I487" s="1"/>
  <c r="C486"/>
  <c r="I486" s="1"/>
  <c r="L486" s="1"/>
  <c r="M486" s="1"/>
  <c r="C485"/>
  <c r="I485" s="1"/>
  <c r="L485" s="1"/>
  <c r="M485" s="1"/>
  <c r="C484"/>
  <c r="I484" s="1"/>
  <c r="L484" s="1"/>
  <c r="M484" s="1"/>
  <c r="C490"/>
  <c r="I490" s="1"/>
  <c r="L490" s="1"/>
  <c r="M490" s="1"/>
  <c r="C489"/>
  <c r="I489" s="1"/>
  <c r="L489" s="1"/>
  <c r="M489" s="1"/>
  <c r="C488"/>
  <c r="I488" s="1"/>
  <c r="L488" s="1"/>
  <c r="M488" s="1"/>
  <c r="C496"/>
  <c r="C495"/>
  <c r="I495" s="1"/>
  <c r="C494"/>
  <c r="I494" s="1"/>
  <c r="C493"/>
  <c r="I493" s="1"/>
  <c r="C492"/>
  <c r="I492" s="1"/>
  <c r="I304" l="1"/>
  <c r="I290"/>
  <c r="I289"/>
  <c r="K276"/>
  <c r="J299"/>
  <c r="I299"/>
  <c r="I291"/>
  <c r="I276"/>
  <c r="L276" s="1"/>
  <c r="M276" s="1"/>
  <c r="I278"/>
  <c r="I266"/>
  <c r="K297"/>
  <c r="K302"/>
  <c r="K304"/>
  <c r="K289"/>
  <c r="I268"/>
  <c r="K292"/>
  <c r="K290"/>
  <c r="K291"/>
  <c r="J292"/>
  <c r="K293"/>
  <c r="I293"/>
  <c r="K294"/>
  <c r="J294"/>
  <c r="K295"/>
  <c r="J295"/>
  <c r="K296"/>
  <c r="J296"/>
  <c r="J297"/>
  <c r="K298"/>
  <c r="J298"/>
  <c r="K300"/>
  <c r="J300"/>
  <c r="I301"/>
  <c r="K301"/>
  <c r="J302"/>
  <c r="L303"/>
  <c r="M303" s="1"/>
  <c r="K285"/>
  <c r="J287"/>
  <c r="K287"/>
  <c r="J285"/>
  <c r="L264"/>
  <c r="M264" s="1"/>
  <c r="K266"/>
  <c r="K268"/>
  <c r="J270"/>
  <c r="L270" s="1"/>
  <c r="M270" s="1"/>
  <c r="K271"/>
  <c r="I269"/>
  <c r="I271"/>
  <c r="I273"/>
  <c r="K273"/>
  <c r="L274"/>
  <c r="M274" s="1"/>
  <c r="L275"/>
  <c r="M275" s="1"/>
  <c r="L279"/>
  <c r="M279" s="1"/>
  <c r="I280"/>
  <c r="L280" s="1"/>
  <c r="M280" s="1"/>
  <c r="L281"/>
  <c r="M281" s="1"/>
  <c r="L283"/>
  <c r="M283" s="1"/>
  <c r="L305"/>
  <c r="M305" s="1"/>
  <c r="L307"/>
  <c r="M307" s="1"/>
  <c r="K282"/>
  <c r="J282"/>
  <c r="J286"/>
  <c r="J288"/>
  <c r="L288" s="1"/>
  <c r="M288" s="1"/>
  <c r="K286"/>
  <c r="I314"/>
  <c r="I332"/>
  <c r="L332" s="1"/>
  <c r="M332" s="1"/>
  <c r="L311"/>
  <c r="M311" s="1"/>
  <c r="I312"/>
  <c r="K312"/>
  <c r="L313"/>
  <c r="M313" s="1"/>
  <c r="L315"/>
  <c r="M315" s="1"/>
  <c r="I316"/>
  <c r="K314"/>
  <c r="I317"/>
  <c r="L317" s="1"/>
  <c r="M317" s="1"/>
  <c r="L319"/>
  <c r="M319" s="1"/>
  <c r="L321"/>
  <c r="M321" s="1"/>
  <c r="L320"/>
  <c r="M320" s="1"/>
  <c r="I347"/>
  <c r="L347" s="1"/>
  <c r="M347" s="1"/>
  <c r="I327"/>
  <c r="L327" s="1"/>
  <c r="M327" s="1"/>
  <c r="K323"/>
  <c r="J323"/>
  <c r="L328"/>
  <c r="M328" s="1"/>
  <c r="J326"/>
  <c r="L326" s="1"/>
  <c r="M326" s="1"/>
  <c r="L325"/>
  <c r="M325" s="1"/>
  <c r="I351"/>
  <c r="L351" s="1"/>
  <c r="M351" s="1"/>
  <c r="I362"/>
  <c r="I344"/>
  <c r="L344" s="1"/>
  <c r="M344" s="1"/>
  <c r="J343"/>
  <c r="L343" s="1"/>
  <c r="M343" s="1"/>
  <c r="K356"/>
  <c r="J346"/>
  <c r="L346" s="1"/>
  <c r="M346" s="1"/>
  <c r="I349"/>
  <c r="L350"/>
  <c r="M350" s="1"/>
  <c r="L353"/>
  <c r="M353" s="1"/>
  <c r="J361"/>
  <c r="L361" s="1"/>
  <c r="M361" s="1"/>
  <c r="J355"/>
  <c r="I365"/>
  <c r="I354"/>
  <c r="K355"/>
  <c r="K369"/>
  <c r="K354"/>
  <c r="I356"/>
  <c r="L357"/>
  <c r="M357" s="1"/>
  <c r="J426"/>
  <c r="J365"/>
  <c r="I360"/>
  <c r="L360" s="1"/>
  <c r="M360" s="1"/>
  <c r="I358"/>
  <c r="L358" s="1"/>
  <c r="M358" s="1"/>
  <c r="L359"/>
  <c r="M359" s="1"/>
  <c r="K362"/>
  <c r="L364"/>
  <c r="M364" s="1"/>
  <c r="J370"/>
  <c r="L370" s="1"/>
  <c r="M370" s="1"/>
  <c r="K366"/>
  <c r="I366"/>
  <c r="L367"/>
  <c r="M367" s="1"/>
  <c r="J369"/>
  <c r="I371"/>
  <c r="L371" s="1"/>
  <c r="M371" s="1"/>
  <c r="L373"/>
  <c r="M373" s="1"/>
  <c r="L375"/>
  <c r="M375" s="1"/>
  <c r="I413"/>
  <c r="L413" s="1"/>
  <c r="M413" s="1"/>
  <c r="J387"/>
  <c r="I379"/>
  <c r="L379" s="1"/>
  <c r="M379" s="1"/>
  <c r="K387"/>
  <c r="L376"/>
  <c r="M376" s="1"/>
  <c r="L378"/>
  <c r="M378" s="1"/>
  <c r="L377"/>
  <c r="M377" s="1"/>
  <c r="I410"/>
  <c r="L389"/>
  <c r="M389" s="1"/>
  <c r="I388"/>
  <c r="I390"/>
  <c r="K390"/>
  <c r="I422"/>
  <c r="L422" s="1"/>
  <c r="M422" s="1"/>
  <c r="I412"/>
  <c r="L412" s="1"/>
  <c r="M412" s="1"/>
  <c r="J439"/>
  <c r="I457"/>
  <c r="I439"/>
  <c r="I426"/>
  <c r="K410"/>
  <c r="L403"/>
  <c r="M403" s="1"/>
  <c r="I405"/>
  <c r="L405" s="1"/>
  <c r="M405" s="1"/>
  <c r="J404"/>
  <c r="I402"/>
  <c r="I404"/>
  <c r="I406"/>
  <c r="L406" s="1"/>
  <c r="M406" s="1"/>
  <c r="L407"/>
  <c r="M407" s="1"/>
  <c r="L409"/>
  <c r="M409" s="1"/>
  <c r="L408"/>
  <c r="M408" s="1"/>
  <c r="L414"/>
  <c r="M414" s="1"/>
  <c r="L415"/>
  <c r="M415" s="1"/>
  <c r="K416"/>
  <c r="J416"/>
  <c r="L419"/>
  <c r="M419" s="1"/>
  <c r="L420"/>
  <c r="M420" s="1"/>
  <c r="L424"/>
  <c r="M424" s="1"/>
  <c r="K423"/>
  <c r="I423"/>
  <c r="I427"/>
  <c r="J429"/>
  <c r="I429"/>
  <c r="I428"/>
  <c r="J432"/>
  <c r="I432"/>
  <c r="I434"/>
  <c r="J431"/>
  <c r="J433"/>
  <c r="I433"/>
  <c r="I437"/>
  <c r="J436"/>
  <c r="I440"/>
  <c r="I441"/>
  <c r="L441" s="1"/>
  <c r="M441" s="1"/>
  <c r="L443"/>
  <c r="M443" s="1"/>
  <c r="J464"/>
  <c r="L464" s="1"/>
  <c r="M464" s="1"/>
  <c r="J455"/>
  <c r="J446"/>
  <c r="L446" s="1"/>
  <c r="M446" s="1"/>
  <c r="J457"/>
  <c r="I455"/>
  <c r="I444"/>
  <c r="L444" s="1"/>
  <c r="M444" s="1"/>
  <c r="J445"/>
  <c r="L445" s="1"/>
  <c r="M445" s="1"/>
  <c r="I454"/>
  <c r="K454"/>
  <c r="K468"/>
  <c r="J468"/>
  <c r="L470"/>
  <c r="M470" s="1"/>
  <c r="L471"/>
  <c r="M471" s="1"/>
  <c r="J473"/>
  <c r="L473" s="1"/>
  <c r="M473" s="1"/>
  <c r="I472"/>
  <c r="L472" s="1"/>
  <c r="M472" s="1"/>
  <c r="J487"/>
  <c r="L487" s="1"/>
  <c r="M487" s="1"/>
  <c r="L479"/>
  <c r="M479" s="1"/>
  <c r="L480"/>
  <c r="M480" s="1"/>
  <c r="J482"/>
  <c r="L482" s="1"/>
  <c r="M482" s="1"/>
  <c r="I481"/>
  <c r="L481" s="1"/>
  <c r="M481" s="1"/>
  <c r="L494"/>
  <c r="M494" s="1"/>
  <c r="L492"/>
  <c r="M492" s="1"/>
  <c r="J495"/>
  <c r="L495" s="1"/>
  <c r="M495" s="1"/>
  <c r="I496"/>
  <c r="L496" s="1"/>
  <c r="M496" s="1"/>
  <c r="L493"/>
  <c r="M493" s="1"/>
  <c r="C500"/>
  <c r="I500" s="1"/>
  <c r="C499"/>
  <c r="I499" s="1"/>
  <c r="C498"/>
  <c r="J498" s="1"/>
  <c r="C497"/>
  <c r="I497" s="1"/>
  <c r="C502"/>
  <c r="I502" s="1"/>
  <c r="C501"/>
  <c r="C506"/>
  <c r="I506" s="1"/>
  <c r="C505"/>
  <c r="I505" s="1"/>
  <c r="C504"/>
  <c r="I504" s="1"/>
  <c r="C503"/>
  <c r="J503" s="1"/>
  <c r="C508"/>
  <c r="I508" s="1"/>
  <c r="C507"/>
  <c r="I507" s="1"/>
  <c r="L507" s="1"/>
  <c r="M507" s="1"/>
  <c r="C513"/>
  <c r="I513" s="1"/>
  <c r="C512"/>
  <c r="C511"/>
  <c r="C510"/>
  <c r="I510" s="1"/>
  <c r="C509"/>
  <c r="I509" s="1"/>
  <c r="C521"/>
  <c r="J521" s="1"/>
  <c r="C520"/>
  <c r="I520" s="1"/>
  <c r="C519"/>
  <c r="I519" s="1"/>
  <c r="C518"/>
  <c r="I518" s="1"/>
  <c r="C517"/>
  <c r="I517" s="1"/>
  <c r="C516"/>
  <c r="I516" s="1"/>
  <c r="C515"/>
  <c r="C514"/>
  <c r="I514" s="1"/>
  <c r="C525"/>
  <c r="I525" s="1"/>
  <c r="L525" s="1"/>
  <c r="M525" s="1"/>
  <c r="C524"/>
  <c r="I524" s="1"/>
  <c r="L524" s="1"/>
  <c r="M524" s="1"/>
  <c r="C523"/>
  <c r="I523" s="1"/>
  <c r="L523" s="1"/>
  <c r="M523" s="1"/>
  <c r="C522"/>
  <c r="J522" s="1"/>
  <c r="C526"/>
  <c r="I526" s="1"/>
  <c r="L526" s="1"/>
  <c r="M526" s="1"/>
  <c r="C529"/>
  <c r="I529" s="1"/>
  <c r="C528"/>
  <c r="C527"/>
  <c r="C530"/>
  <c r="I530" s="1"/>
  <c r="C534"/>
  <c r="I534" s="1"/>
  <c r="C533"/>
  <c r="I533" s="1"/>
  <c r="C532"/>
  <c r="I532" s="1"/>
  <c r="L532" s="1"/>
  <c r="M532" s="1"/>
  <c r="C531"/>
  <c r="J531" s="1"/>
  <c r="C536"/>
  <c r="I536" s="1"/>
  <c r="C535"/>
  <c r="I535" s="1"/>
  <c r="L304" l="1"/>
  <c r="M304" s="1"/>
  <c r="L291"/>
  <c r="M291" s="1"/>
  <c r="L289"/>
  <c r="M289" s="1"/>
  <c r="L290"/>
  <c r="M290" s="1"/>
  <c r="L299"/>
  <c r="M299" s="1"/>
  <c r="L292"/>
  <c r="M292" s="1"/>
  <c r="L266"/>
  <c r="M266" s="1"/>
  <c r="L287"/>
  <c r="M287" s="1"/>
  <c r="L297"/>
  <c r="M297" s="1"/>
  <c r="L268"/>
  <c r="M268" s="1"/>
  <c r="L302"/>
  <c r="M302" s="1"/>
  <c r="L285"/>
  <c r="M285" s="1"/>
  <c r="L301"/>
  <c r="M301" s="1"/>
  <c r="L298"/>
  <c r="M298" s="1"/>
  <c r="L294"/>
  <c r="M294" s="1"/>
  <c r="L293"/>
  <c r="M293" s="1"/>
  <c r="L295"/>
  <c r="M295" s="1"/>
  <c r="L296"/>
  <c r="M296" s="1"/>
  <c r="L300"/>
  <c r="M300" s="1"/>
  <c r="L265"/>
  <c r="M265" s="1"/>
  <c r="L267"/>
  <c r="M267" s="1"/>
  <c r="L269"/>
  <c r="M269" s="1"/>
  <c r="L271"/>
  <c r="M271" s="1"/>
  <c r="L272"/>
  <c r="M272" s="1"/>
  <c r="L273"/>
  <c r="M273" s="1"/>
  <c r="L277"/>
  <c r="M277" s="1"/>
  <c r="L278"/>
  <c r="M278" s="1"/>
  <c r="L284"/>
  <c r="M284" s="1"/>
  <c r="L306"/>
  <c r="M306" s="1"/>
  <c r="L286"/>
  <c r="M286" s="1"/>
  <c r="L282"/>
  <c r="M282" s="1"/>
  <c r="L312"/>
  <c r="M312" s="1"/>
  <c r="L314"/>
  <c r="M314" s="1"/>
  <c r="L316"/>
  <c r="M316" s="1"/>
  <c r="L323"/>
  <c r="M323" s="1"/>
  <c r="L354"/>
  <c r="M354" s="1"/>
  <c r="L387"/>
  <c r="M387" s="1"/>
  <c r="L362"/>
  <c r="M362" s="1"/>
  <c r="L356"/>
  <c r="M356" s="1"/>
  <c r="L355"/>
  <c r="M355" s="1"/>
  <c r="L349"/>
  <c r="M349" s="1"/>
  <c r="L352"/>
  <c r="M352" s="1"/>
  <c r="L369"/>
  <c r="M369" s="1"/>
  <c r="L365"/>
  <c r="M365" s="1"/>
  <c r="L426"/>
  <c r="M426" s="1"/>
  <c r="L410"/>
  <c r="M410" s="1"/>
  <c r="L429"/>
  <c r="M429" s="1"/>
  <c r="L366"/>
  <c r="M366" s="1"/>
  <c r="L368"/>
  <c r="M368" s="1"/>
  <c r="L372"/>
  <c r="M372" s="1"/>
  <c r="L374"/>
  <c r="M374" s="1"/>
  <c r="L388"/>
  <c r="M388" s="1"/>
  <c r="L390"/>
  <c r="M390" s="1"/>
  <c r="L457"/>
  <c r="M457" s="1"/>
  <c r="L439"/>
  <c r="M439" s="1"/>
  <c r="L455"/>
  <c r="M455" s="1"/>
  <c r="L416"/>
  <c r="M416" s="1"/>
  <c r="L402"/>
  <c r="M402" s="1"/>
  <c r="L404"/>
  <c r="M404" s="1"/>
  <c r="L423"/>
  <c r="M423" s="1"/>
  <c r="L425"/>
  <c r="M425" s="1"/>
  <c r="L427"/>
  <c r="M427" s="1"/>
  <c r="L428"/>
  <c r="M428" s="1"/>
  <c r="L430"/>
  <c r="M430" s="1"/>
  <c r="L432"/>
  <c r="M432" s="1"/>
  <c r="L434"/>
  <c r="M434" s="1"/>
  <c r="L435"/>
  <c r="M435" s="1"/>
  <c r="L431"/>
  <c r="M431" s="1"/>
  <c r="L433"/>
  <c r="M433" s="1"/>
  <c r="L436"/>
  <c r="M436" s="1"/>
  <c r="L437"/>
  <c r="M437" s="1"/>
  <c r="L438"/>
  <c r="M438" s="1"/>
  <c r="L440"/>
  <c r="M440" s="1"/>
  <c r="L453"/>
  <c r="M453" s="1"/>
  <c r="L454"/>
  <c r="M454" s="1"/>
  <c r="L456"/>
  <c r="M456" s="1"/>
  <c r="L458"/>
  <c r="M458" s="1"/>
  <c r="L468"/>
  <c r="M468" s="1"/>
  <c r="I531"/>
  <c r="I498"/>
  <c r="L498" s="1"/>
  <c r="M498" s="1"/>
  <c r="L497"/>
  <c r="M497" s="1"/>
  <c r="L499"/>
  <c r="M499" s="1"/>
  <c r="L500"/>
  <c r="M500" s="1"/>
  <c r="I503"/>
  <c r="L503" s="1"/>
  <c r="M503" s="1"/>
  <c r="K502"/>
  <c r="I501"/>
  <c r="J502"/>
  <c r="L504"/>
  <c r="M504" s="1"/>
  <c r="J506"/>
  <c r="L506" s="1"/>
  <c r="M506" s="1"/>
  <c r="L505"/>
  <c r="M505" s="1"/>
  <c r="J508"/>
  <c r="L508" s="1"/>
  <c r="M508" s="1"/>
  <c r="L509"/>
  <c r="M509" s="1"/>
  <c r="L510"/>
  <c r="M510" s="1"/>
  <c r="I511"/>
  <c r="L511" s="1"/>
  <c r="M511" s="1"/>
  <c r="J513"/>
  <c r="L513" s="1"/>
  <c r="M513" s="1"/>
  <c r="I512"/>
  <c r="L512" s="1"/>
  <c r="M512" s="1"/>
  <c r="I521"/>
  <c r="I522"/>
  <c r="L522" s="1"/>
  <c r="M522" s="1"/>
  <c r="I515"/>
  <c r="L515" s="1"/>
  <c r="M515" s="1"/>
  <c r="L517"/>
  <c r="M517" s="1"/>
  <c r="L520"/>
  <c r="M520" s="1"/>
  <c r="L519"/>
  <c r="M519" s="1"/>
  <c r="L518"/>
  <c r="M518" s="1"/>
  <c r="J516"/>
  <c r="L516" s="1"/>
  <c r="M516" s="1"/>
  <c r="K521"/>
  <c r="I528"/>
  <c r="K529"/>
  <c r="J529"/>
  <c r="I527"/>
  <c r="L530"/>
  <c r="M530" s="1"/>
  <c r="L531"/>
  <c r="M531" s="1"/>
  <c r="L533"/>
  <c r="M533" s="1"/>
  <c r="L534"/>
  <c r="M534" s="1"/>
  <c r="L536"/>
  <c r="M536" s="1"/>
  <c r="C539"/>
  <c r="J539" s="1"/>
  <c r="C538"/>
  <c r="I538" s="1"/>
  <c r="C537"/>
  <c r="K537" s="1"/>
  <c r="C542"/>
  <c r="K542" s="1"/>
  <c r="C541"/>
  <c r="I541" s="1"/>
  <c r="C540"/>
  <c r="I540" s="1"/>
  <c r="L540" s="1"/>
  <c r="M540" s="1"/>
  <c r="C545"/>
  <c r="I545" s="1"/>
  <c r="L545" s="1"/>
  <c r="M545" s="1"/>
  <c r="C544"/>
  <c r="I544" s="1"/>
  <c r="L544" s="1"/>
  <c r="M544" s="1"/>
  <c r="C543"/>
  <c r="I543" s="1"/>
  <c r="L543" s="1"/>
  <c r="M543" s="1"/>
  <c r="C548"/>
  <c r="I548" s="1"/>
  <c r="C547"/>
  <c r="I547" s="1"/>
  <c r="C546"/>
  <c r="I546" s="1"/>
  <c r="C552"/>
  <c r="I552" s="1"/>
  <c r="C551"/>
  <c r="I551" s="1"/>
  <c r="C550"/>
  <c r="I550" s="1"/>
  <c r="C549"/>
  <c r="J549" s="1"/>
  <c r="C555"/>
  <c r="I555" s="1"/>
  <c r="C554"/>
  <c r="J554" s="1"/>
  <c r="C553"/>
  <c r="J553" s="1"/>
  <c r="C557"/>
  <c r="I557" s="1"/>
  <c r="L557" s="1"/>
  <c r="M557" s="1"/>
  <c r="C559"/>
  <c r="C558"/>
  <c r="K558" s="1"/>
  <c r="C560"/>
  <c r="I560" s="1"/>
  <c r="L560" s="1"/>
  <c r="M560" s="1"/>
  <c r="C562"/>
  <c r="I562" s="1"/>
  <c r="L562" s="1"/>
  <c r="M562" s="1"/>
  <c r="C561"/>
  <c r="I561" s="1"/>
  <c r="L561" s="1"/>
  <c r="M561" s="1"/>
  <c r="C564"/>
  <c r="I564" s="1"/>
  <c r="C563"/>
  <c r="I563" s="1"/>
  <c r="C568"/>
  <c r="I568" s="1"/>
  <c r="C567"/>
  <c r="I567" s="1"/>
  <c r="C566"/>
  <c r="C565"/>
  <c r="I565" s="1"/>
  <c r="C570"/>
  <c r="I570" s="1"/>
  <c r="L570" s="1"/>
  <c r="M570" s="1"/>
  <c r="C569"/>
  <c r="I569" s="1"/>
  <c r="L569" s="1"/>
  <c r="M569" s="1"/>
  <c r="C574"/>
  <c r="I574" s="1"/>
  <c r="L574" s="1"/>
  <c r="M574" s="1"/>
  <c r="C573"/>
  <c r="I573" s="1"/>
  <c r="L573" s="1"/>
  <c r="M573" s="1"/>
  <c r="C572"/>
  <c r="I572" s="1"/>
  <c r="L572" s="1"/>
  <c r="M572" s="1"/>
  <c r="C571"/>
  <c r="I571" s="1"/>
  <c r="L571" s="1"/>
  <c r="M571" s="1"/>
  <c r="C577"/>
  <c r="I577" s="1"/>
  <c r="L577" s="1"/>
  <c r="M577" s="1"/>
  <c r="C576"/>
  <c r="I576" s="1"/>
  <c r="L576" s="1"/>
  <c r="M576" s="1"/>
  <c r="C575"/>
  <c r="I575" s="1"/>
  <c r="L575" s="1"/>
  <c r="M575" s="1"/>
  <c r="C581"/>
  <c r="J581" s="1"/>
  <c r="C580"/>
  <c r="J580" s="1"/>
  <c r="C579"/>
  <c r="C578"/>
  <c r="I578" s="1"/>
  <c r="C585"/>
  <c r="I585" s="1"/>
  <c r="C584"/>
  <c r="I584" s="1"/>
  <c r="C583"/>
  <c r="I583" s="1"/>
  <c r="C582"/>
  <c r="I582" s="1"/>
  <c r="C588"/>
  <c r="I588" s="1"/>
  <c r="L588" s="1"/>
  <c r="M588" s="1"/>
  <c r="C587"/>
  <c r="I587" s="1"/>
  <c r="L587" s="1"/>
  <c r="M587" s="1"/>
  <c r="C586"/>
  <c r="I586" s="1"/>
  <c r="L586" s="1"/>
  <c r="M586" s="1"/>
  <c r="C590"/>
  <c r="I590" s="1"/>
  <c r="L590" s="1"/>
  <c r="M590" s="1"/>
  <c r="C589"/>
  <c r="I589" s="1"/>
  <c r="L589" s="1"/>
  <c r="M589" s="1"/>
  <c r="C593"/>
  <c r="I593" s="1"/>
  <c r="L593" s="1"/>
  <c r="M593" s="1"/>
  <c r="C592"/>
  <c r="I592" s="1"/>
  <c r="L592" s="1"/>
  <c r="M592" s="1"/>
  <c r="C591"/>
  <c r="I591" s="1"/>
  <c r="L591" s="1"/>
  <c r="M591" s="1"/>
  <c r="C594"/>
  <c r="I594" s="1"/>
  <c r="L594" s="1"/>
  <c r="M594" s="1"/>
  <c r="C597"/>
  <c r="I597" s="1"/>
  <c r="L597" s="1"/>
  <c r="M597" s="1"/>
  <c r="C596"/>
  <c r="I596" s="1"/>
  <c r="L596" s="1"/>
  <c r="M596" s="1"/>
  <c r="C595"/>
  <c r="I595" s="1"/>
  <c r="L595" s="1"/>
  <c r="M595" s="1"/>
  <c r="C600"/>
  <c r="I600" s="1"/>
  <c r="C599"/>
  <c r="C598"/>
  <c r="I598" s="1"/>
  <c r="C603"/>
  <c r="I603" s="1"/>
  <c r="L603" s="1"/>
  <c r="M603" s="1"/>
  <c r="C602"/>
  <c r="I602" s="1"/>
  <c r="C601"/>
  <c r="I601" s="1"/>
  <c r="C608"/>
  <c r="I608" s="1"/>
  <c r="C607"/>
  <c r="K607" s="1"/>
  <c r="C606"/>
  <c r="C605"/>
  <c r="I605" s="1"/>
  <c r="C604"/>
  <c r="C610"/>
  <c r="J610" s="1"/>
  <c r="C609"/>
  <c r="I609" s="1"/>
  <c r="C611"/>
  <c r="I611" s="1"/>
  <c r="C615"/>
  <c r="J615" s="1"/>
  <c r="C614"/>
  <c r="I614" s="1"/>
  <c r="L614" s="1"/>
  <c r="M614" s="1"/>
  <c r="C613"/>
  <c r="J613" s="1"/>
  <c r="C612"/>
  <c r="J612" s="1"/>
  <c r="C619"/>
  <c r="J619" s="1"/>
  <c r="C618"/>
  <c r="I618" s="1"/>
  <c r="C617"/>
  <c r="I617" s="1"/>
  <c r="L617" s="1"/>
  <c r="M617" s="1"/>
  <c r="C616"/>
  <c r="I616" s="1"/>
  <c r="C624"/>
  <c r="J624" s="1"/>
  <c r="C623"/>
  <c r="I623" s="1"/>
  <c r="C622"/>
  <c r="C621"/>
  <c r="I621" s="1"/>
  <c r="C620"/>
  <c r="I620" s="1"/>
  <c r="C629"/>
  <c r="I629" s="1"/>
  <c r="C628"/>
  <c r="I628" s="1"/>
  <c r="C627"/>
  <c r="C626"/>
  <c r="I626" s="1"/>
  <c r="C625"/>
  <c r="K625" s="1"/>
  <c r="C631"/>
  <c r="C634"/>
  <c r="I634" s="1"/>
  <c r="C633"/>
  <c r="I633" s="1"/>
  <c r="C632"/>
  <c r="J632" s="1"/>
  <c r="C635"/>
  <c r="I635" s="1"/>
  <c r="L635" s="1"/>
  <c r="M635" s="1"/>
  <c r="C639"/>
  <c r="I639" s="1"/>
  <c r="L639" s="1"/>
  <c r="M639" s="1"/>
  <c r="C638"/>
  <c r="K638" s="1"/>
  <c r="C637"/>
  <c r="I637" s="1"/>
  <c r="L637" s="1"/>
  <c r="M637" s="1"/>
  <c r="C636"/>
  <c r="I636" s="1"/>
  <c r="L636" s="1"/>
  <c r="M636" s="1"/>
  <c r="C641"/>
  <c r="I641" s="1"/>
  <c r="L641" s="1"/>
  <c r="M641" s="1"/>
  <c r="C640"/>
  <c r="I640" s="1"/>
  <c r="L640" s="1"/>
  <c r="M640" s="1"/>
  <c r="C644"/>
  <c r="I644" s="1"/>
  <c r="L644" s="1"/>
  <c r="M644" s="1"/>
  <c r="C643"/>
  <c r="I643" s="1"/>
  <c r="L643" s="1"/>
  <c r="M643" s="1"/>
  <c r="C642"/>
  <c r="I642" s="1"/>
  <c r="L642" s="1"/>
  <c r="M642" s="1"/>
  <c r="C646"/>
  <c r="J646" s="1"/>
  <c r="C645"/>
  <c r="I645" s="1"/>
  <c r="C647"/>
  <c r="K647" s="1"/>
  <c r="C650"/>
  <c r="I650" s="1"/>
  <c r="L650" s="1"/>
  <c r="M650" s="1"/>
  <c r="C649"/>
  <c r="I649" s="1"/>
  <c r="L649" s="1"/>
  <c r="M649" s="1"/>
  <c r="C648"/>
  <c r="I648" s="1"/>
  <c r="L648" s="1"/>
  <c r="M648" s="1"/>
  <c r="C652"/>
  <c r="K652" s="1"/>
  <c r="C651"/>
  <c r="I651" s="1"/>
  <c r="C655"/>
  <c r="I655" s="1"/>
  <c r="L655" s="1"/>
  <c r="M655" s="1"/>
  <c r="C654"/>
  <c r="I654" s="1"/>
  <c r="L654" s="1"/>
  <c r="M654" s="1"/>
  <c r="C653"/>
  <c r="I653" s="1"/>
  <c r="L653" s="1"/>
  <c r="M653" s="1"/>
  <c r="C656"/>
  <c r="I656" s="1"/>
  <c r="L656" s="1"/>
  <c r="M656" s="1"/>
  <c r="C658"/>
  <c r="K658" s="1"/>
  <c r="C657"/>
  <c r="I657" s="1"/>
  <c r="C660"/>
  <c r="I660" s="1"/>
  <c r="L660" s="1"/>
  <c r="M660" s="1"/>
  <c r="C659"/>
  <c r="I659" s="1"/>
  <c r="L659" s="1"/>
  <c r="M659" s="1"/>
  <c r="C662"/>
  <c r="I662" s="1"/>
  <c r="L662" s="1"/>
  <c r="M662" s="1"/>
  <c r="C661"/>
  <c r="I661" s="1"/>
  <c r="L661" s="1"/>
  <c r="M661" s="1"/>
  <c r="C664"/>
  <c r="I664" s="1"/>
  <c r="L664" s="1"/>
  <c r="M664" s="1"/>
  <c r="C663"/>
  <c r="I663" s="1"/>
  <c r="L663" s="1"/>
  <c r="M663" s="1"/>
  <c r="C668"/>
  <c r="I668" s="1"/>
  <c r="L668" s="1"/>
  <c r="M668" s="1"/>
  <c r="C667"/>
  <c r="I667" s="1"/>
  <c r="L667" s="1"/>
  <c r="M667" s="1"/>
  <c r="C666"/>
  <c r="I666" s="1"/>
  <c r="L666" s="1"/>
  <c r="M666" s="1"/>
  <c r="C665"/>
  <c r="I665" s="1"/>
  <c r="C670"/>
  <c r="I670" s="1"/>
  <c r="C669"/>
  <c r="I669" s="1"/>
  <c r="C672"/>
  <c r="J672" s="1"/>
  <c r="C671"/>
  <c r="I671" s="1"/>
  <c r="C674"/>
  <c r="I674" s="1"/>
  <c r="L674" s="1"/>
  <c r="M674" s="1"/>
  <c r="C673"/>
  <c r="I673" s="1"/>
  <c r="L673" s="1"/>
  <c r="M673" s="1"/>
  <c r="C675"/>
  <c r="J675" s="1"/>
  <c r="C677"/>
  <c r="J677" s="1"/>
  <c r="C676"/>
  <c r="I676" s="1"/>
  <c r="C679"/>
  <c r="C680"/>
  <c r="K680" s="1"/>
  <c r="C683"/>
  <c r="I683" s="1"/>
  <c r="C682"/>
  <c r="K682" s="1"/>
  <c r="C681"/>
  <c r="J681" s="1"/>
  <c r="C684"/>
  <c r="I684" s="1"/>
  <c r="L684" s="1"/>
  <c r="M684" s="1"/>
  <c r="C685"/>
  <c r="I685" s="1"/>
  <c r="C686"/>
  <c r="I686" s="1"/>
  <c r="C687"/>
  <c r="I687" s="1"/>
  <c r="L687" s="1"/>
  <c r="M687" s="1"/>
  <c r="C693"/>
  <c r="I693" s="1"/>
  <c r="C694"/>
  <c r="I694" s="1"/>
  <c r="L694" s="1"/>
  <c r="M694" s="1"/>
  <c r="C695"/>
  <c r="I695" s="1"/>
  <c r="L695" s="1"/>
  <c r="M695" s="1"/>
  <c r="C696"/>
  <c r="I696" s="1"/>
  <c r="L696" s="1"/>
  <c r="M696" s="1"/>
  <c r="C697"/>
  <c r="I697" s="1"/>
  <c r="L697" s="1"/>
  <c r="M697" s="1"/>
  <c r="C690"/>
  <c r="I690" s="1"/>
  <c r="L690" s="1"/>
  <c r="M690" s="1"/>
  <c r="C689"/>
  <c r="I689" s="1"/>
  <c r="L689" s="1"/>
  <c r="M689" s="1"/>
  <c r="C688"/>
  <c r="I688" s="1"/>
  <c r="L688" s="1"/>
  <c r="M688" s="1"/>
  <c r="C691"/>
  <c r="I691" s="1"/>
  <c r="J564" l="1"/>
  <c r="L564" s="1"/>
  <c r="M564" s="1"/>
  <c r="J548"/>
  <c r="L548" s="1"/>
  <c r="M548" s="1"/>
  <c r="J542"/>
  <c r="J558"/>
  <c r="I553"/>
  <c r="L521"/>
  <c r="M521" s="1"/>
  <c r="L502"/>
  <c r="M502" s="1"/>
  <c r="L501"/>
  <c r="M501" s="1"/>
  <c r="L514"/>
  <c r="M514" s="1"/>
  <c r="L546"/>
  <c r="M546" s="1"/>
  <c r="I558"/>
  <c r="I542"/>
  <c r="I554"/>
  <c r="L554" s="1"/>
  <c r="M554" s="1"/>
  <c r="I549"/>
  <c r="L549" s="1"/>
  <c r="M549" s="1"/>
  <c r="L527"/>
  <c r="M527" s="1"/>
  <c r="L528"/>
  <c r="M528" s="1"/>
  <c r="L529"/>
  <c r="M529" s="1"/>
  <c r="L535"/>
  <c r="M535" s="1"/>
  <c r="L538"/>
  <c r="M538" s="1"/>
  <c r="J537"/>
  <c r="I537"/>
  <c r="I539"/>
  <c r="K541"/>
  <c r="J541"/>
  <c r="L547"/>
  <c r="M547" s="1"/>
  <c r="L551"/>
  <c r="M551" s="1"/>
  <c r="L552"/>
  <c r="M552" s="1"/>
  <c r="L550"/>
  <c r="M550" s="1"/>
  <c r="K553"/>
  <c r="L555"/>
  <c r="M555" s="1"/>
  <c r="I559"/>
  <c r="L559" s="1"/>
  <c r="M559" s="1"/>
  <c r="L563"/>
  <c r="M563" s="1"/>
  <c r="I566"/>
  <c r="L566" s="1"/>
  <c r="M566" s="1"/>
  <c r="J568"/>
  <c r="L568" s="1"/>
  <c r="M568" s="1"/>
  <c r="K565"/>
  <c r="J565"/>
  <c r="J567"/>
  <c r="J582"/>
  <c r="L582" s="1"/>
  <c r="M582" s="1"/>
  <c r="I581"/>
  <c r="I624"/>
  <c r="I647"/>
  <c r="J585"/>
  <c r="L585" s="1"/>
  <c r="M585" s="1"/>
  <c r="I580"/>
  <c r="L580" s="1"/>
  <c r="M580" s="1"/>
  <c r="J578"/>
  <c r="I579"/>
  <c r="L579" s="1"/>
  <c r="M579" s="1"/>
  <c r="K581"/>
  <c r="L583"/>
  <c r="M583" s="1"/>
  <c r="L584"/>
  <c r="M584" s="1"/>
  <c r="I625"/>
  <c r="J625"/>
  <c r="J638"/>
  <c r="I658"/>
  <c r="J607"/>
  <c r="L598"/>
  <c r="M598" s="1"/>
  <c r="J600"/>
  <c r="L600" s="1"/>
  <c r="M600" s="1"/>
  <c r="I638"/>
  <c r="I599"/>
  <c r="L599" s="1"/>
  <c r="M599" s="1"/>
  <c r="L602"/>
  <c r="M602" s="1"/>
  <c r="L601"/>
  <c r="M601" s="1"/>
  <c r="I607"/>
  <c r="L605"/>
  <c r="M605" s="1"/>
  <c r="L608"/>
  <c r="M608" s="1"/>
  <c r="I604"/>
  <c r="I606"/>
  <c r="L609"/>
  <c r="M609" s="1"/>
  <c r="I610"/>
  <c r="K611"/>
  <c r="J611"/>
  <c r="K615"/>
  <c r="I613"/>
  <c r="I615"/>
  <c r="I612"/>
  <c r="K612"/>
  <c r="L618"/>
  <c r="M618" s="1"/>
  <c r="I619"/>
  <c r="L619" s="1"/>
  <c r="M619" s="1"/>
  <c r="L616"/>
  <c r="M616" s="1"/>
  <c r="J621"/>
  <c r="I622"/>
  <c r="L622" s="1"/>
  <c r="M622" s="1"/>
  <c r="L623"/>
  <c r="M623" s="1"/>
  <c r="K624"/>
  <c r="L620"/>
  <c r="M620" s="1"/>
  <c r="I627"/>
  <c r="J629"/>
  <c r="L629" s="1"/>
  <c r="M629" s="1"/>
  <c r="J628"/>
  <c r="I631"/>
  <c r="L631" s="1"/>
  <c r="M631" s="1"/>
  <c r="L633"/>
  <c r="M633" s="1"/>
  <c r="I632"/>
  <c r="K632"/>
  <c r="J652"/>
  <c r="I652"/>
  <c r="J647"/>
  <c r="L645"/>
  <c r="M645" s="1"/>
  <c r="I646"/>
  <c r="K651"/>
  <c r="J651"/>
  <c r="J658"/>
  <c r="K657"/>
  <c r="J657"/>
  <c r="J686"/>
  <c r="L686" s="1"/>
  <c r="M686" s="1"/>
  <c r="I681"/>
  <c r="I680"/>
  <c r="J682"/>
  <c r="J680"/>
  <c r="I677"/>
  <c r="L677" s="1"/>
  <c r="M677" s="1"/>
  <c r="I682"/>
  <c r="K665"/>
  <c r="J665"/>
  <c r="L669"/>
  <c r="M669" s="1"/>
  <c r="L670"/>
  <c r="M670" s="1"/>
  <c r="J671"/>
  <c r="L671" s="1"/>
  <c r="M671" s="1"/>
  <c r="I672"/>
  <c r="L672" s="1"/>
  <c r="M672" s="1"/>
  <c r="I675"/>
  <c r="K675"/>
  <c r="L676"/>
  <c r="M676" s="1"/>
  <c r="I679"/>
  <c r="L679" s="1"/>
  <c r="M679" s="1"/>
  <c r="K681"/>
  <c r="L683"/>
  <c r="M683" s="1"/>
  <c r="K691"/>
  <c r="L685"/>
  <c r="M685" s="1"/>
  <c r="K693"/>
  <c r="J693"/>
  <c r="J691"/>
  <c r="L542" l="1"/>
  <c r="M542" s="1"/>
  <c r="L553"/>
  <c r="M553" s="1"/>
  <c r="L558"/>
  <c r="M558" s="1"/>
  <c r="L537"/>
  <c r="M537" s="1"/>
  <c r="L539"/>
  <c r="M539" s="1"/>
  <c r="L541"/>
  <c r="M541" s="1"/>
  <c r="L565"/>
  <c r="M565" s="1"/>
  <c r="L567"/>
  <c r="M567" s="1"/>
  <c r="L581"/>
  <c r="M581" s="1"/>
  <c r="L647"/>
  <c r="M647" s="1"/>
  <c r="L624"/>
  <c r="M624" s="1"/>
  <c r="L578"/>
  <c r="M578" s="1"/>
  <c r="L625"/>
  <c r="M625" s="1"/>
  <c r="L638"/>
  <c r="M638" s="1"/>
  <c r="L607"/>
  <c r="M607" s="1"/>
  <c r="L652"/>
  <c r="M652" s="1"/>
  <c r="L691"/>
  <c r="M691" s="1"/>
  <c r="L658"/>
  <c r="M658" s="1"/>
  <c r="L604"/>
  <c r="M604" s="1"/>
  <c r="L606"/>
  <c r="M606" s="1"/>
  <c r="L610"/>
  <c r="M610" s="1"/>
  <c r="L611"/>
  <c r="M611" s="1"/>
  <c r="L615"/>
  <c r="M615" s="1"/>
  <c r="L612"/>
  <c r="M612" s="1"/>
  <c r="L613"/>
  <c r="M613" s="1"/>
  <c r="L621"/>
  <c r="M621" s="1"/>
  <c r="L627"/>
  <c r="M627" s="1"/>
  <c r="L626"/>
  <c r="M626" s="1"/>
  <c r="L628"/>
  <c r="M628" s="1"/>
  <c r="L632"/>
  <c r="M632" s="1"/>
  <c r="L634"/>
  <c r="M634" s="1"/>
  <c r="L646"/>
  <c r="M646" s="1"/>
  <c r="L651"/>
  <c r="M651" s="1"/>
  <c r="L680"/>
  <c r="M680" s="1"/>
  <c r="L657"/>
  <c r="M657" s="1"/>
  <c r="L681"/>
  <c r="M681" s="1"/>
  <c r="L682"/>
  <c r="M682" s="1"/>
  <c r="L665"/>
  <c r="M665" s="1"/>
  <c r="L675"/>
  <c r="M675" s="1"/>
  <c r="L693"/>
  <c r="M693" s="1"/>
  <c r="C692"/>
  <c r="I692" s="1"/>
  <c r="L692" s="1"/>
  <c r="M692" s="1"/>
  <c r="C698"/>
  <c r="I698" s="1"/>
  <c r="L698" s="1"/>
  <c r="M698" s="1"/>
  <c r="C699"/>
  <c r="I699" s="1"/>
  <c r="L699" s="1"/>
  <c r="M699" s="1"/>
  <c r="C701"/>
  <c r="I701" s="1"/>
  <c r="L701" s="1"/>
  <c r="M701" s="1"/>
  <c r="C700"/>
  <c r="I700" s="1"/>
  <c r="L700" s="1"/>
  <c r="M700" s="1"/>
  <c r="C705"/>
  <c r="I705" s="1"/>
  <c r="L705" s="1"/>
  <c r="M705" s="1"/>
  <c r="C704"/>
  <c r="I704" s="1"/>
  <c r="C703"/>
  <c r="I703" s="1"/>
  <c r="C702"/>
  <c r="I702" s="1"/>
  <c r="J703" l="1"/>
  <c r="L703" s="1"/>
  <c r="M703" s="1"/>
  <c r="L702"/>
  <c r="M702" s="1"/>
  <c r="L704"/>
  <c r="M704" s="1"/>
  <c r="C706" l="1"/>
  <c r="I706" s="1"/>
  <c r="L706" s="1"/>
  <c r="M706" s="1"/>
  <c r="L87" i="1" l="1"/>
  <c r="D90"/>
  <c r="K90" s="1"/>
  <c r="D6"/>
  <c r="I6" s="1"/>
  <c r="D5"/>
  <c r="K5" s="1"/>
  <c r="D8"/>
  <c r="K8" s="1"/>
  <c r="I7"/>
  <c r="D7"/>
  <c r="K7" s="1"/>
  <c r="D10"/>
  <c r="K10" s="1"/>
  <c r="I10"/>
  <c r="D9"/>
  <c r="I9" s="1"/>
  <c r="D14"/>
  <c r="I14" s="1"/>
  <c r="D13"/>
  <c r="K13" s="1"/>
  <c r="D12"/>
  <c r="I12" s="1"/>
  <c r="D11"/>
  <c r="I11" s="1"/>
  <c r="D16"/>
  <c r="I16" s="1"/>
  <c r="D15"/>
  <c r="I15" s="1"/>
  <c r="D18"/>
  <c r="K18" s="1"/>
  <c r="D17"/>
  <c r="I17" s="1"/>
  <c r="D20"/>
  <c r="I20" s="1"/>
  <c r="D19"/>
  <c r="I19" s="1"/>
  <c r="D21"/>
  <c r="K21" s="1"/>
  <c r="I22"/>
  <c r="D22"/>
  <c r="K22" s="1"/>
  <c r="L90" l="1"/>
  <c r="I90"/>
  <c r="K17"/>
  <c r="K15"/>
  <c r="K11"/>
  <c r="L11" s="1"/>
  <c r="L7"/>
  <c r="J90"/>
  <c r="I21"/>
  <c r="I13"/>
  <c r="L10"/>
  <c r="I8"/>
  <c r="L8" s="1"/>
  <c r="L13"/>
  <c r="L15"/>
  <c r="L21"/>
  <c r="I18"/>
  <c r="I5"/>
  <c r="L5" s="1"/>
  <c r="K6"/>
  <c r="L6" s="1"/>
  <c r="K9"/>
  <c r="L9" s="1"/>
  <c r="K12"/>
  <c r="L12" s="1"/>
  <c r="K14"/>
  <c r="L14" s="1"/>
  <c r="K16"/>
  <c r="L16" s="1"/>
  <c r="L17"/>
  <c r="L18"/>
  <c r="K19"/>
  <c r="L19" s="1"/>
  <c r="K20"/>
  <c r="L20" s="1"/>
  <c r="L22"/>
  <c r="D28"/>
  <c r="I28" s="1"/>
  <c r="D23"/>
  <c r="D24"/>
  <c r="I24" s="1"/>
  <c r="D25"/>
  <c r="I25" s="1"/>
  <c r="D26"/>
  <c r="I26" s="1"/>
  <c r="D27"/>
  <c r="I27" s="1"/>
  <c r="D29"/>
  <c r="I29" s="1"/>
  <c r="D30"/>
  <c r="I30" s="1"/>
  <c r="D31"/>
  <c r="I31" s="1"/>
  <c r="D32"/>
  <c r="I32" s="1"/>
  <c r="D33"/>
  <c r="I33" s="1"/>
  <c r="D34"/>
  <c r="I34" s="1"/>
  <c r="D35"/>
  <c r="I35" s="1"/>
  <c r="D36"/>
  <c r="I36" s="1"/>
  <c r="D37"/>
  <c r="I37" s="1"/>
  <c r="D38"/>
  <c r="I38" s="1"/>
  <c r="D39"/>
  <c r="I39" s="1"/>
  <c r="D40"/>
  <c r="I40" s="1"/>
  <c r="D41"/>
  <c r="I41" s="1"/>
  <c r="D42"/>
  <c r="I42" s="1"/>
  <c r="D43"/>
  <c r="I43" s="1"/>
  <c r="D44"/>
  <c r="I44" s="1"/>
  <c r="D45"/>
  <c r="I45" s="1"/>
  <c r="D46"/>
  <c r="I46" s="1"/>
  <c r="D47"/>
  <c r="I47" s="1"/>
  <c r="D48"/>
  <c r="I48" s="1"/>
  <c r="D49"/>
  <c r="I49" s="1"/>
  <c r="D50"/>
  <c r="I50" s="1"/>
  <c r="D51"/>
  <c r="I51" s="1"/>
  <c r="D52"/>
  <c r="I52" s="1"/>
  <c r="D53"/>
  <c r="I53" s="1"/>
  <c r="D54"/>
  <c r="I54" s="1"/>
  <c r="D55"/>
  <c r="I55" s="1"/>
  <c r="D56"/>
  <c r="I56" s="1"/>
  <c r="D57"/>
  <c r="I57" s="1"/>
  <c r="D58"/>
  <c r="I58" s="1"/>
  <c r="D59"/>
  <c r="I59" s="1"/>
  <c r="D60"/>
  <c r="I60" s="1"/>
  <c r="D61"/>
  <c r="I61" s="1"/>
  <c r="D62"/>
  <c r="I62" s="1"/>
  <c r="D63"/>
  <c r="I63" s="1"/>
  <c r="D64"/>
  <c r="I64" s="1"/>
  <c r="D65"/>
  <c r="I65" s="1"/>
  <c r="D66"/>
  <c r="I66" s="1"/>
  <c r="D67"/>
  <c r="I67" s="1"/>
  <c r="D68"/>
  <c r="I68" s="1"/>
  <c r="D69"/>
  <c r="I69" s="1"/>
  <c r="D70"/>
  <c r="I70" s="1"/>
  <c r="D71"/>
  <c r="I71" s="1"/>
  <c r="D72"/>
  <c r="I72" s="1"/>
  <c r="D73"/>
  <c r="I73" s="1"/>
  <c r="D74"/>
  <c r="I74" s="1"/>
  <c r="D75"/>
  <c r="I75" s="1"/>
  <c r="D76"/>
  <c r="I76" s="1"/>
  <c r="D77"/>
  <c r="I77" s="1"/>
  <c r="D78"/>
  <c r="I78" s="1"/>
  <c r="D79"/>
  <c r="I79" s="1"/>
  <c r="D80"/>
  <c r="I80" s="1"/>
  <c r="D81"/>
  <c r="I81" s="1"/>
  <c r="D82"/>
  <c r="I82" s="1"/>
  <c r="D83"/>
  <c r="I83" s="1"/>
  <c r="D84"/>
  <c r="I84" s="1"/>
  <c r="D85"/>
  <c r="I85" s="1"/>
  <c r="D86"/>
  <c r="I86" s="1"/>
  <c r="D87"/>
  <c r="I87" s="1"/>
  <c r="D91"/>
  <c r="I91" s="1"/>
  <c r="D92"/>
  <c r="I92" s="1"/>
  <c r="D93"/>
  <c r="I93" s="1"/>
  <c r="D94"/>
  <c r="I94" s="1"/>
  <c r="D95"/>
  <c r="I95" s="1"/>
  <c r="D96"/>
  <c r="I96" s="1"/>
  <c r="D97"/>
  <c r="I97" s="1"/>
  <c r="D98"/>
  <c r="I98" s="1"/>
  <c r="D99"/>
  <c r="I99" s="1"/>
  <c r="D100"/>
  <c r="I100" s="1"/>
  <c r="D101"/>
  <c r="I101" s="1"/>
  <c r="D102"/>
  <c r="I102" s="1"/>
  <c r="D103"/>
  <c r="I103" s="1"/>
  <c r="D104"/>
  <c r="I104" s="1"/>
  <c r="D105"/>
  <c r="I105" s="1"/>
  <c r="D106"/>
  <c r="I106" s="1"/>
  <c r="D107"/>
  <c r="I107" s="1"/>
  <c r="D108"/>
  <c r="I108" s="1"/>
  <c r="D109"/>
  <c r="I109" s="1"/>
  <c r="D110"/>
  <c r="I110" s="1"/>
  <c r="D111"/>
  <c r="I111" s="1"/>
  <c r="D112"/>
  <c r="I112" s="1"/>
  <c r="D113"/>
  <c r="I113" s="1"/>
  <c r="D114"/>
  <c r="I114" s="1"/>
  <c r="D115"/>
  <c r="I115" s="1"/>
  <c r="D116"/>
  <c r="I116" s="1"/>
  <c r="D117"/>
  <c r="I117" s="1"/>
  <c r="D118"/>
  <c r="I118" s="1"/>
  <c r="D119"/>
  <c r="I119" s="1"/>
  <c r="D120"/>
  <c r="I120" s="1"/>
  <c r="D121"/>
  <c r="I121" s="1"/>
  <c r="D122"/>
  <c r="I122" s="1"/>
  <c r="D123"/>
  <c r="I123" s="1"/>
  <c r="D124"/>
  <c r="I124" s="1"/>
  <c r="D125"/>
  <c r="I125" s="1"/>
  <c r="D126"/>
  <c r="I126" s="1"/>
  <c r="D127"/>
  <c r="I127" s="1"/>
  <c r="D128"/>
  <c r="I128" s="1"/>
  <c r="D129"/>
  <c r="I129" s="1"/>
  <c r="D130"/>
  <c r="I130" s="1"/>
  <c r="D131"/>
  <c r="I131" s="1"/>
  <c r="D132"/>
  <c r="I132" s="1"/>
  <c r="D133"/>
  <c r="I133" s="1"/>
  <c r="D134"/>
  <c r="I134" s="1"/>
  <c r="D135"/>
  <c r="I135" s="1"/>
  <c r="D136"/>
  <c r="I136" s="1"/>
  <c r="D137"/>
  <c r="I137" s="1"/>
  <c r="D138"/>
  <c r="I138" s="1"/>
  <c r="D139"/>
  <c r="I139" s="1"/>
  <c r="D140"/>
  <c r="I140" s="1"/>
  <c r="D141"/>
  <c r="I141" s="1"/>
  <c r="D142"/>
  <c r="I142" s="1"/>
  <c r="D143"/>
  <c r="I143" s="1"/>
  <c r="D144"/>
  <c r="I144" s="1"/>
  <c r="D145"/>
  <c r="I145" s="1"/>
  <c r="D146"/>
  <c r="I146" s="1"/>
  <c r="D147"/>
  <c r="I147" s="1"/>
  <c r="D148"/>
  <c r="I148" s="1"/>
  <c r="D149"/>
  <c r="I149" s="1"/>
  <c r="D150"/>
  <c r="I150" s="1"/>
  <c r="D151"/>
  <c r="I151" s="1"/>
  <c r="D152"/>
  <c r="I152" s="1"/>
  <c r="D153"/>
  <c r="I153" s="1"/>
  <c r="D154"/>
  <c r="I154" s="1"/>
  <c r="D155"/>
  <c r="I155" s="1"/>
  <c r="D156"/>
  <c r="I156" s="1"/>
  <c r="D157"/>
  <c r="I157" s="1"/>
  <c r="D158"/>
  <c r="I158" s="1"/>
  <c r="D159"/>
  <c r="I159" s="1"/>
  <c r="D160"/>
  <c r="I160" s="1"/>
  <c r="D161"/>
  <c r="I161" s="1"/>
  <c r="D162"/>
  <c r="I162" s="1"/>
  <c r="D163"/>
  <c r="I163" s="1"/>
  <c r="D164"/>
  <c r="I164" s="1"/>
  <c r="D165"/>
  <c r="I165" s="1"/>
  <c r="D166"/>
  <c r="I166" s="1"/>
  <c r="D167"/>
  <c r="I167" s="1"/>
  <c r="D168"/>
  <c r="I168" s="1"/>
  <c r="D169"/>
  <c r="I169" s="1"/>
  <c r="D170"/>
  <c r="I170" s="1"/>
  <c r="D171"/>
  <c r="I171" s="1"/>
  <c r="D172"/>
  <c r="I172" s="1"/>
  <c r="D173"/>
  <c r="I173" s="1"/>
  <c r="D174"/>
  <c r="I174" s="1"/>
  <c r="D175"/>
  <c r="I175" s="1"/>
  <c r="D176"/>
  <c r="I176" s="1"/>
  <c r="D177"/>
  <c r="I177" s="1"/>
  <c r="D178"/>
  <c r="I178" s="1"/>
  <c r="D179"/>
  <c r="I179" s="1"/>
  <c r="D180"/>
  <c r="I180" s="1"/>
  <c r="D181"/>
  <c r="I181" s="1"/>
  <c r="D182"/>
  <c r="I182" s="1"/>
  <c r="D183"/>
  <c r="I183" s="1"/>
  <c r="D184"/>
  <c r="I184" s="1"/>
  <c r="D185"/>
  <c r="I185" s="1"/>
  <c r="D186"/>
  <c r="I186" s="1"/>
  <c r="D187"/>
  <c r="I187" s="1"/>
  <c r="D188"/>
  <c r="I188" s="1"/>
  <c r="D189"/>
  <c r="I189" s="1"/>
  <c r="D190"/>
  <c r="I190" s="1"/>
  <c r="D191"/>
  <c r="I191" s="1"/>
  <c r="D192"/>
  <c r="I192" s="1"/>
  <c r="D193"/>
  <c r="I193" s="1"/>
  <c r="D194"/>
  <c r="I194" s="1"/>
  <c r="D195"/>
  <c r="I195" s="1"/>
  <c r="D196"/>
  <c r="I196" s="1"/>
  <c r="D197"/>
  <c r="I197" s="1"/>
  <c r="D198"/>
  <c r="I198" s="1"/>
  <c r="D199"/>
  <c r="I199" s="1"/>
  <c r="D200"/>
  <c r="I200" s="1"/>
  <c r="D201"/>
  <c r="I201" s="1"/>
  <c r="D202"/>
  <c r="I202" s="1"/>
  <c r="D203"/>
  <c r="I203" s="1"/>
  <c r="D204"/>
  <c r="I204" s="1"/>
  <c r="D205"/>
  <c r="I205" s="1"/>
  <c r="D206"/>
  <c r="I206" s="1"/>
  <c r="D207"/>
  <c r="I207" s="1"/>
  <c r="D208"/>
  <c r="I208" s="1"/>
  <c r="D209"/>
  <c r="I209" s="1"/>
  <c r="D210"/>
  <c r="I210" s="1"/>
  <c r="D211"/>
  <c r="I211" s="1"/>
  <c r="D212"/>
  <c r="I212" s="1"/>
  <c r="D213"/>
  <c r="I213" s="1"/>
  <c r="D214"/>
  <c r="I214" s="1"/>
  <c r="D215"/>
  <c r="I215" s="1"/>
  <c r="D216"/>
  <c r="I216" s="1"/>
  <c r="D217"/>
  <c r="I217" s="1"/>
  <c r="D218"/>
  <c r="I218" s="1"/>
  <c r="D219"/>
  <c r="I219" s="1"/>
  <c r="D220"/>
  <c r="I220" s="1"/>
  <c r="D221"/>
  <c r="I221" s="1"/>
  <c r="D222"/>
  <c r="I222" s="1"/>
  <c r="D223"/>
  <c r="I223" s="1"/>
  <c r="D224"/>
  <c r="I224" s="1"/>
  <c r="D225"/>
  <c r="I225" s="1"/>
  <c r="D226"/>
  <c r="I226" s="1"/>
  <c r="D227"/>
  <c r="I227" s="1"/>
  <c r="D228"/>
  <c r="I228" s="1"/>
  <c r="D229"/>
  <c r="I229" s="1"/>
  <c r="D230"/>
  <c r="I230" s="1"/>
  <c r="D231"/>
  <c r="I231" s="1"/>
  <c r="D232"/>
  <c r="I232" s="1"/>
  <c r="D233"/>
  <c r="I233" s="1"/>
  <c r="D234"/>
  <c r="I234" s="1"/>
  <c r="D235"/>
  <c r="I235" s="1"/>
  <c r="D236"/>
  <c r="I236" s="1"/>
  <c r="D237"/>
  <c r="I237" s="1"/>
  <c r="D238"/>
  <c r="I238" s="1"/>
  <c r="D239"/>
  <c r="I239" s="1"/>
  <c r="D240"/>
  <c r="I240" s="1"/>
  <c r="D241"/>
  <c r="I241" s="1"/>
  <c r="D242"/>
  <c r="I242" s="1"/>
  <c r="D243"/>
  <c r="I243" s="1"/>
  <c r="D244"/>
  <c r="I244" s="1"/>
  <c r="D245"/>
  <c r="I245" s="1"/>
  <c r="D246"/>
  <c r="I246" s="1"/>
  <c r="D247"/>
  <c r="I247" s="1"/>
  <c r="D248"/>
  <c r="I248" s="1"/>
  <c r="D249"/>
  <c r="I249" s="1"/>
  <c r="D250"/>
  <c r="I250" s="1"/>
  <c r="D251"/>
  <c r="I251" s="1"/>
  <c r="D252"/>
  <c r="I252" s="1"/>
  <c r="D253"/>
  <c r="I253" s="1"/>
  <c r="D254"/>
  <c r="I254" s="1"/>
  <c r="D255"/>
  <c r="I255" s="1"/>
  <c r="D256"/>
  <c r="I256" s="1"/>
  <c r="D257"/>
  <c r="I257" s="1"/>
  <c r="D258"/>
  <c r="I258" s="1"/>
  <c r="D259"/>
  <c r="I259" s="1"/>
  <c r="D260"/>
  <c r="I260" s="1"/>
  <c r="D261"/>
  <c r="I261" s="1"/>
  <c r="D262"/>
  <c r="I262" s="1"/>
  <c r="D263"/>
  <c r="I263" s="1"/>
  <c r="D264"/>
  <c r="I264" s="1"/>
  <c r="D265"/>
  <c r="I265" s="1"/>
  <c r="D266"/>
  <c r="I266" s="1"/>
  <c r="D267"/>
  <c r="I267" s="1"/>
  <c r="D268"/>
  <c r="I268" s="1"/>
  <c r="D269"/>
  <c r="I269" s="1"/>
  <c r="D270"/>
  <c r="I270" s="1"/>
  <c r="D271"/>
  <c r="I271" s="1"/>
  <c r="D272"/>
  <c r="I272" s="1"/>
  <c r="D273"/>
  <c r="I273" s="1"/>
  <c r="D274"/>
  <c r="I274" s="1"/>
  <c r="D275"/>
  <c r="I275" s="1"/>
  <c r="D276"/>
  <c r="I276" s="1"/>
  <c r="D277"/>
  <c r="I277" s="1"/>
  <c r="D278"/>
  <c r="I278" s="1"/>
  <c r="D279"/>
  <c r="I279" s="1"/>
  <c r="D280"/>
  <c r="I280" s="1"/>
  <c r="D281"/>
  <c r="I281" s="1"/>
  <c r="D282"/>
  <c r="I282" s="1"/>
  <c r="D283"/>
  <c r="I283" s="1"/>
  <c r="D284"/>
  <c r="I284" s="1"/>
  <c r="D285"/>
  <c r="I285" s="1"/>
  <c r="D286"/>
  <c r="I286" s="1"/>
  <c r="D287"/>
  <c r="I287" s="1"/>
  <c r="D288"/>
  <c r="I288" s="1"/>
  <c r="D289"/>
  <c r="I289" s="1"/>
  <c r="D290"/>
  <c r="I290" s="1"/>
  <c r="D291"/>
  <c r="I291" s="1"/>
  <c r="D292"/>
  <c r="I292" s="1"/>
  <c r="D293"/>
  <c r="I293" s="1"/>
  <c r="D294"/>
  <c r="I294" s="1"/>
  <c r="D295"/>
  <c r="I295" s="1"/>
  <c r="D296"/>
  <c r="I296" s="1"/>
  <c r="D297"/>
  <c r="I297" s="1"/>
  <c r="D298"/>
  <c r="I298" s="1"/>
  <c r="D299"/>
  <c r="I299" s="1"/>
  <c r="D300"/>
  <c r="I300" s="1"/>
  <c r="D301"/>
  <c r="I301" s="1"/>
  <c r="D302"/>
  <c r="I302" s="1"/>
  <c r="D303"/>
  <c r="I303" s="1"/>
  <c r="D304"/>
  <c r="I304" s="1"/>
  <c r="D305"/>
  <c r="I305" s="1"/>
  <c r="D306"/>
  <c r="I306" s="1"/>
  <c r="D307"/>
  <c r="I307" s="1"/>
  <c r="D308"/>
  <c r="I308" s="1"/>
  <c r="D309"/>
  <c r="I309" s="1"/>
  <c r="D310"/>
  <c r="I310" s="1"/>
  <c r="D311"/>
  <c r="I311" s="1"/>
  <c r="D312"/>
  <c r="I312" s="1"/>
  <c r="D313"/>
  <c r="I313" s="1"/>
  <c r="D314"/>
  <c r="I314" s="1"/>
  <c r="D315"/>
  <c r="I315" s="1"/>
  <c r="D316"/>
  <c r="I316" s="1"/>
  <c r="D317"/>
  <c r="I317" s="1"/>
  <c r="D318"/>
  <c r="I318" s="1"/>
  <c r="D319"/>
  <c r="I319" s="1"/>
  <c r="D320"/>
  <c r="I320" s="1"/>
  <c r="D321"/>
  <c r="I321" s="1"/>
  <c r="D322"/>
  <c r="I322" s="1"/>
  <c r="D323"/>
  <c r="I323" s="1"/>
  <c r="D324"/>
  <c r="I324" s="1"/>
  <c r="D325"/>
  <c r="I325" s="1"/>
  <c r="D326"/>
  <c r="I326" s="1"/>
  <c r="D327"/>
  <c r="I327" s="1"/>
  <c r="D328"/>
  <c r="I328" s="1"/>
  <c r="D329"/>
  <c r="I329" s="1"/>
  <c r="D330"/>
  <c r="I330" s="1"/>
  <c r="D331"/>
  <c r="I331" s="1"/>
  <c r="D332"/>
  <c r="I332" s="1"/>
  <c r="D333"/>
  <c r="I333" s="1"/>
  <c r="D334"/>
  <c r="I334" s="1"/>
  <c r="D335"/>
  <c r="I335" s="1"/>
  <c r="D336"/>
  <c r="I336" s="1"/>
  <c r="D337"/>
  <c r="I337" s="1"/>
  <c r="D338"/>
  <c r="I338" s="1"/>
  <c r="D339"/>
  <c r="I339" s="1"/>
  <c r="D340"/>
  <c r="I340" s="1"/>
  <c r="D341"/>
  <c r="I341" s="1"/>
  <c r="D342"/>
  <c r="I342" s="1"/>
  <c r="D343"/>
  <c r="I343" s="1"/>
  <c r="D344"/>
  <c r="I344" s="1"/>
  <c r="D345"/>
  <c r="I345" s="1"/>
  <c r="D346"/>
  <c r="I346" s="1"/>
  <c r="D347"/>
  <c r="I347" s="1"/>
  <c r="D348"/>
  <c r="I348" s="1"/>
  <c r="D349"/>
  <c r="I349" s="1"/>
  <c r="D350"/>
  <c r="I350" s="1"/>
  <c r="D351"/>
  <c r="I351" s="1"/>
  <c r="D352"/>
  <c r="I352" s="1"/>
  <c r="D353"/>
  <c r="I353" s="1"/>
  <c r="D354"/>
  <c r="I354" s="1"/>
  <c r="D355"/>
  <c r="I355" s="1"/>
  <c r="D356"/>
  <c r="I356" s="1"/>
  <c r="D357"/>
  <c r="I357" s="1"/>
  <c r="D358"/>
  <c r="I358" s="1"/>
  <c r="D359"/>
  <c r="I359" s="1"/>
  <c r="D360"/>
  <c r="I360" s="1"/>
  <c r="D361"/>
  <c r="I361" s="1"/>
  <c r="D362"/>
  <c r="I362" s="1"/>
  <c r="D363"/>
  <c r="I363" s="1"/>
  <c r="D364"/>
  <c r="I364" s="1"/>
  <c r="D365"/>
  <c r="I365" s="1"/>
  <c r="D366"/>
  <c r="I366" s="1"/>
  <c r="D367"/>
  <c r="I367" s="1"/>
  <c r="D368"/>
  <c r="I368" s="1"/>
  <c r="D369"/>
  <c r="I369" s="1"/>
  <c r="D370"/>
  <c r="I370" s="1"/>
  <c r="D371"/>
  <c r="I371" s="1"/>
  <c r="D372"/>
  <c r="I372" s="1"/>
  <c r="D373"/>
  <c r="I373" s="1"/>
  <c r="D374"/>
  <c r="I374" s="1"/>
  <c r="D375"/>
  <c r="I375" s="1"/>
  <c r="D376"/>
  <c r="I376" s="1"/>
  <c r="D377"/>
  <c r="I377" s="1"/>
  <c r="D378"/>
  <c r="I378" s="1"/>
  <c r="D379"/>
  <c r="I379" s="1"/>
  <c r="D380"/>
  <c r="I380" s="1"/>
  <c r="D381"/>
  <c r="I381" s="1"/>
  <c r="D382"/>
  <c r="I382" s="1"/>
  <c r="D383"/>
  <c r="I383" s="1"/>
  <c r="D384"/>
  <c r="I384" s="1"/>
  <c r="D385"/>
  <c r="I385" s="1"/>
  <c r="D386"/>
  <c r="I386" s="1"/>
  <c r="D387"/>
  <c r="I387" s="1"/>
  <c r="D388"/>
  <c r="I388" s="1"/>
  <c r="D389"/>
  <c r="I389" s="1"/>
  <c r="D390"/>
  <c r="I390" s="1"/>
  <c r="D391"/>
  <c r="I391" s="1"/>
  <c r="D392"/>
  <c r="I392" s="1"/>
  <c r="D393"/>
  <c r="I393" s="1"/>
  <c r="D394"/>
  <c r="I394" s="1"/>
  <c r="D395"/>
  <c r="I395" s="1"/>
  <c r="D396"/>
  <c r="I396" s="1"/>
  <c r="D397"/>
  <c r="I397" s="1"/>
  <c r="D398"/>
  <c r="I398" s="1"/>
  <c r="D399"/>
  <c r="I399" s="1"/>
  <c r="D400"/>
  <c r="I400" s="1"/>
  <c r="D401"/>
  <c r="I401" s="1"/>
  <c r="D402"/>
  <c r="I402" s="1"/>
  <c r="D403"/>
  <c r="I403" s="1"/>
  <c r="D404"/>
  <c r="I404" s="1"/>
  <c r="D405"/>
  <c r="I405" s="1"/>
  <c r="D406"/>
  <c r="I406" s="1"/>
  <c r="D407"/>
  <c r="I407" s="1"/>
  <c r="D408"/>
  <c r="I408" s="1"/>
  <c r="D409"/>
  <c r="I409" s="1"/>
  <c r="D410"/>
  <c r="I410" s="1"/>
  <c r="D411"/>
  <c r="I411" s="1"/>
  <c r="D412"/>
  <c r="I412" s="1"/>
  <c r="D413"/>
  <c r="I413" s="1"/>
  <c r="D414"/>
  <c r="I414" s="1"/>
  <c r="D415"/>
  <c r="I415" s="1"/>
  <c r="D416"/>
  <c r="I416" s="1"/>
  <c r="D417"/>
  <c r="I417" s="1"/>
  <c r="D418"/>
  <c r="I418" s="1"/>
  <c r="D419"/>
  <c r="I419" s="1"/>
  <c r="D420"/>
  <c r="I420" s="1"/>
  <c r="D421"/>
  <c r="I421" s="1"/>
  <c r="D422"/>
  <c r="I422" s="1"/>
  <c r="D423"/>
  <c r="I423" s="1"/>
  <c r="D424"/>
  <c r="I424" s="1"/>
  <c r="D425"/>
  <c r="I425" s="1"/>
  <c r="D426"/>
  <c r="I426" s="1"/>
  <c r="D427"/>
  <c r="I427" s="1"/>
  <c r="D428"/>
  <c r="I428" s="1"/>
  <c r="D429"/>
  <c r="I429" s="1"/>
  <c r="D430"/>
  <c r="I430" s="1"/>
  <c r="D431"/>
  <c r="I431" s="1"/>
  <c r="D432"/>
  <c r="I432" s="1"/>
  <c r="D433"/>
  <c r="I433" s="1"/>
  <c r="D434"/>
  <c r="I434" s="1"/>
  <c r="D435"/>
  <c r="I435" s="1"/>
  <c r="D436"/>
  <c r="I436" s="1"/>
  <c r="D437"/>
  <c r="I437" s="1"/>
  <c r="D438"/>
  <c r="I438" s="1"/>
  <c r="D439"/>
  <c r="I439" s="1"/>
  <c r="D440"/>
  <c r="I440" s="1"/>
  <c r="D441"/>
  <c r="I441" s="1"/>
  <c r="D442"/>
  <c r="I442" s="1"/>
  <c r="D443"/>
  <c r="I443" s="1"/>
  <c r="D444"/>
  <c r="I444" s="1"/>
  <c r="D445"/>
  <c r="I445" s="1"/>
  <c r="D446"/>
  <c r="I446" s="1"/>
  <c r="D447"/>
  <c r="I447" s="1"/>
  <c r="D448"/>
  <c r="I448" s="1"/>
  <c r="D449"/>
  <c r="I449" s="1"/>
  <c r="D450"/>
  <c r="I450" s="1"/>
  <c r="D451"/>
  <c r="I451" s="1"/>
  <c r="D452"/>
  <c r="I452" s="1"/>
  <c r="D453"/>
  <c r="I453" s="1"/>
  <c r="D454"/>
  <c r="I454" s="1"/>
  <c r="D455"/>
  <c r="I455" s="1"/>
  <c r="D456"/>
  <c r="I456" s="1"/>
  <c r="D457"/>
  <c r="I457" s="1"/>
  <c r="D458"/>
  <c r="I458" s="1"/>
  <c r="D459"/>
  <c r="I459" s="1"/>
  <c r="D460"/>
  <c r="I460" s="1"/>
  <c r="D461"/>
  <c r="I461" s="1"/>
  <c r="D462"/>
  <c r="I462" s="1"/>
  <c r="D463"/>
  <c r="I463" s="1"/>
  <c r="D464"/>
  <c r="I464" s="1"/>
  <c r="D465"/>
  <c r="I465" s="1"/>
  <c r="D466"/>
  <c r="I466" s="1"/>
  <c r="D467"/>
  <c r="I467" s="1"/>
  <c r="D468"/>
  <c r="I468" s="1"/>
  <c r="D469"/>
  <c r="I469" s="1"/>
  <c r="D470"/>
  <c r="I470" s="1"/>
  <c r="D471"/>
  <c r="I471" s="1"/>
  <c r="D472"/>
  <c r="I472" s="1"/>
  <c r="D473"/>
  <c r="I473" s="1"/>
  <c r="D474"/>
  <c r="I474" s="1"/>
  <c r="D475"/>
  <c r="I475" s="1"/>
  <c r="D476"/>
  <c r="I476" s="1"/>
  <c r="D477"/>
  <c r="I477" s="1"/>
  <c r="D478"/>
  <c r="I478" s="1"/>
  <c r="D479"/>
  <c r="I479" s="1"/>
  <c r="D480"/>
  <c r="I480" s="1"/>
  <c r="D481"/>
  <c r="I481" s="1"/>
  <c r="D482"/>
  <c r="I482" s="1"/>
  <c r="D483"/>
  <c r="I483" s="1"/>
  <c r="D484"/>
  <c r="I484" s="1"/>
  <c r="D485"/>
  <c r="I485" s="1"/>
  <c r="D486"/>
  <c r="I486" s="1"/>
  <c r="D487"/>
  <c r="I487" s="1"/>
  <c r="D488"/>
  <c r="I488" s="1"/>
  <c r="D489"/>
  <c r="I489" s="1"/>
  <c r="D490"/>
  <c r="I490" s="1"/>
  <c r="D491"/>
  <c r="I491" s="1"/>
  <c r="D492"/>
  <c r="I492" s="1"/>
  <c r="D493"/>
  <c r="I493" s="1"/>
  <c r="D494"/>
  <c r="I494" s="1"/>
  <c r="D495"/>
  <c r="I495" s="1"/>
  <c r="D496"/>
  <c r="I496" s="1"/>
  <c r="D497"/>
  <c r="I497" s="1"/>
  <c r="D498"/>
  <c r="I498" s="1"/>
  <c r="D499"/>
  <c r="I499" s="1"/>
  <c r="D500"/>
  <c r="I500" s="1"/>
  <c r="D501"/>
  <c r="I501" s="1"/>
  <c r="D502"/>
  <c r="I502" s="1"/>
  <c r="D503"/>
  <c r="I503" s="1"/>
  <c r="D504"/>
  <c r="I504" s="1"/>
  <c r="D505"/>
  <c r="I505" s="1"/>
  <c r="D506"/>
  <c r="I506" s="1"/>
  <c r="D507"/>
  <c r="I507" s="1"/>
  <c r="D508"/>
  <c r="I508" s="1"/>
  <c r="D509"/>
  <c r="I509" s="1"/>
  <c r="D510"/>
  <c r="I510" s="1"/>
  <c r="D511"/>
  <c r="I511" s="1"/>
  <c r="D512"/>
  <c r="I512" s="1"/>
  <c r="D513"/>
  <c r="I513" s="1"/>
  <c r="D514"/>
  <c r="I514" s="1"/>
  <c r="D515"/>
  <c r="I515" s="1"/>
  <c r="D516"/>
  <c r="I516" s="1"/>
  <c r="D517"/>
  <c r="I517" s="1"/>
  <c r="D518"/>
  <c r="I518" s="1"/>
  <c r="D519"/>
  <c r="I519" s="1"/>
  <c r="D520"/>
  <c r="I520" s="1"/>
  <c r="D521"/>
  <c r="I521" s="1"/>
  <c r="D522"/>
  <c r="I522" s="1"/>
  <c r="D523"/>
  <c r="I523" s="1"/>
  <c r="D524"/>
  <c r="I524" s="1"/>
  <c r="D525"/>
  <c r="I525" s="1"/>
  <c r="D526"/>
  <c r="I526" s="1"/>
  <c r="D527"/>
  <c r="I527" s="1"/>
  <c r="D528"/>
  <c r="I528" s="1"/>
  <c r="D529"/>
  <c r="I529" s="1"/>
  <c r="D530"/>
  <c r="I530" s="1"/>
  <c r="D531"/>
  <c r="I531" s="1"/>
  <c r="D532"/>
  <c r="I532" s="1"/>
  <c r="D533"/>
  <c r="I533" s="1"/>
  <c r="D534"/>
  <c r="I534" s="1"/>
  <c r="D535"/>
  <c r="I535" s="1"/>
  <c r="D536"/>
  <c r="I536" s="1"/>
  <c r="D537"/>
  <c r="I537" s="1"/>
  <c r="D538"/>
  <c r="I538" s="1"/>
  <c r="D539"/>
  <c r="I539" s="1"/>
  <c r="D540"/>
  <c r="I540" s="1"/>
  <c r="D541"/>
  <c r="I541" s="1"/>
  <c r="D542"/>
  <c r="I542" s="1"/>
  <c r="D543"/>
  <c r="I543" s="1"/>
  <c r="D544"/>
  <c r="I544" s="1"/>
  <c r="D545"/>
  <c r="I545" s="1"/>
  <c r="D546"/>
  <c r="I546" s="1"/>
  <c r="D547"/>
  <c r="I547" s="1"/>
  <c r="D548"/>
  <c r="I548" s="1"/>
  <c r="D549"/>
  <c r="I549" s="1"/>
  <c r="D550"/>
  <c r="I550" s="1"/>
  <c r="D551"/>
  <c r="I551" s="1"/>
  <c r="D552"/>
  <c r="I552" s="1"/>
  <c r="D553"/>
  <c r="I553" s="1"/>
  <c r="D554"/>
  <c r="I554" s="1"/>
  <c r="D555"/>
  <c r="I555" s="1"/>
  <c r="D556"/>
  <c r="I556" s="1"/>
  <c r="D557"/>
  <c r="I557" s="1"/>
  <c r="D558"/>
  <c r="I558" s="1"/>
  <c r="D559"/>
  <c r="I559" s="1"/>
  <c r="D560"/>
  <c r="I560" s="1"/>
  <c r="D561"/>
  <c r="I561" s="1"/>
  <c r="D562"/>
  <c r="I562" s="1"/>
  <c r="D563"/>
  <c r="I563" s="1"/>
  <c r="D564"/>
  <c r="I564" s="1"/>
  <c r="D565"/>
  <c r="I565" s="1"/>
  <c r="D566"/>
  <c r="I566" s="1"/>
  <c r="D567"/>
  <c r="I567" s="1"/>
  <c r="D568"/>
  <c r="I568" s="1"/>
  <c r="D569"/>
  <c r="I569" s="1"/>
  <c r="D570"/>
  <c r="I570" s="1"/>
  <c r="D571"/>
  <c r="I571" s="1"/>
  <c r="D572"/>
  <c r="I572" s="1"/>
  <c r="D573"/>
  <c r="I573" s="1"/>
  <c r="D574"/>
  <c r="I574" s="1"/>
  <c r="D575"/>
  <c r="I575" s="1"/>
  <c r="D576"/>
  <c r="I576" s="1"/>
  <c r="D577"/>
  <c r="I577" s="1"/>
  <c r="D578"/>
  <c r="I578" s="1"/>
  <c r="D579"/>
  <c r="I579" s="1"/>
  <c r="D580"/>
  <c r="I580" s="1"/>
  <c r="D581"/>
  <c r="I581" s="1"/>
  <c r="D582"/>
  <c r="I582" s="1"/>
  <c r="D583"/>
  <c r="I583" s="1"/>
  <c r="D584"/>
  <c r="I584" s="1"/>
  <c r="D585"/>
  <c r="I585" s="1"/>
  <c r="D586"/>
  <c r="I586" s="1"/>
  <c r="D587"/>
  <c r="I587" s="1"/>
  <c r="D588"/>
  <c r="I588" s="1"/>
  <c r="D589"/>
  <c r="I589" s="1"/>
  <c r="D590"/>
  <c r="I590" s="1"/>
  <c r="D591"/>
  <c r="I591" s="1"/>
  <c r="D592"/>
  <c r="I592" s="1"/>
  <c r="D593"/>
  <c r="I593" s="1"/>
  <c r="D594"/>
  <c r="I594" s="1"/>
  <c r="D595"/>
  <c r="I595" s="1"/>
  <c r="D596"/>
  <c r="I596" s="1"/>
  <c r="D597"/>
  <c r="I597" s="1"/>
  <c r="D598"/>
  <c r="I598" s="1"/>
  <c r="D599"/>
  <c r="I599" s="1"/>
  <c r="D600"/>
  <c r="I600" s="1"/>
  <c r="D601"/>
  <c r="I601" s="1"/>
  <c r="D602"/>
  <c r="I602" s="1"/>
  <c r="D603"/>
  <c r="I603" s="1"/>
  <c r="D604"/>
  <c r="I604" s="1"/>
  <c r="D605"/>
  <c r="I605" s="1"/>
  <c r="D606"/>
  <c r="I606" s="1"/>
  <c r="D607"/>
  <c r="I607" s="1"/>
  <c r="D608"/>
  <c r="I608" s="1"/>
  <c r="D609"/>
  <c r="I609" s="1"/>
  <c r="D610"/>
  <c r="I610" s="1"/>
  <c r="D611"/>
  <c r="I611" s="1"/>
  <c r="D612"/>
  <c r="I612" s="1"/>
  <c r="D613"/>
  <c r="I613" s="1"/>
  <c r="D614"/>
  <c r="I614" s="1"/>
  <c r="D615"/>
  <c r="I615" s="1"/>
  <c r="D616"/>
  <c r="I616" s="1"/>
  <c r="D617"/>
  <c r="I617" s="1"/>
  <c r="D618"/>
  <c r="I618" s="1"/>
  <c r="D619"/>
  <c r="I619" s="1"/>
  <c r="D620"/>
  <c r="I620" s="1"/>
  <c r="D621"/>
  <c r="I621" s="1"/>
  <c r="D622"/>
  <c r="I622" s="1"/>
  <c r="D623"/>
  <c r="I623" s="1"/>
  <c r="D624"/>
  <c r="I624" s="1"/>
  <c r="D625"/>
  <c r="I625" s="1"/>
  <c r="D626"/>
  <c r="I626" s="1"/>
  <c r="D627"/>
  <c r="I627" s="1"/>
  <c r="D628"/>
  <c r="I628" s="1"/>
  <c r="D629"/>
  <c r="I629" s="1"/>
  <c r="D630"/>
  <c r="I630" s="1"/>
  <c r="D631"/>
  <c r="I631" s="1"/>
  <c r="D632"/>
  <c r="I632" s="1"/>
  <c r="D633"/>
  <c r="I633" s="1"/>
  <c r="D634"/>
  <c r="I634" s="1"/>
  <c r="D635"/>
  <c r="I635" s="1"/>
  <c r="D636"/>
  <c r="I636" s="1"/>
  <c r="D637"/>
  <c r="I637" s="1"/>
  <c r="D638"/>
  <c r="I638" s="1"/>
  <c r="D639"/>
  <c r="I639" s="1"/>
  <c r="D640"/>
  <c r="I640" s="1"/>
  <c r="D641"/>
  <c r="I641" s="1"/>
  <c r="D642"/>
  <c r="I642" s="1"/>
  <c r="D643"/>
  <c r="I643" s="1"/>
  <c r="D644"/>
  <c r="I644" s="1"/>
  <c r="D645"/>
  <c r="I645" s="1"/>
  <c r="D646"/>
  <c r="I646" s="1"/>
  <c r="D647"/>
  <c r="I647" s="1"/>
  <c r="D648"/>
  <c r="I648" s="1"/>
  <c r="D649"/>
  <c r="I649" s="1"/>
  <c r="D650"/>
  <c r="I650" s="1"/>
  <c r="D651"/>
  <c r="I651" s="1"/>
  <c r="D652"/>
  <c r="I652" s="1"/>
  <c r="D653"/>
  <c r="I653" s="1"/>
  <c r="D654"/>
  <c r="I654" s="1"/>
  <c r="D655"/>
  <c r="I655" s="1"/>
  <c r="D656"/>
  <c r="I656" s="1"/>
  <c r="D657"/>
  <c r="I657" s="1"/>
  <c r="D658"/>
  <c r="I658" s="1"/>
  <c r="D659"/>
  <c r="I659" s="1"/>
  <c r="D660"/>
  <c r="I660" s="1"/>
  <c r="D661"/>
  <c r="I661" s="1"/>
  <c r="D662"/>
  <c r="I662" s="1"/>
  <c r="D663"/>
  <c r="I663" s="1"/>
  <c r="D664"/>
  <c r="I664" s="1"/>
  <c r="D665"/>
  <c r="I665" s="1"/>
  <c r="D666"/>
  <c r="I666" s="1"/>
  <c r="D667"/>
  <c r="I667" s="1"/>
  <c r="D668"/>
  <c r="I668" s="1"/>
  <c r="D669"/>
  <c r="I669" s="1"/>
  <c r="D670"/>
  <c r="I670" s="1"/>
  <c r="D671"/>
  <c r="I671" s="1"/>
  <c r="D672"/>
  <c r="I672" s="1"/>
  <c r="D673"/>
  <c r="I673" s="1"/>
  <c r="D674"/>
  <c r="I674" s="1"/>
  <c r="D675"/>
  <c r="I675" s="1"/>
  <c r="D676"/>
  <c r="I676" s="1"/>
  <c r="D677"/>
  <c r="I677" s="1"/>
  <c r="D678"/>
  <c r="I678" s="1"/>
  <c r="D679"/>
  <c r="I679" s="1"/>
  <c r="D680"/>
  <c r="I680" s="1"/>
  <c r="D681"/>
  <c r="I681" s="1"/>
  <c r="D682"/>
  <c r="I682" s="1"/>
  <c r="D683"/>
  <c r="I683" s="1"/>
  <c r="D684"/>
  <c r="I684" s="1"/>
  <c r="D685"/>
  <c r="I685" s="1"/>
  <c r="D686"/>
  <c r="I686" s="1"/>
  <c r="D687"/>
  <c r="I687" s="1"/>
  <c r="D688"/>
  <c r="I688" s="1"/>
  <c r="D689"/>
  <c r="I689" s="1"/>
  <c r="D690"/>
  <c r="I690" s="1"/>
  <c r="D691"/>
  <c r="I691" s="1"/>
  <c r="D692"/>
  <c r="I692" s="1"/>
  <c r="D693"/>
  <c r="I693" s="1"/>
  <c r="D694"/>
  <c r="I694" s="1"/>
  <c r="D695"/>
  <c r="I695" s="1"/>
  <c r="D696"/>
  <c r="I696" s="1"/>
  <c r="D697"/>
  <c r="I697" s="1"/>
  <c r="D698"/>
  <c r="I698" s="1"/>
  <c r="D699"/>
  <c r="I699" s="1"/>
  <c r="D700"/>
  <c r="I700" s="1"/>
  <c r="D701"/>
  <c r="I701" s="1"/>
  <c r="D702"/>
  <c r="I702" s="1"/>
  <c r="D703"/>
  <c r="I703" s="1"/>
  <c r="D704"/>
  <c r="I704" s="1"/>
  <c r="D705"/>
  <c r="I705" s="1"/>
  <c r="D706"/>
  <c r="I706" s="1"/>
  <c r="K23" l="1"/>
  <c r="I23"/>
  <c r="L23" l="1"/>
  <c r="K30"/>
  <c r="K28"/>
  <c r="L41"/>
  <c r="L52"/>
  <c r="K25"/>
  <c r="K31"/>
  <c r="L40"/>
  <c r="K48"/>
  <c r="J53"/>
  <c r="J61"/>
  <c r="L65"/>
  <c r="J66"/>
  <c r="J73"/>
  <c r="J74"/>
  <c r="K81"/>
  <c r="L86"/>
  <c r="J99"/>
  <c r="K103"/>
  <c r="J104"/>
  <c r="K107"/>
  <c r="K111"/>
  <c r="J115"/>
  <c r="L120"/>
  <c r="J127"/>
  <c r="J128"/>
  <c r="L131"/>
  <c r="J140"/>
  <c r="J144"/>
  <c r="K148"/>
  <c r="J151"/>
  <c r="K155"/>
  <c r="K156"/>
  <c r="J163"/>
  <c r="K167"/>
  <c r="J168"/>
  <c r="L171"/>
  <c r="K176"/>
  <c r="J180"/>
  <c r="K188"/>
  <c r="K191"/>
  <c r="L207"/>
  <c r="L208"/>
  <c r="L219"/>
  <c r="L64"/>
  <c r="K27"/>
  <c r="K26"/>
  <c r="K33"/>
  <c r="K32"/>
  <c r="K36"/>
  <c r="K35"/>
  <c r="K34"/>
  <c r="J34"/>
  <c r="L42"/>
  <c r="J38"/>
  <c r="K37"/>
  <c r="J37"/>
  <c r="K51"/>
  <c r="K50"/>
  <c r="K49"/>
  <c r="K47"/>
  <c r="K46"/>
  <c r="J46"/>
  <c r="K45"/>
  <c r="K44"/>
  <c r="K43"/>
  <c r="J43"/>
  <c r="K56"/>
  <c r="K55"/>
  <c r="K54"/>
  <c r="J54"/>
  <c r="L63"/>
  <c r="J62"/>
  <c r="J60"/>
  <c r="J59"/>
  <c r="K58"/>
  <c r="K72"/>
  <c r="K71"/>
  <c r="K70"/>
  <c r="K68"/>
  <c r="J68"/>
  <c r="K67"/>
  <c r="J67"/>
  <c r="J78"/>
  <c r="K73"/>
  <c r="K76"/>
  <c r="J76"/>
  <c r="K75"/>
  <c r="J75"/>
  <c r="K82"/>
  <c r="K80"/>
  <c r="K79"/>
  <c r="J79"/>
  <c r="J84"/>
  <c r="K83"/>
  <c r="J83"/>
  <c r="L92"/>
  <c r="J94"/>
  <c r="J93"/>
  <c r="J97"/>
  <c r="K96"/>
  <c r="K97"/>
  <c r="K98"/>
  <c r="J100"/>
  <c r="K108"/>
  <c r="K106"/>
  <c r="K105"/>
  <c r="J103"/>
  <c r="K102"/>
  <c r="J102"/>
  <c r="J109"/>
  <c r="K109"/>
  <c r="K110"/>
  <c r="J114"/>
  <c r="K112"/>
  <c r="J113"/>
  <c r="L121"/>
  <c r="J119"/>
  <c r="J118"/>
  <c r="J117"/>
  <c r="K125"/>
  <c r="K124"/>
  <c r="K122"/>
  <c r="J132"/>
  <c r="K132"/>
  <c r="L130"/>
  <c r="K126"/>
  <c r="J126"/>
  <c r="J133"/>
  <c r="K138"/>
  <c r="K137"/>
  <c r="K136"/>
  <c r="K135"/>
  <c r="K134"/>
  <c r="J134"/>
  <c r="K145"/>
  <c r="K142"/>
  <c r="J142"/>
  <c r="K149"/>
  <c r="K146"/>
  <c r="J146"/>
  <c r="J153"/>
  <c r="K151"/>
  <c r="K150"/>
  <c r="J150"/>
  <c r="J155"/>
  <c r="K154"/>
  <c r="J154"/>
  <c r="K158"/>
  <c r="J158"/>
  <c r="J157"/>
  <c r="K157"/>
  <c r="K162"/>
  <c r="K161"/>
  <c r="K165"/>
  <c r="K164"/>
  <c r="J167"/>
  <c r="K166"/>
  <c r="J166"/>
  <c r="L172"/>
  <c r="J169"/>
  <c r="K174"/>
  <c r="J174"/>
  <c r="K173"/>
  <c r="J173"/>
  <c r="K178"/>
  <c r="K177"/>
  <c r="K183"/>
  <c r="K182"/>
  <c r="K181"/>
  <c r="J185"/>
  <c r="K184"/>
  <c r="K185"/>
  <c r="K186"/>
  <c r="K189"/>
  <c r="K193"/>
  <c r="K192"/>
  <c r="K194"/>
  <c r="J191"/>
  <c r="K190"/>
  <c r="J190"/>
  <c r="J196"/>
  <c r="K197"/>
  <c r="K201"/>
  <c r="K199"/>
  <c r="K198"/>
  <c r="J198"/>
  <c r="L209"/>
  <c r="J205"/>
  <c r="L206"/>
  <c r="J204"/>
  <c r="K202"/>
  <c r="J202"/>
  <c r="K210"/>
  <c r="J210"/>
  <c r="L214"/>
  <c r="L213"/>
  <c r="L220"/>
  <c r="L218"/>
  <c r="L217"/>
  <c r="L224"/>
  <c r="L28" l="1"/>
  <c r="K29"/>
  <c r="L29" s="1"/>
  <c r="L30"/>
  <c r="K211"/>
  <c r="J199"/>
  <c r="L199" s="1"/>
  <c r="L191"/>
  <c r="K179"/>
  <c r="K175"/>
  <c r="L167"/>
  <c r="K159"/>
  <c r="K147"/>
  <c r="L147" s="1"/>
  <c r="K143"/>
  <c r="J139"/>
  <c r="J135"/>
  <c r="L135" s="1"/>
  <c r="L111"/>
  <c r="J44"/>
  <c r="J35"/>
  <c r="L35" s="1"/>
  <c r="K24"/>
  <c r="L24" s="1"/>
  <c r="J211"/>
  <c r="J203"/>
  <c r="K200"/>
  <c r="L200" s="1"/>
  <c r="J195"/>
  <c r="K187"/>
  <c r="J179"/>
  <c r="K180"/>
  <c r="L180" s="1"/>
  <c r="J175"/>
  <c r="L175" s="1"/>
  <c r="K168"/>
  <c r="L168" s="1"/>
  <c r="K163"/>
  <c r="K160"/>
  <c r="L160" s="1"/>
  <c r="J159"/>
  <c r="J152"/>
  <c r="J143"/>
  <c r="L143" s="1"/>
  <c r="K144"/>
  <c r="L144" s="1"/>
  <c r="K139"/>
  <c r="J136"/>
  <c r="L127"/>
  <c r="K123"/>
  <c r="L123" s="1"/>
  <c r="J112"/>
  <c r="L112" s="1"/>
  <c r="K99"/>
  <c r="L99" s="1"/>
  <c r="K74"/>
  <c r="L74" s="1"/>
  <c r="K77"/>
  <c r="L77" s="1"/>
  <c r="K66"/>
  <c r="L66" s="1"/>
  <c r="K69"/>
  <c r="L69" s="1"/>
  <c r="J58"/>
  <c r="L58" s="1"/>
  <c r="K57"/>
  <c r="L57" s="1"/>
  <c r="J45"/>
  <c r="L45" s="1"/>
  <c r="K53"/>
  <c r="L53" s="1"/>
  <c r="K195"/>
  <c r="J187"/>
  <c r="L103"/>
  <c r="L73"/>
  <c r="L26"/>
  <c r="L27"/>
  <c r="L33"/>
  <c r="L32"/>
  <c r="L31"/>
  <c r="L51"/>
  <c r="L36"/>
  <c r="L34"/>
  <c r="L39"/>
  <c r="L38"/>
  <c r="L37"/>
  <c r="L50"/>
  <c r="L49"/>
  <c r="L47"/>
  <c r="L46"/>
  <c r="L48"/>
  <c r="L44"/>
  <c r="L43"/>
  <c r="L61"/>
  <c r="L56"/>
  <c r="L55"/>
  <c r="L54"/>
  <c r="L62"/>
  <c r="L60"/>
  <c r="L59"/>
  <c r="L72"/>
  <c r="L71"/>
  <c r="L70"/>
  <c r="L68"/>
  <c r="L67"/>
  <c r="L82"/>
  <c r="L78"/>
  <c r="L76"/>
  <c r="L75"/>
  <c r="L81"/>
  <c r="L80"/>
  <c r="L79"/>
  <c r="L85"/>
  <c r="L84"/>
  <c r="L83"/>
  <c r="L91"/>
  <c r="L94"/>
  <c r="L95"/>
  <c r="L93"/>
  <c r="L98"/>
  <c r="L96"/>
  <c r="L97"/>
  <c r="L101"/>
  <c r="L100"/>
  <c r="L132"/>
  <c r="L128"/>
  <c r="L107"/>
  <c r="L108"/>
  <c r="L106"/>
  <c r="L104"/>
  <c r="L105"/>
  <c r="L102"/>
  <c r="L109"/>
  <c r="L110"/>
  <c r="L113"/>
  <c r="L116"/>
  <c r="L115"/>
  <c r="L114"/>
  <c r="L119"/>
  <c r="L118"/>
  <c r="L117"/>
  <c r="L125"/>
  <c r="L124"/>
  <c r="L122"/>
  <c r="L126"/>
  <c r="L129"/>
  <c r="L133"/>
  <c r="L138"/>
  <c r="L137"/>
  <c r="L136"/>
  <c r="L134"/>
  <c r="L141"/>
  <c r="L140"/>
  <c r="L161"/>
  <c r="L145"/>
  <c r="L142"/>
  <c r="L149"/>
  <c r="L148"/>
  <c r="L146"/>
  <c r="L153"/>
  <c r="L152"/>
  <c r="L151"/>
  <c r="L150"/>
  <c r="L156"/>
  <c r="L155"/>
  <c r="L154"/>
  <c r="L158"/>
  <c r="L157"/>
  <c r="L163"/>
  <c r="L162"/>
  <c r="L165"/>
  <c r="L164"/>
  <c r="L166"/>
  <c r="L170"/>
  <c r="L169"/>
  <c r="L174"/>
  <c r="L173"/>
  <c r="L178"/>
  <c r="L177"/>
  <c r="L176"/>
  <c r="L183"/>
  <c r="L182"/>
  <c r="L181"/>
  <c r="L184"/>
  <c r="L185"/>
  <c r="L186"/>
  <c r="L188"/>
  <c r="L189"/>
  <c r="L193"/>
  <c r="L192"/>
  <c r="L194"/>
  <c r="L190"/>
  <c r="L196"/>
  <c r="L197"/>
  <c r="L201"/>
  <c r="L198"/>
  <c r="L205"/>
  <c r="L204"/>
  <c r="L203"/>
  <c r="L202"/>
  <c r="L210"/>
  <c r="L212"/>
  <c r="L195" l="1"/>
  <c r="L139"/>
  <c r="L187"/>
  <c r="L211"/>
  <c r="L179"/>
  <c r="L159"/>
  <c r="L216"/>
  <c r="L223"/>
  <c r="J221"/>
  <c r="J225"/>
  <c r="K225"/>
  <c r="K230"/>
  <c r="K229"/>
  <c r="K228"/>
  <c r="K227"/>
  <c r="J227"/>
  <c r="K226"/>
  <c r="J226"/>
  <c r="L236"/>
  <c r="J233"/>
  <c r="K232"/>
  <c r="J232"/>
  <c r="J231"/>
  <c r="K231"/>
  <c r="K239"/>
  <c r="K238"/>
  <c r="K237"/>
  <c r="K243"/>
  <c r="K242"/>
  <c r="K241"/>
  <c r="K240"/>
  <c r="J240"/>
  <c r="J245"/>
  <c r="J244"/>
  <c r="L249"/>
  <c r="J247"/>
  <c r="L233" l="1"/>
  <c r="L215"/>
  <c r="L222"/>
  <c r="L221"/>
  <c r="L225"/>
  <c r="L230"/>
  <c r="L229"/>
  <c r="L228"/>
  <c r="L227"/>
  <c r="L226"/>
  <c r="L234"/>
  <c r="L232"/>
  <c r="L231"/>
  <c r="L239"/>
  <c r="L238"/>
  <c r="L237"/>
  <c r="L243"/>
  <c r="L242"/>
  <c r="L241"/>
  <c r="L240"/>
  <c r="L245"/>
  <c r="L246"/>
  <c r="L244"/>
  <c r="L248"/>
  <c r="L247"/>
  <c r="K252" l="1"/>
  <c r="K251"/>
  <c r="K250"/>
  <c r="L256"/>
  <c r="K253"/>
  <c r="J253"/>
  <c r="K259"/>
  <c r="K258"/>
  <c r="J257"/>
  <c r="K257"/>
  <c r="K263"/>
  <c r="J263"/>
  <c r="K262"/>
  <c r="J262"/>
  <c r="K261"/>
  <c r="J261"/>
  <c r="K260"/>
  <c r="K264"/>
  <c r="J264"/>
  <c r="K267"/>
  <c r="K266"/>
  <c r="L271"/>
  <c r="L270"/>
  <c r="J269"/>
  <c r="K268"/>
  <c r="J268"/>
  <c r="J273"/>
  <c r="K272"/>
  <c r="J272"/>
  <c r="K277"/>
  <c r="J274"/>
  <c r="K274"/>
  <c r="K276"/>
  <c r="J275"/>
  <c r="L282"/>
  <c r="J280"/>
  <c r="J279"/>
  <c r="J278"/>
  <c r="K284"/>
  <c r="K283"/>
  <c r="J283"/>
  <c r="K286"/>
  <c r="K285"/>
  <c r="L291"/>
  <c r="J290"/>
  <c r="K289"/>
  <c r="J289"/>
  <c r="K288"/>
  <c r="J288"/>
  <c r="K287"/>
  <c r="J287"/>
  <c r="K294"/>
  <c r="J294"/>
  <c r="K293"/>
  <c r="J293"/>
  <c r="K292"/>
  <c r="J292"/>
  <c r="K299"/>
  <c r="J299"/>
  <c r="K298"/>
  <c r="J298"/>
  <c r="J297"/>
  <c r="J296"/>
  <c r="K297"/>
  <c r="K296"/>
  <c r="K303"/>
  <c r="K302"/>
  <c r="K301"/>
  <c r="K300"/>
  <c r="K305"/>
  <c r="K304"/>
  <c r="K308"/>
  <c r="K307"/>
  <c r="J309"/>
  <c r="K309"/>
  <c r="K306"/>
  <c r="K314"/>
  <c r="K313"/>
  <c r="K312"/>
  <c r="K311"/>
  <c r="J311"/>
  <c r="K310"/>
  <c r="J310"/>
  <c r="L318"/>
  <c r="K315"/>
  <c r="J315"/>
  <c r="J316"/>
  <c r="L321"/>
  <c r="J320"/>
  <c r="J319"/>
  <c r="L252" l="1"/>
  <c r="L251"/>
  <c r="L250"/>
  <c r="L255"/>
  <c r="L254"/>
  <c r="L253"/>
  <c r="L259"/>
  <c r="L258"/>
  <c r="L257"/>
  <c r="L263"/>
  <c r="L262"/>
  <c r="L261"/>
  <c r="L260"/>
  <c r="L267"/>
  <c r="L264"/>
  <c r="L266"/>
  <c r="L265"/>
  <c r="L269"/>
  <c r="L268"/>
  <c r="L273"/>
  <c r="L272"/>
  <c r="L277"/>
  <c r="L274"/>
  <c r="L276"/>
  <c r="L275"/>
  <c r="L309"/>
  <c r="L281"/>
  <c r="L280"/>
  <c r="L279"/>
  <c r="L278"/>
  <c r="L301"/>
  <c r="L302"/>
  <c r="L284"/>
  <c r="L283"/>
  <c r="L286"/>
  <c r="L285"/>
  <c r="L290"/>
  <c r="L289"/>
  <c r="L288"/>
  <c r="L287"/>
  <c r="L295"/>
  <c r="L294"/>
  <c r="L293"/>
  <c r="L292"/>
  <c r="L299"/>
  <c r="L298"/>
  <c r="L297"/>
  <c r="L296"/>
  <c r="L303"/>
  <c r="L300"/>
  <c r="L305"/>
  <c r="L304"/>
  <c r="L307"/>
  <c r="L308"/>
  <c r="L306"/>
  <c r="L314"/>
  <c r="L313"/>
  <c r="L312"/>
  <c r="L311"/>
  <c r="L310"/>
  <c r="L320"/>
  <c r="L317"/>
  <c r="L315"/>
  <c r="L316"/>
  <c r="L319"/>
  <c r="K322" l="1"/>
  <c r="K323"/>
  <c r="K324"/>
  <c r="K325"/>
  <c r="K328"/>
  <c r="J326"/>
  <c r="K327"/>
  <c r="J331"/>
  <c r="K330"/>
  <c r="K329"/>
  <c r="K334"/>
  <c r="K333"/>
  <c r="K332"/>
  <c r="J332"/>
  <c r="J337"/>
  <c r="J336"/>
  <c r="K335"/>
  <c r="J335"/>
  <c r="L342"/>
  <c r="J341"/>
  <c r="J340"/>
  <c r="J339"/>
  <c r="K338"/>
  <c r="J338"/>
  <c r="L348"/>
  <c r="K347"/>
  <c r="J344"/>
  <c r="K343"/>
  <c r="J343"/>
  <c r="K346"/>
  <c r="J346"/>
  <c r="L345"/>
  <c r="L351"/>
  <c r="L350"/>
  <c r="L349"/>
  <c r="L352"/>
  <c r="L353"/>
  <c r="L357"/>
  <c r="L356"/>
  <c r="L355"/>
  <c r="L354"/>
  <c r="L361"/>
  <c r="L360"/>
  <c r="L359"/>
  <c r="L358"/>
  <c r="J363"/>
  <c r="J362"/>
  <c r="J366"/>
  <c r="L372"/>
  <c r="L371"/>
  <c r="J369"/>
  <c r="J368"/>
  <c r="L376"/>
  <c r="J374"/>
  <c r="J373"/>
  <c r="L380"/>
  <c r="L379"/>
  <c r="L378"/>
  <c r="J377"/>
  <c r="J383"/>
  <c r="J382"/>
  <c r="J381"/>
  <c r="K385"/>
  <c r="J386"/>
  <c r="J385"/>
  <c r="K384"/>
  <c r="J384"/>
  <c r="K391"/>
  <c r="K390"/>
  <c r="J390"/>
  <c r="K389"/>
  <c r="J389"/>
  <c r="K388"/>
  <c r="J388"/>
  <c r="L394"/>
  <c r="J392"/>
  <c r="J396"/>
  <c r="K395"/>
  <c r="J395"/>
  <c r="K397"/>
  <c r="K400"/>
  <c r="K399"/>
  <c r="K398"/>
  <c r="K406"/>
  <c r="K405"/>
  <c r="J403"/>
  <c r="K403"/>
  <c r="K407"/>
  <c r="K404"/>
  <c r="K402"/>
  <c r="J402"/>
  <c r="K401"/>
  <c r="J401"/>
  <c r="K410"/>
  <c r="K409"/>
  <c r="K408"/>
  <c r="J408"/>
  <c r="K413"/>
  <c r="K412"/>
  <c r="K411"/>
  <c r="L416"/>
  <c r="L422"/>
  <c r="J423"/>
  <c r="K423"/>
  <c r="J420"/>
  <c r="J419"/>
  <c r="K419"/>
  <c r="K418"/>
  <c r="K426"/>
  <c r="J424"/>
  <c r="K424"/>
  <c r="K425"/>
  <c r="L431"/>
  <c r="J430"/>
  <c r="J429"/>
  <c r="J428"/>
  <c r="J427"/>
  <c r="K437"/>
  <c r="K436"/>
  <c r="K435"/>
  <c r="K434"/>
  <c r="J434"/>
  <c r="K433"/>
  <c r="J433"/>
  <c r="K432"/>
  <c r="J432"/>
  <c r="J440"/>
  <c r="K438"/>
  <c r="J438"/>
  <c r="J439"/>
  <c r="K441"/>
  <c r="K442"/>
  <c r="K444"/>
  <c r="K443"/>
  <c r="J443"/>
  <c r="K449"/>
  <c r="J447"/>
  <c r="K448"/>
  <c r="K446"/>
  <c r="J446"/>
  <c r="K445"/>
  <c r="J445"/>
  <c r="J451"/>
  <c r="J450"/>
  <c r="K450"/>
  <c r="K455"/>
  <c r="K454"/>
  <c r="K453"/>
  <c r="K456"/>
  <c r="J459"/>
  <c r="K458"/>
  <c r="J458"/>
  <c r="K457"/>
  <c r="J457"/>
  <c r="K465"/>
  <c r="J462"/>
  <c r="K462"/>
  <c r="J461"/>
  <c r="K461"/>
  <c r="K464"/>
  <c r="K463"/>
  <c r="J466"/>
  <c r="K466"/>
  <c r="K468"/>
  <c r="K467"/>
  <c r="J467"/>
  <c r="K471"/>
  <c r="K470"/>
  <c r="K469"/>
  <c r="J469"/>
  <c r="K475"/>
  <c r="K474"/>
  <c r="J472"/>
  <c r="K473"/>
  <c r="K476"/>
  <c r="J476"/>
  <c r="L478"/>
  <c r="L482"/>
  <c r="L481"/>
  <c r="J479"/>
  <c r="L480"/>
  <c r="K485"/>
  <c r="K484"/>
  <c r="K483"/>
  <c r="J486"/>
  <c r="K486"/>
  <c r="L325" l="1"/>
  <c r="L324"/>
  <c r="L323"/>
  <c r="L322"/>
  <c r="L328"/>
  <c r="L327"/>
  <c r="L326"/>
  <c r="L331"/>
  <c r="L330"/>
  <c r="L329"/>
  <c r="L333"/>
  <c r="L332"/>
  <c r="L337"/>
  <c r="L336"/>
  <c r="L335"/>
  <c r="L341"/>
  <c r="L340"/>
  <c r="L339"/>
  <c r="L338"/>
  <c r="L347"/>
  <c r="L344"/>
  <c r="L343"/>
  <c r="L346"/>
  <c r="L365"/>
  <c r="L363"/>
  <c r="L362"/>
  <c r="L364"/>
  <c r="L366"/>
  <c r="L367"/>
  <c r="L370"/>
  <c r="L369"/>
  <c r="L368"/>
  <c r="L386"/>
  <c r="L375"/>
  <c r="L374"/>
  <c r="L373"/>
  <c r="L407"/>
  <c r="L377"/>
  <c r="L383"/>
  <c r="L382"/>
  <c r="L381"/>
  <c r="L387"/>
  <c r="L385"/>
  <c r="L384"/>
  <c r="L391"/>
  <c r="L390"/>
  <c r="L389"/>
  <c r="L388"/>
  <c r="L393"/>
  <c r="L392"/>
  <c r="L396"/>
  <c r="L395"/>
  <c r="L397"/>
  <c r="L406"/>
  <c r="L400"/>
  <c r="L399"/>
  <c r="L398"/>
  <c r="L405"/>
  <c r="L403"/>
  <c r="L404"/>
  <c r="L402"/>
  <c r="L401"/>
  <c r="L410"/>
  <c r="L409"/>
  <c r="L408"/>
  <c r="L413"/>
  <c r="L412"/>
  <c r="L411"/>
  <c r="L423"/>
  <c r="L414"/>
  <c r="L415"/>
  <c r="L417"/>
  <c r="L426"/>
  <c r="L421"/>
  <c r="L420"/>
  <c r="L419"/>
  <c r="L418"/>
  <c r="L424"/>
  <c r="L425"/>
  <c r="L430"/>
  <c r="L429"/>
  <c r="L428"/>
  <c r="L427"/>
  <c r="L437"/>
  <c r="L436"/>
  <c r="L435"/>
  <c r="L434"/>
  <c r="L433"/>
  <c r="L432"/>
  <c r="L440"/>
  <c r="L438"/>
  <c r="L439"/>
  <c r="L442"/>
  <c r="L441"/>
  <c r="L444"/>
  <c r="L443"/>
  <c r="L466"/>
  <c r="L449"/>
  <c r="L447"/>
  <c r="L448"/>
  <c r="L446"/>
  <c r="L445"/>
  <c r="L452"/>
  <c r="L451"/>
  <c r="L450"/>
  <c r="L455"/>
  <c r="L454"/>
  <c r="L453"/>
  <c r="L456"/>
  <c r="L460"/>
  <c r="L459"/>
  <c r="L458"/>
  <c r="L457"/>
  <c r="L465"/>
  <c r="L462"/>
  <c r="L461"/>
  <c r="L464"/>
  <c r="L463"/>
  <c r="L468"/>
  <c r="L467"/>
  <c r="L474"/>
  <c r="L471"/>
  <c r="L470"/>
  <c r="L469"/>
  <c r="L475"/>
  <c r="L472"/>
  <c r="L473"/>
  <c r="L476"/>
  <c r="L477"/>
  <c r="L479"/>
  <c r="L485"/>
  <c r="L484"/>
  <c r="L483"/>
  <c r="L486"/>
  <c r="K489"/>
  <c r="K488"/>
  <c r="K487"/>
  <c r="J487"/>
  <c r="L493"/>
  <c r="J491"/>
  <c r="K494"/>
  <c r="J494"/>
  <c r="K496"/>
  <c r="J496"/>
  <c r="J495"/>
  <c r="K495"/>
  <c r="K498"/>
  <c r="L489" l="1"/>
  <c r="L488"/>
  <c r="L487"/>
  <c r="L492"/>
  <c r="L491"/>
  <c r="L490"/>
  <c r="L494"/>
  <c r="L496"/>
  <c r="L495"/>
  <c r="L498"/>
  <c r="K499" l="1"/>
  <c r="K497"/>
  <c r="K501"/>
  <c r="J501"/>
  <c r="J502"/>
  <c r="K500"/>
  <c r="J500"/>
  <c r="K509"/>
  <c r="K510"/>
  <c r="K507"/>
  <c r="K508"/>
  <c r="J505"/>
  <c r="K506"/>
  <c r="K504"/>
  <c r="J504"/>
  <c r="K515"/>
  <c r="J513"/>
  <c r="K513"/>
  <c r="K514"/>
  <c r="K512"/>
  <c r="J512"/>
  <c r="K519"/>
  <c r="J516"/>
  <c r="K518"/>
  <c r="K517"/>
  <c r="K521"/>
  <c r="J521"/>
  <c r="K520"/>
  <c r="J520"/>
  <c r="J522"/>
  <c r="K526"/>
  <c r="J526"/>
  <c r="K525"/>
  <c r="K524"/>
  <c r="J525"/>
  <c r="J524"/>
  <c r="L530"/>
  <c r="J531"/>
  <c r="K531"/>
  <c r="L529"/>
  <c r="J527"/>
  <c r="K532"/>
  <c r="J532"/>
  <c r="J533"/>
  <c r="J536"/>
  <c r="K535"/>
  <c r="K540"/>
  <c r="K539"/>
  <c r="K538"/>
  <c r="J538"/>
  <c r="K537"/>
  <c r="J537"/>
  <c r="L545"/>
  <c r="L544"/>
  <c r="L543"/>
  <c r="J541"/>
  <c r="J548"/>
  <c r="K547"/>
  <c r="J547"/>
  <c r="K546"/>
  <c r="J546"/>
  <c r="J549"/>
  <c r="J552"/>
  <c r="K553"/>
  <c r="K551"/>
  <c r="J551"/>
  <c r="L558"/>
  <c r="J554"/>
  <c r="J563"/>
  <c r="K563"/>
  <c r="J566"/>
  <c r="K566"/>
  <c r="K565"/>
  <c r="K564"/>
  <c r="J564"/>
  <c r="K562"/>
  <c r="K559"/>
  <c r="J559"/>
  <c r="K561"/>
  <c r="K560"/>
  <c r="J560"/>
  <c r="K571"/>
  <c r="K570"/>
  <c r="K567"/>
  <c r="J567"/>
  <c r="K569"/>
  <c r="K568"/>
  <c r="L575"/>
  <c r="J573"/>
  <c r="K572"/>
  <c r="J572"/>
  <c r="J577"/>
  <c r="K576"/>
  <c r="J576"/>
  <c r="L586"/>
  <c r="J584"/>
  <c r="K583"/>
  <c r="J583"/>
  <c r="K582"/>
  <c r="J582"/>
  <c r="K581"/>
  <c r="J581"/>
  <c r="K580"/>
  <c r="J580"/>
  <c r="K590"/>
  <c r="K589"/>
  <c r="J589"/>
  <c r="K588"/>
  <c r="J588"/>
  <c r="K587"/>
  <c r="J587"/>
  <c r="K594"/>
  <c r="K593"/>
  <c r="J595"/>
  <c r="K595"/>
  <c r="K592"/>
  <c r="J592"/>
  <c r="K591"/>
  <c r="J591"/>
  <c r="L599"/>
  <c r="K596"/>
  <c r="J596"/>
  <c r="J597"/>
  <c r="K601"/>
  <c r="K600"/>
  <c r="J600"/>
  <c r="K609"/>
  <c r="J607"/>
  <c r="K608"/>
  <c r="K606"/>
  <c r="J606"/>
  <c r="K605"/>
  <c r="J605"/>
  <c r="K604"/>
  <c r="J604"/>
  <c r="K603"/>
  <c r="J603"/>
  <c r="K602"/>
  <c r="J602"/>
  <c r="K612"/>
  <c r="J610"/>
  <c r="K611"/>
  <c r="K613"/>
  <c r="L515" l="1"/>
  <c r="L499"/>
  <c r="L497"/>
  <c r="L503"/>
  <c r="L510"/>
  <c r="L501"/>
  <c r="L502"/>
  <c r="L500"/>
  <c r="L511"/>
  <c r="L509"/>
  <c r="L508"/>
  <c r="L507"/>
  <c r="L505"/>
  <c r="L506"/>
  <c r="L504"/>
  <c r="L513"/>
  <c r="L514"/>
  <c r="L512"/>
  <c r="L519"/>
  <c r="L516"/>
  <c r="L518"/>
  <c r="L517"/>
  <c r="L523"/>
  <c r="L521"/>
  <c r="L520"/>
  <c r="L522"/>
  <c r="L526"/>
  <c r="L525"/>
  <c r="L524"/>
  <c r="L531"/>
  <c r="L528"/>
  <c r="L527"/>
  <c r="L548"/>
  <c r="L534"/>
  <c r="L532"/>
  <c r="L533"/>
  <c r="L536"/>
  <c r="L535"/>
  <c r="L540"/>
  <c r="L539"/>
  <c r="L538"/>
  <c r="L537"/>
  <c r="L542"/>
  <c r="L541"/>
  <c r="L566"/>
  <c r="L571"/>
  <c r="L547"/>
  <c r="L546"/>
  <c r="L550"/>
  <c r="L549"/>
  <c r="L552"/>
  <c r="L553"/>
  <c r="L551"/>
  <c r="L557"/>
  <c r="L556"/>
  <c r="L555"/>
  <c r="L554"/>
  <c r="L563"/>
  <c r="L565"/>
  <c r="L564"/>
  <c r="L562"/>
  <c r="L559"/>
  <c r="L561"/>
  <c r="L560"/>
  <c r="L570"/>
  <c r="L567"/>
  <c r="L569"/>
  <c r="L568"/>
  <c r="L574"/>
  <c r="L573"/>
  <c r="L572"/>
  <c r="L579"/>
  <c r="L578"/>
  <c r="L577"/>
  <c r="L576"/>
  <c r="L585"/>
  <c r="L584"/>
  <c r="L583"/>
  <c r="L582"/>
  <c r="L581"/>
  <c r="L580"/>
  <c r="L590"/>
  <c r="L589"/>
  <c r="L588"/>
  <c r="L587"/>
  <c r="L595"/>
  <c r="L594"/>
  <c r="L593"/>
  <c r="L592"/>
  <c r="L591"/>
  <c r="L598"/>
  <c r="L596"/>
  <c r="L597"/>
  <c r="L600"/>
  <c r="L609"/>
  <c r="L607"/>
  <c r="L608"/>
  <c r="L606"/>
  <c r="L605"/>
  <c r="L604"/>
  <c r="L603"/>
  <c r="L602"/>
  <c r="L612"/>
  <c r="L610"/>
  <c r="L611"/>
  <c r="L613"/>
  <c r="K618" l="1"/>
  <c r="K617"/>
  <c r="L617" s="1"/>
  <c r="K616"/>
  <c r="J616"/>
  <c r="K615"/>
  <c r="J615"/>
  <c r="K614"/>
  <c r="J614"/>
  <c r="L622"/>
  <c r="L621"/>
  <c r="J619"/>
  <c r="L626"/>
  <c r="L625"/>
  <c r="L624"/>
  <c r="L618" l="1"/>
  <c r="L616"/>
  <c r="L615"/>
  <c r="L614"/>
  <c r="L620"/>
  <c r="L619"/>
  <c r="L623"/>
  <c r="K628" l="1"/>
  <c r="J628"/>
  <c r="J627"/>
  <c r="K633"/>
  <c r="K632"/>
  <c r="K631"/>
  <c r="J631"/>
  <c r="K630"/>
  <c r="J630"/>
  <c r="J636"/>
  <c r="K635"/>
  <c r="J635"/>
  <c r="K634"/>
  <c r="J634"/>
  <c r="L640"/>
  <c r="J638"/>
  <c r="J637"/>
  <c r="L644"/>
  <c r="L643"/>
  <c r="J641"/>
  <c r="K647"/>
  <c r="J646"/>
  <c r="L652"/>
  <c r="J651"/>
  <c r="J650"/>
  <c r="K650"/>
  <c r="K649"/>
  <c r="J649"/>
  <c r="L658"/>
  <c r="L657"/>
  <c r="L656"/>
  <c r="J655"/>
  <c r="J654"/>
  <c r="K653"/>
  <c r="J653"/>
  <c r="K665"/>
  <c r="K664"/>
  <c r="K663"/>
  <c r="K662"/>
  <c r="L629" l="1"/>
  <c r="L628"/>
  <c r="L627"/>
  <c r="L633"/>
  <c r="L632"/>
  <c r="L631"/>
  <c r="L630"/>
  <c r="L636"/>
  <c r="L635"/>
  <c r="L634"/>
  <c r="L639"/>
  <c r="L638"/>
  <c r="L637"/>
  <c r="L645"/>
  <c r="L642"/>
  <c r="L641"/>
  <c r="L647"/>
  <c r="L646"/>
  <c r="L648"/>
  <c r="L650"/>
  <c r="L649"/>
  <c r="L651"/>
  <c r="L655"/>
  <c r="L654"/>
  <c r="L653"/>
  <c r="L665"/>
  <c r="L664"/>
  <c r="L663"/>
  <c r="L662"/>
  <c r="K661" l="1"/>
  <c r="K660"/>
  <c r="K659"/>
  <c r="J659"/>
  <c r="J668"/>
  <c r="K668"/>
  <c r="L661" l="1"/>
  <c r="L660"/>
  <c r="L659"/>
  <c r="L668"/>
  <c r="K670" l="1"/>
  <c r="K669"/>
  <c r="K667"/>
  <c r="J667"/>
  <c r="K666"/>
  <c r="J666"/>
  <c r="J672"/>
  <c r="K671"/>
  <c r="J671"/>
  <c r="L679"/>
  <c r="J677"/>
  <c r="K676"/>
  <c r="J676"/>
  <c r="J675"/>
  <c r="K675"/>
  <c r="K682"/>
  <c r="K681"/>
  <c r="K680"/>
  <c r="J688"/>
  <c r="K687"/>
  <c r="J687"/>
  <c r="K686"/>
  <c r="J686"/>
  <c r="K685"/>
  <c r="J685"/>
  <c r="K684"/>
  <c r="J684"/>
  <c r="K683"/>
  <c r="J683"/>
  <c r="K692"/>
  <c r="J692"/>
  <c r="K691"/>
  <c r="J691"/>
  <c r="K690"/>
  <c r="J690"/>
  <c r="K694"/>
  <c r="K693"/>
  <c r="J693"/>
  <c r="J699"/>
  <c r="J698"/>
  <c r="K697"/>
  <c r="J697"/>
  <c r="K696"/>
  <c r="J696"/>
  <c r="J695"/>
  <c r="K695"/>
  <c r="K702"/>
  <c r="K701"/>
  <c r="K700"/>
  <c r="K706"/>
  <c r="K705"/>
  <c r="K704"/>
  <c r="K703"/>
  <c r="J703"/>
  <c r="L670" l="1"/>
  <c r="L669"/>
  <c r="L667"/>
  <c r="L666"/>
  <c r="L673"/>
  <c r="L672"/>
  <c r="L671"/>
  <c r="L678"/>
  <c r="L677"/>
  <c r="L676"/>
  <c r="L675"/>
  <c r="L682"/>
  <c r="L681"/>
  <c r="L680"/>
  <c r="L689"/>
  <c r="L688"/>
  <c r="L687"/>
  <c r="L686"/>
  <c r="L685"/>
  <c r="L684"/>
  <c r="L683"/>
  <c r="L692"/>
  <c r="L691"/>
  <c r="L690"/>
  <c r="L694"/>
  <c r="L693"/>
  <c r="L706"/>
  <c r="L699"/>
  <c r="L698"/>
  <c r="L697"/>
  <c r="L696"/>
  <c r="L695"/>
  <c r="L702"/>
  <c r="L701"/>
  <c r="L700"/>
  <c r="L705"/>
  <c r="L704"/>
  <c r="L703"/>
  <c r="M2887" l="1"/>
  <c r="M2886"/>
</calcChain>
</file>

<file path=xl/sharedStrings.xml><?xml version="1.0" encoding="utf-8"?>
<sst xmlns="http://schemas.openxmlformats.org/spreadsheetml/2006/main" count="4220" uniqueCount="751">
  <si>
    <t>STOCK CASH TRACK SHEET</t>
  </si>
  <si>
    <t>DATE</t>
  </si>
  <si>
    <t>SCRIP NAME</t>
  </si>
  <si>
    <t>POSITION</t>
  </si>
  <si>
    <t>QUANTITY</t>
  </si>
  <si>
    <t>TARGETS</t>
  </si>
  <si>
    <t>PROFITS</t>
  </si>
  <si>
    <t>PROFIT &amp; LOSS</t>
  </si>
  <si>
    <t>TGT 1</t>
  </si>
  <si>
    <t>TGT 2</t>
  </si>
  <si>
    <t>TGT 3</t>
  </si>
  <si>
    <t>AMOUNT 1</t>
  </si>
  <si>
    <t>AMOUNT 2</t>
  </si>
  <si>
    <t>AMOUNT 3</t>
  </si>
  <si>
    <t>LONG</t>
  </si>
  <si>
    <t xml:space="preserve">NBCC </t>
  </si>
  <si>
    <t xml:space="preserve">KESORAMIND </t>
  </si>
  <si>
    <t xml:space="preserve">RAJESHEXPO </t>
  </si>
  <si>
    <t>SHORT</t>
  </si>
  <si>
    <t xml:space="preserve">ASTRAMICRO </t>
  </si>
  <si>
    <t xml:space="preserve">TATAELXSI </t>
  </si>
  <si>
    <t xml:space="preserve">TATAMETALI </t>
  </si>
  <si>
    <t xml:space="preserve">CENTURYPLY </t>
  </si>
  <si>
    <t xml:space="preserve">BFUTILITIE </t>
  </si>
  <si>
    <t xml:space="preserve">BEML </t>
  </si>
  <si>
    <t xml:space="preserve">SPARC </t>
  </si>
  <si>
    <t xml:space="preserve">IBULHSGFIN </t>
  </si>
  <si>
    <t xml:space="preserve">MCX </t>
  </si>
  <si>
    <t xml:space="preserve">JUBILANT </t>
  </si>
  <si>
    <t xml:space="preserve">BBTC </t>
  </si>
  <si>
    <t xml:space="preserve">PCJEWELLER </t>
  </si>
  <si>
    <t xml:space="preserve">MASTEK </t>
  </si>
  <si>
    <t xml:space="preserve">SONATSOFTW </t>
  </si>
  <si>
    <t xml:space="preserve">CEAT </t>
  </si>
  <si>
    <t xml:space="preserve">TVTODAY </t>
  </si>
  <si>
    <t xml:space="preserve">LUPIN </t>
  </si>
  <si>
    <t xml:space="preserve">TATASPONGE </t>
  </si>
  <si>
    <t xml:space="preserve">COROMANDEL </t>
  </si>
  <si>
    <t xml:space="preserve">KRBL </t>
  </si>
  <si>
    <t xml:space="preserve">NIITTECH </t>
  </si>
  <si>
    <t xml:space="preserve">EROSMEDIA </t>
  </si>
  <si>
    <t xml:space="preserve">RADICO </t>
  </si>
  <si>
    <t xml:space="preserve">STAR </t>
  </si>
  <si>
    <t xml:space="preserve">TWL </t>
  </si>
  <si>
    <t xml:space="preserve">UFLEX </t>
  </si>
  <si>
    <t xml:space="preserve">KWALITY </t>
  </si>
  <si>
    <t xml:space="preserve">FORTIS </t>
  </si>
  <si>
    <t xml:space="preserve">GODFRYPHLP </t>
  </si>
  <si>
    <t xml:space="preserve">NATCOPHARM </t>
  </si>
  <si>
    <t xml:space="preserve">BAJFINANCE </t>
  </si>
  <si>
    <t>MCDOWELL-N</t>
  </si>
  <si>
    <t xml:space="preserve">PRESTIGE </t>
  </si>
  <si>
    <t xml:space="preserve">INDIGO </t>
  </si>
  <si>
    <t xml:space="preserve">AEGISCHEM </t>
  </si>
  <si>
    <t xml:space="preserve">SRF </t>
  </si>
  <si>
    <t xml:space="preserve">IPCALAB </t>
  </si>
  <si>
    <t xml:space="preserve">ABAN </t>
  </si>
  <si>
    <t xml:space="preserve">8KMILES </t>
  </si>
  <si>
    <t xml:space="preserve">INTELLECT </t>
  </si>
  <si>
    <t xml:space="preserve">ABIRLANUVO </t>
  </si>
  <si>
    <t xml:space="preserve">HEIDELBERG </t>
  </si>
  <si>
    <t xml:space="preserve">REPCOHOME </t>
  </si>
  <si>
    <t xml:space="preserve">DHAMPURSUG </t>
  </si>
  <si>
    <t xml:space="preserve">JUBLFOOD </t>
  </si>
  <si>
    <t xml:space="preserve">BRITANNIA </t>
  </si>
  <si>
    <t xml:space="preserve">KARURVYSYA </t>
  </si>
  <si>
    <t>HOLD</t>
  </si>
  <si>
    <t xml:space="preserve">HDFC </t>
  </si>
  <si>
    <t xml:space="preserve">BAJAJFINSV </t>
  </si>
  <si>
    <t xml:space="preserve">GRASIM </t>
  </si>
  <si>
    <t xml:space="preserve">NBVENTURES </t>
  </si>
  <si>
    <t xml:space="preserve">ACC </t>
  </si>
  <si>
    <t xml:space="preserve">DELTACORP </t>
  </si>
  <si>
    <t xml:space="preserve">DIVISLAB </t>
  </si>
  <si>
    <t xml:space="preserve">PVR </t>
  </si>
  <si>
    <t xml:space="preserve">INDIANB </t>
  </si>
  <si>
    <t>MCDOWELL</t>
  </si>
  <si>
    <t xml:space="preserve">RAYMOND </t>
  </si>
  <si>
    <t xml:space="preserve">EDELWEISS </t>
  </si>
  <si>
    <t xml:space="preserve">GUJALKALI </t>
  </si>
  <si>
    <t xml:space="preserve">GSPL </t>
  </si>
  <si>
    <t xml:space="preserve">MOIL </t>
  </si>
  <si>
    <t xml:space="preserve">BALKRISIND </t>
  </si>
  <si>
    <t xml:space="preserve">YESBANK </t>
  </si>
  <si>
    <t xml:space="preserve">KIRIINDUS </t>
  </si>
  <si>
    <t xml:space="preserve">GNFC </t>
  </si>
  <si>
    <t xml:space="preserve">RAMCOCEM </t>
  </si>
  <si>
    <t xml:space="preserve">GPPL </t>
  </si>
  <si>
    <t xml:space="preserve">VENKEYS </t>
  </si>
  <si>
    <t xml:space="preserve">KEC </t>
  </si>
  <si>
    <t xml:space="preserve">APTECHT </t>
  </si>
  <si>
    <t xml:space="preserve">KEI </t>
  </si>
  <si>
    <t xml:space="preserve">WOCKPHARMA </t>
  </si>
  <si>
    <t xml:space="preserve">RBLBANK </t>
  </si>
  <si>
    <t xml:space="preserve">VIPIND </t>
  </si>
  <si>
    <t xml:space="preserve">JINDALPOLY </t>
  </si>
  <si>
    <t xml:space="preserve">DREDGECORP </t>
  </si>
  <si>
    <t xml:space="preserve">SOBHA </t>
  </si>
  <si>
    <t xml:space="preserve">BOMDYEING </t>
  </si>
  <si>
    <t xml:space="preserve">JBFIND </t>
  </si>
  <si>
    <t xml:space="preserve">IIFL </t>
  </si>
  <si>
    <t xml:space="preserve">DMART </t>
  </si>
  <si>
    <t xml:space="preserve">GOACARBON </t>
  </si>
  <si>
    <t xml:space="preserve">KOLTEPATIL </t>
  </si>
  <si>
    <t xml:space="preserve">BANKBARODA </t>
  </si>
  <si>
    <t xml:space="preserve">CONCOR </t>
  </si>
  <si>
    <t xml:space="preserve">HUBTOWN </t>
  </si>
  <si>
    <t xml:space="preserve">PRAKASH </t>
  </si>
  <si>
    <t xml:space="preserve">SURYAROSNI </t>
  </si>
  <si>
    <t>MASTEK</t>
  </si>
  <si>
    <t xml:space="preserve">TIMETECHNO </t>
  </si>
  <si>
    <t xml:space="preserve">BALAJITELE </t>
  </si>
  <si>
    <t xml:space="preserve">WALCHANNAG </t>
  </si>
  <si>
    <t xml:space="preserve">CHAMBLFERT </t>
  </si>
  <si>
    <t>1 JUN 2017</t>
  </si>
  <si>
    <t>2 JUN 2017</t>
  </si>
  <si>
    <t>5 JUN 2017</t>
  </si>
  <si>
    <t>7 JUN 2017</t>
  </si>
  <si>
    <t>8 JUN 2017</t>
  </si>
  <si>
    <t>9 JUN 2017</t>
  </si>
  <si>
    <t xml:space="preserve">GICHSGFIN </t>
  </si>
  <si>
    <t xml:space="preserve">MAGMA </t>
  </si>
  <si>
    <t>12 JUN 2017</t>
  </si>
  <si>
    <t>13 JUN 2017</t>
  </si>
  <si>
    <t>14 JUN 2017</t>
  </si>
  <si>
    <t>15 JUN 2017</t>
  </si>
  <si>
    <t>16 JUN 2017</t>
  </si>
  <si>
    <t>19 JUN 2017</t>
  </si>
  <si>
    <t xml:space="preserve">THOMASCOOK </t>
  </si>
  <si>
    <t>20 JUN 2017</t>
  </si>
  <si>
    <t>22 JUN 2017</t>
  </si>
  <si>
    <t xml:space="preserve">BBL </t>
  </si>
  <si>
    <t>23 JUN 2017</t>
  </si>
  <si>
    <t xml:space="preserve">CEATLTD </t>
  </si>
  <si>
    <t>27 JUN 2017</t>
  </si>
  <si>
    <t>28 JUN 2017</t>
  </si>
  <si>
    <t xml:space="preserve">CAPF </t>
  </si>
  <si>
    <t>29 JUN 2017</t>
  </si>
  <si>
    <t xml:space="preserve">VEDL </t>
  </si>
  <si>
    <t>30 JUN 2017</t>
  </si>
  <si>
    <t>03 JUL 2017</t>
  </si>
  <si>
    <t>04 JUL 2017</t>
  </si>
  <si>
    <t>05 JUL 2017</t>
  </si>
  <si>
    <t xml:space="preserve">DALMIABHA </t>
  </si>
  <si>
    <t>06 JUL 2017</t>
  </si>
  <si>
    <t>07 JUL 2017</t>
  </si>
  <si>
    <t xml:space="preserve">GAYAPROJ </t>
  </si>
  <si>
    <t>10 JUL 2017</t>
  </si>
  <si>
    <t>11 JUL 2017</t>
  </si>
  <si>
    <t xml:space="preserve">IGL </t>
  </si>
  <si>
    <t>12 JUL 2017</t>
  </si>
  <si>
    <t xml:space="preserve">AUBANK </t>
  </si>
  <si>
    <t xml:space="preserve">REDINGTON </t>
  </si>
  <si>
    <t>14 JUL 2017</t>
  </si>
  <si>
    <t>17 JUL 2017</t>
  </si>
  <si>
    <t xml:space="preserve">RAMCOSYS </t>
  </si>
  <si>
    <t>18 JUL 2017</t>
  </si>
  <si>
    <t xml:space="preserve">LIBERTSHOE </t>
  </si>
  <si>
    <t>19 JUL 2017</t>
  </si>
  <si>
    <t>20 JUL 2017</t>
  </si>
  <si>
    <t xml:space="preserve">GRAPHITE </t>
  </si>
  <si>
    <t xml:space="preserve">STRTECH </t>
  </si>
  <si>
    <t>21 JUL 2017</t>
  </si>
  <si>
    <t xml:space="preserve">FRETAIL </t>
  </si>
  <si>
    <t xml:space="preserve">HEG </t>
  </si>
  <si>
    <t xml:space="preserve">MANAPPURAM </t>
  </si>
  <si>
    <t>24 JUL 2017</t>
  </si>
  <si>
    <t>25 JUL 2017</t>
  </si>
  <si>
    <t>27 JUL 2017</t>
  </si>
  <si>
    <t>26 JUL 2017</t>
  </si>
  <si>
    <t>28 JUL 2017</t>
  </si>
  <si>
    <t xml:space="preserve">HDFCBANK </t>
  </si>
  <si>
    <t>31 JUL 2017</t>
  </si>
  <si>
    <t>1 Aug 2017</t>
  </si>
  <si>
    <t>2 Aug 2017</t>
  </si>
  <si>
    <t xml:space="preserve">DEEPAKFERT </t>
  </si>
  <si>
    <t>3 Aug 2017</t>
  </si>
  <si>
    <t>4 Aug 2017</t>
  </si>
  <si>
    <t>07 Aug 2017</t>
  </si>
  <si>
    <t>08 Aug 2017</t>
  </si>
  <si>
    <t xml:space="preserve">RADICO  </t>
  </si>
  <si>
    <t>09 Aug 2017</t>
  </si>
  <si>
    <t>10 Aug 2017</t>
  </si>
  <si>
    <t>11 Aug 2017</t>
  </si>
  <si>
    <t>14 Aug 2017</t>
  </si>
  <si>
    <t>16 Aug 2017</t>
  </si>
  <si>
    <t>17 Aug 2017</t>
  </si>
  <si>
    <t>18 Aug 2017</t>
  </si>
  <si>
    <t xml:space="preserve">GSFC </t>
  </si>
  <si>
    <t>21 Aug 2017</t>
  </si>
  <si>
    <t>22  Aug 2017</t>
  </si>
  <si>
    <t xml:space="preserve">MAJESCO </t>
  </si>
  <si>
    <t>23  Aug 2017</t>
  </si>
  <si>
    <t xml:space="preserve">IBREALEST </t>
  </si>
  <si>
    <t>24  Aug 2017</t>
  </si>
  <si>
    <t>28  Aug 2017</t>
  </si>
  <si>
    <t>29  Aug 2017</t>
  </si>
  <si>
    <t xml:space="preserve">VISAKAIND </t>
  </si>
  <si>
    <t>30  Aug 2017</t>
  </si>
  <si>
    <t>31  Aug 2017</t>
  </si>
  <si>
    <t>1 Sep 2017</t>
  </si>
  <si>
    <t>4 Sep 2017</t>
  </si>
  <si>
    <t>5 Sep 2017</t>
  </si>
  <si>
    <t xml:space="preserve">SUNTECK </t>
  </si>
  <si>
    <t>6 Sep 2017</t>
  </si>
  <si>
    <t>KWALITY</t>
  </si>
  <si>
    <t>7 Sep 2017</t>
  </si>
  <si>
    <t>8 Sep 2017</t>
  </si>
  <si>
    <t>11 Sep 2017</t>
  </si>
  <si>
    <t xml:space="preserve">SUPERHOUSE </t>
  </si>
  <si>
    <t>12 Sep 2017</t>
  </si>
  <si>
    <t>13 Sep 2017</t>
  </si>
  <si>
    <t>14 Sep 2017</t>
  </si>
  <si>
    <t>15 Sep 2017</t>
  </si>
  <si>
    <t>BBTC</t>
  </si>
  <si>
    <t>18 Sep 2017</t>
  </si>
  <si>
    <t>19 Sep 2017</t>
  </si>
  <si>
    <t xml:space="preserve">TINPLATE </t>
  </si>
  <si>
    <t>20 Sep 2017</t>
  </si>
  <si>
    <t>21 Sep 2017</t>
  </si>
  <si>
    <t>22 Sep 2017</t>
  </si>
  <si>
    <t xml:space="preserve">KTKBANK </t>
  </si>
  <si>
    <t xml:space="preserve">NELCO </t>
  </si>
  <si>
    <t>ACC</t>
  </si>
  <si>
    <t>25 Sep 2017</t>
  </si>
  <si>
    <t>26 Sep 2017</t>
  </si>
  <si>
    <t>27 Sep 2017</t>
  </si>
  <si>
    <t>28 Sep 2017</t>
  </si>
  <si>
    <t>30  Sep 2017</t>
  </si>
  <si>
    <t>3 Oct 2017</t>
  </si>
  <si>
    <t>4 Oct 2017</t>
  </si>
  <si>
    <t>5 Oct 2017</t>
  </si>
  <si>
    <t>6 Oct 2017</t>
  </si>
  <si>
    <t xml:space="preserve"> 9 Oct 2017</t>
  </si>
  <si>
    <t>10 Oct 2017</t>
  </si>
  <si>
    <t xml:space="preserve">INDIAGLYCO </t>
  </si>
  <si>
    <t xml:space="preserve">GHCL </t>
  </si>
  <si>
    <t>11 Oct 2017</t>
  </si>
  <si>
    <t>12 Oct 2017</t>
  </si>
  <si>
    <t xml:space="preserve">GRAVITA </t>
  </si>
  <si>
    <t>13 Oct 2017</t>
  </si>
  <si>
    <t xml:space="preserve">RAMKY </t>
  </si>
  <si>
    <t>16 Oct 2017</t>
  </si>
  <si>
    <t xml:space="preserve">KOTAKBANK </t>
  </si>
  <si>
    <t>17 Oct 2017</t>
  </si>
  <si>
    <t>18 Oct 2017</t>
  </si>
  <si>
    <t>PRAKASH</t>
  </si>
  <si>
    <t>JUBLFOOD</t>
  </si>
  <si>
    <t>23 Oct 2017</t>
  </si>
  <si>
    <t>24 Oct 2017</t>
  </si>
  <si>
    <t>25 Oct 2017</t>
  </si>
  <si>
    <t>26 Oct 2017</t>
  </si>
  <si>
    <t>27 Oct 2017</t>
  </si>
  <si>
    <t>OPEN</t>
  </si>
  <si>
    <t>30 Oct 2017</t>
  </si>
  <si>
    <t>31 Oct 2017</t>
  </si>
  <si>
    <t>1 Nov 2017</t>
  </si>
  <si>
    <t xml:space="preserve">MGL </t>
  </si>
  <si>
    <t>2 Nov 2017</t>
  </si>
  <si>
    <t xml:space="preserve"> 3 Nov 2017</t>
  </si>
  <si>
    <t xml:space="preserve">INFIBEAM </t>
  </si>
  <si>
    <t>6 Nov 2017</t>
  </si>
  <si>
    <t xml:space="preserve">STCINDIA </t>
  </si>
  <si>
    <t>7 Nov 2017</t>
  </si>
  <si>
    <t>9 Nov 2017</t>
  </si>
  <si>
    <t>KEI</t>
  </si>
  <si>
    <t>INTELLECT</t>
  </si>
  <si>
    <t>10 Nov 2017</t>
  </si>
  <si>
    <t xml:space="preserve">CENTURYTEX </t>
  </si>
  <si>
    <t xml:space="preserve">CROMPTON </t>
  </si>
  <si>
    <t>14 Nov 2017</t>
  </si>
  <si>
    <t>15 Nov 2017</t>
  </si>
  <si>
    <t>16 Nov 2017</t>
  </si>
  <si>
    <t>TWL</t>
  </si>
  <si>
    <t>17 Nov 2017</t>
  </si>
  <si>
    <t>20 Nov 2017</t>
  </si>
  <si>
    <t xml:space="preserve">BAJAJELEC </t>
  </si>
  <si>
    <t>CEAT</t>
  </si>
  <si>
    <t>21 Nov 2017</t>
  </si>
  <si>
    <t xml:space="preserve">JAICORPLTD </t>
  </si>
  <si>
    <t>22 Nov 2017</t>
  </si>
  <si>
    <t xml:space="preserve">HDFCLIFE </t>
  </si>
  <si>
    <t xml:space="preserve">ASHOKA </t>
  </si>
  <si>
    <t>23 Nov 2017</t>
  </si>
  <si>
    <t xml:space="preserve">GATI </t>
  </si>
  <si>
    <t>24 Nov 2017</t>
  </si>
  <si>
    <t>27 Nov 2017</t>
  </si>
  <si>
    <t xml:space="preserve">WABAG </t>
  </si>
  <si>
    <t xml:space="preserve">ZUARIGLOB </t>
  </si>
  <si>
    <t>28 Nov 2017</t>
  </si>
  <si>
    <t>29 Nov 2017</t>
  </si>
  <si>
    <t xml:space="preserve">SRTRANSFIN </t>
  </si>
  <si>
    <t>30 Nov 2017</t>
  </si>
  <si>
    <t>1 Dec 2017</t>
  </si>
  <si>
    <t>4 Dec 2017</t>
  </si>
  <si>
    <t xml:space="preserve">RUPA </t>
  </si>
  <si>
    <t xml:space="preserve">RSSOFTWARE </t>
  </si>
  <si>
    <t>5 Dec 2017</t>
  </si>
  <si>
    <t>6 Dec 2017</t>
  </si>
  <si>
    <t>7 Dec 2017</t>
  </si>
  <si>
    <t xml:space="preserve">MARUTI </t>
  </si>
  <si>
    <t>8 Dec 2017</t>
  </si>
  <si>
    <t>11 Dec 2017</t>
  </si>
  <si>
    <t>12 Dec 2017</t>
  </si>
  <si>
    <t>13 Dec 2017</t>
  </si>
  <si>
    <t xml:space="preserve">AJANTPHARM </t>
  </si>
  <si>
    <t>14 Dec 2017</t>
  </si>
  <si>
    <t xml:space="preserve">UNIONBANK </t>
  </si>
  <si>
    <t xml:space="preserve">PNB </t>
  </si>
  <si>
    <t>FORTIES</t>
  </si>
  <si>
    <t>15 Dec 2017</t>
  </si>
  <si>
    <t xml:space="preserve">MERCK </t>
  </si>
  <si>
    <t xml:space="preserve">TECHM </t>
  </si>
  <si>
    <t xml:space="preserve">INFY </t>
  </si>
  <si>
    <t>18 Dec 2017</t>
  </si>
  <si>
    <t>19 Dec 2017</t>
  </si>
  <si>
    <t>20 Dec 2017</t>
  </si>
  <si>
    <t xml:space="preserve">GODREJIND </t>
  </si>
  <si>
    <t xml:space="preserve">SUVEN </t>
  </si>
  <si>
    <t>21 Dec 2017</t>
  </si>
  <si>
    <t>22 Dec 2017</t>
  </si>
  <si>
    <t xml:space="preserve">GREAVESCOT </t>
  </si>
  <si>
    <t>26 Dec 2017</t>
  </si>
  <si>
    <t xml:space="preserve">TATASTEEL </t>
  </si>
  <si>
    <t>27 Dec 2017</t>
  </si>
  <si>
    <t>28 Dec 2017</t>
  </si>
  <si>
    <t>29 Dec 2017</t>
  </si>
  <si>
    <t xml:space="preserve">TCS </t>
  </si>
  <si>
    <t xml:space="preserve">JBCHEPHARM </t>
  </si>
  <si>
    <t xml:space="preserve">PFOCUS </t>
  </si>
  <si>
    <t xml:space="preserve">INDIACEM </t>
  </si>
  <si>
    <t xml:space="preserve">JKTYRE </t>
  </si>
  <si>
    <t xml:space="preserve">DOLPHINOFF </t>
  </si>
  <si>
    <t xml:space="preserve">ATLANTA </t>
  </si>
  <si>
    <t xml:space="preserve">BIOCON </t>
  </si>
  <si>
    <t xml:space="preserve">INDHOTEL </t>
  </si>
  <si>
    <t xml:space="preserve">SAKSOFT </t>
  </si>
  <si>
    <t xml:space="preserve">LT </t>
  </si>
  <si>
    <t xml:space="preserve">KPIT </t>
  </si>
  <si>
    <t xml:space="preserve">ADANIENT </t>
  </si>
  <si>
    <t xml:space="preserve">ASHOKLEY </t>
  </si>
  <si>
    <t xml:space="preserve">EIHOTEL </t>
  </si>
  <si>
    <t xml:space="preserve">PRISMCEM </t>
  </si>
  <si>
    <t xml:space="preserve">DLINKINDIA </t>
  </si>
  <si>
    <t>1 FEB 2018</t>
  </si>
  <si>
    <t>1 Jan 2018</t>
  </si>
  <si>
    <t>2 Jan 2018</t>
  </si>
  <si>
    <t>31 Jan 2018</t>
  </si>
  <si>
    <t>30 Jan 2018</t>
  </si>
  <si>
    <t>29 Jan 2018</t>
  </si>
  <si>
    <t>25 Jan 2018</t>
  </si>
  <si>
    <t>24 Jan 2018</t>
  </si>
  <si>
    <t>23 Jan 2018</t>
  </si>
  <si>
    <t>22 Jan 2018</t>
  </si>
  <si>
    <t>19 Jan 2018</t>
  </si>
  <si>
    <t>18 Jan 2018</t>
  </si>
  <si>
    <t>17 Jan 2018</t>
  </si>
  <si>
    <t>16 Jan 2018</t>
  </si>
  <si>
    <t>15 Jan 2018</t>
  </si>
  <si>
    <t>11 Jan 2018</t>
  </si>
  <si>
    <t>10 Jan 2018</t>
  </si>
  <si>
    <t>9 Jan 2018</t>
  </si>
  <si>
    <t>8 Jan 2018</t>
  </si>
  <si>
    <t>5 Jan 2018</t>
  </si>
  <si>
    <t>4 Jan 2018</t>
  </si>
  <si>
    <t>3 Jan 2018</t>
  </si>
  <si>
    <t xml:space="preserve">JMFINANCIL </t>
  </si>
  <si>
    <t>2 FEB 2018</t>
  </si>
  <si>
    <t xml:space="preserve">RAIN </t>
  </si>
  <si>
    <t>5 FEB 2018</t>
  </si>
  <si>
    <t>6 FEB 2018</t>
  </si>
  <si>
    <t>7 FEB 2018</t>
  </si>
  <si>
    <t>8 FEB 2018</t>
  </si>
  <si>
    <t>9 FEB 2018</t>
  </si>
  <si>
    <t xml:space="preserve">COFFEEDAY </t>
  </si>
  <si>
    <t>12 FEB 2018</t>
  </si>
  <si>
    <t>14 FEB 2018</t>
  </si>
  <si>
    <t>15 FEB 2018</t>
  </si>
  <si>
    <t>16 FEB 2018</t>
  </si>
  <si>
    <t xml:space="preserve">IRB </t>
  </si>
  <si>
    <t>CGPOWER</t>
  </si>
  <si>
    <t>MFSL</t>
  </si>
  <si>
    <t>CANFINHOME</t>
  </si>
  <si>
    <t>RIIL</t>
  </si>
  <si>
    <t>RECLTD</t>
  </si>
  <si>
    <t>HDFC</t>
  </si>
  <si>
    <t>TATAMTRDVR</t>
  </si>
  <si>
    <t>19 FEB 2018</t>
  </si>
  <si>
    <t>YESBANK</t>
  </si>
  <si>
    <t>20 FEB 2018</t>
  </si>
  <si>
    <t>21 FEB 2018</t>
  </si>
  <si>
    <t>IOC</t>
  </si>
  <si>
    <t>RATE</t>
  </si>
  <si>
    <t>22 FEB 2018</t>
  </si>
  <si>
    <t>JSPL</t>
  </si>
  <si>
    <t>RBLBANK</t>
  </si>
  <si>
    <t>23 FEB 2018</t>
  </si>
  <si>
    <t>APOLLOTYRE</t>
  </si>
  <si>
    <t>26 FEB 2018</t>
  </si>
  <si>
    <t>VIPIND</t>
  </si>
  <si>
    <t>KITEX</t>
  </si>
  <si>
    <t>27 FEB 2018</t>
  </si>
  <si>
    <t>AMARAJABAT</t>
  </si>
  <si>
    <t>SRF</t>
  </si>
  <si>
    <t>PRODUCT : EQUITY CASH</t>
  </si>
  <si>
    <t>INVESTMENT</t>
  </si>
  <si>
    <t>SCRIP</t>
  </si>
  <si>
    <t>QTY.</t>
  </si>
  <si>
    <t>RECO</t>
  </si>
  <si>
    <t xml:space="preserve">TGT1 </t>
  </si>
  <si>
    <t>PROFIT / LOSS</t>
  </si>
  <si>
    <t>NET POINTS</t>
  </si>
  <si>
    <t>P/L</t>
  </si>
  <si>
    <t>HINDZINC</t>
  </si>
  <si>
    <t>LOVABLE</t>
  </si>
  <si>
    <t>GUJGASLTD</t>
  </si>
  <si>
    <t>CONCOR</t>
  </si>
  <si>
    <t>GODREJIND</t>
  </si>
  <si>
    <t>BANKBARODA</t>
  </si>
  <si>
    <t>SRTRANSFIN</t>
  </si>
  <si>
    <t>NMDC</t>
  </si>
  <si>
    <t>BALRAMCHIN</t>
  </si>
  <si>
    <t>RCOM</t>
  </si>
  <si>
    <t>MNM</t>
  </si>
  <si>
    <t>NILKAMAL</t>
  </si>
  <si>
    <t>ARVIND</t>
  </si>
  <si>
    <t>ZEEL</t>
  </si>
  <si>
    <t>BANKINDIA</t>
  </si>
  <si>
    <t>BHARATFIN</t>
  </si>
  <si>
    <t>ALBK</t>
  </si>
  <si>
    <t>LUPIN</t>
  </si>
  <si>
    <t>ASIANPAINT</t>
  </si>
  <si>
    <t>HEXAWARE</t>
  </si>
  <si>
    <t xml:space="preserve">CANBK </t>
  </si>
  <si>
    <t>GAIL</t>
  </si>
  <si>
    <t>DHF;</t>
  </si>
  <si>
    <t>CHOLAFIN</t>
  </si>
  <si>
    <t>KSCL</t>
  </si>
  <si>
    <t>INDIANB</t>
  </si>
  <si>
    <t>ADANIENT</t>
  </si>
  <si>
    <t>HUL</t>
  </si>
  <si>
    <t>8KMILES</t>
  </si>
  <si>
    <t>DALMIABHA</t>
  </si>
  <si>
    <t>AJANPTPAHRM</t>
  </si>
  <si>
    <t>CIPLA</t>
  </si>
  <si>
    <t>IRB</t>
  </si>
  <si>
    <t>PIDILTE</t>
  </si>
  <si>
    <t>FEDERALBANK</t>
  </si>
  <si>
    <t>WIPRO</t>
  </si>
  <si>
    <t>RELIANCE</t>
  </si>
  <si>
    <t>UNIONBANK</t>
  </si>
  <si>
    <t>MNMFIN</t>
  </si>
  <si>
    <t>JSLHISAR</t>
  </si>
  <si>
    <t>IDEA</t>
  </si>
  <si>
    <t>EQUITAS</t>
  </si>
  <si>
    <t>FORTIS</t>
  </si>
  <si>
    <t xml:space="preserve">JUSTDIAL </t>
  </si>
  <si>
    <t>HINDALCO</t>
  </si>
  <si>
    <t>GODREJCP</t>
  </si>
  <si>
    <t>INDIGO</t>
  </si>
  <si>
    <t>TATAELXSI</t>
  </si>
  <si>
    <t>BEL</t>
  </si>
  <si>
    <t>INFY</t>
  </si>
  <si>
    <t>DRREDDY</t>
  </si>
  <si>
    <t>ASHOKLEY</t>
  </si>
  <si>
    <t>COLPAL</t>
  </si>
  <si>
    <t>COALINDIA</t>
  </si>
  <si>
    <t>BFUTILITIE</t>
  </si>
  <si>
    <t>CASTROL</t>
  </si>
  <si>
    <t>TITAN</t>
  </si>
  <si>
    <t>PIDILITE</t>
  </si>
  <si>
    <t>ANDHRABANK</t>
  </si>
  <si>
    <t>SIEMENS</t>
  </si>
  <si>
    <t>GODFRYPHLP</t>
  </si>
  <si>
    <t>REPCOHOME</t>
  </si>
  <si>
    <t>AIRTEL</t>
  </si>
  <si>
    <t>PCJ</t>
  </si>
  <si>
    <t>HDIL</t>
  </si>
  <si>
    <t>HDFCBANK</t>
  </si>
  <si>
    <t>LICHSGFIN</t>
  </si>
  <si>
    <t>RAMCOCEM</t>
  </si>
  <si>
    <t>TATASTEEL</t>
  </si>
  <si>
    <t>KPIT</t>
  </si>
  <si>
    <t>BERGEPAINT</t>
  </si>
  <si>
    <t>CESC</t>
  </si>
  <si>
    <t>JSWSTEEL</t>
  </si>
  <si>
    <t>KTKBANK</t>
  </si>
  <si>
    <t>EXIDEIND</t>
  </si>
  <si>
    <t>BIOCON</t>
  </si>
  <si>
    <t>KRBL</t>
  </si>
  <si>
    <t>BFINVEST</t>
  </si>
  <si>
    <t>TCS</t>
  </si>
  <si>
    <t>SUNTV</t>
  </si>
  <si>
    <t>CENTURYTEX</t>
  </si>
  <si>
    <t>ESCORTS</t>
  </si>
  <si>
    <t>VEDL</t>
  </si>
  <si>
    <t>OFSS</t>
  </si>
  <si>
    <t>TATACOMM</t>
  </si>
  <si>
    <t>BEML</t>
  </si>
  <si>
    <t>SUNPHARMA</t>
  </si>
  <si>
    <t>MRPL</t>
  </si>
  <si>
    <t>ICICIPRULI</t>
  </si>
  <si>
    <t>MINDTREE</t>
  </si>
  <si>
    <t>GREAVES</t>
  </si>
  <si>
    <t>SBIN</t>
  </si>
  <si>
    <t>DHFL</t>
  </si>
  <si>
    <t>BALKRISIND</t>
  </si>
  <si>
    <t>TVSMOTOR</t>
  </si>
  <si>
    <t>BPCL</t>
  </si>
  <si>
    <t>KOTAKBANK</t>
  </si>
  <si>
    <t>PIIND</t>
  </si>
  <si>
    <t>TECHM</t>
  </si>
  <si>
    <t>BATA</t>
  </si>
  <si>
    <t>JISLJALEQS</t>
  </si>
  <si>
    <t>CHENNPETRO</t>
  </si>
  <si>
    <t>AURO</t>
  </si>
  <si>
    <t>GRASIM</t>
  </si>
  <si>
    <t>KAMATHOTEL</t>
  </si>
  <si>
    <t>JETAIRWAYS</t>
  </si>
  <si>
    <t>ITC</t>
  </si>
  <si>
    <t>AUBANK</t>
  </si>
  <si>
    <t>KAJARIA</t>
  </si>
  <si>
    <t>AJANTPHARM</t>
  </si>
  <si>
    <t>BAJFINANCE</t>
  </si>
  <si>
    <t>NATIONALUM</t>
  </si>
  <si>
    <t>MOTHERSUMI</t>
  </si>
  <si>
    <t>ENGINERSIN</t>
  </si>
  <si>
    <t>PARAGMILK</t>
  </si>
  <si>
    <t>DISHTV</t>
  </si>
  <si>
    <t>ONGC</t>
  </si>
  <si>
    <t>STAR</t>
  </si>
  <si>
    <t>CEATLTD</t>
  </si>
  <si>
    <t>NBCC</t>
  </si>
  <si>
    <t>PVR</t>
  </si>
  <si>
    <t>ORIENTBANK</t>
  </si>
  <si>
    <t>NTPC</t>
  </si>
  <si>
    <t>CADILAHC</t>
  </si>
  <si>
    <t>PETRONET</t>
  </si>
  <si>
    <t>VGUARD</t>
  </si>
  <si>
    <t>RALLIS</t>
  </si>
  <si>
    <t>HAVELLS</t>
  </si>
  <si>
    <t>RAYMOND</t>
  </si>
  <si>
    <t>TORNTPHARMA</t>
  </si>
  <si>
    <t>AMBUJACEM</t>
  </si>
  <si>
    <t>UJJIVAN</t>
  </si>
  <si>
    <t>INFIBEAM</t>
  </si>
  <si>
    <t>CADILA</t>
  </si>
  <si>
    <t>CAPF</t>
  </si>
  <si>
    <t>GLENMARK</t>
  </si>
  <si>
    <t>GMDCLTD</t>
  </si>
  <si>
    <t>LIC</t>
  </si>
  <si>
    <t>MCX</t>
  </si>
  <si>
    <t>KAJARIACER</t>
  </si>
  <si>
    <t>TATAGLOBAL</t>
  </si>
  <si>
    <t>UPL</t>
  </si>
  <si>
    <t>OIL</t>
  </si>
  <si>
    <t>SREINFRA</t>
  </si>
  <si>
    <t>RELINFRA</t>
  </si>
  <si>
    <t>POWERGRID</t>
  </si>
  <si>
    <t>APOLLOHOSP</t>
  </si>
  <si>
    <t>NIITTECH</t>
  </si>
  <si>
    <t>TATACHEM</t>
  </si>
  <si>
    <t>DIVISLAB</t>
  </si>
  <si>
    <t>L&amp;TFH</t>
  </si>
  <si>
    <t>PFC</t>
  </si>
  <si>
    <t>TATAMOTORS</t>
  </si>
  <si>
    <t>TVSMOTORS</t>
  </si>
  <si>
    <t>CUMMINSIND</t>
  </si>
  <si>
    <t>DABUR</t>
  </si>
  <si>
    <t>UBL</t>
  </si>
  <si>
    <t>MGL</t>
  </si>
  <si>
    <t>ICICIBANK</t>
  </si>
  <si>
    <t>GRANULES</t>
  </si>
  <si>
    <t>TV18</t>
  </si>
  <si>
    <t xml:space="preserve">BPCL </t>
  </si>
  <si>
    <t>RETURN ON INVESTMENT</t>
  </si>
  <si>
    <t>MONTH</t>
  </si>
  <si>
    <t xml:space="preserve">INVESTMENT </t>
  </si>
  <si>
    <t>PROFIT</t>
  </si>
  <si>
    <t>May</t>
  </si>
  <si>
    <t>June</t>
  </si>
  <si>
    <t>July</t>
  </si>
  <si>
    <t>August</t>
  </si>
  <si>
    <t>T</t>
  </si>
  <si>
    <t>PERCENTAGE</t>
  </si>
  <si>
    <t>GSFC</t>
  </si>
  <si>
    <t>NCC</t>
  </si>
  <si>
    <t>TORNTPOWER</t>
  </si>
  <si>
    <t>HDFCAMC</t>
  </si>
  <si>
    <t>CUMMINDIND</t>
  </si>
  <si>
    <t>ADANIPORTS</t>
  </si>
  <si>
    <t>REPCO</t>
  </si>
  <si>
    <t>INDIACEM</t>
  </si>
  <si>
    <t>VOLTAS</t>
  </si>
  <si>
    <t>September</t>
  </si>
  <si>
    <t>PTC</t>
  </si>
  <si>
    <t>KTBANK</t>
  </si>
  <si>
    <t>LT</t>
  </si>
  <si>
    <t>INFUBEAM</t>
  </si>
  <si>
    <t>BHARATFORG</t>
  </si>
  <si>
    <t>DIVIS</t>
  </si>
  <si>
    <t>INDUSIND</t>
  </si>
  <si>
    <t>EDELWEISS</t>
  </si>
  <si>
    <t>WOCKPHARMA</t>
  </si>
  <si>
    <t>AVANTIFEED</t>
  </si>
  <si>
    <t>AUROPHARMA</t>
  </si>
  <si>
    <t>CANBK</t>
  </si>
  <si>
    <t>HPCL</t>
  </si>
  <si>
    <t>October</t>
  </si>
  <si>
    <t>RICOAUTO</t>
  </si>
  <si>
    <t>ULTRATECH</t>
  </si>
  <si>
    <t>INDUSINDBK</t>
  </si>
  <si>
    <t>SAIL</t>
  </si>
  <si>
    <t>DALMIA</t>
  </si>
  <si>
    <t>MANAPPURAM</t>
  </si>
  <si>
    <t>M&amp;M</t>
  </si>
  <si>
    <t>DLF</t>
  </si>
  <si>
    <t>TORNTPHARM</t>
  </si>
  <si>
    <t>JUSTDIAL</t>
  </si>
  <si>
    <t>HCLTECH</t>
  </si>
  <si>
    <t>November</t>
  </si>
  <si>
    <t>CASTROLIND</t>
  </si>
  <si>
    <t>RELCAPITAL</t>
  </si>
  <si>
    <t>ISEC</t>
  </si>
  <si>
    <t>LALPATHLAB</t>
  </si>
  <si>
    <t>63MOONS</t>
  </si>
  <si>
    <t>HINDPETRO</t>
  </si>
  <si>
    <t>GMMPFAUDLR</t>
  </si>
  <si>
    <t>GMBREW</t>
  </si>
  <si>
    <t>INDIAGLYCO</t>
  </si>
  <si>
    <t>BAJAJFINSV</t>
  </si>
  <si>
    <t>NIIT</t>
  </si>
  <si>
    <t>OBC</t>
  </si>
  <si>
    <t>HCL</t>
  </si>
  <si>
    <t>Up to 1 Lac</t>
  </si>
  <si>
    <t>DBL</t>
  </si>
  <si>
    <t>ENDURANCE</t>
  </si>
  <si>
    <t>RAMCOIND</t>
  </si>
  <si>
    <t>MARICO</t>
  </si>
  <si>
    <t>BAJAJ-AUTO</t>
  </si>
  <si>
    <t>PNB</t>
  </si>
  <si>
    <t>MUTHOOTFIN</t>
  </si>
  <si>
    <t>BHEL</t>
  </si>
  <si>
    <t>HDFCLIFE</t>
  </si>
  <si>
    <t>GRAPHITE</t>
  </si>
  <si>
    <t>INFRATEL</t>
  </si>
  <si>
    <t>December</t>
  </si>
  <si>
    <t>LNTFH</t>
  </si>
  <si>
    <t>AXISBANK</t>
  </si>
  <si>
    <t>NAUKRI</t>
  </si>
  <si>
    <t>M&amp;MFIN</t>
  </si>
  <si>
    <t>HERO</t>
  </si>
  <si>
    <t>IDBI</t>
  </si>
  <si>
    <t>FEDERALBNK</t>
  </si>
  <si>
    <t>ABFPL</t>
  </si>
  <si>
    <t>MPHASIS</t>
  </si>
  <si>
    <t>IBREAL</t>
  </si>
  <si>
    <t>RADICO</t>
  </si>
  <si>
    <t>JUBILANT</t>
  </si>
  <si>
    <t>PRAJHIND</t>
  </si>
  <si>
    <t>ABFRL</t>
  </si>
  <si>
    <t>BANDHANBNK</t>
  </si>
  <si>
    <t>SPARC</t>
  </si>
  <si>
    <t>DHAMPURSUG</t>
  </si>
  <si>
    <t xml:space="preserve">DHFL </t>
  </si>
  <si>
    <t xml:space="preserve">RELCAPITAL </t>
  </si>
  <si>
    <t xml:space="preserve">ESCORTS </t>
  </si>
  <si>
    <t xml:space="preserve">MOTHERSUMI </t>
  </si>
  <si>
    <t xml:space="preserve">IDFCFIRSTB </t>
  </si>
  <si>
    <t xml:space="preserve">CGPOWER </t>
  </si>
  <si>
    <t xml:space="preserve">EQUITAS </t>
  </si>
  <si>
    <t xml:space="preserve">CHOLAFIN </t>
  </si>
  <si>
    <t xml:space="preserve">RECLTD </t>
  </si>
  <si>
    <t xml:space="preserve">OBEROIRLTY </t>
  </si>
  <si>
    <t>RECOMMENDED RATE</t>
  </si>
  <si>
    <t>(In Rupees)</t>
  </si>
  <si>
    <t>1ST TGT PROFIT</t>
  </si>
  <si>
    <t>TOTAL PROFIT</t>
  </si>
  <si>
    <t>Shares quatity as per scripts - Below 300 : 2000, Between 301 to 500 : 1000, Above 500 : 500</t>
  </si>
  <si>
    <t xml:space="preserve">investment </t>
  </si>
  <si>
    <t>up to 100000+limit</t>
  </si>
  <si>
    <t xml:space="preserve">GRANULES </t>
  </si>
  <si>
    <t xml:space="preserve">CHENNPETRO </t>
  </si>
  <si>
    <r>
      <t xml:space="preserve">                    </t>
    </r>
    <r>
      <rPr>
        <b/>
        <sz val="24"/>
        <color theme="3" tint="-0.249977111117893"/>
        <rFont val="Times New Roman"/>
        <family val="1"/>
      </rPr>
      <t xml:space="preserve"> STOCK CASH TRACK SHEET</t>
    </r>
  </si>
  <si>
    <t>28 FEB 2019</t>
  </si>
  <si>
    <t>18  FEB 2019</t>
  </si>
  <si>
    <t>27 FEB 2019</t>
  </si>
  <si>
    <t>26 FEB 2019</t>
  </si>
  <si>
    <t>25 FEB 2019</t>
  </si>
  <si>
    <t>22 FEB 2019</t>
  </si>
  <si>
    <t>21 FEB 2019</t>
  </si>
  <si>
    <t>20 FEB 2019</t>
  </si>
  <si>
    <t>19 FEB 2019</t>
  </si>
  <si>
    <t>1 MAR 2019</t>
  </si>
  <si>
    <t xml:space="preserve">BHARATFORG </t>
  </si>
  <si>
    <t xml:space="preserve">AVANTIFEED </t>
  </si>
  <si>
    <t>5 MAR 2019</t>
  </si>
  <si>
    <t xml:space="preserve">DLF </t>
  </si>
  <si>
    <t xml:space="preserve">APOLLOHOSP </t>
  </si>
  <si>
    <t>6 MAR 2019</t>
  </si>
  <si>
    <t>7 MAR 2019</t>
  </si>
  <si>
    <t xml:space="preserve">IDEA </t>
  </si>
  <si>
    <t>8 MAR 2019</t>
  </si>
  <si>
    <t xml:space="preserve">TIRUMALCHM </t>
  </si>
  <si>
    <t xml:space="preserve">NCC </t>
  </si>
  <si>
    <t>11 MAR 2019</t>
  </si>
  <si>
    <t>12 MAR 2019</t>
  </si>
  <si>
    <t>13 MAR 2019</t>
  </si>
  <si>
    <t>14 MAR 2019</t>
  </si>
  <si>
    <t xml:space="preserve">ARVIND </t>
  </si>
  <si>
    <t>15 MAR 2019</t>
  </si>
  <si>
    <t>KEC</t>
  </si>
  <si>
    <t>18 MAR 2019</t>
  </si>
  <si>
    <t>19 MAR 2019</t>
  </si>
  <si>
    <t xml:space="preserve">JISLJALEQS </t>
  </si>
  <si>
    <t>20 MAR 2019</t>
  </si>
  <si>
    <t xml:space="preserve">GODREJPROP </t>
  </si>
  <si>
    <t>22 MAR 2019</t>
  </si>
  <si>
    <t xml:space="preserve">JETAIRWAYS </t>
  </si>
  <si>
    <t>25 MAR 2019</t>
  </si>
  <si>
    <t>26 MAR 2019</t>
  </si>
  <si>
    <t>27 MAR 2019</t>
  </si>
  <si>
    <t xml:space="preserve">ASIANPAINT </t>
  </si>
  <si>
    <t>28 MAR 2019</t>
  </si>
  <si>
    <t>29 MAR 2019</t>
  </si>
  <si>
    <t xml:space="preserve">KAJARIACER </t>
  </si>
  <si>
    <t xml:space="preserve">ICICIPRULI </t>
  </si>
  <si>
    <t>1 APR 2019</t>
  </si>
  <si>
    <t xml:space="preserve">january </t>
  </si>
  <si>
    <t xml:space="preserve">february </t>
  </si>
  <si>
    <t>March</t>
  </si>
  <si>
    <t>2 APR 2019</t>
  </si>
  <si>
    <t>3 APR 2019</t>
  </si>
  <si>
    <t>4 APR 2019</t>
  </si>
  <si>
    <t>ACCURACY</t>
  </si>
  <si>
    <t xml:space="preserve">January </t>
  </si>
  <si>
    <t>February</t>
  </si>
  <si>
    <t>5 APR 2019</t>
  </si>
  <si>
    <t xml:space="preserve">CANFINHOME </t>
  </si>
  <si>
    <t xml:space="preserve">BALRAMCHIN </t>
  </si>
  <si>
    <t xml:space="preserve">ORIENTELEC </t>
  </si>
  <si>
    <t xml:space="preserve">RELIANCE </t>
  </si>
  <si>
    <t>8 APR 2019</t>
  </si>
  <si>
    <t>9 APR 2019</t>
  </si>
  <si>
    <t>10 APR 2019</t>
  </si>
  <si>
    <t xml:space="preserve">IDFC </t>
  </si>
  <si>
    <t>11 APR 2019</t>
  </si>
  <si>
    <t xml:space="preserve">AUROPHARMA </t>
  </si>
  <si>
    <t>12 APR 2019</t>
  </si>
  <si>
    <t xml:space="preserve">DBL </t>
  </si>
  <si>
    <t xml:space="preserve">RETURN ON INVESTMENT ON 1st TGT </t>
  </si>
</sst>
</file>

<file path=xl/styles.xml><?xml version="1.0" encoding="utf-8"?>
<styleSheet xmlns="http://schemas.openxmlformats.org/spreadsheetml/2006/main">
  <numFmts count="5">
    <numFmt numFmtId="164" formatCode="mmm\ d&quot;, &quot;yyyy"/>
    <numFmt numFmtId="165" formatCode="[$Rs.-4009]\ #,##0.00;[$Rs.-4009]\ \-#,##0.00"/>
    <numFmt numFmtId="166" formatCode="0;[Red]0"/>
    <numFmt numFmtId="167" formatCode="0.00_ ;[Red]\-0.00\ "/>
    <numFmt numFmtId="168" formatCode="0.00;[Red]0.00"/>
  </numFmts>
  <fonts count="35">
    <font>
      <sz val="11"/>
      <color theme="1"/>
      <name val="Calibri"/>
      <family val="2"/>
      <scheme val="minor"/>
    </font>
    <font>
      <b/>
      <sz val="28"/>
      <color theme="3" tint="-0.249977111117893"/>
      <name val="Times New Roman"/>
      <family val="1"/>
    </font>
    <font>
      <b/>
      <sz val="12"/>
      <color theme="3" tint="-0.499984740745262"/>
      <name val="Times New Roman"/>
      <family val="1"/>
    </font>
    <font>
      <sz val="11"/>
      <color theme="4" tint="-0.499984740745262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Times New Roman"/>
      <family val="1"/>
    </font>
    <font>
      <b/>
      <u/>
      <sz val="10"/>
      <color theme="0"/>
      <name val="Times New Roman"/>
      <family val="1"/>
    </font>
    <font>
      <b/>
      <sz val="20"/>
      <color theme="0"/>
      <name val="Cambria"/>
      <family val="1"/>
      <scheme val="major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mbria"/>
      <family val="1"/>
      <scheme val="major"/>
    </font>
    <font>
      <sz val="12"/>
      <color theme="1"/>
      <name val="Cambria"/>
      <family val="1"/>
      <scheme val="major"/>
    </font>
    <font>
      <sz val="12"/>
      <color theme="1"/>
      <name val="Calibri"/>
      <family val="2"/>
      <scheme val="minor"/>
    </font>
    <font>
      <b/>
      <u/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theme="5" tint="-0.499984740745262"/>
      <name val="Cambria"/>
      <family val="1"/>
      <scheme val="major"/>
    </font>
    <font>
      <b/>
      <sz val="9"/>
      <color theme="5" tint="-0.499984740745262"/>
      <name val="Cambria"/>
      <family val="1"/>
      <scheme val="major"/>
    </font>
    <font>
      <b/>
      <sz val="11"/>
      <color theme="0"/>
      <name val="Calibri"/>
      <family val="2"/>
      <scheme val="minor"/>
    </font>
    <font>
      <b/>
      <sz val="18"/>
      <color theme="0"/>
      <name val="Arial Rounded MT Bold"/>
      <family val="2"/>
    </font>
    <font>
      <sz val="11"/>
      <color theme="1"/>
      <name val="Calibri"/>
      <family val="2"/>
      <scheme val="minor"/>
    </font>
    <font>
      <b/>
      <sz val="12"/>
      <color theme="0"/>
      <name val="Times New Roman"/>
      <family val="1"/>
    </font>
    <font>
      <b/>
      <sz val="14"/>
      <color theme="0"/>
      <name val="Times New Roman"/>
      <family val="1"/>
    </font>
    <font>
      <b/>
      <sz val="24"/>
      <color theme="3" tint="-0.249977111117893"/>
      <name val="Times New Roman"/>
      <family val="1"/>
    </font>
    <font>
      <b/>
      <sz val="11"/>
      <color theme="0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3" tint="0.59999389629810485"/>
        <bgColor indexed="64"/>
      </patternFill>
    </fill>
    <fill>
      <gradientFill degree="90">
        <stop position="0">
          <color theme="8" tint="0.40000610370189521"/>
        </stop>
        <stop position="1">
          <color theme="8" tint="0.80001220740379042"/>
        </stop>
      </gradientFill>
    </fill>
    <fill>
      <patternFill patternType="solid">
        <fgColor rgb="FF002060"/>
        <bgColor indexed="49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002060"/>
        <bgColor indexed="26"/>
      </patternFill>
    </fill>
    <fill>
      <patternFill patternType="solid">
        <fgColor rgb="FF00206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1" fillId="0" borderId="0"/>
    <xf numFmtId="0" fontId="23" fillId="0" borderId="0"/>
    <xf numFmtId="9" fontId="30" fillId="0" borderId="0" applyFont="0" applyFill="0" applyBorder="0" applyAlignment="0" applyProtection="0"/>
  </cellStyleXfs>
  <cellXfs count="165">
    <xf numFmtId="0" fontId="0" fillId="0" borderId="0" xfId="0"/>
    <xf numFmtId="0" fontId="0" fillId="0" borderId="0" xfId="0" applyAlignment="1">
      <alignment horizontal="center" vertical="center"/>
    </xf>
    <xf numFmtId="2" fontId="3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3" borderId="0" xfId="0" applyFont="1" applyFill="1"/>
    <xf numFmtId="49" fontId="5" fillId="3" borderId="10" xfId="0" applyNumberFormat="1" applyFont="1" applyFill="1" applyBorder="1" applyAlignment="1">
      <alignment horizontal="center" vertical="center"/>
    </xf>
    <xf numFmtId="2" fontId="5" fillId="3" borderId="0" xfId="0" applyNumberFormat="1" applyFont="1" applyFill="1" applyBorder="1" applyAlignment="1">
      <alignment horizontal="center"/>
    </xf>
    <xf numFmtId="0" fontId="5" fillId="3" borderId="0" xfId="0" applyNumberFormat="1" applyFont="1" applyFill="1" applyBorder="1" applyAlignment="1">
      <alignment horizontal="center"/>
    </xf>
    <xf numFmtId="2" fontId="5" fillId="3" borderId="7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/>
    </xf>
    <xf numFmtId="2" fontId="7" fillId="3" borderId="11" xfId="0" applyNumberFormat="1" applyFont="1" applyFill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5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2" fillId="4" borderId="0" xfId="0" applyNumberFormat="1" applyFont="1" applyFill="1" applyBorder="1" applyAlignment="1">
      <alignment horizontal="center" vertical="center"/>
    </xf>
    <xf numFmtId="165" fontId="2" fillId="4" borderId="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8" fillId="0" borderId="0" xfId="0" applyFont="1" applyAlignment="1">
      <alignment horizontal="center"/>
    </xf>
    <xf numFmtId="2" fontId="9" fillId="5" borderId="3" xfId="0" applyNumberFormat="1" applyFont="1" applyFill="1" applyBorder="1" applyAlignment="1">
      <alignment horizontal="center" vertical="center"/>
    </xf>
    <xf numFmtId="2" fontId="9" fillId="5" borderId="5" xfId="0" applyNumberFormat="1" applyFont="1" applyFill="1" applyBorder="1" applyAlignment="1">
      <alignment horizontal="center" vertical="center"/>
    </xf>
    <xf numFmtId="2" fontId="9" fillId="5" borderId="6" xfId="0" applyNumberFormat="1" applyFont="1" applyFill="1" applyBorder="1" applyAlignment="1">
      <alignment horizontal="center" vertical="center"/>
    </xf>
    <xf numFmtId="1" fontId="0" fillId="0" borderId="0" xfId="0" applyNumberFormat="1" applyBorder="1" applyAlignment="1">
      <alignment horizontal="center"/>
    </xf>
    <xf numFmtId="49" fontId="0" fillId="6" borderId="10" xfId="0" applyNumberFormat="1" applyFill="1" applyBorder="1" applyAlignment="1">
      <alignment horizontal="center" vertical="center"/>
    </xf>
    <xf numFmtId="0" fontId="8" fillId="6" borderId="0" xfId="0" applyFont="1" applyFill="1" applyAlignment="1">
      <alignment horizontal="center"/>
    </xf>
    <xf numFmtId="2" fontId="0" fillId="6" borderId="0" xfId="0" applyNumberFormat="1" applyFill="1" applyBorder="1" applyAlignment="1">
      <alignment horizontal="center"/>
    </xf>
    <xf numFmtId="1" fontId="0" fillId="6" borderId="0" xfId="0" applyNumberFormat="1" applyFill="1" applyBorder="1" applyAlignment="1">
      <alignment horizontal="center"/>
    </xf>
    <xf numFmtId="0" fontId="0" fillId="6" borderId="0" xfId="0" applyNumberFormat="1" applyFill="1" applyBorder="1" applyAlignment="1">
      <alignment horizontal="center"/>
    </xf>
    <xf numFmtId="2" fontId="3" fillId="6" borderId="0" xfId="0" applyNumberFormat="1" applyFont="1" applyFill="1" applyBorder="1" applyAlignment="1">
      <alignment horizontal="center"/>
    </xf>
    <xf numFmtId="2" fontId="3" fillId="6" borderId="9" xfId="0" applyNumberFormat="1" applyFont="1" applyFill="1" applyBorder="1" applyAlignment="1">
      <alignment horizontal="center"/>
    </xf>
    <xf numFmtId="0" fontId="0" fillId="6" borderId="0" xfId="0" applyFill="1"/>
    <xf numFmtId="0" fontId="17" fillId="7" borderId="0" xfId="0" applyFont="1" applyFill="1" applyBorder="1" applyAlignment="1">
      <alignment horizontal="center" vertical="center"/>
    </xf>
    <xf numFmtId="0" fontId="18" fillId="7" borderId="0" xfId="0" applyFont="1" applyFill="1" applyBorder="1" applyAlignment="1">
      <alignment horizontal="center" vertical="center"/>
    </xf>
    <xf numFmtId="164" fontId="19" fillId="8" borderId="12" xfId="0" applyNumberFormat="1" applyFont="1" applyFill="1" applyBorder="1" applyAlignment="1">
      <alignment horizontal="center"/>
    </xf>
    <xf numFmtId="0" fontId="19" fillId="8" borderId="12" xfId="0" applyFont="1" applyFill="1" applyBorder="1" applyAlignment="1">
      <alignment horizontal="center"/>
    </xf>
    <xf numFmtId="168" fontId="20" fillId="8" borderId="12" xfId="0" applyNumberFormat="1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/>
    </xf>
    <xf numFmtId="168" fontId="0" fillId="9" borderId="12" xfId="0" applyNumberFormat="1" applyFont="1" applyFill="1" applyBorder="1" applyAlignment="1">
      <alignment horizontal="center"/>
    </xf>
    <xf numFmtId="168" fontId="4" fillId="0" borderId="12" xfId="0" applyNumberFormat="1" applyFont="1" applyFill="1" applyBorder="1" applyAlignment="1">
      <alignment horizontal="center"/>
    </xf>
    <xf numFmtId="168" fontId="22" fillId="0" borderId="12" xfId="1" applyNumberFormat="1" applyFont="1" applyFill="1" applyBorder="1" applyAlignment="1">
      <alignment horizontal="center"/>
    </xf>
    <xf numFmtId="0" fontId="0" fillId="0" borderId="0" xfId="0" applyFont="1"/>
    <xf numFmtId="0" fontId="0" fillId="9" borderId="12" xfId="0" applyFill="1" applyBorder="1" applyAlignment="1">
      <alignment horizontal="center"/>
    </xf>
    <xf numFmtId="0" fontId="0" fillId="9" borderId="12" xfId="0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168" fontId="24" fillId="9" borderId="12" xfId="0" applyNumberFormat="1" applyFont="1" applyFill="1" applyBorder="1" applyAlignment="1">
      <alignment horizontal="center"/>
    </xf>
    <xf numFmtId="168" fontId="6" fillId="0" borderId="12" xfId="0" applyNumberFormat="1" applyFont="1" applyFill="1" applyBorder="1" applyAlignment="1">
      <alignment horizontal="center"/>
    </xf>
    <xf numFmtId="168" fontId="25" fillId="0" borderId="12" xfId="1" applyNumberFormat="1" applyFont="1" applyFill="1" applyBorder="1" applyAlignment="1">
      <alignment horizontal="center"/>
    </xf>
    <xf numFmtId="0" fontId="24" fillId="0" borderId="0" xfId="0" applyFont="1"/>
    <xf numFmtId="168" fontId="4" fillId="0" borderId="12" xfId="2" applyNumberFormat="1" applyFont="1" applyFill="1" applyBorder="1" applyAlignment="1">
      <alignment horizontal="center"/>
    </xf>
    <xf numFmtId="164" fontId="26" fillId="10" borderId="12" xfId="0" applyNumberFormat="1" applyFont="1" applyFill="1" applyBorder="1" applyAlignment="1">
      <alignment horizontal="center"/>
    </xf>
    <xf numFmtId="0" fontId="26" fillId="10" borderId="12" xfId="0" applyFont="1" applyFill="1" applyBorder="1" applyAlignment="1">
      <alignment horizontal="center"/>
    </xf>
    <xf numFmtId="167" fontId="26" fillId="10" borderId="13" xfId="0" applyNumberFormat="1" applyFont="1" applyFill="1" applyBorder="1" applyAlignment="1">
      <alignment horizontal="center"/>
    </xf>
    <xf numFmtId="167" fontId="26" fillId="10" borderId="14" xfId="0" applyNumberFormat="1" applyFont="1" applyFill="1" applyBorder="1" applyAlignment="1">
      <alignment horizontal="center"/>
    </xf>
    <xf numFmtId="167" fontId="26" fillId="10" borderId="15" xfId="0" applyNumberFormat="1" applyFont="1" applyFill="1" applyBorder="1" applyAlignment="1">
      <alignment horizontal="center"/>
    </xf>
    <xf numFmtId="168" fontId="27" fillId="10" borderId="12" xfId="0" applyNumberFormat="1" applyFont="1" applyFill="1" applyBorder="1" applyAlignment="1">
      <alignment horizontal="center"/>
    </xf>
    <xf numFmtId="167" fontId="19" fillId="8" borderId="13" xfId="0" applyNumberFormat="1" applyFont="1" applyFill="1" applyBorder="1" applyAlignment="1">
      <alignment horizontal="center"/>
    </xf>
    <xf numFmtId="167" fontId="19" fillId="8" borderId="14" xfId="0" applyNumberFormat="1" applyFont="1" applyFill="1" applyBorder="1" applyAlignment="1">
      <alignment horizontal="center"/>
    </xf>
    <xf numFmtId="167" fontId="19" fillId="8" borderId="15" xfId="0" applyNumberFormat="1" applyFont="1" applyFill="1" applyBorder="1" applyAlignment="1">
      <alignment horizontal="center"/>
    </xf>
    <xf numFmtId="164" fontId="19" fillId="11" borderId="12" xfId="0" applyNumberFormat="1" applyFont="1" applyFill="1" applyBorder="1" applyAlignment="1">
      <alignment horizontal="center"/>
    </xf>
    <xf numFmtId="0" fontId="19" fillId="11" borderId="12" xfId="0" applyFont="1" applyFill="1" applyBorder="1" applyAlignment="1">
      <alignment horizontal="center"/>
    </xf>
    <xf numFmtId="167" fontId="19" fillId="11" borderId="13" xfId="0" applyNumberFormat="1" applyFont="1" applyFill="1" applyBorder="1" applyAlignment="1">
      <alignment horizontal="center"/>
    </xf>
    <xf numFmtId="167" fontId="19" fillId="11" borderId="14" xfId="0" applyNumberFormat="1" applyFont="1" applyFill="1" applyBorder="1" applyAlignment="1">
      <alignment horizontal="center"/>
    </xf>
    <xf numFmtId="167" fontId="19" fillId="11" borderId="15" xfId="0" applyNumberFormat="1" applyFont="1" applyFill="1" applyBorder="1" applyAlignment="1">
      <alignment horizontal="center"/>
    </xf>
    <xf numFmtId="168" fontId="20" fillId="11" borderId="12" xfId="0" applyNumberFormat="1" applyFont="1" applyFill="1" applyBorder="1" applyAlignment="1">
      <alignment horizontal="center"/>
    </xf>
    <xf numFmtId="0" fontId="16" fillId="0" borderId="0" xfId="0" applyFont="1"/>
    <xf numFmtId="0" fontId="19" fillId="3" borderId="0" xfId="0" applyFont="1" applyFill="1" applyAlignment="1">
      <alignment horizontal="center" vertical="center"/>
    </xf>
    <xf numFmtId="0" fontId="16" fillId="0" borderId="0" xfId="0" applyFont="1" applyAlignment="1">
      <alignment horizontal="center"/>
    </xf>
    <xf numFmtId="3" fontId="16" fillId="0" borderId="0" xfId="0" applyNumberFormat="1" applyFont="1" applyAlignment="1">
      <alignment horizontal="center"/>
    </xf>
    <xf numFmtId="9" fontId="16" fillId="0" borderId="0" xfId="3" applyFont="1" applyAlignment="1">
      <alignment horizontal="center"/>
    </xf>
    <xf numFmtId="2" fontId="31" fillId="12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49" fontId="0" fillId="13" borderId="0" xfId="0" applyNumberFormat="1" applyFill="1" applyBorder="1" applyAlignment="1">
      <alignment horizontal="center" vertical="center"/>
    </xf>
    <xf numFmtId="0" fontId="0" fillId="13" borderId="0" xfId="0" applyFill="1" applyBorder="1" applyAlignment="1">
      <alignment horizontal="center"/>
    </xf>
    <xf numFmtId="0" fontId="0" fillId="13" borderId="0" xfId="0" applyNumberFormat="1" applyFill="1" applyBorder="1" applyAlignment="1">
      <alignment horizontal="center"/>
    </xf>
    <xf numFmtId="17" fontId="32" fillId="13" borderId="0" xfId="0" applyNumberFormat="1" applyFont="1" applyFill="1" applyBorder="1" applyAlignment="1">
      <alignment horizontal="center"/>
    </xf>
    <xf numFmtId="2" fontId="0" fillId="13" borderId="0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9" fillId="5" borderId="12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68" fontId="24" fillId="9" borderId="0" xfId="0" applyNumberFormat="1" applyFont="1" applyFill="1" applyBorder="1" applyAlignment="1">
      <alignment horizontal="center"/>
    </xf>
    <xf numFmtId="168" fontId="6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68" fontId="0" fillId="9" borderId="0" xfId="0" applyNumberFormat="1" applyFont="1" applyFill="1" applyBorder="1" applyAlignment="1">
      <alignment horizontal="center"/>
    </xf>
    <xf numFmtId="168" fontId="4" fillId="0" borderId="0" xfId="0" applyNumberFormat="1" applyFont="1" applyFill="1" applyBorder="1" applyAlignment="1">
      <alignment horizontal="center"/>
    </xf>
    <xf numFmtId="168" fontId="25" fillId="0" borderId="0" xfId="1" applyNumberFormat="1" applyFont="1" applyFill="1" applyBorder="1" applyAlignment="1">
      <alignment horizontal="center"/>
    </xf>
    <xf numFmtId="168" fontId="22" fillId="0" borderId="0" xfId="1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/>
    </xf>
    <xf numFmtId="164" fontId="19" fillId="13" borderId="16" xfId="0" applyNumberFormat="1" applyFont="1" applyFill="1" applyBorder="1" applyAlignment="1">
      <alignment horizontal="center"/>
    </xf>
    <xf numFmtId="0" fontId="19" fillId="13" borderId="16" xfId="0" applyFont="1" applyFill="1" applyBorder="1" applyAlignment="1">
      <alignment horizontal="center"/>
    </xf>
    <xf numFmtId="167" fontId="19" fillId="13" borderId="18" xfId="0" applyNumberFormat="1" applyFont="1" applyFill="1" applyBorder="1" applyAlignment="1">
      <alignment horizontal="center"/>
    </xf>
    <xf numFmtId="167" fontId="19" fillId="13" borderId="19" xfId="0" applyNumberFormat="1" applyFont="1" applyFill="1" applyBorder="1" applyAlignment="1">
      <alignment horizontal="center"/>
    </xf>
    <xf numFmtId="0" fontId="19" fillId="13" borderId="0" xfId="0" applyFont="1" applyFill="1" applyBorder="1" applyAlignment="1">
      <alignment horizontal="center"/>
    </xf>
    <xf numFmtId="0" fontId="0" fillId="13" borderId="0" xfId="0" applyFill="1"/>
    <xf numFmtId="0" fontId="28" fillId="13" borderId="16" xfId="0" applyFont="1" applyFill="1" applyBorder="1" applyAlignment="1">
      <alignment horizontal="center"/>
    </xf>
    <xf numFmtId="167" fontId="14" fillId="13" borderId="17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67" fontId="28" fillId="13" borderId="19" xfId="0" applyNumberFormat="1" applyFont="1" applyFill="1" applyBorder="1" applyAlignment="1">
      <alignment horizontal="center"/>
    </xf>
    <xf numFmtId="17" fontId="31" fillId="13" borderId="0" xfId="0" applyNumberFormat="1" applyFont="1" applyFill="1" applyBorder="1" applyAlignment="1">
      <alignment horizontal="center"/>
    </xf>
    <xf numFmtId="164" fontId="19" fillId="13" borderId="0" xfId="0" applyNumberFormat="1" applyFont="1" applyFill="1" applyBorder="1" applyAlignment="1">
      <alignment horizontal="center"/>
    </xf>
    <xf numFmtId="167" fontId="14" fillId="13" borderId="0" xfId="0" applyNumberFormat="1" applyFont="1" applyFill="1" applyBorder="1" applyAlignment="1">
      <alignment horizontal="center"/>
    </xf>
    <xf numFmtId="167" fontId="19" fillId="13" borderId="0" xfId="0" applyNumberFormat="1" applyFont="1" applyFill="1" applyBorder="1" applyAlignment="1">
      <alignment horizontal="center"/>
    </xf>
    <xf numFmtId="0" fontId="12" fillId="13" borderId="0" xfId="0" applyFont="1" applyFill="1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2" fontId="34" fillId="13" borderId="0" xfId="0" applyNumberFormat="1" applyFont="1" applyFill="1" applyBorder="1" applyAlignment="1">
      <alignment horizontal="center"/>
    </xf>
    <xf numFmtId="0" fontId="16" fillId="13" borderId="0" xfId="0" applyFont="1" applyFill="1" applyBorder="1" applyAlignment="1">
      <alignment horizontal="center"/>
    </xf>
    <xf numFmtId="9" fontId="12" fillId="13" borderId="0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9" fontId="0" fillId="0" borderId="0" xfId="0" applyNumberFormat="1" applyAlignment="1">
      <alignment horizontal="center"/>
    </xf>
    <xf numFmtId="0" fontId="0" fillId="11" borderId="0" xfId="0" applyFill="1"/>
    <xf numFmtId="2" fontId="31" fillId="12" borderId="0" xfId="0" applyNumberFormat="1" applyFont="1" applyFill="1" applyBorder="1" applyAlignment="1">
      <alignment horizontal="left" vertical="center"/>
    </xf>
    <xf numFmtId="164" fontId="1" fillId="2" borderId="0" xfId="0" applyNumberFormat="1" applyFont="1" applyFill="1" applyBorder="1" applyAlignment="1">
      <alignment horizontal="center" vertical="center"/>
    </xf>
    <xf numFmtId="2" fontId="9" fillId="5" borderId="12" xfId="0" applyNumberFormat="1" applyFont="1" applyFill="1" applyBorder="1" applyAlignment="1">
      <alignment horizontal="center" vertical="center"/>
    </xf>
    <xf numFmtId="0" fontId="9" fillId="5" borderId="12" xfId="0" applyNumberFormat="1" applyFont="1" applyFill="1" applyBorder="1" applyAlignment="1">
      <alignment horizontal="center" vertical="center"/>
    </xf>
    <xf numFmtId="2" fontId="10" fillId="5" borderId="12" xfId="0" applyNumberFormat="1" applyFont="1" applyFill="1" applyBorder="1" applyAlignment="1">
      <alignment horizontal="center" vertical="center"/>
    </xf>
    <xf numFmtId="167" fontId="19" fillId="8" borderId="13" xfId="0" applyNumberFormat="1" applyFont="1" applyFill="1" applyBorder="1" applyAlignment="1">
      <alignment horizontal="center"/>
    </xf>
    <xf numFmtId="167" fontId="19" fillId="8" borderId="14" xfId="0" applyNumberFormat="1" applyFont="1" applyFill="1" applyBorder="1" applyAlignment="1">
      <alignment horizontal="center"/>
    </xf>
    <xf numFmtId="167" fontId="19" fillId="8" borderId="15" xfId="0" applyNumberFormat="1" applyFont="1" applyFill="1" applyBorder="1" applyAlignment="1">
      <alignment horizontal="center"/>
    </xf>
    <xf numFmtId="0" fontId="11" fillId="7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/>
    </xf>
    <xf numFmtId="0" fontId="13" fillId="7" borderId="0" xfId="0" applyFont="1" applyFill="1" applyBorder="1" applyAlignment="1">
      <alignment horizontal="center"/>
    </xf>
    <xf numFmtId="0" fontId="14" fillId="7" borderId="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66" fontId="14" fillId="7" borderId="0" xfId="0" applyNumberFormat="1" applyFont="1" applyFill="1" applyBorder="1" applyAlignment="1">
      <alignment horizontal="center" vertical="center"/>
    </xf>
    <xf numFmtId="166" fontId="16" fillId="0" borderId="0" xfId="0" applyNumberFormat="1" applyFont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/>
    </xf>
    <xf numFmtId="2" fontId="9" fillId="5" borderId="1" xfId="0" applyNumberFormat="1" applyFont="1" applyFill="1" applyBorder="1" applyAlignment="1">
      <alignment horizontal="center" vertical="center"/>
    </xf>
    <xf numFmtId="2" fontId="9" fillId="5" borderId="4" xfId="0" applyNumberFormat="1" applyFont="1" applyFill="1" applyBorder="1" applyAlignment="1">
      <alignment horizontal="center" vertical="center"/>
    </xf>
    <xf numFmtId="2" fontId="9" fillId="5" borderId="2" xfId="0" applyNumberFormat="1" applyFont="1" applyFill="1" applyBorder="1" applyAlignment="1">
      <alignment horizontal="center" vertical="center"/>
    </xf>
    <xf numFmtId="2" fontId="9" fillId="5" borderId="5" xfId="0" applyNumberFormat="1" applyFont="1" applyFill="1" applyBorder="1" applyAlignment="1">
      <alignment horizontal="center" vertical="center"/>
    </xf>
    <xf numFmtId="0" fontId="9" fillId="5" borderId="2" xfId="0" applyNumberFormat="1" applyFont="1" applyFill="1" applyBorder="1" applyAlignment="1">
      <alignment horizontal="center" vertical="center"/>
    </xf>
    <xf numFmtId="0" fontId="9" fillId="5" borderId="5" xfId="0" applyNumberFormat="1" applyFont="1" applyFill="1" applyBorder="1" applyAlignment="1">
      <alignment horizontal="center" vertical="center"/>
    </xf>
    <xf numFmtId="2" fontId="10" fillId="5" borderId="2" xfId="0" applyNumberFormat="1" applyFont="1" applyFill="1" applyBorder="1" applyAlignment="1">
      <alignment horizontal="center" vertical="center"/>
    </xf>
    <xf numFmtId="2" fontId="2" fillId="4" borderId="0" xfId="0" applyNumberFormat="1" applyFont="1" applyFill="1" applyBorder="1" applyAlignment="1">
      <alignment horizontal="center" vertical="center"/>
    </xf>
    <xf numFmtId="0" fontId="29" fillId="11" borderId="0" xfId="0" applyFont="1" applyFill="1" applyAlignment="1">
      <alignment horizontal="center"/>
    </xf>
    <xf numFmtId="0" fontId="28" fillId="11" borderId="0" xfId="0" applyFont="1" applyFill="1" applyAlignment="1">
      <alignment horizontal="center"/>
    </xf>
    <xf numFmtId="0" fontId="0" fillId="0" borderId="0" xfId="0" applyAlignment="1"/>
  </cellXfs>
  <cellStyles count="4">
    <cellStyle name="Excel Built-in Normal" xfId="1"/>
    <cellStyle name="Excel Built-in Normal 2" xfId="2"/>
    <cellStyle name="Normal" xfId="0" builtinId="0"/>
    <cellStyle name="Percent" xfId="3" builtinId="5"/>
  </cellStyles>
  <dxfs count="2">
    <dxf>
      <font>
        <condense val="0"/>
        <extend val="0"/>
        <color rgb="FF9C0006"/>
      </font>
    </dxf>
    <dxf>
      <font>
        <condense val="0"/>
        <extend val="0"/>
        <color rgb="FF9C0006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7"/>
  <c:chart>
    <c:title>
      <c:tx>
        <c:rich>
          <a:bodyPr/>
          <a:lstStyle/>
          <a:p>
            <a:pPr>
              <a:defRPr/>
            </a:pPr>
            <a:r>
              <a:rPr lang="en-US"/>
              <a:t>Return on Investment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2029518496287357"/>
          <c:y val="0.2100943145820364"/>
          <c:w val="0.71416101432394863"/>
          <c:h val="0.44784461610167808"/>
        </c:manualLayout>
      </c:layout>
      <c:barChart>
        <c:barDir val="col"/>
        <c:grouping val="clustered"/>
        <c:ser>
          <c:idx val="0"/>
          <c:order val="0"/>
          <c:tx>
            <c:strRef>
              <c:f>'ROI statement'!$B$2</c:f>
              <c:strCache>
                <c:ptCount val="1"/>
                <c:pt idx="0">
                  <c:v>INVESTMENT </c:v>
                </c:pt>
              </c:strCache>
            </c:strRef>
          </c:tx>
          <c:cat>
            <c:strRef>
              <c:f>'ROI statement'!$A$3:$A$13</c:f>
              <c:strCache>
                <c:ptCount val="11"/>
                <c:pt idx="0">
                  <c:v>May</c:v>
                </c:pt>
                <c:pt idx="1">
                  <c:v>June</c:v>
                </c:pt>
                <c:pt idx="2">
                  <c:v>July</c:v>
                </c:pt>
                <c:pt idx="3">
                  <c:v>August</c:v>
                </c:pt>
                <c:pt idx="4">
                  <c:v>September</c:v>
                </c:pt>
                <c:pt idx="5">
                  <c:v>October</c:v>
                </c:pt>
                <c:pt idx="6">
                  <c:v>November</c:v>
                </c:pt>
                <c:pt idx="7">
                  <c:v>December</c:v>
                </c:pt>
                <c:pt idx="8">
                  <c:v>january </c:v>
                </c:pt>
                <c:pt idx="9">
                  <c:v>february </c:v>
                </c:pt>
                <c:pt idx="10">
                  <c:v>March</c:v>
                </c:pt>
              </c:strCache>
            </c:strRef>
          </c:cat>
          <c:val>
            <c:numRef>
              <c:f>'ROI statement'!$B$3:$B$13</c:f>
              <c:numCache>
                <c:formatCode>#,##0</c:formatCode>
                <c:ptCount val="11"/>
                <c:pt idx="0">
                  <c:v>100000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  <c:pt idx="5">
                  <c:v>100000</c:v>
                </c:pt>
                <c:pt idx="6">
                  <c:v>100000</c:v>
                </c:pt>
                <c:pt idx="7">
                  <c:v>100000</c:v>
                </c:pt>
                <c:pt idx="8">
                  <c:v>100000</c:v>
                </c:pt>
                <c:pt idx="9">
                  <c:v>100000</c:v>
                </c:pt>
                <c:pt idx="10">
                  <c:v>100000</c:v>
                </c:pt>
              </c:numCache>
            </c:numRef>
          </c:val>
        </c:ser>
        <c:ser>
          <c:idx val="1"/>
          <c:order val="1"/>
          <c:tx>
            <c:strRef>
              <c:f>'ROI statement'!$C$2</c:f>
              <c:strCache>
                <c:ptCount val="1"/>
                <c:pt idx="0">
                  <c:v>PROFIT</c:v>
                </c:pt>
              </c:strCache>
            </c:strRef>
          </c:tx>
          <c:cat>
            <c:strRef>
              <c:f>'ROI statement'!$A$3:$A$13</c:f>
              <c:strCache>
                <c:ptCount val="11"/>
                <c:pt idx="0">
                  <c:v>May</c:v>
                </c:pt>
                <c:pt idx="1">
                  <c:v>June</c:v>
                </c:pt>
                <c:pt idx="2">
                  <c:v>July</c:v>
                </c:pt>
                <c:pt idx="3">
                  <c:v>August</c:v>
                </c:pt>
                <c:pt idx="4">
                  <c:v>September</c:v>
                </c:pt>
                <c:pt idx="5">
                  <c:v>October</c:v>
                </c:pt>
                <c:pt idx="6">
                  <c:v>November</c:v>
                </c:pt>
                <c:pt idx="7">
                  <c:v>December</c:v>
                </c:pt>
                <c:pt idx="8">
                  <c:v>january </c:v>
                </c:pt>
                <c:pt idx="9">
                  <c:v>february </c:v>
                </c:pt>
                <c:pt idx="10">
                  <c:v>March</c:v>
                </c:pt>
              </c:strCache>
            </c:strRef>
          </c:cat>
          <c:val>
            <c:numRef>
              <c:f>'ROI statement'!$C$3:$C$13</c:f>
              <c:numCache>
                <c:formatCode>General</c:formatCode>
                <c:ptCount val="11"/>
                <c:pt idx="0">
                  <c:v>83275</c:v>
                </c:pt>
                <c:pt idx="1">
                  <c:v>91850</c:v>
                </c:pt>
                <c:pt idx="2">
                  <c:v>92549</c:v>
                </c:pt>
                <c:pt idx="3">
                  <c:v>87395</c:v>
                </c:pt>
                <c:pt idx="4">
                  <c:v>101179</c:v>
                </c:pt>
                <c:pt idx="5">
                  <c:v>117981</c:v>
                </c:pt>
                <c:pt idx="6">
                  <c:v>72507</c:v>
                </c:pt>
                <c:pt idx="7">
                  <c:v>85934</c:v>
                </c:pt>
                <c:pt idx="8">
                  <c:v>63911</c:v>
                </c:pt>
                <c:pt idx="9">
                  <c:v>236590</c:v>
                </c:pt>
                <c:pt idx="10">
                  <c:v>282350</c:v>
                </c:pt>
              </c:numCache>
            </c:numRef>
          </c:val>
        </c:ser>
        <c:axId val="129582976"/>
        <c:axId val="129584512"/>
      </c:barChart>
      <c:catAx>
        <c:axId val="129582976"/>
        <c:scaling>
          <c:orientation val="minMax"/>
        </c:scaling>
        <c:axPos val="b"/>
        <c:majorTickMark val="none"/>
        <c:tickLblPos val="nextTo"/>
        <c:crossAx val="129584512"/>
        <c:crosses val="autoZero"/>
        <c:auto val="1"/>
        <c:lblAlgn val="ctr"/>
        <c:lblOffset val="100"/>
      </c:catAx>
      <c:valAx>
        <c:axId val="129584512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crossAx val="12958297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7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'ROI statement'!$D$2</c:f>
              <c:strCache>
                <c:ptCount val="1"/>
                <c:pt idx="0">
                  <c:v>PERCENTAGE</c:v>
                </c:pt>
              </c:strCache>
            </c:strRef>
          </c:tx>
          <c:cat>
            <c:strRef>
              <c:f>'ROI statement'!$A$3:$A$13</c:f>
              <c:strCache>
                <c:ptCount val="11"/>
                <c:pt idx="0">
                  <c:v>May</c:v>
                </c:pt>
                <c:pt idx="1">
                  <c:v>June</c:v>
                </c:pt>
                <c:pt idx="2">
                  <c:v>July</c:v>
                </c:pt>
                <c:pt idx="3">
                  <c:v>August</c:v>
                </c:pt>
                <c:pt idx="4">
                  <c:v>September</c:v>
                </c:pt>
                <c:pt idx="5">
                  <c:v>October</c:v>
                </c:pt>
                <c:pt idx="6">
                  <c:v>November</c:v>
                </c:pt>
                <c:pt idx="7">
                  <c:v>December</c:v>
                </c:pt>
                <c:pt idx="8">
                  <c:v>january </c:v>
                </c:pt>
                <c:pt idx="9">
                  <c:v>february </c:v>
                </c:pt>
                <c:pt idx="10">
                  <c:v>March</c:v>
                </c:pt>
              </c:strCache>
            </c:strRef>
          </c:cat>
          <c:val>
            <c:numRef>
              <c:f>'ROI statement'!$D$3:$D$13</c:f>
              <c:numCache>
                <c:formatCode>0%</c:formatCode>
                <c:ptCount val="11"/>
                <c:pt idx="0">
                  <c:v>0.83274999999999999</c:v>
                </c:pt>
                <c:pt idx="1">
                  <c:v>0.91849999999999998</c:v>
                </c:pt>
                <c:pt idx="2">
                  <c:v>0.92549000000000003</c:v>
                </c:pt>
                <c:pt idx="3">
                  <c:v>0.87395</c:v>
                </c:pt>
                <c:pt idx="4">
                  <c:v>1.01179</c:v>
                </c:pt>
                <c:pt idx="5">
                  <c:v>1.17981</c:v>
                </c:pt>
                <c:pt idx="6">
                  <c:v>0.72506999999999999</c:v>
                </c:pt>
                <c:pt idx="7">
                  <c:v>0.85933999999999999</c:v>
                </c:pt>
                <c:pt idx="8">
                  <c:v>0.63910999999999996</c:v>
                </c:pt>
                <c:pt idx="9">
                  <c:v>2.3658999999999999</c:v>
                </c:pt>
                <c:pt idx="10">
                  <c:v>2.8235000000000001</c:v>
                </c:pt>
              </c:numCache>
            </c:numRef>
          </c:val>
        </c:ser>
        <c:marker val="1"/>
        <c:axId val="129600512"/>
        <c:axId val="129622784"/>
      </c:lineChart>
      <c:catAx>
        <c:axId val="129600512"/>
        <c:scaling>
          <c:orientation val="minMax"/>
        </c:scaling>
        <c:axPos val="b"/>
        <c:tickLblPos val="nextTo"/>
        <c:crossAx val="129622784"/>
        <c:crosses val="autoZero"/>
        <c:auto val="1"/>
        <c:lblAlgn val="ctr"/>
        <c:lblOffset val="100"/>
      </c:catAx>
      <c:valAx>
        <c:axId val="129622784"/>
        <c:scaling>
          <c:orientation val="minMax"/>
        </c:scaling>
        <c:axPos val="l"/>
        <c:majorGridlines/>
        <c:numFmt formatCode="0%" sourceLinked="1"/>
        <c:tickLblPos val="nextTo"/>
        <c:crossAx val="129600512"/>
        <c:crosses val="autoZero"/>
        <c:crossBetween val="between"/>
      </c:valAx>
    </c:plotArea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'ROI statement'!$F$2</c:f>
              <c:strCache>
                <c:ptCount val="1"/>
                <c:pt idx="0">
                  <c:v>ACCURACY</c:v>
                </c:pt>
              </c:strCache>
            </c:strRef>
          </c:tx>
          <c:cat>
            <c:strRef>
              <c:f>'ROI statement'!$E$3:$E$5</c:f>
              <c:strCache>
                <c:ptCount val="3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</c:strCache>
            </c:strRef>
          </c:cat>
          <c:val>
            <c:numRef>
              <c:f>'ROI statement'!$F$3:$F$5</c:f>
              <c:numCache>
                <c:formatCode>0%</c:formatCode>
                <c:ptCount val="3"/>
                <c:pt idx="0">
                  <c:v>0.72</c:v>
                </c:pt>
                <c:pt idx="1">
                  <c:v>0.81</c:v>
                </c:pt>
                <c:pt idx="2">
                  <c:v>0.84</c:v>
                </c:pt>
              </c:numCache>
            </c:numRef>
          </c:val>
        </c:ser>
        <c:axId val="129642496"/>
        <c:axId val="129644032"/>
      </c:barChart>
      <c:catAx>
        <c:axId val="129642496"/>
        <c:scaling>
          <c:orientation val="minMax"/>
        </c:scaling>
        <c:axPos val="b"/>
        <c:tickLblPos val="nextTo"/>
        <c:crossAx val="129644032"/>
        <c:crosses val="autoZero"/>
        <c:auto val="1"/>
        <c:lblAlgn val="ctr"/>
        <c:lblOffset val="100"/>
      </c:catAx>
      <c:valAx>
        <c:axId val="129644032"/>
        <c:scaling>
          <c:orientation val="minMax"/>
        </c:scaling>
        <c:axPos val="l"/>
        <c:majorGridlines/>
        <c:numFmt formatCode="0%" sourceLinked="1"/>
        <c:tickLblPos val="nextTo"/>
        <c:crossAx val="129642496"/>
        <c:crosses val="autoZero"/>
        <c:crossBetween val="between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'ROI statement'!$B$32</c:f>
              <c:strCache>
                <c:ptCount val="1"/>
                <c:pt idx="0">
                  <c:v>INVESTMENT </c:v>
                </c:pt>
              </c:strCache>
            </c:strRef>
          </c:tx>
          <c:cat>
            <c:strRef>
              <c:f>'ROI statement'!$A$33:$A$35</c:f>
              <c:strCache>
                <c:ptCount val="3"/>
                <c:pt idx="0">
                  <c:v>january </c:v>
                </c:pt>
                <c:pt idx="1">
                  <c:v>february </c:v>
                </c:pt>
                <c:pt idx="2">
                  <c:v>March</c:v>
                </c:pt>
              </c:strCache>
            </c:strRef>
          </c:cat>
          <c:val>
            <c:numRef>
              <c:f>'ROI statement'!$B$33:$B$35</c:f>
              <c:numCache>
                <c:formatCode>#,##0</c:formatCode>
                <c:ptCount val="3"/>
                <c:pt idx="0">
                  <c:v>100000</c:v>
                </c:pt>
                <c:pt idx="1">
                  <c:v>100000</c:v>
                </c:pt>
                <c:pt idx="2">
                  <c:v>100000</c:v>
                </c:pt>
              </c:numCache>
            </c:numRef>
          </c:val>
        </c:ser>
        <c:ser>
          <c:idx val="1"/>
          <c:order val="1"/>
          <c:tx>
            <c:strRef>
              <c:f>'ROI statement'!$C$32</c:f>
              <c:strCache>
                <c:ptCount val="1"/>
                <c:pt idx="0">
                  <c:v>PROFIT</c:v>
                </c:pt>
              </c:strCache>
            </c:strRef>
          </c:tx>
          <c:cat>
            <c:strRef>
              <c:f>'ROI statement'!$A$33:$A$35</c:f>
              <c:strCache>
                <c:ptCount val="3"/>
                <c:pt idx="0">
                  <c:v>january </c:v>
                </c:pt>
                <c:pt idx="1">
                  <c:v>february </c:v>
                </c:pt>
                <c:pt idx="2">
                  <c:v>March</c:v>
                </c:pt>
              </c:strCache>
            </c:strRef>
          </c:cat>
          <c:val>
            <c:numRef>
              <c:f>'ROI statement'!$C$33:$C$35</c:f>
              <c:numCache>
                <c:formatCode>General</c:formatCode>
                <c:ptCount val="3"/>
                <c:pt idx="0">
                  <c:v>63911</c:v>
                </c:pt>
                <c:pt idx="1">
                  <c:v>236590</c:v>
                </c:pt>
                <c:pt idx="2">
                  <c:v>282350</c:v>
                </c:pt>
              </c:numCache>
            </c:numRef>
          </c:val>
        </c:ser>
        <c:shape val="cylinder"/>
        <c:axId val="129660800"/>
        <c:axId val="129662336"/>
        <c:axId val="0"/>
      </c:bar3DChart>
      <c:catAx>
        <c:axId val="129660800"/>
        <c:scaling>
          <c:orientation val="minMax"/>
        </c:scaling>
        <c:axPos val="b"/>
        <c:tickLblPos val="nextTo"/>
        <c:crossAx val="129662336"/>
        <c:crosses val="autoZero"/>
        <c:auto val="1"/>
        <c:lblAlgn val="ctr"/>
        <c:lblOffset val="100"/>
      </c:catAx>
      <c:valAx>
        <c:axId val="129662336"/>
        <c:scaling>
          <c:orientation val="minMax"/>
        </c:scaling>
        <c:axPos val="l"/>
        <c:majorGridlines/>
        <c:numFmt formatCode="#,##0" sourceLinked="1"/>
        <c:tickLblPos val="nextTo"/>
        <c:crossAx val="12966080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"/>
  <c:chart>
    <c:title>
      <c:layout/>
    </c:title>
    <c:plotArea>
      <c:layout/>
      <c:lineChart>
        <c:grouping val="stacked"/>
        <c:ser>
          <c:idx val="0"/>
          <c:order val="0"/>
          <c:tx>
            <c:strRef>
              <c:f>'ROI statement'!$D$32</c:f>
              <c:strCache>
                <c:ptCount val="1"/>
                <c:pt idx="0">
                  <c:v>PERCENTAGE</c:v>
                </c:pt>
              </c:strCache>
            </c:strRef>
          </c:tx>
          <c:dLbls>
            <c:showVal val="1"/>
          </c:dLbls>
          <c:cat>
            <c:strRef>
              <c:f>'ROI statement'!$A$33:$A$35</c:f>
              <c:strCache>
                <c:ptCount val="3"/>
                <c:pt idx="0">
                  <c:v>january </c:v>
                </c:pt>
                <c:pt idx="1">
                  <c:v>february </c:v>
                </c:pt>
                <c:pt idx="2">
                  <c:v>March</c:v>
                </c:pt>
              </c:strCache>
            </c:strRef>
          </c:cat>
          <c:val>
            <c:numRef>
              <c:f>'ROI statement'!$D$33:$D$35</c:f>
              <c:numCache>
                <c:formatCode>0%</c:formatCode>
                <c:ptCount val="3"/>
                <c:pt idx="0">
                  <c:v>0.63910999999999996</c:v>
                </c:pt>
                <c:pt idx="1">
                  <c:v>2.3658999999999999</c:v>
                </c:pt>
                <c:pt idx="2">
                  <c:v>2.8235000000000001</c:v>
                </c:pt>
              </c:numCache>
            </c:numRef>
          </c:val>
        </c:ser>
        <c:dLbls>
          <c:showVal val="1"/>
        </c:dLbls>
        <c:marker val="1"/>
        <c:axId val="129690624"/>
        <c:axId val="129704704"/>
      </c:lineChart>
      <c:catAx>
        <c:axId val="129690624"/>
        <c:scaling>
          <c:orientation val="minMax"/>
        </c:scaling>
        <c:axPos val="b"/>
        <c:majorTickMark val="none"/>
        <c:tickLblPos val="nextTo"/>
        <c:crossAx val="129704704"/>
        <c:crosses val="autoZero"/>
        <c:auto val="1"/>
        <c:lblAlgn val="ctr"/>
        <c:lblOffset val="100"/>
      </c:catAx>
      <c:valAx>
        <c:axId val="129704704"/>
        <c:scaling>
          <c:orientation val="minMax"/>
        </c:scaling>
        <c:delete val="1"/>
        <c:axPos val="l"/>
        <c:numFmt formatCode="0%" sourceLinked="1"/>
        <c:tickLblPos val="nextTo"/>
        <c:crossAx val="129690624"/>
        <c:crosses val="autoZero"/>
        <c:crossBetween val="between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10466</xdr:colOff>
      <xdr:row>0</xdr:row>
      <xdr:rowOff>0</xdr:rowOff>
    </xdr:from>
    <xdr:to>
      <xdr:col>4</xdr:col>
      <xdr:colOff>389446</xdr:colOff>
      <xdr:row>1</xdr:row>
      <xdr:rowOff>910631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66" y="0"/>
          <a:ext cx="3561307" cy="1099038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342900</xdr:colOff>
      <xdr:row>1</xdr:row>
      <xdr:rowOff>50152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4924425" cy="793102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1524000</xdr:colOff>
      <xdr:row>1</xdr:row>
      <xdr:rowOff>602602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371725" cy="793102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15</xdr:row>
      <xdr:rowOff>190499</xdr:rowOff>
    </xdr:from>
    <xdr:to>
      <xdr:col>5</xdr:col>
      <xdr:colOff>419100</xdr:colOff>
      <xdr:row>28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85725</xdr:colOff>
      <xdr:row>16</xdr:row>
      <xdr:rowOff>9524</xdr:rowOff>
    </xdr:from>
    <xdr:to>
      <xdr:col>14</xdr:col>
      <xdr:colOff>571500</xdr:colOff>
      <xdr:row>28</xdr:row>
      <xdr:rowOff>19049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95250</xdr:colOff>
      <xdr:row>5</xdr:row>
      <xdr:rowOff>21168</xdr:rowOff>
    </xdr:from>
    <xdr:to>
      <xdr:col>10</xdr:col>
      <xdr:colOff>63500</xdr:colOff>
      <xdr:row>12</xdr:row>
      <xdr:rowOff>179916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84667</xdr:colOff>
      <xdr:row>35</xdr:row>
      <xdr:rowOff>179918</xdr:rowOff>
    </xdr:from>
    <xdr:to>
      <xdr:col>3</xdr:col>
      <xdr:colOff>910167</xdr:colOff>
      <xdr:row>46</xdr:row>
      <xdr:rowOff>179918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486833</xdr:colOff>
      <xdr:row>36</xdr:row>
      <xdr:rowOff>0</xdr:rowOff>
    </xdr:from>
    <xdr:to>
      <xdr:col>9</xdr:col>
      <xdr:colOff>391582</xdr:colOff>
      <xdr:row>46</xdr:row>
      <xdr:rowOff>148166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281"/>
  <sheetViews>
    <sheetView tabSelected="1" zoomScale="90" zoomScaleNormal="90" workbookViewId="0">
      <selection activeCell="A10" sqref="A10"/>
    </sheetView>
  </sheetViews>
  <sheetFormatPr defaultRowHeight="15"/>
  <cols>
    <col min="1" max="1" width="12.7109375" bestFit="1" customWidth="1"/>
    <col min="2" max="2" width="13.42578125" customWidth="1"/>
    <col min="3" max="3" width="10.5703125" bestFit="1" customWidth="1"/>
    <col min="4" max="4" width="11" bestFit="1" customWidth="1"/>
    <col min="5" max="5" width="20.42578125" bestFit="1" customWidth="1"/>
    <col min="6" max="6" width="10.28515625" bestFit="1" customWidth="1"/>
    <col min="7" max="7" width="24.28515625" bestFit="1" customWidth="1"/>
    <col min="8" max="8" width="8.28515625" bestFit="1" customWidth="1"/>
    <col min="9" max="9" width="17.28515625" bestFit="1" customWidth="1"/>
    <col min="10" max="10" width="22.28515625" bestFit="1" customWidth="1"/>
    <col min="11" max="11" width="13.5703125" bestFit="1" customWidth="1"/>
    <col min="12" max="12" width="15" bestFit="1" customWidth="1"/>
    <col min="13" max="13" width="12.28515625" bestFit="1" customWidth="1"/>
  </cols>
  <sheetData>
    <row r="1" spans="1:12">
      <c r="A1" s="134" t="s">
        <v>683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12" ht="73.5" customHeight="1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</row>
    <row r="3" spans="1:12">
      <c r="A3" s="135" t="s">
        <v>1</v>
      </c>
      <c r="B3" s="135" t="s">
        <v>2</v>
      </c>
      <c r="C3" s="135" t="s">
        <v>3</v>
      </c>
      <c r="D3" s="136" t="s">
        <v>4</v>
      </c>
      <c r="E3" s="136" t="s">
        <v>674</v>
      </c>
      <c r="F3" s="137" t="s">
        <v>5</v>
      </c>
      <c r="G3" s="137"/>
      <c r="H3" s="137"/>
      <c r="I3" s="137" t="s">
        <v>6</v>
      </c>
      <c r="J3" s="137"/>
      <c r="K3" s="137"/>
      <c r="L3" s="96" t="s">
        <v>7</v>
      </c>
    </row>
    <row r="4" spans="1:12">
      <c r="A4" s="135"/>
      <c r="B4" s="135"/>
      <c r="C4" s="135"/>
      <c r="D4" s="136"/>
      <c r="E4" s="136"/>
      <c r="F4" s="96" t="s">
        <v>8</v>
      </c>
      <c r="G4" s="96" t="s">
        <v>9</v>
      </c>
      <c r="H4" s="96" t="s">
        <v>10</v>
      </c>
      <c r="I4" s="96" t="s">
        <v>11</v>
      </c>
      <c r="J4" s="96" t="s">
        <v>12</v>
      </c>
      <c r="K4" s="96" t="s">
        <v>13</v>
      </c>
      <c r="L4" s="96" t="s">
        <v>675</v>
      </c>
    </row>
    <row r="5" spans="1:12" ht="15.75">
      <c r="A5" s="133" t="s">
        <v>678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</row>
    <row r="6" spans="1:12" ht="15.75">
      <c r="A6" s="88" t="s">
        <v>679</v>
      </c>
      <c r="B6" s="88" t="s">
        <v>680</v>
      </c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12">
      <c r="A7" s="89"/>
      <c r="B7" s="89"/>
      <c r="C7" s="89"/>
      <c r="D7" s="8"/>
      <c r="E7" s="8"/>
      <c r="F7" s="89"/>
      <c r="G7" s="89"/>
      <c r="H7" s="89"/>
      <c r="I7" s="89"/>
      <c r="J7" s="89"/>
      <c r="K7" s="89"/>
      <c r="L7" s="89"/>
    </row>
    <row r="8" spans="1:12" ht="18.75">
      <c r="A8" s="90"/>
      <c r="B8" s="91"/>
      <c r="C8" s="91"/>
      <c r="D8" s="92"/>
      <c r="E8" s="92"/>
      <c r="F8" s="93">
        <v>43556</v>
      </c>
      <c r="G8" s="91"/>
      <c r="H8" s="91"/>
      <c r="I8" s="94"/>
      <c r="J8" s="94"/>
      <c r="K8" s="94"/>
      <c r="L8" s="94"/>
    </row>
    <row r="10" spans="1:12">
      <c r="A10" s="126" t="s">
        <v>748</v>
      </c>
      <c r="B10" s="95" t="s">
        <v>30</v>
      </c>
      <c r="C10" s="7" t="s">
        <v>14</v>
      </c>
      <c r="D10" s="6">
        <v>2000</v>
      </c>
      <c r="E10" s="6">
        <v>98.5</v>
      </c>
      <c r="F10" s="7">
        <v>99.5</v>
      </c>
      <c r="G10" s="7">
        <v>100.5</v>
      </c>
      <c r="H10" s="7">
        <v>101.5</v>
      </c>
      <c r="I10" s="2">
        <f t="shared" ref="I10" si="0">SUM(F10-E10)*D10</f>
        <v>2000</v>
      </c>
      <c r="J10" s="7">
        <f>SUM(G10-F10)*D10</f>
        <v>2000</v>
      </c>
      <c r="K10" s="7">
        <f t="shared" ref="K10" si="1">SUM(H10-G10)*D10</f>
        <v>2000</v>
      </c>
      <c r="L10" s="2">
        <f t="shared" ref="L10" si="2">SUM(I10:K10)</f>
        <v>6000</v>
      </c>
    </row>
    <row r="11" spans="1:12">
      <c r="A11" s="126" t="s">
        <v>748</v>
      </c>
      <c r="B11" s="95" t="s">
        <v>749</v>
      </c>
      <c r="C11" s="7" t="s">
        <v>14</v>
      </c>
      <c r="D11" s="6">
        <v>500</v>
      </c>
      <c r="E11" s="6">
        <v>636</v>
      </c>
      <c r="F11" s="7">
        <v>642</v>
      </c>
      <c r="G11" s="7">
        <v>650</v>
      </c>
      <c r="H11" s="7">
        <v>660</v>
      </c>
      <c r="I11" s="2">
        <f t="shared" ref="I11" si="3">SUM(F11-E11)*D11</f>
        <v>3000</v>
      </c>
      <c r="J11" s="7">
        <f>SUM(G11-F11)*D11</f>
        <v>4000</v>
      </c>
      <c r="K11" s="7">
        <f t="shared" ref="K11" si="4">SUM(H11-G11)*D11</f>
        <v>5000</v>
      </c>
      <c r="L11" s="2">
        <f t="shared" ref="L11" si="5">SUM(I11:K11)</f>
        <v>12000</v>
      </c>
    </row>
    <row r="12" spans="1:12">
      <c r="A12" s="126" t="s">
        <v>748</v>
      </c>
      <c r="B12" s="95" t="s">
        <v>24</v>
      </c>
      <c r="C12" s="7" t="s">
        <v>14</v>
      </c>
      <c r="D12" s="6">
        <v>500</v>
      </c>
      <c r="E12" s="6">
        <v>974</v>
      </c>
      <c r="F12" s="7">
        <v>982</v>
      </c>
      <c r="G12" s="7">
        <v>0</v>
      </c>
      <c r="H12" s="7">
        <v>0</v>
      </c>
      <c r="I12" s="2">
        <f t="shared" ref="I12" si="6">SUM(F12-E12)*D12</f>
        <v>4000</v>
      </c>
      <c r="J12" s="7">
        <v>0</v>
      </c>
      <c r="K12" s="7">
        <f t="shared" ref="K12" si="7">SUM(H12-G12)*D12</f>
        <v>0</v>
      </c>
      <c r="L12" s="2">
        <f t="shared" ref="L12" si="8">SUM(I12:K12)</f>
        <v>4000</v>
      </c>
    </row>
    <row r="13" spans="1:12">
      <c r="A13" s="126" t="s">
        <v>748</v>
      </c>
      <c r="B13" s="95" t="s">
        <v>741</v>
      </c>
      <c r="C13" s="7" t="s">
        <v>14</v>
      </c>
      <c r="D13" s="6">
        <v>500</v>
      </c>
      <c r="E13" s="6">
        <v>1340</v>
      </c>
      <c r="F13" s="7">
        <v>1353</v>
      </c>
      <c r="G13" s="7">
        <v>0</v>
      </c>
      <c r="H13" s="7">
        <v>0</v>
      </c>
      <c r="I13" s="2">
        <f t="shared" ref="I13" si="9">SUM(F13-E13)*D13</f>
        <v>6500</v>
      </c>
      <c r="J13" s="7">
        <v>0</v>
      </c>
      <c r="K13" s="7">
        <f t="shared" ref="K13" si="10">SUM(H13-G13)*D13</f>
        <v>0</v>
      </c>
      <c r="L13" s="2">
        <f t="shared" ref="L13" si="11">SUM(I13:K13)</f>
        <v>6500</v>
      </c>
    </row>
    <row r="14" spans="1:12">
      <c r="A14" s="126" t="s">
        <v>746</v>
      </c>
      <c r="B14" s="95" t="s">
        <v>747</v>
      </c>
      <c r="C14" s="7" t="s">
        <v>14</v>
      </c>
      <c r="D14" s="6">
        <v>500</v>
      </c>
      <c r="E14" s="6">
        <v>778</v>
      </c>
      <c r="F14" s="7">
        <v>784</v>
      </c>
      <c r="G14" s="7">
        <v>0</v>
      </c>
      <c r="H14" s="7">
        <v>0</v>
      </c>
      <c r="I14" s="2">
        <f t="shared" ref="I14" si="12">SUM(F14-E14)*D14</f>
        <v>3000</v>
      </c>
      <c r="J14" s="7">
        <v>0</v>
      </c>
      <c r="K14" s="7">
        <f t="shared" ref="K14" si="13">SUM(H14-G14)*D14</f>
        <v>0</v>
      </c>
      <c r="L14" s="2">
        <f t="shared" ref="L14" si="14">SUM(I14:K14)</f>
        <v>3000</v>
      </c>
    </row>
    <row r="15" spans="1:12">
      <c r="A15" s="126" t="s">
        <v>746</v>
      </c>
      <c r="B15" s="95" t="s">
        <v>85</v>
      </c>
      <c r="C15" s="7" t="s">
        <v>14</v>
      </c>
      <c r="D15" s="6">
        <v>1000</v>
      </c>
      <c r="E15" s="6">
        <v>334</v>
      </c>
      <c r="F15" s="7">
        <v>337</v>
      </c>
      <c r="G15" s="7">
        <v>0</v>
      </c>
      <c r="H15" s="7">
        <v>0</v>
      </c>
      <c r="I15" s="2">
        <f t="shared" ref="I15:I16" si="15">SUM(F15-E15)*D15</f>
        <v>3000</v>
      </c>
      <c r="J15" s="7">
        <v>0</v>
      </c>
      <c r="K15" s="7">
        <f t="shared" ref="K15" si="16">SUM(H15-G15)*D15</f>
        <v>0</v>
      </c>
      <c r="L15" s="2">
        <f t="shared" ref="L15" si="17">SUM(I15:K15)</f>
        <v>3000</v>
      </c>
    </row>
    <row r="16" spans="1:12">
      <c r="A16" s="126" t="s">
        <v>744</v>
      </c>
      <c r="B16" s="95" t="s">
        <v>30</v>
      </c>
      <c r="C16" s="7" t="s">
        <v>14</v>
      </c>
      <c r="D16" s="6">
        <v>2000</v>
      </c>
      <c r="E16" s="6">
        <v>94</v>
      </c>
      <c r="F16" s="7">
        <v>95</v>
      </c>
      <c r="G16" s="7">
        <v>96</v>
      </c>
      <c r="H16" s="7">
        <v>96.8</v>
      </c>
      <c r="I16" s="2">
        <f t="shared" si="15"/>
        <v>2000</v>
      </c>
      <c r="J16" s="7">
        <f>SUM(G16-F16)*D16</f>
        <v>2000</v>
      </c>
      <c r="K16" s="7">
        <f t="shared" ref="K16" si="18">SUM(H16-G16)*D16</f>
        <v>1599.9999999999943</v>
      </c>
      <c r="L16" s="2">
        <f t="shared" ref="L16" si="19">SUM(I16:K16)</f>
        <v>5599.9999999999945</v>
      </c>
    </row>
    <row r="17" spans="1:12">
      <c r="A17" s="126" t="s">
        <v>744</v>
      </c>
      <c r="B17" s="95" t="s">
        <v>673</v>
      </c>
      <c r="C17" s="7" t="s">
        <v>14</v>
      </c>
      <c r="D17" s="6">
        <v>500</v>
      </c>
      <c r="E17" s="6">
        <v>554</v>
      </c>
      <c r="F17" s="7">
        <v>558</v>
      </c>
      <c r="G17" s="7">
        <v>562</v>
      </c>
      <c r="H17" s="7">
        <v>566</v>
      </c>
      <c r="I17" s="2">
        <f t="shared" ref="I17" si="20">SUM(F17-E17)*D17</f>
        <v>2000</v>
      </c>
      <c r="J17" s="7">
        <f>SUM(G17-F17)*D17</f>
        <v>2000</v>
      </c>
      <c r="K17" s="7">
        <f t="shared" ref="K17" si="21">SUM(H17-G17)*D17</f>
        <v>2000</v>
      </c>
      <c r="L17" s="2">
        <f t="shared" ref="L17" si="22">SUM(I17:K17)</f>
        <v>6000</v>
      </c>
    </row>
    <row r="18" spans="1:12">
      <c r="A18" s="126" t="s">
        <v>744</v>
      </c>
      <c r="B18" s="95" t="s">
        <v>745</v>
      </c>
      <c r="C18" s="7" t="s">
        <v>14</v>
      </c>
      <c r="D18" s="6">
        <v>2000</v>
      </c>
      <c r="E18" s="6">
        <v>47.5</v>
      </c>
      <c r="F18" s="7">
        <v>47.5</v>
      </c>
      <c r="G18" s="7">
        <v>0</v>
      </c>
      <c r="H18" s="7">
        <v>0</v>
      </c>
      <c r="I18" s="2">
        <f t="shared" ref="I18" si="23">SUM(F18-E18)*D18</f>
        <v>0</v>
      </c>
      <c r="J18" s="7">
        <v>0</v>
      </c>
      <c r="K18" s="7">
        <f t="shared" ref="K18" si="24">SUM(H18-G18)*D18</f>
        <v>0</v>
      </c>
      <c r="L18" s="2">
        <f t="shared" ref="L18" si="25">SUM(I18:K18)</f>
        <v>0</v>
      </c>
    </row>
    <row r="19" spans="1:12">
      <c r="A19" s="126" t="s">
        <v>743</v>
      </c>
      <c r="B19" s="95" t="s">
        <v>83</v>
      </c>
      <c r="C19" s="7" t="s">
        <v>14</v>
      </c>
      <c r="D19" s="6">
        <v>2000</v>
      </c>
      <c r="E19" s="6">
        <v>268</v>
      </c>
      <c r="F19" s="7">
        <v>269.5</v>
      </c>
      <c r="G19" s="7">
        <v>271.5</v>
      </c>
      <c r="H19" s="7">
        <v>0</v>
      </c>
      <c r="I19" s="2">
        <f t="shared" ref="I19" si="26">SUM(F19-E19)*D19</f>
        <v>3000</v>
      </c>
      <c r="J19" s="7">
        <f>SUM(G19-F19)*D19</f>
        <v>4000</v>
      </c>
      <c r="K19" s="7">
        <v>0</v>
      </c>
      <c r="L19" s="2">
        <f t="shared" ref="L19" si="27">SUM(I19:K19)</f>
        <v>7000</v>
      </c>
    </row>
    <row r="20" spans="1:12">
      <c r="A20" s="126" t="s">
        <v>743</v>
      </c>
      <c r="B20" s="95" t="s">
        <v>291</v>
      </c>
      <c r="C20" s="7" t="s">
        <v>14</v>
      </c>
      <c r="D20" s="6">
        <v>500</v>
      </c>
      <c r="E20" s="6">
        <v>1220</v>
      </c>
      <c r="F20" s="7">
        <v>1231.5</v>
      </c>
      <c r="G20" s="7">
        <v>0</v>
      </c>
      <c r="H20" s="7">
        <v>0</v>
      </c>
      <c r="I20" s="2">
        <f t="shared" ref="I20" si="28">SUM(F20-E20)*D20</f>
        <v>5750</v>
      </c>
      <c r="J20" s="7">
        <v>0</v>
      </c>
      <c r="K20" s="7">
        <f t="shared" ref="K20" si="29">SUM(H20-G20)*D20</f>
        <v>0</v>
      </c>
      <c r="L20" s="2">
        <f t="shared" ref="L20" si="30">SUM(I20:K20)</f>
        <v>5750</v>
      </c>
    </row>
    <row r="21" spans="1:12">
      <c r="A21" s="126" t="s">
        <v>743</v>
      </c>
      <c r="B21" s="95" t="s">
        <v>62</v>
      </c>
      <c r="C21" s="7" t="s">
        <v>14</v>
      </c>
      <c r="D21" s="6">
        <v>2000</v>
      </c>
      <c r="E21" s="6">
        <v>221</v>
      </c>
      <c r="F21" s="7">
        <v>223</v>
      </c>
      <c r="G21" s="7">
        <v>0</v>
      </c>
      <c r="H21" s="7">
        <v>0</v>
      </c>
      <c r="I21" s="2">
        <f t="shared" ref="I21" si="31">SUM(F21-E21)*D21</f>
        <v>4000</v>
      </c>
      <c r="J21" s="7">
        <v>0</v>
      </c>
      <c r="K21" s="7">
        <f t="shared" ref="K21" si="32">SUM(H21-G21)*D21</f>
        <v>0</v>
      </c>
      <c r="L21" s="2">
        <f t="shared" ref="L21" si="33">SUM(I21:K21)</f>
        <v>4000</v>
      </c>
    </row>
    <row r="22" spans="1:12">
      <c r="A22" s="126" t="s">
        <v>742</v>
      </c>
      <c r="B22" s="95" t="s">
        <v>740</v>
      </c>
      <c r="C22" s="7" t="s">
        <v>14</v>
      </c>
      <c r="D22" s="6">
        <v>2000</v>
      </c>
      <c r="E22" s="6">
        <v>162</v>
      </c>
      <c r="F22" s="7">
        <v>159.5</v>
      </c>
      <c r="G22" s="7">
        <v>0</v>
      </c>
      <c r="H22" s="7">
        <v>0</v>
      </c>
      <c r="I22" s="2">
        <f t="shared" ref="I22" si="34">SUM(F22-E22)*D22</f>
        <v>-5000</v>
      </c>
      <c r="J22" s="7">
        <v>0</v>
      </c>
      <c r="K22" s="7">
        <f t="shared" ref="K22" si="35">SUM(H22-G22)*D22</f>
        <v>0</v>
      </c>
      <c r="L22" s="2">
        <f t="shared" ref="L22" si="36">SUM(I22:K22)</f>
        <v>-5000</v>
      </c>
    </row>
    <row r="23" spans="1:12">
      <c r="A23" s="126" t="s">
        <v>742</v>
      </c>
      <c r="B23" s="95" t="s">
        <v>318</v>
      </c>
      <c r="C23" s="7" t="s">
        <v>14</v>
      </c>
      <c r="D23" s="6">
        <v>2000</v>
      </c>
      <c r="E23" s="6">
        <v>273.3</v>
      </c>
      <c r="F23" s="7">
        <v>275.5</v>
      </c>
      <c r="G23" s="7">
        <v>0</v>
      </c>
      <c r="H23" s="7">
        <v>0</v>
      </c>
      <c r="I23" s="2">
        <f t="shared" ref="I23:I24" si="37">SUM(F23-E23)*D23</f>
        <v>4399.9999999999773</v>
      </c>
      <c r="J23" s="7">
        <v>0</v>
      </c>
      <c r="K23" s="7">
        <f t="shared" ref="K23" si="38">SUM(H23-G23)*D23</f>
        <v>0</v>
      </c>
      <c r="L23" s="2">
        <f t="shared" ref="L23:L24" si="39">SUM(I23:K23)</f>
        <v>4399.9999999999773</v>
      </c>
    </row>
    <row r="24" spans="1:12">
      <c r="A24" s="126" t="s">
        <v>742</v>
      </c>
      <c r="B24" s="95" t="s">
        <v>741</v>
      </c>
      <c r="C24" s="7" t="s">
        <v>14</v>
      </c>
      <c r="D24" s="6">
        <v>500</v>
      </c>
      <c r="E24" s="6">
        <v>1330</v>
      </c>
      <c r="F24" s="3">
        <v>1340</v>
      </c>
      <c r="G24" s="7">
        <v>0</v>
      </c>
      <c r="H24" s="7">
        <v>0</v>
      </c>
      <c r="I24" s="2">
        <f t="shared" si="37"/>
        <v>5000</v>
      </c>
      <c r="J24" s="7">
        <v>0</v>
      </c>
      <c r="K24" s="7">
        <f t="shared" ref="K24" si="40">SUM(H24-G24)*D24</f>
        <v>0</v>
      </c>
      <c r="L24" s="2">
        <f t="shared" si="39"/>
        <v>5000</v>
      </c>
    </row>
    <row r="25" spans="1:12">
      <c r="A25" s="126" t="s">
        <v>737</v>
      </c>
      <c r="B25" s="95" t="s">
        <v>739</v>
      </c>
      <c r="C25" s="7" t="s">
        <v>14</v>
      </c>
      <c r="D25" s="6">
        <v>2000</v>
      </c>
      <c r="E25" s="6">
        <v>143</v>
      </c>
      <c r="F25" s="7">
        <v>144</v>
      </c>
      <c r="G25" s="7">
        <v>145</v>
      </c>
      <c r="H25" s="7">
        <v>146</v>
      </c>
      <c r="I25" s="2">
        <f t="shared" ref="I25" si="41">SUM(F25-E25)*D25</f>
        <v>2000</v>
      </c>
      <c r="J25" s="7">
        <f>SUM(G25-F25)*D25</f>
        <v>2000</v>
      </c>
      <c r="K25" s="7">
        <f t="shared" ref="K25" si="42">SUM(H25-G25)*D25</f>
        <v>2000</v>
      </c>
      <c r="L25" s="2">
        <f t="shared" ref="L25" si="43">SUM(I25:K25)</f>
        <v>6000</v>
      </c>
    </row>
    <row r="26" spans="1:12">
      <c r="A26" s="126" t="s">
        <v>737</v>
      </c>
      <c r="B26" s="95" t="s">
        <v>71</v>
      </c>
      <c r="C26" s="7" t="s">
        <v>14</v>
      </c>
      <c r="D26" s="6">
        <v>500</v>
      </c>
      <c r="E26" s="6">
        <v>1650</v>
      </c>
      <c r="F26" s="7">
        <v>1660</v>
      </c>
      <c r="G26" s="7">
        <v>1670</v>
      </c>
      <c r="H26" s="7">
        <v>0</v>
      </c>
      <c r="I26" s="2">
        <f t="shared" ref="I26" si="44">SUM(F26-E26)*D26</f>
        <v>5000</v>
      </c>
      <c r="J26" s="7">
        <f>SUM(G26-F26)*D26</f>
        <v>5000</v>
      </c>
      <c r="K26" s="7">
        <v>0</v>
      </c>
      <c r="L26" s="2">
        <f t="shared" ref="L26" si="45">SUM(I26:K26)</f>
        <v>10000</v>
      </c>
    </row>
    <row r="27" spans="1:12">
      <c r="A27" s="126" t="s">
        <v>737</v>
      </c>
      <c r="B27" s="95" t="s">
        <v>738</v>
      </c>
      <c r="C27" s="7" t="s">
        <v>14</v>
      </c>
      <c r="D27" s="6">
        <v>1000</v>
      </c>
      <c r="E27" s="6">
        <v>361.5</v>
      </c>
      <c r="F27" s="7">
        <v>363</v>
      </c>
      <c r="G27" s="7">
        <v>0</v>
      </c>
      <c r="H27" s="7">
        <v>0</v>
      </c>
      <c r="I27" s="2">
        <f t="shared" ref="I27" si="46">SUM(F27-E27)*D27</f>
        <v>1500</v>
      </c>
      <c r="J27" s="7">
        <v>0</v>
      </c>
      <c r="K27" s="7">
        <f t="shared" ref="K27" si="47">SUM(H27-G27)*D27</f>
        <v>0</v>
      </c>
      <c r="L27" s="2">
        <f t="shared" ref="L27" si="48">SUM(I27:K27)</f>
        <v>1500</v>
      </c>
    </row>
    <row r="28" spans="1:12">
      <c r="A28" s="126" t="s">
        <v>737</v>
      </c>
      <c r="B28" s="95" t="s">
        <v>138</v>
      </c>
      <c r="C28" s="7" t="s">
        <v>14</v>
      </c>
      <c r="D28" s="6">
        <v>2000</v>
      </c>
      <c r="E28" s="6">
        <v>191</v>
      </c>
      <c r="F28" s="7">
        <v>191</v>
      </c>
      <c r="G28" s="7">
        <v>0</v>
      </c>
      <c r="H28" s="7">
        <v>0</v>
      </c>
      <c r="I28" s="2">
        <f t="shared" ref="I28" si="49">SUM(F28-E28)*D28</f>
        <v>0</v>
      </c>
      <c r="J28" s="7">
        <v>0</v>
      </c>
      <c r="K28" s="7">
        <v>0</v>
      </c>
      <c r="L28" s="2">
        <f t="shared" ref="L28" si="50">SUM(I28:K28)</f>
        <v>0</v>
      </c>
    </row>
    <row r="29" spans="1:12">
      <c r="A29" s="126" t="s">
        <v>733</v>
      </c>
      <c r="B29" s="95" t="s">
        <v>71</v>
      </c>
      <c r="C29" s="7" t="s">
        <v>14</v>
      </c>
      <c r="D29" s="6">
        <v>500</v>
      </c>
      <c r="E29" s="6">
        <v>1645</v>
      </c>
      <c r="F29" s="7">
        <v>1650</v>
      </c>
      <c r="G29" s="7">
        <v>0</v>
      </c>
      <c r="H29" s="7">
        <v>0</v>
      </c>
      <c r="I29" s="2">
        <f t="shared" ref="I29" si="51">SUM(F29-E29)*D29</f>
        <v>2500</v>
      </c>
      <c r="J29" s="7">
        <v>0</v>
      </c>
      <c r="K29" s="7">
        <f t="shared" ref="K29" si="52">SUM(H29-G29)*D29</f>
        <v>0</v>
      </c>
      <c r="L29" s="2">
        <f t="shared" ref="L29" si="53">SUM(I29:K29)</f>
        <v>2500</v>
      </c>
    </row>
    <row r="30" spans="1:12">
      <c r="A30" s="126" t="s">
        <v>733</v>
      </c>
      <c r="B30" s="95" t="s">
        <v>28</v>
      </c>
      <c r="C30" s="7" t="s">
        <v>14</v>
      </c>
      <c r="D30" s="6">
        <v>500</v>
      </c>
      <c r="E30" s="6">
        <v>710</v>
      </c>
      <c r="F30" s="7">
        <v>716</v>
      </c>
      <c r="G30" s="7">
        <v>0</v>
      </c>
      <c r="H30" s="7">
        <v>0</v>
      </c>
      <c r="I30" s="2">
        <f t="shared" ref="I30" si="54">SUM(F30-E30)*D30</f>
        <v>3000</v>
      </c>
      <c r="J30" s="7">
        <v>0</v>
      </c>
      <c r="K30" s="7">
        <f t="shared" ref="K30" si="55">SUM(H30-G30)*D30</f>
        <v>0</v>
      </c>
      <c r="L30" s="2">
        <f t="shared" ref="L30" si="56">SUM(I30:K30)</f>
        <v>3000</v>
      </c>
    </row>
    <row r="31" spans="1:12">
      <c r="A31" s="126" t="s">
        <v>732</v>
      </c>
      <c r="B31" s="95" t="s">
        <v>51</v>
      </c>
      <c r="C31" s="7" t="s">
        <v>14</v>
      </c>
      <c r="D31" s="6">
        <v>2000</v>
      </c>
      <c r="E31" s="6">
        <v>257</v>
      </c>
      <c r="F31" s="7">
        <v>259</v>
      </c>
      <c r="G31" s="7">
        <v>0</v>
      </c>
      <c r="H31" s="7">
        <v>0</v>
      </c>
      <c r="I31" s="2">
        <f t="shared" ref="I31" si="57">SUM(F31-E31)*D31</f>
        <v>4000</v>
      </c>
      <c r="J31" s="7">
        <v>0</v>
      </c>
      <c r="K31" s="7">
        <f t="shared" ref="K31" si="58">SUM(H31-G31)*D31</f>
        <v>0</v>
      </c>
      <c r="L31" s="2">
        <f t="shared" ref="L31" si="59">SUM(I31:K31)</f>
        <v>4000</v>
      </c>
    </row>
    <row r="32" spans="1:12">
      <c r="A32" s="126" t="s">
        <v>732</v>
      </c>
      <c r="B32" s="95" t="s">
        <v>217</v>
      </c>
      <c r="C32" s="7" t="s">
        <v>14</v>
      </c>
      <c r="D32" s="6">
        <v>2000</v>
      </c>
      <c r="E32" s="6">
        <v>162</v>
      </c>
      <c r="F32" s="7">
        <v>163.25</v>
      </c>
      <c r="G32" s="7">
        <v>0</v>
      </c>
      <c r="H32" s="7">
        <v>0</v>
      </c>
      <c r="I32" s="2">
        <f t="shared" ref="I32" si="60">SUM(F32-E32)*D32</f>
        <v>2500</v>
      </c>
      <c r="J32" s="7">
        <v>0</v>
      </c>
      <c r="K32" s="7">
        <f t="shared" ref="K32" si="61">SUM(H32-G32)*D32</f>
        <v>0</v>
      </c>
      <c r="L32" s="2">
        <f t="shared" ref="L32" si="62">SUM(I32:K32)</f>
        <v>2500</v>
      </c>
    </row>
    <row r="33" spans="1:12">
      <c r="A33" s="126" t="s">
        <v>731</v>
      </c>
      <c r="B33" s="95" t="s">
        <v>83</v>
      </c>
      <c r="C33" s="7" t="s">
        <v>14</v>
      </c>
      <c r="D33" s="6">
        <v>2000</v>
      </c>
      <c r="E33" s="6">
        <v>280</v>
      </c>
      <c r="F33" s="7">
        <v>281</v>
      </c>
      <c r="G33" s="7">
        <v>0</v>
      </c>
      <c r="H33" s="7">
        <v>0</v>
      </c>
      <c r="I33" s="2">
        <f t="shared" ref="I33" si="63">SUM(F33-E33)*D33</f>
        <v>2000</v>
      </c>
      <c r="J33" s="7">
        <v>0</v>
      </c>
      <c r="K33" s="7">
        <f t="shared" ref="K33" si="64">SUM(H33-G33)*D33</f>
        <v>0</v>
      </c>
      <c r="L33" s="2">
        <f t="shared" ref="L33" si="65">SUM(I33:K33)</f>
        <v>2000</v>
      </c>
    </row>
    <row r="34" spans="1:12">
      <c r="A34" s="126" t="s">
        <v>731</v>
      </c>
      <c r="B34" s="95" t="s">
        <v>23</v>
      </c>
      <c r="C34" s="7" t="s">
        <v>14</v>
      </c>
      <c r="D34" s="6">
        <v>2000</v>
      </c>
      <c r="E34" s="6">
        <v>206</v>
      </c>
      <c r="F34" s="7">
        <v>203</v>
      </c>
      <c r="G34" s="7">
        <v>0</v>
      </c>
      <c r="H34" s="7">
        <v>0</v>
      </c>
      <c r="I34" s="2">
        <f t="shared" ref="I34" si="66">SUM(F34-E34)*D34</f>
        <v>-6000</v>
      </c>
      <c r="J34" s="7">
        <v>0</v>
      </c>
      <c r="K34" s="7">
        <f t="shared" ref="K34" si="67">SUM(H34-G34)*D34</f>
        <v>0</v>
      </c>
      <c r="L34" s="2">
        <f t="shared" ref="L34" si="68">SUM(I34:K34)</f>
        <v>-6000</v>
      </c>
    </row>
    <row r="35" spans="1:12">
      <c r="A35" s="126" t="s">
        <v>727</v>
      </c>
      <c r="B35" s="95" t="s">
        <v>726</v>
      </c>
      <c r="C35" s="7" t="s">
        <v>14</v>
      </c>
      <c r="D35" s="6">
        <v>2000</v>
      </c>
      <c r="E35" s="6">
        <v>359.7</v>
      </c>
      <c r="F35" s="7">
        <v>362.5</v>
      </c>
      <c r="G35" s="7">
        <v>0</v>
      </c>
      <c r="H35" s="7">
        <v>0</v>
      </c>
      <c r="I35" s="2">
        <f t="shared" ref="I35" si="69">SUM(F35-E35)*D35</f>
        <v>5600.0000000000227</v>
      </c>
      <c r="J35" s="7">
        <v>0</v>
      </c>
      <c r="K35" s="7">
        <f t="shared" ref="K35" si="70">SUM(H35-G35)*D35</f>
        <v>0</v>
      </c>
      <c r="L35" s="2">
        <f t="shared" ref="L35" si="71">SUM(I35:K35)</f>
        <v>5600.0000000000227</v>
      </c>
    </row>
    <row r="36" spans="1:12">
      <c r="A36" s="126" t="s">
        <v>727</v>
      </c>
      <c r="B36" s="95" t="s">
        <v>291</v>
      </c>
      <c r="C36" s="7" t="s">
        <v>14</v>
      </c>
      <c r="D36" s="6">
        <v>500</v>
      </c>
      <c r="E36" s="6">
        <v>1252</v>
      </c>
      <c r="F36" s="7">
        <v>1260</v>
      </c>
      <c r="G36" s="7">
        <v>0</v>
      </c>
      <c r="H36" s="7">
        <v>0</v>
      </c>
      <c r="I36" s="2">
        <f t="shared" ref="I36:I37" si="72">SUM(F36-E36)*D36</f>
        <v>4000</v>
      </c>
      <c r="J36" s="7">
        <v>0</v>
      </c>
      <c r="K36" s="7">
        <f t="shared" ref="K36" si="73">SUM(H36-G36)*D36</f>
        <v>0</v>
      </c>
      <c r="L36" s="2">
        <f t="shared" ref="L36" si="74">SUM(I36:K36)</f>
        <v>4000</v>
      </c>
    </row>
    <row r="37" spans="1:12">
      <c r="A37" s="126" t="s">
        <v>727</v>
      </c>
      <c r="B37" s="95" t="s">
        <v>47</v>
      </c>
      <c r="C37" s="7" t="s">
        <v>14</v>
      </c>
      <c r="D37" s="6">
        <v>500</v>
      </c>
      <c r="E37" s="6">
        <v>1180</v>
      </c>
      <c r="F37" s="7">
        <v>1165</v>
      </c>
      <c r="G37" s="7">
        <v>0</v>
      </c>
      <c r="H37" s="7">
        <v>0</v>
      </c>
      <c r="I37" s="2">
        <f t="shared" si="72"/>
        <v>-7500</v>
      </c>
      <c r="J37" s="7">
        <v>0</v>
      </c>
      <c r="K37" s="7">
        <f t="shared" ref="K37:K38" si="75">SUM(H37-G37)*D37</f>
        <v>0</v>
      </c>
      <c r="L37" s="2">
        <f t="shared" ref="L37:L38" si="76">SUM(I37:K37)</f>
        <v>-7500</v>
      </c>
    </row>
    <row r="38" spans="1:12">
      <c r="A38" s="126" t="s">
        <v>727</v>
      </c>
      <c r="B38" s="95" t="s">
        <v>665</v>
      </c>
      <c r="C38" s="7" t="s">
        <v>14</v>
      </c>
      <c r="D38" s="6">
        <v>2000</v>
      </c>
      <c r="E38" s="6">
        <v>208</v>
      </c>
      <c r="F38" s="7">
        <v>205</v>
      </c>
      <c r="G38" s="7">
        <v>0</v>
      </c>
      <c r="H38" s="7">
        <v>0</v>
      </c>
      <c r="I38" s="2">
        <f t="shared" ref="I38" si="77">SUM(F38-E38)*D38</f>
        <v>-6000</v>
      </c>
      <c r="J38" s="7">
        <v>0</v>
      </c>
      <c r="K38" s="7">
        <f t="shared" si="75"/>
        <v>0</v>
      </c>
      <c r="L38" s="2">
        <f t="shared" si="76"/>
        <v>-6000</v>
      </c>
    </row>
    <row r="39" spans="1:12">
      <c r="A39" s="126"/>
      <c r="B39" s="95"/>
      <c r="C39" s="7"/>
      <c r="D39" s="6"/>
      <c r="E39" s="6"/>
      <c r="F39" s="7"/>
      <c r="G39" s="7"/>
      <c r="H39" s="7"/>
      <c r="I39" s="2"/>
      <c r="J39" s="7"/>
      <c r="K39" s="7"/>
      <c r="L39" s="2"/>
    </row>
    <row r="40" spans="1:12" ht="15.75">
      <c r="A40" s="122"/>
      <c r="B40" s="115"/>
      <c r="C40" s="115"/>
      <c r="D40" s="115"/>
      <c r="E40" s="115"/>
      <c r="F40" s="115"/>
      <c r="G40" s="125"/>
      <c r="H40" s="115"/>
      <c r="I40" s="123">
        <f>SUM(I9:I38)</f>
        <v>55250</v>
      </c>
      <c r="J40" s="124"/>
      <c r="K40" s="124"/>
      <c r="L40" s="123">
        <f>SUM(L9:L38)</f>
        <v>88850</v>
      </c>
    </row>
    <row r="42" spans="1:12" ht="18.75">
      <c r="A42" s="90"/>
      <c r="B42" s="91"/>
      <c r="C42" s="91"/>
      <c r="D42" s="92"/>
      <c r="E42" s="92"/>
      <c r="F42" s="93">
        <v>43525</v>
      </c>
      <c r="G42" s="91"/>
      <c r="H42" s="91"/>
      <c r="I42" s="94"/>
      <c r="J42" s="94"/>
      <c r="K42" s="94"/>
      <c r="L42" s="94"/>
    </row>
    <row r="43" spans="1:12" ht="15.75">
      <c r="A43" s="126"/>
      <c r="B43" s="95"/>
      <c r="C43" s="7"/>
      <c r="D43" s="6"/>
      <c r="E43" s="6"/>
      <c r="F43" s="7"/>
      <c r="G43" s="7"/>
      <c r="H43" s="7"/>
      <c r="I43" s="2"/>
      <c r="J43" s="127" t="s">
        <v>734</v>
      </c>
      <c r="K43" s="128"/>
      <c r="L43" s="129">
        <v>0.84</v>
      </c>
    </row>
    <row r="44" spans="1:12">
      <c r="A44" s="126" t="s">
        <v>724</v>
      </c>
      <c r="B44" s="95" t="s">
        <v>330</v>
      </c>
      <c r="C44" s="7" t="s">
        <v>14</v>
      </c>
      <c r="D44" s="6">
        <v>2000</v>
      </c>
      <c r="E44" s="6">
        <v>104.25</v>
      </c>
      <c r="F44" s="7">
        <v>105.25</v>
      </c>
      <c r="G44" s="7">
        <v>106.25</v>
      </c>
      <c r="H44" s="7">
        <v>107.25</v>
      </c>
      <c r="I44" s="2">
        <f t="shared" ref="I44" si="78">SUM(F44-E44)*D44</f>
        <v>2000</v>
      </c>
      <c r="J44" s="7">
        <f>SUM(G44-F44)*D44</f>
        <v>2000</v>
      </c>
      <c r="K44" s="7">
        <f t="shared" ref="K44" si="79">SUM(H44-G44)*D44</f>
        <v>2000</v>
      </c>
      <c r="L44" s="2">
        <f t="shared" ref="L44" si="80">SUM(I44:K44)</f>
        <v>6000</v>
      </c>
    </row>
    <row r="45" spans="1:12">
      <c r="A45" s="126" t="s">
        <v>724</v>
      </c>
      <c r="B45" s="95" t="s">
        <v>698</v>
      </c>
      <c r="C45" s="7" t="s">
        <v>14</v>
      </c>
      <c r="D45" s="6">
        <v>500</v>
      </c>
      <c r="E45" s="6">
        <v>1213</v>
      </c>
      <c r="F45" s="7">
        <v>1223</v>
      </c>
      <c r="G45" s="7">
        <v>1234</v>
      </c>
      <c r="H45" s="7">
        <v>1244</v>
      </c>
      <c r="I45" s="2">
        <f t="shared" ref="I45" si="81">SUM(F45-E45)*D45</f>
        <v>5000</v>
      </c>
      <c r="J45" s="7">
        <f>SUM(G45-F45)*D45</f>
        <v>5500</v>
      </c>
      <c r="K45" s="7">
        <f t="shared" ref="K45" si="82">SUM(H45-G45)*D45</f>
        <v>5000</v>
      </c>
      <c r="L45" s="2">
        <f t="shared" ref="L45" si="83">SUM(I45:K45)</f>
        <v>15500</v>
      </c>
    </row>
    <row r="46" spans="1:12">
      <c r="A46" s="126" t="s">
        <v>724</v>
      </c>
      <c r="B46" s="95" t="s">
        <v>725</v>
      </c>
      <c r="C46" s="7" t="s">
        <v>14</v>
      </c>
      <c r="D46" s="6">
        <v>500</v>
      </c>
      <c r="E46" s="6">
        <v>597.1</v>
      </c>
      <c r="F46" s="7">
        <v>590</v>
      </c>
      <c r="G46" s="7">
        <v>0</v>
      </c>
      <c r="H46" s="7">
        <v>0</v>
      </c>
      <c r="I46" s="2">
        <f t="shared" ref="I46" si="84">SUM(F46-E46)*D46</f>
        <v>-3550.0000000000114</v>
      </c>
      <c r="J46" s="7">
        <v>0</v>
      </c>
      <c r="K46" s="7">
        <f t="shared" ref="K46" si="85">SUM(H46-G46)*D46</f>
        <v>0</v>
      </c>
      <c r="L46" s="2">
        <f t="shared" ref="L46" si="86">SUM(I46:K46)</f>
        <v>-3550.0000000000114</v>
      </c>
    </row>
    <row r="47" spans="1:12">
      <c r="A47" s="126" t="s">
        <v>723</v>
      </c>
      <c r="B47" s="95" t="s">
        <v>664</v>
      </c>
      <c r="C47" s="7" t="s">
        <v>14</v>
      </c>
      <c r="D47" s="6">
        <v>2000</v>
      </c>
      <c r="E47" s="6">
        <v>140</v>
      </c>
      <c r="F47" s="7">
        <v>141.5</v>
      </c>
      <c r="G47" s="7">
        <v>144</v>
      </c>
      <c r="H47" s="7">
        <v>146</v>
      </c>
      <c r="I47" s="2">
        <f t="shared" ref="I47:I52" si="87">SUM(F47-E47)*D47</f>
        <v>3000</v>
      </c>
      <c r="J47" s="7">
        <f>SUM(G47-F47)*D47</f>
        <v>5000</v>
      </c>
      <c r="K47" s="7">
        <f t="shared" ref="K47:K52" si="88">SUM(H47-G47)*D47</f>
        <v>4000</v>
      </c>
      <c r="L47" s="2">
        <f t="shared" ref="L47:L52" si="89">SUM(I47:K47)</f>
        <v>12000</v>
      </c>
    </row>
    <row r="48" spans="1:12">
      <c r="A48" s="126" t="s">
        <v>723</v>
      </c>
      <c r="B48" s="95" t="s">
        <v>307</v>
      </c>
      <c r="C48" s="7" t="s">
        <v>14</v>
      </c>
      <c r="D48" s="6">
        <v>2000</v>
      </c>
      <c r="E48" s="6">
        <v>97</v>
      </c>
      <c r="F48" s="7">
        <v>97.5</v>
      </c>
      <c r="G48" s="7">
        <v>0</v>
      </c>
      <c r="H48" s="7">
        <v>0</v>
      </c>
      <c r="I48" s="2">
        <f t="shared" si="87"/>
        <v>1000</v>
      </c>
      <c r="J48" s="7">
        <v>0</v>
      </c>
      <c r="K48" s="7">
        <f t="shared" si="88"/>
        <v>0</v>
      </c>
      <c r="L48" s="2">
        <f t="shared" si="89"/>
        <v>1000</v>
      </c>
    </row>
    <row r="49" spans="1:12">
      <c r="A49" s="126" t="s">
        <v>723</v>
      </c>
      <c r="B49" s="95" t="s">
        <v>308</v>
      </c>
      <c r="C49" s="7" t="s">
        <v>14</v>
      </c>
      <c r="D49" s="6">
        <v>2000</v>
      </c>
      <c r="E49" s="6">
        <v>95</v>
      </c>
      <c r="F49" s="7">
        <v>95.7</v>
      </c>
      <c r="G49" s="7">
        <v>0</v>
      </c>
      <c r="H49" s="7">
        <v>0</v>
      </c>
      <c r="I49" s="2">
        <f t="shared" si="87"/>
        <v>1400.0000000000057</v>
      </c>
      <c r="J49" s="7">
        <v>0</v>
      </c>
      <c r="K49" s="7">
        <f t="shared" si="88"/>
        <v>0</v>
      </c>
      <c r="L49" s="2">
        <f t="shared" si="89"/>
        <v>1400.0000000000057</v>
      </c>
    </row>
    <row r="50" spans="1:12">
      <c r="A50" s="126" t="s">
        <v>723</v>
      </c>
      <c r="B50" s="95" t="s">
        <v>24</v>
      </c>
      <c r="C50" s="7" t="s">
        <v>14</v>
      </c>
      <c r="D50" s="6">
        <v>500</v>
      </c>
      <c r="E50" s="6">
        <v>992</v>
      </c>
      <c r="F50" s="7">
        <v>992</v>
      </c>
      <c r="G50" s="7">
        <v>0</v>
      </c>
      <c r="H50" s="7">
        <v>0</v>
      </c>
      <c r="I50" s="2">
        <f t="shared" si="87"/>
        <v>0</v>
      </c>
      <c r="J50" s="7">
        <v>0</v>
      </c>
      <c r="K50" s="7">
        <f t="shared" si="88"/>
        <v>0</v>
      </c>
      <c r="L50" s="2">
        <f t="shared" si="89"/>
        <v>0</v>
      </c>
    </row>
    <row r="51" spans="1:12">
      <c r="A51" s="126" t="s">
        <v>723</v>
      </c>
      <c r="B51" s="95" t="s">
        <v>54</v>
      </c>
      <c r="C51" s="7" t="s">
        <v>14</v>
      </c>
      <c r="D51" s="6">
        <v>500</v>
      </c>
      <c r="E51" s="6">
        <v>2460</v>
      </c>
      <c r="F51" s="7">
        <v>2460</v>
      </c>
      <c r="G51" s="7">
        <v>0</v>
      </c>
      <c r="H51" s="7">
        <v>0</v>
      </c>
      <c r="I51" s="2">
        <f t="shared" si="87"/>
        <v>0</v>
      </c>
      <c r="J51" s="7">
        <v>0</v>
      </c>
      <c r="K51" s="7">
        <f t="shared" si="88"/>
        <v>0</v>
      </c>
      <c r="L51" s="2">
        <f t="shared" si="89"/>
        <v>0</v>
      </c>
    </row>
    <row r="52" spans="1:12">
      <c r="A52" s="126" t="s">
        <v>723</v>
      </c>
      <c r="B52" s="95" t="s">
        <v>71</v>
      </c>
      <c r="C52" s="7" t="s">
        <v>14</v>
      </c>
      <c r="D52" s="6">
        <v>500</v>
      </c>
      <c r="E52" s="6">
        <v>1615</v>
      </c>
      <c r="F52" s="7">
        <v>1600</v>
      </c>
      <c r="G52" s="7">
        <v>0</v>
      </c>
      <c r="H52" s="7">
        <v>0</v>
      </c>
      <c r="I52" s="2">
        <f t="shared" si="87"/>
        <v>-7500</v>
      </c>
      <c r="J52" s="7">
        <v>0</v>
      </c>
      <c r="K52" s="7">
        <f t="shared" si="88"/>
        <v>0</v>
      </c>
      <c r="L52" s="2">
        <f t="shared" si="89"/>
        <v>-7500</v>
      </c>
    </row>
    <row r="53" spans="1:12">
      <c r="A53" s="126" t="s">
        <v>721</v>
      </c>
      <c r="B53" s="95" t="s">
        <v>695</v>
      </c>
      <c r="C53" s="7" t="s">
        <v>14</v>
      </c>
      <c r="D53" s="6">
        <v>1000</v>
      </c>
      <c r="E53" s="6">
        <v>407</v>
      </c>
      <c r="F53" s="7">
        <v>411</v>
      </c>
      <c r="G53" s="7">
        <v>415</v>
      </c>
      <c r="H53" s="7">
        <v>420</v>
      </c>
      <c r="I53" s="2">
        <f t="shared" ref="I53" si="90">SUM(F53-E53)*D53</f>
        <v>4000</v>
      </c>
      <c r="J53" s="7">
        <f>SUM(G53-F53)*D53</f>
        <v>4000</v>
      </c>
      <c r="K53" s="7">
        <f t="shared" ref="K53" si="91">SUM(H53-G53)*D53</f>
        <v>5000</v>
      </c>
      <c r="L53" s="2">
        <f t="shared" ref="L53" si="92">SUM(I53:K53)</f>
        <v>13000</v>
      </c>
    </row>
    <row r="54" spans="1:12">
      <c r="A54" s="126" t="s">
        <v>721</v>
      </c>
      <c r="B54" s="95" t="s">
        <v>673</v>
      </c>
      <c r="C54" s="7" t="s">
        <v>14</v>
      </c>
      <c r="D54" s="6">
        <v>500</v>
      </c>
      <c r="E54" s="6">
        <v>525</v>
      </c>
      <c r="F54" s="7">
        <v>518</v>
      </c>
      <c r="G54" s="7">
        <v>0</v>
      </c>
      <c r="H54" s="7">
        <v>0</v>
      </c>
      <c r="I54" s="2">
        <f t="shared" ref="I54" si="93">SUM(F54-E54)*D54</f>
        <v>-3500</v>
      </c>
      <c r="J54" s="7">
        <v>0</v>
      </c>
      <c r="K54" s="7">
        <f t="shared" ref="K54" si="94">SUM(H54-G54)*D54</f>
        <v>0</v>
      </c>
      <c r="L54" s="2">
        <f t="shared" ref="L54" si="95">SUM(I54:K54)</f>
        <v>-3500</v>
      </c>
    </row>
    <row r="55" spans="1:12">
      <c r="A55" s="126" t="s">
        <v>721</v>
      </c>
      <c r="B55" s="95" t="s">
        <v>722</v>
      </c>
      <c r="C55" s="7" t="s">
        <v>14</v>
      </c>
      <c r="D55" s="6">
        <v>500</v>
      </c>
      <c r="E55" s="6">
        <v>1473</v>
      </c>
      <c r="F55" s="7">
        <v>1473</v>
      </c>
      <c r="G55" s="7">
        <v>0</v>
      </c>
      <c r="H55" s="7">
        <v>0</v>
      </c>
      <c r="I55" s="2">
        <f t="shared" ref="I55" si="96">SUM(F55-E55)*D55</f>
        <v>0</v>
      </c>
      <c r="J55" s="7">
        <v>0</v>
      </c>
      <c r="K55" s="7">
        <f t="shared" ref="K55" si="97">SUM(H55-G55)*D55</f>
        <v>0</v>
      </c>
      <c r="L55" s="2">
        <f t="shared" ref="L55" si="98">SUM(I55:K55)</f>
        <v>0</v>
      </c>
    </row>
    <row r="56" spans="1:12">
      <c r="A56" s="126" t="s">
        <v>720</v>
      </c>
      <c r="B56" s="95" t="s">
        <v>96</v>
      </c>
      <c r="C56" s="7" t="s">
        <v>14</v>
      </c>
      <c r="D56" s="6">
        <v>1000</v>
      </c>
      <c r="E56" s="6">
        <v>422</v>
      </c>
      <c r="F56" s="7">
        <v>426</v>
      </c>
      <c r="G56" s="7">
        <v>430</v>
      </c>
      <c r="H56" s="7">
        <v>434</v>
      </c>
      <c r="I56" s="2">
        <f t="shared" ref="I56" si="99">SUM(F56-E56)*D56</f>
        <v>4000</v>
      </c>
      <c r="J56" s="7">
        <f>SUM(G56-F56)*D56</f>
        <v>4000</v>
      </c>
      <c r="K56" s="7">
        <f t="shared" ref="K56:K59" si="100">SUM(H56-G56)*D56</f>
        <v>4000</v>
      </c>
      <c r="L56" s="2">
        <f t="shared" ref="L56" si="101">SUM(I56:K56)</f>
        <v>12000</v>
      </c>
    </row>
    <row r="57" spans="1:12">
      <c r="A57" s="126" t="s">
        <v>720</v>
      </c>
      <c r="B57" s="95" t="s">
        <v>665</v>
      </c>
      <c r="C57" s="7" t="s">
        <v>14</v>
      </c>
      <c r="D57" s="6">
        <v>2000</v>
      </c>
      <c r="E57" s="6">
        <v>193.5</v>
      </c>
      <c r="F57" s="7">
        <v>195</v>
      </c>
      <c r="G57" s="7">
        <v>197</v>
      </c>
      <c r="H57" s="7">
        <v>199</v>
      </c>
      <c r="I57" s="2">
        <f t="shared" ref="I57" si="102">SUM(F57-E57)*D57</f>
        <v>3000</v>
      </c>
      <c r="J57" s="7">
        <f>SUM(G57-F57)*D57</f>
        <v>4000</v>
      </c>
      <c r="K57" s="7">
        <f>SUM(H57-G57)*D57</f>
        <v>4000</v>
      </c>
      <c r="L57" s="2">
        <f t="shared" ref="L57" si="103">SUM(I57:K57)</f>
        <v>11000</v>
      </c>
    </row>
    <row r="58" spans="1:12">
      <c r="A58" s="126" t="s">
        <v>720</v>
      </c>
      <c r="B58" s="95" t="s">
        <v>718</v>
      </c>
      <c r="C58" s="7" t="s">
        <v>14</v>
      </c>
      <c r="D58" s="6">
        <v>2000</v>
      </c>
      <c r="E58" s="6">
        <v>274</v>
      </c>
      <c r="F58" s="7">
        <v>276</v>
      </c>
      <c r="G58" s="7">
        <v>0</v>
      </c>
      <c r="H58" s="7">
        <v>0</v>
      </c>
      <c r="I58" s="2">
        <f t="shared" ref="I58" si="104">SUM(F58-E58)*D58</f>
        <v>4000</v>
      </c>
      <c r="J58" s="7">
        <v>0</v>
      </c>
      <c r="K58" s="7">
        <v>0</v>
      </c>
      <c r="L58" s="2">
        <f t="shared" ref="L58" si="105">SUM(I58:K58)</f>
        <v>4000</v>
      </c>
    </row>
    <row r="59" spans="1:12">
      <c r="A59" s="126" t="s">
        <v>719</v>
      </c>
      <c r="B59" s="95" t="s">
        <v>718</v>
      </c>
      <c r="C59" s="7" t="s">
        <v>14</v>
      </c>
      <c r="D59" s="6">
        <v>2000</v>
      </c>
      <c r="E59" s="6">
        <v>230</v>
      </c>
      <c r="F59" s="7">
        <v>232</v>
      </c>
      <c r="G59" s="7">
        <v>234</v>
      </c>
      <c r="H59" s="7">
        <v>236</v>
      </c>
      <c r="I59" s="2">
        <f t="shared" ref="I59" si="106">SUM(F59-E59)*D59</f>
        <v>4000</v>
      </c>
      <c r="J59" s="7">
        <f>SUM(G59-F59)*D59</f>
        <v>4000</v>
      </c>
      <c r="K59" s="7">
        <f t="shared" si="100"/>
        <v>4000</v>
      </c>
      <c r="L59" s="2">
        <f t="shared" ref="L59" si="107">SUM(I59:K59)</f>
        <v>12000</v>
      </c>
    </row>
    <row r="60" spans="1:12">
      <c r="A60" s="126" t="s">
        <v>717</v>
      </c>
      <c r="B60" s="95" t="s">
        <v>63</v>
      </c>
      <c r="C60" s="7" t="s">
        <v>14</v>
      </c>
      <c r="D60" s="6">
        <v>500</v>
      </c>
      <c r="E60" s="6">
        <v>1430</v>
      </c>
      <c r="F60" s="7">
        <v>1435</v>
      </c>
      <c r="G60" s="7">
        <v>0</v>
      </c>
      <c r="H60" s="7">
        <v>0</v>
      </c>
      <c r="I60" s="2">
        <f t="shared" ref="I60" si="108">SUM(F60-E60)*D60</f>
        <v>2500</v>
      </c>
      <c r="J60" s="7">
        <v>0</v>
      </c>
      <c r="K60" s="7">
        <v>0</v>
      </c>
      <c r="L60" s="2">
        <f t="shared" ref="L60" si="109">SUM(I60:K60)</f>
        <v>2500</v>
      </c>
    </row>
    <row r="61" spans="1:12">
      <c r="A61" s="126" t="s">
        <v>717</v>
      </c>
      <c r="B61" s="95" t="s">
        <v>52</v>
      </c>
      <c r="C61" s="7" t="s">
        <v>14</v>
      </c>
      <c r="D61" s="6">
        <v>500</v>
      </c>
      <c r="E61" s="6">
        <v>1445</v>
      </c>
      <c r="F61" s="7">
        <v>1455</v>
      </c>
      <c r="G61" s="7">
        <v>0</v>
      </c>
      <c r="H61" s="7">
        <v>0</v>
      </c>
      <c r="I61" s="2">
        <f t="shared" ref="I61" si="110">SUM(F61-E61)*D61</f>
        <v>5000</v>
      </c>
      <c r="J61" s="7">
        <v>0</v>
      </c>
      <c r="K61" s="7">
        <v>0</v>
      </c>
      <c r="L61" s="2">
        <f t="shared" ref="L61" si="111">SUM(I61:K61)</f>
        <v>5000</v>
      </c>
    </row>
    <row r="62" spans="1:12">
      <c r="A62" s="126" t="s">
        <v>715</v>
      </c>
      <c r="B62" s="95" t="s">
        <v>716</v>
      </c>
      <c r="C62" s="7" t="s">
        <v>14</v>
      </c>
      <c r="D62" s="6">
        <v>500</v>
      </c>
      <c r="E62" s="6">
        <v>782</v>
      </c>
      <c r="F62" s="7">
        <v>787</v>
      </c>
      <c r="G62" s="7">
        <v>797</v>
      </c>
      <c r="H62" s="7">
        <v>0</v>
      </c>
      <c r="I62" s="2">
        <f t="shared" ref="I62" si="112">SUM(F62-E62)*D62</f>
        <v>2500</v>
      </c>
      <c r="J62" s="7">
        <f>SUM(G62-F62)*D62</f>
        <v>5000</v>
      </c>
      <c r="K62" s="7">
        <v>0</v>
      </c>
      <c r="L62" s="2">
        <f t="shared" ref="L62" si="113">SUM(I62:K62)</f>
        <v>7500</v>
      </c>
    </row>
    <row r="63" spans="1:12">
      <c r="A63" s="126" t="s">
        <v>715</v>
      </c>
      <c r="B63" s="95" t="s">
        <v>665</v>
      </c>
      <c r="C63" s="7" t="s">
        <v>14</v>
      </c>
      <c r="D63" s="6">
        <v>2000</v>
      </c>
      <c r="E63" s="6">
        <v>192</v>
      </c>
      <c r="F63" s="7">
        <v>193</v>
      </c>
      <c r="G63" s="7">
        <v>0</v>
      </c>
      <c r="H63" s="7">
        <v>0</v>
      </c>
      <c r="I63" s="2">
        <f t="shared" ref="I63" si="114">SUM(F63-E63)*D63</f>
        <v>2000</v>
      </c>
      <c r="J63" s="7">
        <v>0</v>
      </c>
      <c r="K63" s="7">
        <v>0</v>
      </c>
      <c r="L63" s="2">
        <f t="shared" ref="L63" si="115">SUM(I63:K63)</f>
        <v>2000</v>
      </c>
    </row>
    <row r="64" spans="1:12">
      <c r="A64" s="126" t="s">
        <v>715</v>
      </c>
      <c r="B64" s="95" t="s">
        <v>193</v>
      </c>
      <c r="C64" s="7" t="s">
        <v>14</v>
      </c>
      <c r="D64" s="6">
        <v>2000</v>
      </c>
      <c r="E64" s="6">
        <v>95.5</v>
      </c>
      <c r="F64" s="7">
        <v>96.5</v>
      </c>
      <c r="G64" s="7">
        <v>0</v>
      </c>
      <c r="H64" s="7">
        <v>0</v>
      </c>
      <c r="I64" s="2">
        <f>SUM(F64-E64)*D64</f>
        <v>2000</v>
      </c>
      <c r="J64" s="7">
        <v>0</v>
      </c>
      <c r="K64" s="7">
        <v>0</v>
      </c>
      <c r="L64" s="2">
        <f>SUM(I64:K64)</f>
        <v>2000</v>
      </c>
    </row>
    <row r="65" spans="1:12">
      <c r="A65" s="126" t="s">
        <v>715</v>
      </c>
      <c r="B65" s="95" t="s">
        <v>243</v>
      </c>
      <c r="C65" s="7" t="s">
        <v>14</v>
      </c>
      <c r="D65" s="6">
        <v>500</v>
      </c>
      <c r="E65" s="6">
        <v>1355</v>
      </c>
      <c r="F65" s="7">
        <v>1355</v>
      </c>
      <c r="G65" s="7">
        <v>0</v>
      </c>
      <c r="H65" s="7">
        <v>0</v>
      </c>
      <c r="I65" s="2">
        <f>SUM(F65-E65)*D65</f>
        <v>0</v>
      </c>
      <c r="J65" s="7">
        <v>0</v>
      </c>
      <c r="K65" s="7">
        <v>0</v>
      </c>
      <c r="L65" s="2">
        <f>SUM(I65:K65)</f>
        <v>0</v>
      </c>
    </row>
    <row r="66" spans="1:12">
      <c r="A66" s="126" t="s">
        <v>713</v>
      </c>
      <c r="B66" s="95" t="s">
        <v>665</v>
      </c>
      <c r="C66" s="7" t="s">
        <v>14</v>
      </c>
      <c r="D66" s="6">
        <v>2000</v>
      </c>
      <c r="E66" s="6">
        <v>191.5</v>
      </c>
      <c r="F66" s="7">
        <v>193</v>
      </c>
      <c r="G66" s="7">
        <v>0</v>
      </c>
      <c r="H66" s="7">
        <v>0</v>
      </c>
      <c r="I66" s="2">
        <f t="shared" ref="I66" si="116">SUM(F66-E66)*D66</f>
        <v>3000</v>
      </c>
      <c r="J66" s="7">
        <v>0</v>
      </c>
      <c r="K66" s="7">
        <v>0</v>
      </c>
      <c r="L66" s="2">
        <f t="shared" ref="L66" si="117">SUM(I66:K66)</f>
        <v>3000</v>
      </c>
    </row>
    <row r="67" spans="1:12">
      <c r="A67" s="126" t="s">
        <v>713</v>
      </c>
      <c r="B67" s="95" t="s">
        <v>714</v>
      </c>
      <c r="C67" s="7" t="s">
        <v>14</v>
      </c>
      <c r="D67" s="6">
        <v>2000</v>
      </c>
      <c r="E67" s="6">
        <v>63.5</v>
      </c>
      <c r="F67" s="7">
        <v>64</v>
      </c>
      <c r="G67" s="7">
        <v>64.5</v>
      </c>
      <c r="H67" s="7">
        <v>0</v>
      </c>
      <c r="I67" s="2">
        <f t="shared" ref="I67:I68" si="118">SUM(F67-E67)*D67</f>
        <v>1000</v>
      </c>
      <c r="J67" s="7">
        <f>SUM(G67-F67)*D67</f>
        <v>1000</v>
      </c>
      <c r="K67" s="7">
        <v>0</v>
      </c>
      <c r="L67" s="2">
        <f t="shared" ref="L67:L68" si="119">SUM(I67:K67)</f>
        <v>2000</v>
      </c>
    </row>
    <row r="68" spans="1:12">
      <c r="A68" s="126" t="s">
        <v>713</v>
      </c>
      <c r="B68" s="95" t="s">
        <v>94</v>
      </c>
      <c r="C68" s="7" t="s">
        <v>14</v>
      </c>
      <c r="D68" s="6">
        <v>1000</v>
      </c>
      <c r="E68" s="6">
        <v>453</v>
      </c>
      <c r="F68" s="7">
        <v>457</v>
      </c>
      <c r="G68" s="7">
        <v>0</v>
      </c>
      <c r="H68" s="7">
        <v>0</v>
      </c>
      <c r="I68" s="2">
        <f t="shared" si="118"/>
        <v>4000</v>
      </c>
      <c r="J68" s="7">
        <v>0</v>
      </c>
      <c r="K68" s="7">
        <v>0</v>
      </c>
      <c r="L68" s="2">
        <f t="shared" si="119"/>
        <v>4000</v>
      </c>
    </row>
    <row r="69" spans="1:12">
      <c r="A69" s="126" t="s">
        <v>713</v>
      </c>
      <c r="B69" s="95" t="s">
        <v>98</v>
      </c>
      <c r="C69" s="7" t="s">
        <v>14</v>
      </c>
      <c r="D69" s="6">
        <v>2000</v>
      </c>
      <c r="E69" s="6">
        <v>149.19999999999999</v>
      </c>
      <c r="F69" s="7">
        <v>147</v>
      </c>
      <c r="G69" s="7">
        <v>0</v>
      </c>
      <c r="H69" s="7">
        <v>0</v>
      </c>
      <c r="I69" s="2">
        <f t="shared" ref="I69" si="120">SUM(F69-E69)*D69</f>
        <v>-4399.9999999999773</v>
      </c>
      <c r="J69" s="7">
        <v>0</v>
      </c>
      <c r="K69" s="7">
        <v>0</v>
      </c>
      <c r="L69" s="2">
        <f t="shared" ref="L69" si="121">SUM(I69:K69)</f>
        <v>-4399.9999999999773</v>
      </c>
    </row>
    <row r="70" spans="1:12">
      <c r="A70" s="126" t="s">
        <v>712</v>
      </c>
      <c r="B70" s="95" t="s">
        <v>665</v>
      </c>
      <c r="C70" s="7" t="s">
        <v>14</v>
      </c>
      <c r="D70" s="6">
        <v>2000</v>
      </c>
      <c r="E70" s="6">
        <v>179</v>
      </c>
      <c r="F70" s="7">
        <v>180</v>
      </c>
      <c r="G70" s="7">
        <v>181</v>
      </c>
      <c r="H70" s="7">
        <v>0</v>
      </c>
      <c r="I70" s="2">
        <f t="shared" ref="I70" si="122">SUM(F70-E70)*D70</f>
        <v>2000</v>
      </c>
      <c r="J70" s="7">
        <f>SUM(G70-F70)*D70</f>
        <v>2000</v>
      </c>
      <c r="K70" s="7">
        <v>0</v>
      </c>
      <c r="L70" s="2">
        <f t="shared" ref="L70" si="123">SUM(I70:K70)</f>
        <v>4000</v>
      </c>
    </row>
    <row r="71" spans="1:12">
      <c r="A71" s="126" t="s">
        <v>712</v>
      </c>
      <c r="B71" s="95" t="s">
        <v>63</v>
      </c>
      <c r="C71" s="7" t="s">
        <v>14</v>
      </c>
      <c r="D71" s="6">
        <v>500</v>
      </c>
      <c r="E71" s="6">
        <v>1370</v>
      </c>
      <c r="F71" s="7">
        <v>1380</v>
      </c>
      <c r="G71" s="7">
        <v>1390</v>
      </c>
      <c r="H71" s="7">
        <v>0</v>
      </c>
      <c r="I71" s="2">
        <f t="shared" ref="I71" si="124">SUM(F71-E71)*D71</f>
        <v>5000</v>
      </c>
      <c r="J71" s="7">
        <f>SUM(G71-F71)*D71</f>
        <v>5000</v>
      </c>
      <c r="K71" s="7">
        <v>0</v>
      </c>
      <c r="L71" s="2">
        <f t="shared" ref="L71" si="125">SUM(I71:K71)</f>
        <v>10000</v>
      </c>
    </row>
    <row r="72" spans="1:12">
      <c r="A72" s="126" t="s">
        <v>710</v>
      </c>
      <c r="B72" s="95" t="s">
        <v>100</v>
      </c>
      <c r="C72" s="7" t="s">
        <v>14</v>
      </c>
      <c r="D72" s="6">
        <v>1000</v>
      </c>
      <c r="E72" s="6">
        <v>443</v>
      </c>
      <c r="F72" s="7">
        <v>447</v>
      </c>
      <c r="G72" s="7">
        <v>0</v>
      </c>
      <c r="H72" s="7">
        <v>0</v>
      </c>
      <c r="I72" s="2">
        <f t="shared" ref="I72" si="126">SUM(F72-E72)*D72</f>
        <v>4000</v>
      </c>
      <c r="J72" s="7">
        <v>0</v>
      </c>
      <c r="K72" s="7">
        <f t="shared" ref="K72" si="127">SUM(H72-G72)*D72</f>
        <v>0</v>
      </c>
      <c r="L72" s="2">
        <f t="shared" ref="L72" si="128">SUM(I72:K72)</f>
        <v>4000</v>
      </c>
    </row>
    <row r="73" spans="1:12">
      <c r="A73" s="126" t="s">
        <v>710</v>
      </c>
      <c r="B73" s="95" t="s">
        <v>711</v>
      </c>
      <c r="C73" s="7" t="s">
        <v>14</v>
      </c>
      <c r="D73" s="6">
        <v>1000</v>
      </c>
      <c r="E73" s="6">
        <v>299</v>
      </c>
      <c r="F73" s="7">
        <v>302</v>
      </c>
      <c r="G73" s="7">
        <v>0</v>
      </c>
      <c r="H73" s="7">
        <v>0</v>
      </c>
      <c r="I73" s="2">
        <f t="shared" ref="I73" si="129">SUM(F73-E73)*D73</f>
        <v>3000</v>
      </c>
      <c r="J73" s="7">
        <v>0</v>
      </c>
      <c r="K73" s="7">
        <f t="shared" ref="K73" si="130">SUM(H73-G73)*D73</f>
        <v>0</v>
      </c>
      <c r="L73" s="2">
        <f t="shared" ref="L73" si="131">SUM(I73:K73)</f>
        <v>3000</v>
      </c>
    </row>
    <row r="74" spans="1:12">
      <c r="A74" s="126" t="s">
        <v>710</v>
      </c>
      <c r="B74" s="95" t="s">
        <v>27</v>
      </c>
      <c r="C74" s="7" t="s">
        <v>14</v>
      </c>
      <c r="D74" s="6">
        <v>500</v>
      </c>
      <c r="E74" s="6">
        <v>795</v>
      </c>
      <c r="F74" s="7">
        <v>785</v>
      </c>
      <c r="G74" s="7">
        <v>0</v>
      </c>
      <c r="H74" s="7">
        <v>0</v>
      </c>
      <c r="I74" s="2">
        <f t="shared" ref="I74" si="132">SUM(F74-E74)*D74</f>
        <v>-5000</v>
      </c>
      <c r="J74" s="7">
        <v>0</v>
      </c>
      <c r="K74" s="7">
        <f t="shared" ref="K74" si="133">SUM(H74-G74)*D74</f>
        <v>0</v>
      </c>
      <c r="L74" s="2">
        <f t="shared" ref="L74" si="134">SUM(I74:K74)</f>
        <v>-5000</v>
      </c>
    </row>
    <row r="75" spans="1:12">
      <c r="A75" s="126" t="s">
        <v>710</v>
      </c>
      <c r="B75" s="95" t="s">
        <v>113</v>
      </c>
      <c r="C75" s="7" t="s">
        <v>14</v>
      </c>
      <c r="D75" s="6">
        <v>2000</v>
      </c>
      <c r="E75" s="6">
        <v>168.5</v>
      </c>
      <c r="F75" s="7">
        <v>168.5</v>
      </c>
      <c r="G75" s="7">
        <v>0</v>
      </c>
      <c r="H75" s="7">
        <v>0</v>
      </c>
      <c r="I75" s="2">
        <f t="shared" ref="I75" si="135">SUM(F75-E75)*D75</f>
        <v>0</v>
      </c>
      <c r="J75" s="7">
        <v>0</v>
      </c>
      <c r="K75" s="7">
        <f t="shared" ref="K75" si="136">SUM(H75-G75)*D75</f>
        <v>0</v>
      </c>
      <c r="L75" s="2">
        <f t="shared" ref="L75" si="137">SUM(I75:K75)</f>
        <v>0</v>
      </c>
    </row>
    <row r="76" spans="1:12">
      <c r="A76" s="126" t="s">
        <v>708</v>
      </c>
      <c r="B76" s="95" t="s">
        <v>709</v>
      </c>
      <c r="C76" s="7" t="s">
        <v>14</v>
      </c>
      <c r="D76" s="6">
        <v>2000</v>
      </c>
      <c r="E76" s="6">
        <v>93</v>
      </c>
      <c r="F76" s="7">
        <v>94</v>
      </c>
      <c r="G76" s="7">
        <v>95</v>
      </c>
      <c r="H76" s="7">
        <v>96</v>
      </c>
      <c r="I76" s="2">
        <f t="shared" ref="I76" si="138">SUM(F76-E76)*D76</f>
        <v>2000</v>
      </c>
      <c r="J76" s="7">
        <f>SUM(G76-F76)*D76</f>
        <v>2000</v>
      </c>
      <c r="K76" s="7">
        <f t="shared" ref="K76" si="139">SUM(H76-G76)*D76</f>
        <v>2000</v>
      </c>
      <c r="L76" s="2">
        <f t="shared" ref="L76" si="140">SUM(I76:K76)</f>
        <v>6000</v>
      </c>
    </row>
    <row r="77" spans="1:12">
      <c r="A77" s="126" t="s">
        <v>708</v>
      </c>
      <c r="B77" s="95" t="s">
        <v>193</v>
      </c>
      <c r="C77" s="7" t="s">
        <v>14</v>
      </c>
      <c r="D77" s="6">
        <v>2000</v>
      </c>
      <c r="E77" s="6">
        <v>85.5</v>
      </c>
      <c r="F77" s="7">
        <v>86.25</v>
      </c>
      <c r="G77" s="7">
        <v>87</v>
      </c>
      <c r="H77" s="7">
        <v>88</v>
      </c>
      <c r="I77" s="2">
        <f t="shared" ref="I77" si="141">SUM(F77-E77)*D77</f>
        <v>1500</v>
      </c>
      <c r="J77" s="7">
        <f>SUM(G77-F77)*D77</f>
        <v>1500</v>
      </c>
      <c r="K77" s="7">
        <f t="shared" ref="K77" si="142">SUM(H77-G77)*D77</f>
        <v>2000</v>
      </c>
      <c r="L77" s="2">
        <f t="shared" ref="L77" si="143">SUM(I77:K77)</f>
        <v>5000</v>
      </c>
    </row>
    <row r="78" spans="1:12">
      <c r="A78" s="126" t="s">
        <v>707</v>
      </c>
      <c r="B78" s="95" t="s">
        <v>47</v>
      </c>
      <c r="C78" s="7" t="s">
        <v>14</v>
      </c>
      <c r="D78" s="6">
        <v>500</v>
      </c>
      <c r="E78" s="6">
        <v>1065</v>
      </c>
      <c r="F78" s="7">
        <v>1075</v>
      </c>
      <c r="G78" s="7">
        <v>1085</v>
      </c>
      <c r="H78" s="7">
        <v>0</v>
      </c>
      <c r="I78" s="2">
        <f t="shared" ref="I78" si="144">SUM(F78-E78)*D78</f>
        <v>5000</v>
      </c>
      <c r="J78" s="7">
        <f>SUM(G78-F78)*D78</f>
        <v>5000</v>
      </c>
      <c r="K78" s="7">
        <v>0</v>
      </c>
      <c r="L78" s="2">
        <f t="shared" ref="L78" si="145">SUM(I78:K78)</f>
        <v>10000</v>
      </c>
    </row>
    <row r="79" spans="1:12">
      <c r="A79" s="126" t="s">
        <v>707</v>
      </c>
      <c r="B79" s="95" t="s">
        <v>74</v>
      </c>
      <c r="C79" s="7" t="s">
        <v>14</v>
      </c>
      <c r="D79" s="6">
        <v>500</v>
      </c>
      <c r="E79" s="6">
        <v>1645</v>
      </c>
      <c r="F79" s="7">
        <v>1655</v>
      </c>
      <c r="G79" s="7">
        <v>0</v>
      </c>
      <c r="H79" s="7">
        <v>0</v>
      </c>
      <c r="I79" s="2">
        <f t="shared" ref="I79" si="146">SUM(F79-E79)*D79</f>
        <v>5000</v>
      </c>
      <c r="J79" s="7">
        <v>0</v>
      </c>
      <c r="K79" s="7">
        <f t="shared" ref="K79:K85" si="147">SUM(H79-G79)*D79</f>
        <v>0</v>
      </c>
      <c r="L79" s="2">
        <f t="shared" ref="L79" si="148">SUM(I79:K79)</f>
        <v>5000</v>
      </c>
    </row>
    <row r="80" spans="1:12">
      <c r="A80" s="126" t="s">
        <v>707</v>
      </c>
      <c r="B80" s="95" t="s">
        <v>47</v>
      </c>
      <c r="C80" s="7" t="s">
        <v>14</v>
      </c>
      <c r="D80" s="6">
        <v>500</v>
      </c>
      <c r="E80" s="6">
        <v>1080</v>
      </c>
      <c r="F80" s="7">
        <v>1090</v>
      </c>
      <c r="G80" s="7">
        <v>0</v>
      </c>
      <c r="H80" s="7">
        <v>0</v>
      </c>
      <c r="I80" s="2">
        <f t="shared" ref="I80" si="149">SUM(F80-E80)*D80</f>
        <v>5000</v>
      </c>
      <c r="J80" s="7">
        <v>0</v>
      </c>
      <c r="K80" s="7">
        <f t="shared" si="147"/>
        <v>0</v>
      </c>
      <c r="L80" s="2">
        <f t="shared" ref="L80" si="150">SUM(I80:K80)</f>
        <v>5000</v>
      </c>
    </row>
    <row r="81" spans="1:12">
      <c r="A81" s="126" t="s">
        <v>706</v>
      </c>
      <c r="B81" s="95" t="s">
        <v>339</v>
      </c>
      <c r="C81" s="7" t="s">
        <v>14</v>
      </c>
      <c r="D81" s="6">
        <v>2000</v>
      </c>
      <c r="E81" s="6">
        <v>141.15</v>
      </c>
      <c r="F81" s="7">
        <v>142.25</v>
      </c>
      <c r="G81" s="7">
        <v>143</v>
      </c>
      <c r="H81" s="7">
        <v>144</v>
      </c>
      <c r="I81" s="2">
        <f t="shared" ref="I81:I88" si="151">SUM(F81-E81)*D81</f>
        <v>2199.9999999999886</v>
      </c>
      <c r="J81" s="7">
        <f>SUM(G81-F81)*D81</f>
        <v>1500</v>
      </c>
      <c r="K81" s="7">
        <f t="shared" si="147"/>
        <v>2000</v>
      </c>
      <c r="L81" s="2">
        <f t="shared" ref="L81:L90" si="152">SUM(I81:K81)</f>
        <v>5699.9999999999891</v>
      </c>
    </row>
    <row r="82" spans="1:12">
      <c r="A82" s="126" t="s">
        <v>706</v>
      </c>
      <c r="B82" s="95" t="s">
        <v>29</v>
      </c>
      <c r="C82" s="7" t="s">
        <v>14</v>
      </c>
      <c r="D82" s="6">
        <v>500</v>
      </c>
      <c r="E82" s="6">
        <v>1315</v>
      </c>
      <c r="F82" s="7">
        <v>1325</v>
      </c>
      <c r="G82" s="7">
        <v>1335</v>
      </c>
      <c r="H82" s="7">
        <v>1345</v>
      </c>
      <c r="I82" s="2">
        <f t="shared" si="151"/>
        <v>5000</v>
      </c>
      <c r="J82" s="7">
        <f>SUM(G82-F82)*D82</f>
        <v>5000</v>
      </c>
      <c r="K82" s="7">
        <f t="shared" si="147"/>
        <v>5000</v>
      </c>
      <c r="L82" s="2">
        <f t="shared" si="152"/>
        <v>15000</v>
      </c>
    </row>
    <row r="83" spans="1:12">
      <c r="A83" s="126" t="s">
        <v>706</v>
      </c>
      <c r="B83" s="95" t="s">
        <v>89</v>
      </c>
      <c r="C83" s="7" t="s">
        <v>14</v>
      </c>
      <c r="D83" s="6">
        <v>2000</v>
      </c>
      <c r="E83" s="6">
        <v>281</v>
      </c>
      <c r="F83" s="7">
        <v>283.5</v>
      </c>
      <c r="G83" s="7">
        <v>286</v>
      </c>
      <c r="H83" s="7">
        <v>290</v>
      </c>
      <c r="I83" s="2">
        <f t="shared" si="151"/>
        <v>5000</v>
      </c>
      <c r="J83" s="7">
        <f>SUM(G83-F83)*D83</f>
        <v>5000</v>
      </c>
      <c r="K83" s="7">
        <f t="shared" si="147"/>
        <v>8000</v>
      </c>
      <c r="L83" s="2">
        <f t="shared" si="152"/>
        <v>18000</v>
      </c>
    </row>
    <row r="84" spans="1:12">
      <c r="A84" s="126" t="s">
        <v>706</v>
      </c>
      <c r="B84" s="95" t="s">
        <v>243</v>
      </c>
      <c r="C84" s="7" t="s">
        <v>14</v>
      </c>
      <c r="D84" s="6">
        <v>500</v>
      </c>
      <c r="E84" s="6">
        <v>1262</v>
      </c>
      <c r="F84" s="7">
        <v>1270</v>
      </c>
      <c r="G84" s="7">
        <v>0</v>
      </c>
      <c r="H84" s="7">
        <v>0</v>
      </c>
      <c r="I84" s="2">
        <f t="shared" si="151"/>
        <v>4000</v>
      </c>
      <c r="J84" s="7">
        <v>0</v>
      </c>
      <c r="K84" s="7">
        <f t="shared" si="147"/>
        <v>0</v>
      </c>
      <c r="L84" s="2">
        <f t="shared" si="152"/>
        <v>4000</v>
      </c>
    </row>
    <row r="85" spans="1:12">
      <c r="A85" s="126" t="s">
        <v>706</v>
      </c>
      <c r="B85" s="95" t="s">
        <v>138</v>
      </c>
      <c r="C85" s="7" t="s">
        <v>14</v>
      </c>
      <c r="D85" s="6">
        <v>2000</v>
      </c>
      <c r="E85" s="6">
        <v>180</v>
      </c>
      <c r="F85" s="7">
        <v>178</v>
      </c>
      <c r="G85" s="7">
        <v>0</v>
      </c>
      <c r="H85" s="7">
        <v>0</v>
      </c>
      <c r="I85" s="2">
        <f t="shared" si="151"/>
        <v>-4000</v>
      </c>
      <c r="J85" s="7">
        <v>0</v>
      </c>
      <c r="K85" s="7">
        <f t="shared" si="147"/>
        <v>0</v>
      </c>
      <c r="L85" s="2">
        <f t="shared" si="152"/>
        <v>-4000</v>
      </c>
    </row>
    <row r="86" spans="1:12">
      <c r="A86" s="126" t="s">
        <v>705</v>
      </c>
      <c r="B86" s="95" t="s">
        <v>379</v>
      </c>
      <c r="C86" s="7" t="s">
        <v>14</v>
      </c>
      <c r="D86" s="6">
        <v>2000</v>
      </c>
      <c r="E86" s="6">
        <v>153.5</v>
      </c>
      <c r="F86" s="3">
        <v>154.5</v>
      </c>
      <c r="G86" s="7">
        <v>155.5</v>
      </c>
      <c r="H86" s="7">
        <v>156.5</v>
      </c>
      <c r="I86" s="2">
        <f t="shared" si="151"/>
        <v>2000</v>
      </c>
      <c r="J86" s="7">
        <f>SUM(G86-F86)*D86</f>
        <v>2000</v>
      </c>
      <c r="K86" s="7">
        <f t="shared" ref="K86:K92" si="153">SUM(H86-G86)*D86</f>
        <v>2000</v>
      </c>
      <c r="L86" s="2">
        <f t="shared" si="152"/>
        <v>6000</v>
      </c>
    </row>
    <row r="87" spans="1:12">
      <c r="A87" s="126" t="s">
        <v>705</v>
      </c>
      <c r="B87" s="95" t="s">
        <v>30</v>
      </c>
      <c r="C87" s="7" t="s">
        <v>14</v>
      </c>
      <c r="D87" s="6">
        <v>3000</v>
      </c>
      <c r="E87" s="6">
        <v>81.25</v>
      </c>
      <c r="F87" s="3">
        <v>81.95</v>
      </c>
      <c r="G87" s="7">
        <v>0</v>
      </c>
      <c r="H87" s="7">
        <v>0</v>
      </c>
      <c r="I87" s="2">
        <f t="shared" si="151"/>
        <v>2100.0000000000086</v>
      </c>
      <c r="J87" s="7">
        <v>0</v>
      </c>
      <c r="K87" s="7">
        <f t="shared" si="153"/>
        <v>0</v>
      </c>
      <c r="L87" s="2">
        <f t="shared" si="152"/>
        <v>2100.0000000000086</v>
      </c>
    </row>
    <row r="88" spans="1:12">
      <c r="A88" s="126" t="s">
        <v>705</v>
      </c>
      <c r="B88" s="95" t="s">
        <v>83</v>
      </c>
      <c r="C88" s="7" t="s">
        <v>14</v>
      </c>
      <c r="D88" s="6">
        <v>2000</v>
      </c>
      <c r="E88" s="6">
        <v>235</v>
      </c>
      <c r="F88" s="3">
        <v>237</v>
      </c>
      <c r="G88" s="7">
        <v>0</v>
      </c>
      <c r="H88" s="7">
        <v>0</v>
      </c>
      <c r="I88" s="2">
        <f t="shared" si="151"/>
        <v>4000</v>
      </c>
      <c r="J88" s="7">
        <v>0</v>
      </c>
      <c r="K88" s="7">
        <f t="shared" si="153"/>
        <v>0</v>
      </c>
      <c r="L88" s="2">
        <f t="shared" si="152"/>
        <v>4000</v>
      </c>
    </row>
    <row r="89" spans="1:12">
      <c r="A89" s="126" t="s">
        <v>705</v>
      </c>
      <c r="B89" s="95" t="s">
        <v>91</v>
      </c>
      <c r="C89" s="7" t="s">
        <v>14</v>
      </c>
      <c r="D89" s="6">
        <v>1000</v>
      </c>
      <c r="E89" s="6">
        <v>399</v>
      </c>
      <c r="F89" s="3">
        <v>403</v>
      </c>
      <c r="G89" s="7">
        <v>0</v>
      </c>
      <c r="H89" s="7">
        <v>0</v>
      </c>
      <c r="I89" s="2">
        <v>0</v>
      </c>
      <c r="J89" s="7">
        <v>0</v>
      </c>
      <c r="K89" s="7">
        <f t="shared" si="153"/>
        <v>0</v>
      </c>
      <c r="L89" s="2">
        <f t="shared" si="152"/>
        <v>0</v>
      </c>
    </row>
    <row r="90" spans="1:12">
      <c r="A90" s="126" t="s">
        <v>705</v>
      </c>
      <c r="B90" s="95" t="s">
        <v>104</v>
      </c>
      <c r="C90" s="7" t="s">
        <v>14</v>
      </c>
      <c r="D90" s="6">
        <v>4000</v>
      </c>
      <c r="E90" s="6">
        <v>117</v>
      </c>
      <c r="F90" s="3">
        <v>0</v>
      </c>
      <c r="G90" s="7">
        <v>0</v>
      </c>
      <c r="H90" s="7">
        <v>0</v>
      </c>
      <c r="I90" s="2">
        <v>0</v>
      </c>
      <c r="J90" s="7">
        <v>0</v>
      </c>
      <c r="K90" s="7">
        <f t="shared" si="153"/>
        <v>0</v>
      </c>
      <c r="L90" s="2">
        <f t="shared" si="152"/>
        <v>0</v>
      </c>
    </row>
    <row r="91" spans="1:12">
      <c r="A91" s="126" t="s">
        <v>705</v>
      </c>
      <c r="B91" s="95" t="s">
        <v>74</v>
      </c>
      <c r="C91" s="7" t="s">
        <v>14</v>
      </c>
      <c r="D91" s="6">
        <v>500</v>
      </c>
      <c r="E91" s="6">
        <v>1555</v>
      </c>
      <c r="F91" s="3">
        <v>1540</v>
      </c>
      <c r="G91" s="7">
        <v>0</v>
      </c>
      <c r="H91" s="7">
        <v>0</v>
      </c>
      <c r="I91" s="2">
        <f>SUM(F91-E91)*D91</f>
        <v>-7500</v>
      </c>
      <c r="J91" s="7">
        <v>0</v>
      </c>
      <c r="K91" s="7">
        <f t="shared" si="153"/>
        <v>0</v>
      </c>
      <c r="L91" s="2">
        <f>SUM(I91:K91)</f>
        <v>-7500</v>
      </c>
    </row>
    <row r="92" spans="1:12">
      <c r="A92" s="126" t="s">
        <v>702</v>
      </c>
      <c r="B92" s="95" t="s">
        <v>704</v>
      </c>
      <c r="C92" s="7" t="s">
        <v>14</v>
      </c>
      <c r="D92" s="6">
        <v>4000</v>
      </c>
      <c r="E92" s="6">
        <v>100.6</v>
      </c>
      <c r="F92" s="3">
        <v>101.5</v>
      </c>
      <c r="G92" s="7">
        <v>102.5</v>
      </c>
      <c r="H92" s="7">
        <v>103.2</v>
      </c>
      <c r="I92" s="2">
        <f>SUM(F92-E92)*D92</f>
        <v>3600.0000000000227</v>
      </c>
      <c r="J92" s="7">
        <f>SUM(G92-F92)*D92</f>
        <v>4000</v>
      </c>
      <c r="K92" s="7">
        <f t="shared" si="153"/>
        <v>2800.0000000000114</v>
      </c>
      <c r="L92" s="2">
        <f>SUM(I92:K92)</f>
        <v>10400.000000000035</v>
      </c>
    </row>
    <row r="93" spans="1:12">
      <c r="A93" s="126" t="s">
        <v>702</v>
      </c>
      <c r="B93" s="95" t="s">
        <v>703</v>
      </c>
      <c r="C93" s="7" t="s">
        <v>14</v>
      </c>
      <c r="D93" s="6">
        <v>4000</v>
      </c>
      <c r="E93" s="6">
        <v>93</v>
      </c>
      <c r="F93" s="7">
        <v>94</v>
      </c>
      <c r="G93" s="7">
        <v>0</v>
      </c>
      <c r="H93" s="7">
        <v>0</v>
      </c>
      <c r="I93" s="2">
        <f t="shared" ref="I93" si="154">SUM(F93-E93)*D93</f>
        <v>4000</v>
      </c>
      <c r="J93" s="7">
        <v>0</v>
      </c>
      <c r="K93" s="7">
        <f t="shared" ref="K93:K100" si="155">SUM(H93-G93)*D93</f>
        <v>0</v>
      </c>
      <c r="L93" s="2">
        <f t="shared" ref="L93" si="156">SUM(I93:K93)</f>
        <v>4000</v>
      </c>
    </row>
    <row r="94" spans="1:12">
      <c r="A94" s="126" t="s">
        <v>702</v>
      </c>
      <c r="B94" s="95" t="s">
        <v>23</v>
      </c>
      <c r="C94" s="7" t="s">
        <v>14</v>
      </c>
      <c r="D94" s="6">
        <v>2000</v>
      </c>
      <c r="E94" s="6">
        <v>195</v>
      </c>
      <c r="F94" s="7">
        <v>196.5</v>
      </c>
      <c r="G94" s="7">
        <v>0</v>
      </c>
      <c r="H94" s="7">
        <v>0</v>
      </c>
      <c r="I94" s="2">
        <f t="shared" ref="I94" si="157">SUM(F94-E94)*D94</f>
        <v>3000</v>
      </c>
      <c r="J94" s="7">
        <v>0</v>
      </c>
      <c r="K94" s="7">
        <f t="shared" si="155"/>
        <v>0</v>
      </c>
      <c r="L94" s="2">
        <f t="shared" ref="L94" si="158">SUM(I94:K94)</f>
        <v>3000</v>
      </c>
    </row>
    <row r="95" spans="1:12">
      <c r="A95" s="126" t="s">
        <v>702</v>
      </c>
      <c r="B95" s="95" t="s">
        <v>71</v>
      </c>
      <c r="C95" s="7" t="s">
        <v>14</v>
      </c>
      <c r="D95" s="6">
        <v>1000</v>
      </c>
      <c r="E95" s="6">
        <v>1573</v>
      </c>
      <c r="F95" s="7">
        <v>1583</v>
      </c>
      <c r="G95" s="7">
        <v>0</v>
      </c>
      <c r="H95" s="7">
        <v>0</v>
      </c>
      <c r="I95" s="2">
        <f t="shared" ref="I95" si="159">SUM(F95-E95)*D95</f>
        <v>10000</v>
      </c>
      <c r="J95" s="7">
        <v>0</v>
      </c>
      <c r="K95" s="7">
        <f t="shared" si="155"/>
        <v>0</v>
      </c>
      <c r="L95" s="2">
        <f t="shared" ref="L95" si="160">SUM(I95:K95)</f>
        <v>10000</v>
      </c>
    </row>
    <row r="96" spans="1:12">
      <c r="A96" s="126" t="s">
        <v>700</v>
      </c>
      <c r="B96" s="95" t="s">
        <v>701</v>
      </c>
      <c r="C96" s="7" t="s">
        <v>14</v>
      </c>
      <c r="D96" s="6">
        <v>12000</v>
      </c>
      <c r="E96" s="6">
        <v>32</v>
      </c>
      <c r="F96" s="7">
        <v>32.299999999999997</v>
      </c>
      <c r="G96" s="7">
        <v>32.6</v>
      </c>
      <c r="H96" s="7">
        <v>33.1</v>
      </c>
      <c r="I96" s="2">
        <f t="shared" ref="I96" si="161">SUM(F96-E96)*D96</f>
        <v>3599.9999999999659</v>
      </c>
      <c r="J96" s="7">
        <f>SUM(G96-F96)*D96</f>
        <v>3600.0000000000509</v>
      </c>
      <c r="K96" s="7">
        <f t="shared" si="155"/>
        <v>6000</v>
      </c>
      <c r="L96" s="2">
        <f t="shared" ref="L96" si="162">SUM(I96:K96)</f>
        <v>13200.000000000016</v>
      </c>
    </row>
    <row r="97" spans="1:16384">
      <c r="A97" s="126" t="s">
        <v>700</v>
      </c>
      <c r="B97" s="95" t="s">
        <v>28</v>
      </c>
      <c r="C97" s="7" t="s">
        <v>14</v>
      </c>
      <c r="D97" s="6">
        <v>500</v>
      </c>
      <c r="E97" s="6">
        <v>790</v>
      </c>
      <c r="F97" s="7">
        <v>782</v>
      </c>
      <c r="G97" s="7">
        <v>0</v>
      </c>
      <c r="H97" s="7">
        <v>0</v>
      </c>
      <c r="I97" s="2">
        <f t="shared" ref="I97" si="163">SUM(F97-E97)*D97</f>
        <v>-4000</v>
      </c>
      <c r="J97" s="7">
        <v>0</v>
      </c>
      <c r="K97" s="7">
        <f t="shared" si="155"/>
        <v>0</v>
      </c>
      <c r="L97" s="2">
        <f t="shared" ref="L97" si="164">SUM(I97:K97)</f>
        <v>-4000</v>
      </c>
    </row>
    <row r="98" spans="1:16384">
      <c r="A98" s="126" t="s">
        <v>699</v>
      </c>
      <c r="B98" s="95" t="s">
        <v>695</v>
      </c>
      <c r="C98" s="7" t="s">
        <v>14</v>
      </c>
      <c r="D98" s="6">
        <v>1000</v>
      </c>
      <c r="E98" s="6">
        <v>384</v>
      </c>
      <c r="F98" s="7">
        <v>387</v>
      </c>
      <c r="G98" s="7">
        <v>0</v>
      </c>
      <c r="H98" s="7">
        <v>0</v>
      </c>
      <c r="I98" s="2">
        <f t="shared" ref="I98" si="165">SUM(F98-E98)*D98</f>
        <v>3000</v>
      </c>
      <c r="J98" s="7">
        <v>0</v>
      </c>
      <c r="K98" s="7">
        <f t="shared" si="155"/>
        <v>0</v>
      </c>
      <c r="L98" s="2">
        <f t="shared" ref="L98" si="166">SUM(I98:K98)</f>
        <v>3000</v>
      </c>
    </row>
    <row r="99" spans="1:16384" s="116" customFormat="1">
      <c r="A99" s="126" t="s">
        <v>699</v>
      </c>
      <c r="B99" s="95" t="s">
        <v>23</v>
      </c>
      <c r="C99" s="7" t="s">
        <v>14</v>
      </c>
      <c r="D99" s="6">
        <v>2000</v>
      </c>
      <c r="E99" s="6">
        <v>191</v>
      </c>
      <c r="F99" s="7">
        <v>191</v>
      </c>
      <c r="G99" s="7">
        <v>0</v>
      </c>
      <c r="H99" s="7">
        <v>0</v>
      </c>
      <c r="I99" s="2">
        <f t="shared" ref="I99" si="167">SUM(F99-E99)*D99</f>
        <v>0</v>
      </c>
      <c r="J99" s="7">
        <v>0</v>
      </c>
      <c r="K99" s="7">
        <f t="shared" si="155"/>
        <v>0</v>
      </c>
      <c r="L99" s="2">
        <f t="shared" ref="L99" si="168">SUM(I99:K99)</f>
        <v>0</v>
      </c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7"/>
      <c r="AV99" s="107"/>
      <c r="AW99" s="107"/>
      <c r="AX99" s="107"/>
      <c r="AY99" s="107"/>
      <c r="AZ99" s="107"/>
      <c r="BA99" s="107"/>
      <c r="BB99" s="107"/>
      <c r="BC99" s="107"/>
      <c r="BD99" s="107"/>
      <c r="BE99" s="107"/>
      <c r="BF99" s="107"/>
      <c r="BG99" s="107"/>
      <c r="BH99" s="107"/>
      <c r="BI99" s="107"/>
      <c r="BJ99" s="107"/>
      <c r="BK99" s="107"/>
      <c r="BL99" s="107"/>
      <c r="BM99" s="107"/>
      <c r="BN99" s="107"/>
      <c r="BO99" s="107"/>
      <c r="BP99" s="107"/>
      <c r="BQ99" s="107"/>
      <c r="BR99" s="107"/>
      <c r="BS99" s="107"/>
      <c r="BT99" s="107"/>
      <c r="BU99" s="107"/>
      <c r="BV99" s="107"/>
      <c r="BW99" s="107"/>
      <c r="BX99" s="107"/>
      <c r="BY99" s="107"/>
      <c r="BZ99" s="107"/>
      <c r="CA99" s="107"/>
      <c r="CB99" s="107"/>
      <c r="CC99" s="107"/>
      <c r="CD99" s="107"/>
      <c r="CE99" s="107"/>
      <c r="CF99" s="107"/>
      <c r="CG99" s="107"/>
      <c r="CH99" s="107"/>
      <c r="CI99" s="107"/>
      <c r="CJ99" s="107"/>
      <c r="CK99" s="107"/>
      <c r="CL99" s="107"/>
      <c r="CM99" s="107"/>
      <c r="CN99" s="107"/>
      <c r="CO99" s="107"/>
      <c r="CP99" s="107"/>
      <c r="CQ99" s="107"/>
      <c r="CR99" s="107"/>
      <c r="CS99" s="107"/>
      <c r="CT99" s="107"/>
      <c r="CU99" s="107"/>
      <c r="CV99" s="107"/>
      <c r="CW99" s="107"/>
      <c r="CX99" s="107"/>
      <c r="CY99" s="107"/>
      <c r="CZ99" s="107"/>
      <c r="DA99" s="107"/>
      <c r="DB99" s="107"/>
      <c r="DC99" s="107"/>
      <c r="DD99" s="107"/>
      <c r="DE99" s="107"/>
      <c r="DF99" s="107"/>
      <c r="DG99" s="107"/>
      <c r="DH99" s="107"/>
      <c r="DI99" s="107"/>
      <c r="DJ99" s="107"/>
      <c r="DK99" s="107"/>
      <c r="DL99" s="107"/>
      <c r="DM99" s="107"/>
      <c r="DN99" s="107"/>
      <c r="DO99" s="107"/>
      <c r="DP99" s="107"/>
      <c r="DQ99" s="107"/>
      <c r="DR99" s="107"/>
      <c r="DS99" s="107"/>
      <c r="DT99" s="107"/>
      <c r="DU99" s="107"/>
      <c r="DV99" s="107"/>
      <c r="DW99" s="107"/>
      <c r="DX99" s="107"/>
      <c r="DY99" s="107"/>
      <c r="DZ99" s="107"/>
      <c r="EA99" s="107"/>
      <c r="EB99" s="107"/>
      <c r="EC99" s="107"/>
      <c r="ED99" s="107"/>
      <c r="EE99" s="107"/>
      <c r="EF99" s="107"/>
      <c r="EG99" s="107"/>
      <c r="EH99" s="107"/>
      <c r="EI99" s="107"/>
      <c r="EJ99" s="107"/>
      <c r="EK99" s="107"/>
      <c r="EL99" s="107"/>
      <c r="EM99" s="107"/>
      <c r="EN99" s="107"/>
      <c r="EO99" s="107"/>
      <c r="EP99" s="107"/>
      <c r="EQ99" s="107"/>
      <c r="ER99" s="107"/>
      <c r="ES99" s="107"/>
      <c r="ET99" s="107"/>
      <c r="EU99" s="107"/>
      <c r="EV99" s="107"/>
      <c r="EW99" s="107"/>
      <c r="EX99" s="107"/>
      <c r="EY99" s="107"/>
      <c r="EZ99" s="107"/>
      <c r="FA99" s="107"/>
      <c r="FB99" s="107"/>
      <c r="FC99" s="107"/>
      <c r="FD99" s="107"/>
      <c r="FE99" s="107"/>
      <c r="FF99" s="107"/>
      <c r="FG99" s="107"/>
      <c r="FH99" s="107"/>
      <c r="FI99" s="107"/>
      <c r="FJ99" s="107"/>
      <c r="FK99" s="107"/>
      <c r="FL99" s="107"/>
      <c r="FM99" s="107"/>
      <c r="FN99" s="107"/>
      <c r="FO99" s="107"/>
      <c r="FP99" s="107"/>
      <c r="FQ99" s="107"/>
      <c r="FR99" s="107"/>
      <c r="FS99" s="107"/>
      <c r="FT99" s="107"/>
      <c r="FU99" s="107"/>
      <c r="FV99" s="107"/>
      <c r="FW99" s="107"/>
      <c r="FX99" s="107"/>
      <c r="FY99" s="107"/>
      <c r="FZ99" s="107"/>
      <c r="GA99" s="107"/>
      <c r="GB99" s="107"/>
      <c r="GC99" s="107"/>
      <c r="GD99" s="107"/>
      <c r="GE99" s="107"/>
      <c r="GF99" s="107"/>
      <c r="GG99" s="107"/>
      <c r="GH99" s="107"/>
      <c r="GI99" s="107"/>
      <c r="GJ99" s="107"/>
      <c r="GK99" s="107"/>
      <c r="GL99" s="107"/>
      <c r="GM99" s="107"/>
      <c r="GN99" s="107"/>
      <c r="GO99" s="107"/>
      <c r="GP99" s="107"/>
      <c r="GQ99" s="107"/>
      <c r="GR99" s="107"/>
      <c r="GS99" s="107"/>
      <c r="GT99" s="107"/>
      <c r="GU99" s="107"/>
      <c r="GV99" s="107"/>
      <c r="GW99" s="107"/>
      <c r="GX99" s="107"/>
      <c r="GY99" s="107"/>
      <c r="GZ99" s="107"/>
      <c r="HA99" s="107"/>
      <c r="HB99" s="107"/>
      <c r="HC99" s="107"/>
      <c r="HD99" s="107"/>
      <c r="HE99" s="107"/>
      <c r="HF99" s="107"/>
      <c r="HG99" s="107"/>
      <c r="HH99" s="107"/>
      <c r="HI99" s="107"/>
      <c r="HJ99" s="107"/>
      <c r="HK99" s="107"/>
      <c r="HL99" s="107"/>
      <c r="HM99" s="107"/>
      <c r="HN99" s="107"/>
      <c r="HO99" s="107"/>
      <c r="HP99" s="107"/>
      <c r="HQ99" s="107"/>
      <c r="HR99" s="107"/>
      <c r="HS99" s="107"/>
      <c r="HT99" s="107"/>
      <c r="HU99" s="107"/>
      <c r="HV99" s="107"/>
      <c r="HW99" s="107"/>
      <c r="HX99" s="107"/>
      <c r="HY99" s="107"/>
      <c r="HZ99" s="107"/>
      <c r="IA99" s="107"/>
      <c r="IB99" s="107"/>
      <c r="IC99" s="107"/>
      <c r="ID99" s="107"/>
      <c r="IE99" s="107"/>
      <c r="IF99" s="107"/>
      <c r="IG99" s="107"/>
      <c r="IH99" s="107"/>
      <c r="II99" s="107"/>
      <c r="IJ99" s="107"/>
      <c r="IK99" s="107"/>
      <c r="IL99" s="107"/>
      <c r="IM99" s="107"/>
      <c r="IN99" s="107"/>
      <c r="IO99" s="107"/>
      <c r="IP99" s="107"/>
      <c r="IQ99" s="107"/>
      <c r="IR99" s="107"/>
      <c r="IS99" s="107"/>
      <c r="IT99" s="107"/>
      <c r="IU99" s="107"/>
      <c r="IV99" s="107"/>
      <c r="IW99" s="107"/>
      <c r="IX99" s="107"/>
      <c r="IY99" s="107"/>
      <c r="IZ99" s="107"/>
      <c r="JA99" s="107"/>
      <c r="JB99" s="107"/>
      <c r="JC99" s="107"/>
      <c r="JD99" s="107"/>
      <c r="JE99" s="107"/>
      <c r="JF99" s="107"/>
      <c r="JG99" s="107"/>
      <c r="JH99" s="107"/>
      <c r="JI99" s="107"/>
      <c r="JJ99" s="107"/>
      <c r="JK99" s="107"/>
      <c r="JL99" s="107"/>
      <c r="JM99" s="107"/>
      <c r="JN99" s="107"/>
      <c r="JO99" s="107"/>
      <c r="JP99" s="107"/>
      <c r="JQ99" s="107"/>
      <c r="JR99" s="107"/>
      <c r="JS99" s="107"/>
      <c r="JT99" s="107"/>
      <c r="JU99" s="107"/>
      <c r="JV99" s="107"/>
      <c r="JW99" s="107"/>
      <c r="JX99" s="107"/>
      <c r="JY99" s="107"/>
      <c r="JZ99" s="107"/>
      <c r="KA99" s="107"/>
      <c r="KB99" s="107"/>
      <c r="KC99" s="107"/>
      <c r="KD99" s="107"/>
      <c r="KE99" s="107"/>
      <c r="KF99" s="107"/>
      <c r="KG99" s="107"/>
      <c r="KH99" s="107"/>
      <c r="KI99" s="107"/>
      <c r="KJ99" s="107"/>
      <c r="KK99" s="107"/>
      <c r="KL99" s="107"/>
      <c r="KM99" s="107"/>
      <c r="KN99" s="107"/>
      <c r="KO99" s="107"/>
      <c r="KP99" s="107"/>
      <c r="KQ99" s="107"/>
      <c r="KR99" s="107"/>
      <c r="KS99" s="107"/>
      <c r="KT99" s="107"/>
      <c r="KU99" s="107"/>
      <c r="KV99" s="107"/>
      <c r="KW99" s="107"/>
      <c r="KX99" s="107"/>
      <c r="KY99" s="107"/>
      <c r="KZ99" s="107"/>
      <c r="LA99" s="107"/>
      <c r="LB99" s="107"/>
      <c r="LC99" s="107"/>
      <c r="LD99" s="107"/>
      <c r="LE99" s="107"/>
      <c r="LF99" s="107"/>
      <c r="LG99" s="107"/>
      <c r="LH99" s="107"/>
      <c r="LI99" s="107"/>
      <c r="LJ99" s="107"/>
      <c r="LK99" s="107"/>
      <c r="LL99" s="107"/>
      <c r="LM99" s="107"/>
      <c r="LN99" s="107"/>
      <c r="LO99" s="107"/>
      <c r="LP99" s="107"/>
      <c r="LQ99" s="107"/>
      <c r="LR99" s="107"/>
      <c r="LS99" s="107"/>
      <c r="LT99" s="107"/>
      <c r="LU99" s="107"/>
      <c r="LV99" s="107"/>
      <c r="LW99" s="107"/>
      <c r="LX99" s="107"/>
      <c r="LY99" s="107"/>
      <c r="LZ99" s="107"/>
      <c r="MA99" s="107"/>
      <c r="MB99" s="107"/>
      <c r="MC99" s="107"/>
      <c r="MD99" s="107"/>
      <c r="ME99" s="107"/>
      <c r="MF99" s="107"/>
      <c r="MG99" s="107"/>
      <c r="MH99" s="107"/>
      <c r="MI99" s="107"/>
      <c r="MJ99" s="107"/>
      <c r="MK99" s="107"/>
      <c r="ML99" s="107"/>
      <c r="MM99" s="107"/>
      <c r="MN99" s="107"/>
      <c r="MO99" s="107"/>
      <c r="MP99" s="107"/>
      <c r="MQ99" s="107"/>
      <c r="MR99" s="107"/>
      <c r="MS99" s="107"/>
      <c r="MT99" s="107"/>
      <c r="MU99" s="107"/>
      <c r="MV99" s="107"/>
      <c r="MW99" s="107"/>
      <c r="MX99" s="107"/>
      <c r="MY99" s="107"/>
      <c r="MZ99" s="107"/>
      <c r="NA99" s="107"/>
      <c r="NB99" s="107"/>
      <c r="NC99" s="107"/>
      <c r="ND99" s="107"/>
      <c r="NE99" s="107"/>
      <c r="NF99" s="107"/>
      <c r="NG99" s="107"/>
      <c r="NH99" s="107"/>
      <c r="NI99" s="107"/>
      <c r="NJ99" s="107"/>
      <c r="NK99" s="107"/>
      <c r="NL99" s="107"/>
      <c r="NM99" s="107"/>
      <c r="NN99" s="107"/>
      <c r="NO99" s="107"/>
      <c r="NP99" s="107"/>
      <c r="NQ99" s="107"/>
      <c r="NR99" s="107"/>
      <c r="NS99" s="107"/>
      <c r="NT99" s="107"/>
      <c r="NU99" s="107"/>
      <c r="NV99" s="107"/>
      <c r="NW99" s="107"/>
      <c r="NX99" s="107"/>
      <c r="NY99" s="107"/>
      <c r="NZ99" s="107"/>
      <c r="OA99" s="107"/>
      <c r="OB99" s="107"/>
      <c r="OC99" s="107"/>
      <c r="OD99" s="107"/>
      <c r="OE99" s="107"/>
      <c r="OF99" s="107"/>
      <c r="OG99" s="107"/>
      <c r="OH99" s="107"/>
      <c r="OI99" s="107"/>
      <c r="OJ99" s="107"/>
      <c r="OK99" s="107"/>
      <c r="OL99" s="107"/>
      <c r="OM99" s="107"/>
      <c r="ON99" s="107"/>
      <c r="OO99" s="107"/>
      <c r="OP99" s="107"/>
      <c r="OQ99" s="107"/>
      <c r="OR99" s="107"/>
      <c r="OS99" s="107"/>
      <c r="OT99" s="107"/>
      <c r="OU99" s="107"/>
      <c r="OV99" s="107"/>
      <c r="OW99" s="107"/>
      <c r="OX99" s="107"/>
      <c r="OY99" s="107"/>
      <c r="OZ99" s="107"/>
      <c r="PA99" s="107"/>
      <c r="PB99" s="107"/>
      <c r="PC99" s="107"/>
      <c r="PD99" s="107"/>
      <c r="PE99" s="107"/>
      <c r="PF99" s="107"/>
      <c r="PG99" s="107"/>
      <c r="PH99" s="107"/>
      <c r="PI99" s="107"/>
      <c r="PJ99" s="107"/>
      <c r="PK99" s="107"/>
      <c r="PL99" s="107"/>
      <c r="PM99" s="107"/>
      <c r="PN99" s="107"/>
      <c r="PO99" s="107"/>
      <c r="PP99" s="107"/>
      <c r="PQ99" s="107"/>
      <c r="PR99" s="107"/>
      <c r="PS99" s="107"/>
      <c r="PT99" s="107"/>
      <c r="PU99" s="107"/>
      <c r="PV99" s="107"/>
      <c r="PW99" s="107"/>
      <c r="PX99" s="107"/>
      <c r="PY99" s="107"/>
      <c r="PZ99" s="107"/>
      <c r="QA99" s="107"/>
      <c r="QB99" s="107"/>
      <c r="QC99" s="107"/>
      <c r="QD99" s="107"/>
      <c r="QE99" s="107"/>
      <c r="QF99" s="107"/>
      <c r="QG99" s="107"/>
      <c r="QH99" s="107"/>
      <c r="QI99" s="107"/>
      <c r="QJ99" s="107"/>
      <c r="QK99" s="107"/>
      <c r="QL99" s="107"/>
      <c r="QM99" s="107"/>
      <c r="QN99" s="107"/>
      <c r="QO99" s="107"/>
      <c r="QP99" s="107"/>
      <c r="QQ99" s="107"/>
      <c r="QR99" s="107"/>
      <c r="QS99" s="107"/>
      <c r="QT99" s="107"/>
      <c r="QU99" s="107"/>
      <c r="QV99" s="107"/>
      <c r="QW99" s="107"/>
      <c r="QX99" s="107"/>
      <c r="QY99" s="107"/>
      <c r="QZ99" s="107"/>
      <c r="RA99" s="107"/>
      <c r="RB99" s="107"/>
      <c r="RC99" s="107"/>
      <c r="RD99" s="107"/>
      <c r="RE99" s="107"/>
      <c r="RF99" s="107"/>
      <c r="RG99" s="107"/>
      <c r="RH99" s="107"/>
      <c r="RI99" s="107"/>
      <c r="RJ99" s="107"/>
      <c r="RK99" s="107"/>
      <c r="RL99" s="107"/>
      <c r="RM99" s="107"/>
      <c r="RN99" s="107"/>
      <c r="RO99" s="107"/>
      <c r="RP99" s="107"/>
      <c r="RQ99" s="107"/>
      <c r="RR99" s="107"/>
      <c r="RS99" s="107"/>
      <c r="RT99" s="107"/>
      <c r="RU99" s="107"/>
      <c r="RV99" s="107"/>
      <c r="RW99" s="107"/>
      <c r="RX99" s="107"/>
      <c r="RY99" s="107"/>
      <c r="RZ99" s="107"/>
      <c r="SA99" s="107"/>
      <c r="SB99" s="107"/>
      <c r="SC99" s="107"/>
      <c r="SD99" s="107"/>
      <c r="SE99" s="107"/>
      <c r="SF99" s="107"/>
      <c r="SG99" s="107"/>
      <c r="SH99" s="107"/>
      <c r="SI99" s="107"/>
      <c r="SJ99" s="107"/>
      <c r="SK99" s="107"/>
      <c r="SL99" s="107"/>
      <c r="SM99" s="107"/>
      <c r="SN99" s="107"/>
      <c r="SO99" s="107"/>
      <c r="SP99" s="107"/>
      <c r="SQ99" s="107"/>
      <c r="SR99" s="107"/>
      <c r="SS99" s="107"/>
      <c r="ST99" s="107"/>
      <c r="SU99" s="107"/>
      <c r="SV99" s="107"/>
      <c r="SW99" s="107"/>
      <c r="SX99" s="107"/>
      <c r="SY99" s="107"/>
      <c r="SZ99" s="107"/>
      <c r="TA99" s="107"/>
      <c r="TB99" s="107"/>
      <c r="TC99" s="107"/>
      <c r="TD99" s="107"/>
      <c r="TE99" s="107"/>
      <c r="TF99" s="107"/>
      <c r="TG99" s="107"/>
      <c r="TH99" s="107"/>
      <c r="TI99" s="107"/>
      <c r="TJ99" s="107"/>
      <c r="TK99" s="107"/>
      <c r="TL99" s="107"/>
      <c r="TM99" s="107"/>
      <c r="TN99" s="107"/>
      <c r="TO99" s="107"/>
      <c r="TP99" s="107"/>
      <c r="TQ99" s="107"/>
      <c r="TR99" s="107"/>
      <c r="TS99" s="107"/>
      <c r="TT99" s="107"/>
      <c r="TU99" s="107"/>
      <c r="TV99" s="107"/>
      <c r="TW99" s="107"/>
      <c r="TX99" s="107"/>
      <c r="TY99" s="107"/>
      <c r="TZ99" s="107"/>
      <c r="UA99" s="107"/>
      <c r="UB99" s="107"/>
      <c r="UC99" s="107"/>
      <c r="UD99" s="107"/>
      <c r="UE99" s="107"/>
      <c r="UF99" s="107"/>
      <c r="UG99" s="107"/>
      <c r="UH99" s="107"/>
      <c r="UI99" s="107"/>
      <c r="UJ99" s="107"/>
      <c r="UK99" s="107"/>
      <c r="UL99" s="107"/>
      <c r="UM99" s="107"/>
      <c r="UN99" s="107"/>
      <c r="UO99" s="107"/>
      <c r="UP99" s="107"/>
      <c r="UQ99" s="107"/>
      <c r="UR99" s="107"/>
      <c r="US99" s="107"/>
      <c r="UT99" s="107"/>
      <c r="UU99" s="107"/>
      <c r="UV99" s="107"/>
      <c r="UW99" s="107"/>
      <c r="UX99" s="107"/>
      <c r="UY99" s="107"/>
      <c r="UZ99" s="107"/>
      <c r="VA99" s="107"/>
      <c r="VB99" s="107"/>
      <c r="VC99" s="107"/>
      <c r="VD99" s="107"/>
      <c r="VE99" s="107"/>
      <c r="VF99" s="107"/>
      <c r="VG99" s="107"/>
      <c r="VH99" s="107"/>
      <c r="VI99" s="107"/>
      <c r="VJ99" s="107"/>
      <c r="VK99" s="107"/>
      <c r="VL99" s="107"/>
      <c r="VM99" s="107"/>
      <c r="VN99" s="107"/>
      <c r="VO99" s="107"/>
      <c r="VP99" s="107"/>
      <c r="VQ99" s="107"/>
      <c r="VR99" s="107"/>
      <c r="VS99" s="107"/>
      <c r="VT99" s="107"/>
      <c r="VU99" s="107"/>
      <c r="VV99" s="107"/>
      <c r="VW99" s="107"/>
      <c r="VX99" s="107"/>
      <c r="VY99" s="107"/>
      <c r="VZ99" s="107"/>
      <c r="WA99" s="107"/>
      <c r="WB99" s="107"/>
      <c r="WC99" s="107"/>
      <c r="WD99" s="107"/>
      <c r="WE99" s="107"/>
      <c r="WF99" s="107"/>
      <c r="WG99" s="107"/>
      <c r="WH99" s="107"/>
      <c r="WI99" s="107"/>
      <c r="WJ99" s="107"/>
      <c r="WK99" s="107"/>
      <c r="WL99" s="107"/>
      <c r="WM99" s="107"/>
      <c r="WN99" s="107"/>
      <c r="WO99" s="107"/>
      <c r="WP99" s="107"/>
      <c r="WQ99" s="107"/>
      <c r="WR99" s="107"/>
      <c r="WS99" s="107"/>
      <c r="WT99" s="107"/>
      <c r="WU99" s="107"/>
      <c r="WV99" s="107"/>
      <c r="WW99" s="107"/>
      <c r="WX99" s="107"/>
      <c r="WY99" s="107"/>
      <c r="WZ99" s="107"/>
      <c r="XA99" s="107"/>
      <c r="XB99" s="107"/>
      <c r="XC99" s="107"/>
      <c r="XD99" s="107"/>
      <c r="XE99" s="107"/>
      <c r="XF99" s="107"/>
      <c r="XG99" s="107"/>
      <c r="XH99" s="107"/>
      <c r="XI99" s="107"/>
      <c r="XJ99" s="107"/>
      <c r="XK99" s="107"/>
      <c r="XL99" s="107"/>
      <c r="XM99" s="107"/>
      <c r="XN99" s="107"/>
      <c r="XO99" s="107"/>
      <c r="XP99" s="107"/>
      <c r="XQ99" s="107"/>
      <c r="XR99" s="107"/>
      <c r="XS99" s="107"/>
      <c r="XT99" s="107"/>
      <c r="XU99" s="107"/>
      <c r="XV99" s="107"/>
      <c r="XW99" s="107"/>
      <c r="XX99" s="107"/>
      <c r="XY99" s="107"/>
      <c r="XZ99" s="107"/>
      <c r="YA99" s="107"/>
      <c r="YB99" s="107"/>
      <c r="YC99" s="107"/>
      <c r="YD99" s="107"/>
      <c r="YE99" s="107"/>
      <c r="YF99" s="107"/>
      <c r="YG99" s="107"/>
      <c r="YH99" s="107"/>
      <c r="YI99" s="107"/>
      <c r="YJ99" s="107"/>
      <c r="YK99" s="107"/>
      <c r="YL99" s="107"/>
      <c r="YM99" s="107"/>
      <c r="YN99" s="107"/>
      <c r="YO99" s="107"/>
      <c r="YP99" s="107"/>
      <c r="YQ99" s="107"/>
      <c r="YR99" s="107"/>
      <c r="YS99" s="107"/>
      <c r="YT99" s="107"/>
      <c r="YU99" s="107"/>
      <c r="YV99" s="107"/>
      <c r="YW99" s="107"/>
      <c r="YX99" s="107"/>
      <c r="YY99" s="107"/>
      <c r="YZ99" s="107"/>
      <c r="ZA99" s="107"/>
      <c r="ZB99" s="107"/>
      <c r="ZC99" s="107"/>
      <c r="ZD99" s="107"/>
      <c r="ZE99" s="107"/>
      <c r="ZF99" s="107"/>
      <c r="ZG99" s="107"/>
      <c r="ZH99" s="107"/>
      <c r="ZI99" s="107"/>
      <c r="ZJ99" s="107"/>
      <c r="ZK99" s="107"/>
      <c r="ZL99" s="107"/>
      <c r="ZM99" s="107"/>
      <c r="ZN99" s="107"/>
      <c r="ZO99" s="107"/>
      <c r="ZP99" s="107"/>
      <c r="ZQ99" s="107"/>
      <c r="ZR99" s="107"/>
      <c r="ZS99" s="107"/>
      <c r="ZT99" s="107"/>
      <c r="ZU99" s="107"/>
      <c r="ZV99" s="107"/>
      <c r="ZW99" s="107"/>
      <c r="ZX99" s="107"/>
      <c r="ZY99" s="107"/>
      <c r="ZZ99" s="107"/>
      <c r="AAA99" s="107"/>
      <c r="AAB99" s="107"/>
      <c r="AAC99" s="107"/>
      <c r="AAD99" s="107"/>
      <c r="AAE99" s="107"/>
      <c r="AAF99" s="107"/>
      <c r="AAG99" s="107"/>
      <c r="AAH99" s="107"/>
      <c r="AAI99" s="107"/>
      <c r="AAJ99" s="107"/>
      <c r="AAK99" s="107"/>
      <c r="AAL99" s="107"/>
      <c r="AAM99" s="107"/>
      <c r="AAN99" s="107"/>
      <c r="AAO99" s="107"/>
      <c r="AAP99" s="107"/>
      <c r="AAQ99" s="107"/>
      <c r="AAR99" s="107"/>
      <c r="AAS99" s="107"/>
      <c r="AAT99" s="107"/>
      <c r="AAU99" s="107"/>
      <c r="AAV99" s="107"/>
      <c r="AAW99" s="107"/>
      <c r="AAX99" s="107"/>
      <c r="AAY99" s="107"/>
      <c r="AAZ99" s="107"/>
      <c r="ABA99" s="107"/>
      <c r="ABB99" s="107"/>
      <c r="ABC99" s="107"/>
      <c r="ABD99" s="107"/>
      <c r="ABE99" s="107"/>
      <c r="ABF99" s="107"/>
      <c r="ABG99" s="107"/>
      <c r="ABH99" s="107"/>
      <c r="ABI99" s="107"/>
      <c r="ABJ99" s="107"/>
      <c r="ABK99" s="107"/>
      <c r="ABL99" s="107"/>
      <c r="ABM99" s="107"/>
      <c r="ABN99" s="107"/>
      <c r="ABO99" s="107"/>
      <c r="ABP99" s="107"/>
      <c r="ABQ99" s="107"/>
      <c r="ABR99" s="107"/>
      <c r="ABS99" s="107"/>
      <c r="ABT99" s="107"/>
      <c r="ABU99" s="107"/>
      <c r="ABV99" s="107"/>
      <c r="ABW99" s="107"/>
      <c r="ABX99" s="107"/>
      <c r="ABY99" s="107"/>
      <c r="ABZ99" s="107"/>
      <c r="ACA99" s="107"/>
      <c r="ACB99" s="107"/>
      <c r="ACC99" s="107"/>
      <c r="ACD99" s="107"/>
      <c r="ACE99" s="107"/>
      <c r="ACF99" s="107"/>
      <c r="ACG99" s="107"/>
      <c r="ACH99" s="107"/>
      <c r="ACI99" s="107"/>
      <c r="ACJ99" s="107"/>
      <c r="ACK99" s="107"/>
      <c r="ACL99" s="107"/>
      <c r="ACM99" s="107"/>
      <c r="ACN99" s="107"/>
      <c r="ACO99" s="107"/>
      <c r="ACP99" s="107"/>
      <c r="ACQ99" s="107"/>
      <c r="ACR99" s="107"/>
      <c r="ACS99" s="107"/>
      <c r="ACT99" s="107"/>
      <c r="ACU99" s="107"/>
      <c r="ACV99" s="107"/>
      <c r="ACW99" s="107"/>
      <c r="ACX99" s="107"/>
      <c r="ACY99" s="107"/>
      <c r="ACZ99" s="107"/>
      <c r="ADA99" s="107"/>
      <c r="ADB99" s="107"/>
      <c r="ADC99" s="107"/>
      <c r="ADD99" s="107"/>
      <c r="ADE99" s="107"/>
      <c r="ADF99" s="107"/>
      <c r="ADG99" s="107"/>
      <c r="ADH99" s="107"/>
      <c r="ADI99" s="107"/>
      <c r="ADJ99" s="107"/>
      <c r="ADK99" s="107"/>
      <c r="ADL99" s="107"/>
      <c r="ADM99" s="107"/>
      <c r="ADN99" s="107"/>
      <c r="ADO99" s="107"/>
      <c r="ADP99" s="107"/>
      <c r="ADQ99" s="107"/>
      <c r="ADR99" s="107"/>
      <c r="ADS99" s="107"/>
      <c r="ADT99" s="107"/>
      <c r="ADU99" s="107"/>
      <c r="ADV99" s="107"/>
      <c r="ADW99" s="107"/>
      <c r="ADX99" s="107"/>
      <c r="ADY99" s="107"/>
      <c r="ADZ99" s="107"/>
      <c r="AEA99" s="107"/>
      <c r="AEB99" s="107"/>
      <c r="AEC99" s="107"/>
      <c r="AED99" s="107"/>
      <c r="AEE99" s="107"/>
      <c r="AEF99" s="107"/>
      <c r="AEG99" s="107"/>
      <c r="AEH99" s="107"/>
      <c r="AEI99" s="107"/>
      <c r="AEJ99" s="107"/>
      <c r="AEK99" s="107"/>
      <c r="AEL99" s="107"/>
      <c r="AEM99" s="107"/>
      <c r="AEN99" s="107"/>
      <c r="AEO99" s="107"/>
      <c r="AEP99" s="107"/>
      <c r="AEQ99" s="107"/>
      <c r="AER99" s="107"/>
      <c r="AES99" s="107"/>
      <c r="AET99" s="107"/>
      <c r="AEU99" s="107"/>
      <c r="AEV99" s="107"/>
      <c r="AEW99" s="107"/>
      <c r="AEX99" s="107"/>
      <c r="AEY99" s="107"/>
      <c r="AEZ99" s="107"/>
      <c r="AFA99" s="107"/>
      <c r="AFB99" s="107"/>
      <c r="AFC99" s="107"/>
      <c r="AFD99" s="107"/>
      <c r="AFE99" s="107"/>
      <c r="AFF99" s="107"/>
      <c r="AFG99" s="107"/>
      <c r="AFH99" s="107"/>
      <c r="AFI99" s="107"/>
      <c r="AFJ99" s="107"/>
      <c r="AFK99" s="107"/>
      <c r="AFL99" s="107"/>
      <c r="AFM99" s="107"/>
      <c r="AFN99" s="107"/>
      <c r="AFO99" s="107"/>
      <c r="AFP99" s="107"/>
      <c r="AFQ99" s="107"/>
      <c r="AFR99" s="107"/>
      <c r="AFS99" s="107"/>
      <c r="AFT99" s="107"/>
      <c r="AFU99" s="107"/>
      <c r="AFV99" s="107"/>
      <c r="AFW99" s="107"/>
      <c r="AFX99" s="107"/>
      <c r="AFY99" s="107"/>
      <c r="AFZ99" s="107"/>
      <c r="AGA99" s="107"/>
      <c r="AGB99" s="107"/>
      <c r="AGC99" s="107"/>
      <c r="AGD99" s="107"/>
      <c r="AGE99" s="107"/>
      <c r="AGF99" s="107"/>
      <c r="AGG99" s="107"/>
      <c r="AGH99" s="107"/>
      <c r="AGI99" s="107"/>
      <c r="AGJ99" s="107"/>
      <c r="AGK99" s="107"/>
      <c r="AGL99" s="107"/>
      <c r="AGM99" s="107"/>
      <c r="AGN99" s="107"/>
      <c r="AGO99" s="107"/>
      <c r="AGP99" s="107"/>
      <c r="AGQ99" s="107"/>
      <c r="AGR99" s="107"/>
      <c r="AGS99" s="107"/>
      <c r="AGT99" s="107"/>
      <c r="AGU99" s="107"/>
      <c r="AGV99" s="107"/>
      <c r="AGW99" s="107"/>
      <c r="AGX99" s="107"/>
      <c r="AGY99" s="107"/>
      <c r="AGZ99" s="107"/>
      <c r="AHA99" s="107"/>
      <c r="AHB99" s="107"/>
      <c r="AHC99" s="107"/>
      <c r="AHD99" s="107"/>
      <c r="AHE99" s="107"/>
      <c r="AHF99" s="107"/>
      <c r="AHG99" s="107"/>
      <c r="AHH99" s="107"/>
      <c r="AHI99" s="107"/>
      <c r="AHJ99" s="107"/>
      <c r="AHK99" s="107"/>
      <c r="AHL99" s="107"/>
      <c r="AHM99" s="107"/>
      <c r="AHN99" s="107"/>
      <c r="AHO99" s="107"/>
      <c r="AHP99" s="107"/>
      <c r="AHQ99" s="107"/>
      <c r="AHR99" s="107"/>
      <c r="AHS99" s="107"/>
      <c r="AHT99" s="107"/>
      <c r="AHU99" s="107"/>
      <c r="AHV99" s="107"/>
      <c r="AHW99" s="107"/>
      <c r="AHX99" s="107"/>
      <c r="AHY99" s="107"/>
      <c r="AHZ99" s="107"/>
      <c r="AIA99" s="107"/>
      <c r="AIB99" s="107"/>
      <c r="AIC99" s="107"/>
      <c r="AID99" s="107"/>
      <c r="AIE99" s="107"/>
      <c r="AIF99" s="107"/>
      <c r="AIG99" s="107"/>
      <c r="AIH99" s="107"/>
      <c r="AII99" s="107"/>
      <c r="AIJ99" s="107"/>
      <c r="AIK99" s="107"/>
      <c r="AIL99" s="107"/>
      <c r="AIM99" s="107"/>
      <c r="AIN99" s="107"/>
      <c r="AIO99" s="107"/>
      <c r="AIP99" s="107"/>
      <c r="AIQ99" s="107"/>
      <c r="AIR99" s="107"/>
      <c r="AIS99" s="107"/>
      <c r="AIT99" s="107"/>
      <c r="AIU99" s="107"/>
      <c r="AIV99" s="107"/>
      <c r="AIW99" s="107"/>
      <c r="AIX99" s="107"/>
      <c r="AIY99" s="107"/>
      <c r="AIZ99" s="107"/>
      <c r="AJA99" s="107"/>
      <c r="AJB99" s="107"/>
      <c r="AJC99" s="107"/>
      <c r="AJD99" s="107"/>
      <c r="AJE99" s="107"/>
      <c r="AJF99" s="107"/>
      <c r="AJG99" s="107"/>
      <c r="AJH99" s="107"/>
      <c r="AJI99" s="107"/>
      <c r="AJJ99" s="107"/>
      <c r="AJK99" s="107"/>
      <c r="AJL99" s="107"/>
      <c r="AJM99" s="107"/>
      <c r="AJN99" s="107"/>
      <c r="AJO99" s="107"/>
      <c r="AJP99" s="107"/>
      <c r="AJQ99" s="107"/>
      <c r="AJR99" s="107"/>
      <c r="AJS99" s="107"/>
      <c r="AJT99" s="107"/>
      <c r="AJU99" s="107"/>
      <c r="AJV99" s="107"/>
      <c r="AJW99" s="107"/>
      <c r="AJX99" s="107"/>
      <c r="AJY99" s="107"/>
      <c r="AJZ99" s="107"/>
      <c r="AKA99" s="107"/>
      <c r="AKB99" s="107"/>
      <c r="AKC99" s="107"/>
      <c r="AKD99" s="107"/>
      <c r="AKE99" s="107"/>
      <c r="AKF99" s="107"/>
      <c r="AKG99" s="107"/>
      <c r="AKH99" s="107"/>
      <c r="AKI99" s="107"/>
      <c r="AKJ99" s="107"/>
      <c r="AKK99" s="107"/>
      <c r="AKL99" s="107"/>
      <c r="AKM99" s="107"/>
      <c r="AKN99" s="107"/>
      <c r="AKO99" s="107"/>
      <c r="AKP99" s="107"/>
      <c r="AKQ99" s="107"/>
      <c r="AKR99" s="107"/>
      <c r="AKS99" s="107"/>
      <c r="AKT99" s="107"/>
      <c r="AKU99" s="107"/>
      <c r="AKV99" s="107"/>
      <c r="AKW99" s="107"/>
      <c r="AKX99" s="107"/>
      <c r="AKY99" s="107"/>
      <c r="AKZ99" s="107"/>
      <c r="ALA99" s="107"/>
      <c r="ALB99" s="107"/>
      <c r="ALC99" s="107"/>
      <c r="ALD99" s="107"/>
      <c r="ALE99" s="107"/>
      <c r="ALF99" s="107"/>
      <c r="ALG99" s="107"/>
      <c r="ALH99" s="107"/>
      <c r="ALI99" s="107"/>
      <c r="ALJ99" s="107"/>
      <c r="ALK99" s="107"/>
      <c r="ALL99" s="107"/>
      <c r="ALM99" s="107"/>
      <c r="ALN99" s="107"/>
      <c r="ALO99" s="107"/>
      <c r="ALP99" s="107"/>
      <c r="ALQ99" s="107"/>
      <c r="ALR99" s="107"/>
      <c r="ALS99" s="107"/>
      <c r="ALT99" s="107"/>
      <c r="ALU99" s="107"/>
      <c r="ALV99" s="107"/>
      <c r="ALW99" s="107"/>
      <c r="ALX99" s="107"/>
      <c r="ALY99" s="107"/>
      <c r="ALZ99" s="107"/>
      <c r="AMA99" s="107"/>
      <c r="AMB99" s="107"/>
      <c r="AMC99" s="107"/>
      <c r="AMD99" s="107"/>
      <c r="AME99" s="107"/>
      <c r="AMF99" s="107"/>
      <c r="AMG99" s="107"/>
      <c r="AMH99" s="107"/>
      <c r="AMI99" s="107"/>
      <c r="AMJ99" s="107"/>
      <c r="AMK99" s="107"/>
      <c r="AML99" s="107"/>
      <c r="AMM99" s="107"/>
      <c r="AMN99" s="107"/>
      <c r="AMO99" s="107"/>
      <c r="AMP99" s="107"/>
      <c r="AMQ99" s="107"/>
      <c r="AMR99" s="107"/>
      <c r="AMS99" s="107"/>
      <c r="AMT99" s="107"/>
      <c r="AMU99" s="107"/>
      <c r="AMV99" s="107"/>
      <c r="AMW99" s="107"/>
      <c r="AMX99" s="107"/>
      <c r="AMY99" s="107"/>
      <c r="AMZ99" s="107"/>
      <c r="ANA99" s="107"/>
      <c r="ANB99" s="107"/>
      <c r="ANC99" s="107"/>
      <c r="AND99" s="107"/>
      <c r="ANE99" s="107"/>
      <c r="ANF99" s="107"/>
      <c r="ANG99" s="107"/>
      <c r="ANH99" s="107"/>
      <c r="ANI99" s="107"/>
      <c r="ANJ99" s="107"/>
      <c r="ANK99" s="107"/>
      <c r="ANL99" s="107"/>
      <c r="ANM99" s="107"/>
      <c r="ANN99" s="107"/>
      <c r="ANO99" s="107"/>
      <c r="ANP99" s="107"/>
      <c r="ANQ99" s="107"/>
      <c r="ANR99" s="107"/>
      <c r="ANS99" s="107"/>
      <c r="ANT99" s="107"/>
      <c r="ANU99" s="107"/>
      <c r="ANV99" s="107"/>
      <c r="ANW99" s="107"/>
      <c r="ANX99" s="107"/>
      <c r="ANY99" s="107"/>
      <c r="ANZ99" s="107"/>
      <c r="AOA99" s="107"/>
      <c r="AOB99" s="107"/>
      <c r="AOC99" s="107"/>
      <c r="AOD99" s="107"/>
      <c r="AOE99" s="107"/>
      <c r="AOF99" s="107"/>
      <c r="AOG99" s="107"/>
      <c r="AOH99" s="107"/>
      <c r="AOI99" s="107"/>
      <c r="AOJ99" s="107"/>
      <c r="AOK99" s="107"/>
      <c r="AOL99" s="107"/>
      <c r="AOM99" s="107"/>
      <c r="AON99" s="107"/>
      <c r="AOO99" s="107"/>
      <c r="AOP99" s="107"/>
      <c r="AOQ99" s="107"/>
      <c r="AOR99" s="107"/>
      <c r="AOS99" s="107"/>
      <c r="AOT99" s="107"/>
      <c r="AOU99" s="107"/>
      <c r="AOV99" s="107"/>
      <c r="AOW99" s="107"/>
      <c r="AOX99" s="107"/>
      <c r="AOY99" s="107"/>
      <c r="AOZ99" s="107"/>
      <c r="APA99" s="107"/>
      <c r="APB99" s="107"/>
      <c r="APC99" s="107"/>
      <c r="APD99" s="107"/>
      <c r="APE99" s="107"/>
      <c r="APF99" s="107"/>
      <c r="APG99" s="107"/>
      <c r="APH99" s="107"/>
      <c r="API99" s="107"/>
      <c r="APJ99" s="107"/>
      <c r="APK99" s="107"/>
      <c r="APL99" s="107"/>
      <c r="APM99" s="107"/>
      <c r="APN99" s="107"/>
      <c r="APO99" s="107"/>
      <c r="APP99" s="107"/>
      <c r="APQ99" s="107"/>
      <c r="APR99" s="107"/>
      <c r="APS99" s="107"/>
      <c r="APT99" s="107"/>
      <c r="APU99" s="107"/>
      <c r="APV99" s="107"/>
      <c r="APW99" s="107"/>
      <c r="APX99" s="107"/>
      <c r="APY99" s="107"/>
      <c r="APZ99" s="107"/>
      <c r="AQA99" s="107"/>
      <c r="AQB99" s="107"/>
      <c r="AQC99" s="107"/>
      <c r="AQD99" s="107"/>
      <c r="AQE99" s="107"/>
      <c r="AQF99" s="107"/>
      <c r="AQG99" s="107"/>
      <c r="AQH99" s="107"/>
      <c r="AQI99" s="107"/>
      <c r="AQJ99" s="107"/>
      <c r="AQK99" s="107"/>
      <c r="AQL99" s="107"/>
      <c r="AQM99" s="107"/>
      <c r="AQN99" s="107"/>
      <c r="AQO99" s="107"/>
      <c r="AQP99" s="107"/>
      <c r="AQQ99" s="107"/>
      <c r="AQR99" s="107"/>
      <c r="AQS99" s="107"/>
      <c r="AQT99" s="107"/>
      <c r="AQU99" s="107"/>
      <c r="AQV99" s="107"/>
      <c r="AQW99" s="107"/>
      <c r="AQX99" s="107"/>
      <c r="AQY99" s="107"/>
      <c r="AQZ99" s="107"/>
      <c r="ARA99" s="107"/>
      <c r="ARB99" s="107"/>
      <c r="ARC99" s="107"/>
      <c r="ARD99" s="107"/>
      <c r="ARE99" s="107"/>
      <c r="ARF99" s="107"/>
      <c r="ARG99" s="107"/>
      <c r="ARH99" s="107"/>
      <c r="ARI99" s="107"/>
      <c r="ARJ99" s="107"/>
      <c r="ARK99" s="107"/>
      <c r="ARL99" s="107"/>
      <c r="ARM99" s="107"/>
      <c r="ARN99" s="107"/>
      <c r="ARO99" s="107"/>
      <c r="ARP99" s="107"/>
      <c r="ARQ99" s="107"/>
      <c r="ARR99" s="107"/>
      <c r="ARS99" s="107"/>
      <c r="ART99" s="107"/>
      <c r="ARU99" s="107"/>
      <c r="ARV99" s="107"/>
      <c r="ARW99" s="107"/>
      <c r="ARX99" s="107"/>
      <c r="ARY99" s="107"/>
      <c r="ARZ99" s="107"/>
      <c r="ASA99" s="107"/>
      <c r="ASB99" s="107"/>
      <c r="ASC99" s="107"/>
      <c r="ASD99" s="107"/>
      <c r="ASE99" s="107"/>
      <c r="ASF99" s="107"/>
      <c r="ASG99" s="107"/>
      <c r="ASH99" s="107"/>
      <c r="ASI99" s="107"/>
      <c r="ASJ99" s="107"/>
      <c r="ASK99" s="107"/>
      <c r="ASL99" s="107"/>
      <c r="ASM99" s="107"/>
      <c r="ASN99" s="107"/>
      <c r="ASO99" s="107"/>
      <c r="ASP99" s="107"/>
      <c r="ASQ99" s="107"/>
      <c r="ASR99" s="107"/>
      <c r="ASS99" s="107"/>
      <c r="AST99" s="107"/>
      <c r="ASU99" s="107"/>
      <c r="ASV99" s="107"/>
      <c r="ASW99" s="107"/>
      <c r="ASX99" s="107"/>
      <c r="ASY99" s="107"/>
      <c r="ASZ99" s="107"/>
      <c r="ATA99" s="107"/>
      <c r="ATB99" s="107"/>
      <c r="ATC99" s="107"/>
      <c r="ATD99" s="107"/>
      <c r="ATE99" s="107"/>
      <c r="ATF99" s="107"/>
      <c r="ATG99" s="107"/>
      <c r="ATH99" s="107"/>
      <c r="ATI99" s="107"/>
      <c r="ATJ99" s="107"/>
      <c r="ATK99" s="107"/>
      <c r="ATL99" s="107"/>
      <c r="ATM99" s="107"/>
      <c r="ATN99" s="107"/>
      <c r="ATO99" s="107"/>
      <c r="ATP99" s="107"/>
      <c r="ATQ99" s="107"/>
      <c r="ATR99" s="107"/>
      <c r="ATS99" s="107"/>
      <c r="ATT99" s="107"/>
      <c r="ATU99" s="107"/>
      <c r="ATV99" s="107"/>
      <c r="ATW99" s="107"/>
      <c r="ATX99" s="107"/>
      <c r="ATY99" s="107"/>
      <c r="ATZ99" s="107"/>
      <c r="AUA99" s="107"/>
      <c r="AUB99" s="107"/>
      <c r="AUC99" s="107"/>
      <c r="AUD99" s="107"/>
      <c r="AUE99" s="107"/>
      <c r="AUF99" s="107"/>
      <c r="AUG99" s="107"/>
      <c r="AUH99" s="107"/>
      <c r="AUI99" s="107"/>
      <c r="AUJ99" s="107"/>
      <c r="AUK99" s="107"/>
      <c r="AUL99" s="107"/>
      <c r="AUM99" s="107"/>
      <c r="AUN99" s="107"/>
      <c r="AUO99" s="107"/>
      <c r="AUP99" s="107"/>
      <c r="AUQ99" s="107"/>
      <c r="AUR99" s="107"/>
      <c r="AUS99" s="107"/>
      <c r="AUT99" s="107"/>
      <c r="AUU99" s="107"/>
      <c r="AUV99" s="107"/>
      <c r="AUW99" s="107"/>
      <c r="AUX99" s="107"/>
      <c r="AUY99" s="107"/>
      <c r="AUZ99" s="107"/>
      <c r="AVA99" s="107"/>
      <c r="AVB99" s="107"/>
      <c r="AVC99" s="107"/>
      <c r="AVD99" s="107"/>
      <c r="AVE99" s="107"/>
      <c r="AVF99" s="107"/>
      <c r="AVG99" s="107"/>
      <c r="AVH99" s="107"/>
      <c r="AVI99" s="107"/>
      <c r="AVJ99" s="107"/>
      <c r="AVK99" s="107"/>
      <c r="AVL99" s="107"/>
      <c r="AVM99" s="107"/>
      <c r="AVN99" s="107"/>
      <c r="AVO99" s="107"/>
      <c r="AVP99" s="107"/>
      <c r="AVQ99" s="107"/>
      <c r="AVR99" s="107"/>
      <c r="AVS99" s="107"/>
      <c r="AVT99" s="107"/>
      <c r="AVU99" s="107"/>
      <c r="AVV99" s="107"/>
      <c r="AVW99" s="107"/>
      <c r="AVX99" s="107"/>
      <c r="AVY99" s="107"/>
      <c r="AVZ99" s="107"/>
      <c r="AWA99" s="107"/>
      <c r="AWB99" s="107"/>
      <c r="AWC99" s="107"/>
      <c r="AWD99" s="107"/>
      <c r="AWE99" s="107"/>
      <c r="AWF99" s="107"/>
      <c r="AWG99" s="107"/>
      <c r="AWH99" s="107"/>
      <c r="AWI99" s="107"/>
      <c r="AWJ99" s="107"/>
      <c r="AWK99" s="107"/>
      <c r="AWL99" s="107"/>
      <c r="AWM99" s="107"/>
      <c r="AWN99" s="107"/>
      <c r="AWO99" s="107"/>
      <c r="AWP99" s="107"/>
      <c r="AWQ99" s="107"/>
      <c r="AWR99" s="107"/>
      <c r="AWS99" s="107"/>
      <c r="AWT99" s="107"/>
      <c r="AWU99" s="107"/>
      <c r="AWV99" s="107"/>
      <c r="AWW99" s="107"/>
      <c r="AWX99" s="107"/>
      <c r="AWY99" s="107"/>
      <c r="AWZ99" s="107"/>
      <c r="AXA99" s="107"/>
      <c r="AXB99" s="107"/>
      <c r="AXC99" s="107"/>
      <c r="AXD99" s="107"/>
      <c r="AXE99" s="107"/>
      <c r="AXF99" s="107"/>
      <c r="AXG99" s="107"/>
      <c r="AXH99" s="107"/>
      <c r="AXI99" s="107"/>
      <c r="AXJ99" s="107"/>
      <c r="AXK99" s="107"/>
      <c r="AXL99" s="107"/>
      <c r="AXM99" s="107"/>
      <c r="AXN99" s="107"/>
      <c r="AXO99" s="107"/>
      <c r="AXP99" s="107"/>
      <c r="AXQ99" s="107"/>
      <c r="AXR99" s="107"/>
      <c r="AXS99" s="107"/>
      <c r="AXT99" s="107"/>
      <c r="AXU99" s="107"/>
      <c r="AXV99" s="107"/>
      <c r="AXW99" s="107"/>
      <c r="AXX99" s="107"/>
      <c r="AXY99" s="107"/>
      <c r="AXZ99" s="107"/>
      <c r="AYA99" s="107"/>
      <c r="AYB99" s="107"/>
      <c r="AYC99" s="107"/>
      <c r="AYD99" s="107"/>
      <c r="AYE99" s="107"/>
      <c r="AYF99" s="107"/>
      <c r="AYG99" s="107"/>
      <c r="AYH99" s="107"/>
      <c r="AYI99" s="107"/>
      <c r="AYJ99" s="107"/>
      <c r="AYK99" s="107"/>
      <c r="AYL99" s="107"/>
      <c r="AYM99" s="107"/>
      <c r="AYN99" s="107"/>
      <c r="AYO99" s="107"/>
      <c r="AYP99" s="107"/>
      <c r="AYQ99" s="107"/>
      <c r="AYR99" s="107"/>
      <c r="AYS99" s="107"/>
      <c r="AYT99" s="107"/>
      <c r="AYU99" s="107"/>
      <c r="AYV99" s="107"/>
      <c r="AYW99" s="107"/>
      <c r="AYX99" s="107"/>
      <c r="AYY99" s="107"/>
      <c r="AYZ99" s="107"/>
      <c r="AZA99" s="107"/>
      <c r="AZB99" s="107"/>
      <c r="AZC99" s="107"/>
      <c r="AZD99" s="107"/>
      <c r="AZE99" s="107"/>
      <c r="AZF99" s="107"/>
      <c r="AZG99" s="107"/>
      <c r="AZH99" s="107"/>
      <c r="AZI99" s="107"/>
      <c r="AZJ99" s="107"/>
      <c r="AZK99" s="107"/>
      <c r="AZL99" s="107"/>
      <c r="AZM99" s="107"/>
      <c r="AZN99" s="107"/>
      <c r="AZO99" s="107"/>
      <c r="AZP99" s="107"/>
      <c r="AZQ99" s="107"/>
      <c r="AZR99" s="107"/>
      <c r="AZS99" s="107"/>
      <c r="AZT99" s="107"/>
      <c r="AZU99" s="107"/>
      <c r="AZV99" s="107"/>
      <c r="AZW99" s="107"/>
      <c r="AZX99" s="107"/>
      <c r="AZY99" s="107"/>
      <c r="AZZ99" s="107"/>
      <c r="BAA99" s="107"/>
      <c r="BAB99" s="107"/>
      <c r="BAC99" s="107"/>
      <c r="BAD99" s="107"/>
      <c r="BAE99" s="107"/>
      <c r="BAF99" s="107"/>
      <c r="BAG99" s="107"/>
      <c r="BAH99" s="107"/>
      <c r="BAI99" s="107"/>
      <c r="BAJ99" s="107"/>
      <c r="BAK99" s="107"/>
      <c r="BAL99" s="107"/>
      <c r="BAM99" s="107"/>
      <c r="BAN99" s="107"/>
      <c r="BAO99" s="107"/>
      <c r="BAP99" s="107"/>
      <c r="BAQ99" s="107"/>
      <c r="BAR99" s="107"/>
      <c r="BAS99" s="107"/>
      <c r="BAT99" s="107"/>
      <c r="BAU99" s="107"/>
      <c r="BAV99" s="107"/>
      <c r="BAW99" s="107"/>
      <c r="BAX99" s="107"/>
      <c r="BAY99" s="107"/>
      <c r="BAZ99" s="107"/>
      <c r="BBA99" s="107"/>
      <c r="BBB99" s="107"/>
      <c r="BBC99" s="107"/>
      <c r="BBD99" s="107"/>
      <c r="BBE99" s="107"/>
      <c r="BBF99" s="107"/>
      <c r="BBG99" s="107"/>
      <c r="BBH99" s="107"/>
      <c r="BBI99" s="107"/>
      <c r="BBJ99" s="107"/>
      <c r="BBK99" s="107"/>
      <c r="BBL99" s="107"/>
      <c r="BBM99" s="107"/>
      <c r="BBN99" s="107"/>
      <c r="BBO99" s="107"/>
      <c r="BBP99" s="107"/>
      <c r="BBQ99" s="107"/>
      <c r="BBR99" s="107"/>
      <c r="BBS99" s="107"/>
      <c r="BBT99" s="107"/>
      <c r="BBU99" s="107"/>
      <c r="BBV99" s="107"/>
      <c r="BBW99" s="107"/>
      <c r="BBX99" s="107"/>
      <c r="BBY99" s="107"/>
      <c r="BBZ99" s="107"/>
      <c r="BCA99" s="107"/>
      <c r="BCB99" s="107"/>
      <c r="BCC99" s="107"/>
      <c r="BCD99" s="107"/>
      <c r="BCE99" s="107"/>
      <c r="BCF99" s="107"/>
      <c r="BCG99" s="107"/>
      <c r="BCH99" s="107"/>
      <c r="BCI99" s="107"/>
      <c r="BCJ99" s="107"/>
      <c r="BCK99" s="107"/>
      <c r="BCL99" s="107"/>
      <c r="BCM99" s="107"/>
      <c r="BCN99" s="107"/>
      <c r="BCO99" s="107"/>
      <c r="BCP99" s="107"/>
      <c r="BCQ99" s="107"/>
      <c r="BCR99" s="107"/>
      <c r="BCS99" s="107"/>
      <c r="BCT99" s="107"/>
      <c r="BCU99" s="107"/>
      <c r="BCV99" s="107"/>
      <c r="BCW99" s="107"/>
      <c r="BCX99" s="107"/>
      <c r="BCY99" s="107"/>
      <c r="BCZ99" s="107"/>
      <c r="BDA99" s="107"/>
      <c r="BDB99" s="107"/>
      <c r="BDC99" s="107"/>
      <c r="BDD99" s="107"/>
      <c r="BDE99" s="107"/>
      <c r="BDF99" s="107"/>
      <c r="BDG99" s="107"/>
      <c r="BDH99" s="107"/>
      <c r="BDI99" s="107"/>
      <c r="BDJ99" s="107"/>
      <c r="BDK99" s="107"/>
      <c r="BDL99" s="107"/>
      <c r="BDM99" s="107"/>
      <c r="BDN99" s="107"/>
      <c r="BDO99" s="107"/>
      <c r="BDP99" s="107"/>
      <c r="BDQ99" s="107"/>
      <c r="BDR99" s="107"/>
      <c r="BDS99" s="107"/>
      <c r="BDT99" s="107"/>
      <c r="BDU99" s="107"/>
      <c r="BDV99" s="107"/>
      <c r="BDW99" s="107"/>
      <c r="BDX99" s="107"/>
      <c r="BDY99" s="107"/>
      <c r="BDZ99" s="107"/>
      <c r="BEA99" s="107"/>
      <c r="BEB99" s="107"/>
      <c r="BEC99" s="107"/>
      <c r="BED99" s="107"/>
      <c r="BEE99" s="107"/>
      <c r="BEF99" s="107"/>
      <c r="BEG99" s="107"/>
      <c r="BEH99" s="107"/>
      <c r="BEI99" s="107"/>
      <c r="BEJ99" s="107"/>
      <c r="BEK99" s="107"/>
      <c r="BEL99" s="107"/>
      <c r="BEM99" s="107"/>
      <c r="BEN99" s="107"/>
      <c r="BEO99" s="107"/>
      <c r="BEP99" s="107"/>
      <c r="BEQ99" s="107"/>
      <c r="BER99" s="107"/>
      <c r="BES99" s="107"/>
      <c r="BET99" s="107"/>
      <c r="BEU99" s="107"/>
      <c r="BEV99" s="107"/>
      <c r="BEW99" s="107"/>
      <c r="BEX99" s="107"/>
      <c r="BEY99" s="107"/>
      <c r="BEZ99" s="107"/>
      <c r="BFA99" s="107"/>
      <c r="BFB99" s="107"/>
      <c r="BFC99" s="107"/>
      <c r="BFD99" s="107"/>
      <c r="BFE99" s="107"/>
      <c r="BFF99" s="107"/>
      <c r="BFG99" s="107"/>
      <c r="BFH99" s="107"/>
      <c r="BFI99" s="107"/>
      <c r="BFJ99" s="107"/>
      <c r="BFK99" s="107"/>
      <c r="BFL99" s="107"/>
      <c r="BFM99" s="107"/>
      <c r="BFN99" s="107"/>
      <c r="BFO99" s="107"/>
      <c r="BFP99" s="107"/>
      <c r="BFQ99" s="107"/>
      <c r="BFR99" s="107"/>
      <c r="BFS99" s="107"/>
      <c r="BFT99" s="107"/>
      <c r="BFU99" s="107"/>
      <c r="BFV99" s="107"/>
      <c r="BFW99" s="107"/>
      <c r="BFX99" s="107"/>
      <c r="BFY99" s="107"/>
      <c r="BFZ99" s="107"/>
      <c r="BGA99" s="107"/>
      <c r="BGB99" s="107"/>
      <c r="BGC99" s="107"/>
      <c r="BGD99" s="107"/>
      <c r="BGE99" s="107"/>
      <c r="BGF99" s="107"/>
      <c r="BGG99" s="107"/>
      <c r="BGH99" s="107"/>
      <c r="BGI99" s="107"/>
      <c r="BGJ99" s="107"/>
      <c r="BGK99" s="107"/>
      <c r="BGL99" s="107"/>
      <c r="BGM99" s="107"/>
      <c r="BGN99" s="107"/>
      <c r="BGO99" s="107"/>
      <c r="BGP99" s="107"/>
      <c r="BGQ99" s="107"/>
      <c r="BGR99" s="107"/>
      <c r="BGS99" s="107"/>
      <c r="BGT99" s="107"/>
      <c r="BGU99" s="107"/>
      <c r="BGV99" s="107"/>
      <c r="BGW99" s="107"/>
      <c r="BGX99" s="107"/>
      <c r="BGY99" s="107"/>
      <c r="BGZ99" s="107"/>
      <c r="BHA99" s="107"/>
      <c r="BHB99" s="107"/>
      <c r="BHC99" s="107"/>
      <c r="BHD99" s="107"/>
      <c r="BHE99" s="107"/>
      <c r="BHF99" s="107"/>
      <c r="BHG99" s="107"/>
      <c r="BHH99" s="107"/>
      <c r="BHI99" s="107"/>
      <c r="BHJ99" s="107"/>
      <c r="BHK99" s="107"/>
      <c r="BHL99" s="107"/>
      <c r="BHM99" s="107"/>
      <c r="BHN99" s="107"/>
      <c r="BHO99" s="107"/>
      <c r="BHP99" s="107"/>
      <c r="BHQ99" s="107"/>
      <c r="BHR99" s="107"/>
      <c r="BHS99" s="107"/>
      <c r="BHT99" s="107"/>
      <c r="BHU99" s="107"/>
      <c r="BHV99" s="107"/>
      <c r="BHW99" s="107"/>
      <c r="BHX99" s="107"/>
      <c r="BHY99" s="107"/>
      <c r="BHZ99" s="107"/>
      <c r="BIA99" s="107"/>
      <c r="BIB99" s="107"/>
      <c r="BIC99" s="107"/>
      <c r="BID99" s="107"/>
      <c r="BIE99" s="107"/>
      <c r="BIF99" s="107"/>
      <c r="BIG99" s="107"/>
      <c r="BIH99" s="107"/>
      <c r="BII99" s="107"/>
      <c r="BIJ99" s="107"/>
      <c r="BIK99" s="107"/>
      <c r="BIL99" s="107"/>
      <c r="BIM99" s="107"/>
      <c r="BIN99" s="107"/>
      <c r="BIO99" s="107"/>
      <c r="BIP99" s="107"/>
      <c r="BIQ99" s="107"/>
      <c r="BIR99" s="107"/>
      <c r="BIS99" s="107"/>
      <c r="BIT99" s="107"/>
      <c r="BIU99" s="107"/>
      <c r="BIV99" s="107"/>
      <c r="BIW99" s="107"/>
      <c r="BIX99" s="107"/>
      <c r="BIY99" s="107"/>
      <c r="BIZ99" s="107"/>
      <c r="BJA99" s="107"/>
      <c r="BJB99" s="107"/>
      <c r="BJC99" s="107"/>
      <c r="BJD99" s="107"/>
      <c r="BJE99" s="107"/>
      <c r="BJF99" s="107"/>
      <c r="BJG99" s="107"/>
      <c r="BJH99" s="107"/>
      <c r="BJI99" s="107"/>
      <c r="BJJ99" s="107"/>
      <c r="BJK99" s="107"/>
      <c r="BJL99" s="107"/>
      <c r="BJM99" s="107"/>
      <c r="BJN99" s="107"/>
      <c r="BJO99" s="107"/>
      <c r="BJP99" s="107"/>
      <c r="BJQ99" s="107"/>
      <c r="BJR99" s="107"/>
      <c r="BJS99" s="107"/>
      <c r="BJT99" s="107"/>
      <c r="BJU99" s="107"/>
      <c r="BJV99" s="107"/>
      <c r="BJW99" s="107"/>
      <c r="BJX99" s="107"/>
      <c r="BJY99" s="107"/>
      <c r="BJZ99" s="107"/>
      <c r="BKA99" s="107"/>
      <c r="BKB99" s="107"/>
      <c r="BKC99" s="107"/>
      <c r="BKD99" s="107"/>
      <c r="BKE99" s="107"/>
      <c r="BKF99" s="107"/>
      <c r="BKG99" s="107"/>
      <c r="BKH99" s="107"/>
      <c r="BKI99" s="107"/>
      <c r="BKJ99" s="107"/>
      <c r="BKK99" s="107"/>
      <c r="BKL99" s="107"/>
      <c r="BKM99" s="107"/>
      <c r="BKN99" s="107"/>
      <c r="BKO99" s="107"/>
      <c r="BKP99" s="107"/>
      <c r="BKQ99" s="107"/>
      <c r="BKR99" s="107"/>
      <c r="BKS99" s="107"/>
      <c r="BKT99" s="107"/>
      <c r="BKU99" s="107"/>
      <c r="BKV99" s="107"/>
      <c r="BKW99" s="107"/>
      <c r="BKX99" s="107"/>
      <c r="BKY99" s="107"/>
      <c r="BKZ99" s="107"/>
      <c r="BLA99" s="107"/>
      <c r="BLB99" s="107"/>
      <c r="BLC99" s="107"/>
      <c r="BLD99" s="107"/>
      <c r="BLE99" s="107"/>
      <c r="BLF99" s="107"/>
      <c r="BLG99" s="107"/>
      <c r="BLH99" s="107"/>
      <c r="BLI99" s="107"/>
      <c r="BLJ99" s="107"/>
      <c r="BLK99" s="107"/>
      <c r="BLL99" s="107"/>
      <c r="BLM99" s="107"/>
      <c r="BLN99" s="107"/>
      <c r="BLO99" s="107"/>
      <c r="BLP99" s="107"/>
      <c r="BLQ99" s="107"/>
      <c r="BLR99" s="107"/>
      <c r="BLS99" s="107"/>
      <c r="BLT99" s="107"/>
      <c r="BLU99" s="107"/>
      <c r="BLV99" s="107"/>
      <c r="BLW99" s="107"/>
      <c r="BLX99" s="107"/>
      <c r="BLY99" s="107"/>
      <c r="BLZ99" s="107"/>
      <c r="BMA99" s="107"/>
      <c r="BMB99" s="107"/>
      <c r="BMC99" s="107"/>
      <c r="BMD99" s="107"/>
      <c r="BME99" s="107"/>
      <c r="BMF99" s="107"/>
      <c r="BMG99" s="107"/>
      <c r="BMH99" s="107"/>
      <c r="BMI99" s="107"/>
      <c r="BMJ99" s="107"/>
      <c r="BMK99" s="107"/>
      <c r="BML99" s="107"/>
      <c r="BMM99" s="107"/>
      <c r="BMN99" s="107"/>
      <c r="BMO99" s="107"/>
      <c r="BMP99" s="107"/>
      <c r="BMQ99" s="107"/>
      <c r="BMR99" s="107"/>
      <c r="BMS99" s="107"/>
      <c r="BMT99" s="107"/>
      <c r="BMU99" s="107"/>
      <c r="BMV99" s="107"/>
      <c r="BMW99" s="107"/>
      <c r="BMX99" s="107"/>
      <c r="BMY99" s="107"/>
      <c r="BMZ99" s="107"/>
      <c r="BNA99" s="107"/>
      <c r="BNB99" s="107"/>
      <c r="BNC99" s="107"/>
      <c r="BND99" s="107"/>
      <c r="BNE99" s="107"/>
      <c r="BNF99" s="107"/>
      <c r="BNG99" s="107"/>
      <c r="BNH99" s="107"/>
      <c r="BNI99" s="107"/>
      <c r="BNJ99" s="107"/>
      <c r="BNK99" s="107"/>
      <c r="BNL99" s="107"/>
      <c r="BNM99" s="107"/>
      <c r="BNN99" s="107"/>
      <c r="BNO99" s="107"/>
      <c r="BNP99" s="107"/>
      <c r="BNQ99" s="107"/>
      <c r="BNR99" s="107"/>
      <c r="BNS99" s="107"/>
      <c r="BNT99" s="107"/>
      <c r="BNU99" s="107"/>
      <c r="BNV99" s="107"/>
      <c r="BNW99" s="107"/>
      <c r="BNX99" s="107"/>
      <c r="BNY99" s="107"/>
      <c r="BNZ99" s="107"/>
      <c r="BOA99" s="107"/>
      <c r="BOB99" s="107"/>
      <c r="BOC99" s="107"/>
      <c r="BOD99" s="107"/>
      <c r="BOE99" s="107"/>
      <c r="BOF99" s="107"/>
      <c r="BOG99" s="107"/>
      <c r="BOH99" s="107"/>
      <c r="BOI99" s="107"/>
      <c r="BOJ99" s="107"/>
      <c r="BOK99" s="107"/>
      <c r="BOL99" s="107"/>
      <c r="BOM99" s="107"/>
      <c r="BON99" s="107"/>
      <c r="BOO99" s="107"/>
      <c r="BOP99" s="107"/>
      <c r="BOQ99" s="107"/>
      <c r="BOR99" s="107"/>
      <c r="BOS99" s="107"/>
      <c r="BOT99" s="107"/>
      <c r="BOU99" s="107"/>
      <c r="BOV99" s="107"/>
      <c r="BOW99" s="107"/>
      <c r="BOX99" s="107"/>
      <c r="BOY99" s="107"/>
      <c r="BOZ99" s="107"/>
      <c r="BPA99" s="107"/>
      <c r="BPB99" s="107"/>
      <c r="BPC99" s="107"/>
      <c r="BPD99" s="107"/>
      <c r="BPE99" s="107"/>
      <c r="BPF99" s="107"/>
      <c r="BPG99" s="107"/>
      <c r="BPH99" s="107"/>
      <c r="BPI99" s="107"/>
      <c r="BPJ99" s="107"/>
      <c r="BPK99" s="107"/>
      <c r="BPL99" s="107"/>
      <c r="BPM99" s="107"/>
      <c r="BPN99" s="107"/>
      <c r="BPO99" s="107"/>
      <c r="BPP99" s="107"/>
      <c r="BPQ99" s="107"/>
      <c r="BPR99" s="107"/>
      <c r="BPS99" s="107"/>
      <c r="BPT99" s="107"/>
      <c r="BPU99" s="107"/>
      <c r="BPV99" s="107"/>
      <c r="BPW99" s="107"/>
      <c r="BPX99" s="107"/>
      <c r="BPY99" s="107"/>
      <c r="BPZ99" s="107"/>
      <c r="BQA99" s="107"/>
      <c r="BQB99" s="107"/>
      <c r="BQC99" s="107"/>
      <c r="BQD99" s="107"/>
      <c r="BQE99" s="107"/>
      <c r="BQF99" s="107"/>
      <c r="BQG99" s="107"/>
      <c r="BQH99" s="107"/>
      <c r="BQI99" s="107"/>
      <c r="BQJ99" s="107"/>
      <c r="BQK99" s="107"/>
      <c r="BQL99" s="107"/>
      <c r="BQM99" s="107"/>
      <c r="BQN99" s="107"/>
      <c r="BQO99" s="107"/>
      <c r="BQP99" s="107"/>
      <c r="BQQ99" s="107"/>
      <c r="BQR99" s="107"/>
      <c r="BQS99" s="107"/>
      <c r="BQT99" s="107"/>
      <c r="BQU99" s="107"/>
      <c r="BQV99" s="107"/>
      <c r="BQW99" s="107"/>
      <c r="BQX99" s="107"/>
      <c r="BQY99" s="107"/>
      <c r="BQZ99" s="107"/>
      <c r="BRA99" s="107"/>
      <c r="BRB99" s="107"/>
      <c r="BRC99" s="107"/>
      <c r="BRD99" s="107"/>
      <c r="BRE99" s="107"/>
      <c r="BRF99" s="107"/>
      <c r="BRG99" s="107"/>
      <c r="BRH99" s="107"/>
      <c r="BRI99" s="107"/>
      <c r="BRJ99" s="107"/>
      <c r="BRK99" s="107"/>
      <c r="BRL99" s="107"/>
      <c r="BRM99" s="107"/>
      <c r="BRN99" s="107"/>
      <c r="BRO99" s="107"/>
      <c r="BRP99" s="107"/>
      <c r="BRQ99" s="107"/>
      <c r="BRR99" s="107"/>
      <c r="BRS99" s="107"/>
      <c r="BRT99" s="107"/>
      <c r="BRU99" s="107"/>
      <c r="BRV99" s="107"/>
      <c r="BRW99" s="107"/>
      <c r="BRX99" s="107"/>
      <c r="BRY99" s="107"/>
      <c r="BRZ99" s="107"/>
      <c r="BSA99" s="107"/>
      <c r="BSB99" s="107"/>
      <c r="BSC99" s="107"/>
      <c r="BSD99" s="107"/>
      <c r="BSE99" s="107"/>
      <c r="BSF99" s="107"/>
      <c r="BSG99" s="107"/>
      <c r="BSH99" s="107"/>
      <c r="BSI99" s="107"/>
      <c r="BSJ99" s="107"/>
      <c r="BSK99" s="107"/>
      <c r="BSL99" s="107"/>
      <c r="BSM99" s="107"/>
      <c r="BSN99" s="107"/>
      <c r="BSO99" s="107"/>
      <c r="BSP99" s="107"/>
      <c r="BSQ99" s="107"/>
      <c r="BSR99" s="107"/>
      <c r="BSS99" s="107"/>
      <c r="BST99" s="107"/>
      <c r="BSU99" s="107"/>
      <c r="BSV99" s="107"/>
      <c r="BSW99" s="107"/>
      <c r="BSX99" s="107"/>
      <c r="BSY99" s="107"/>
      <c r="BSZ99" s="107"/>
      <c r="BTA99" s="107"/>
      <c r="BTB99" s="107"/>
      <c r="BTC99" s="107"/>
      <c r="BTD99" s="107"/>
      <c r="BTE99" s="107"/>
      <c r="BTF99" s="107"/>
      <c r="BTG99" s="107"/>
      <c r="BTH99" s="107"/>
      <c r="BTI99" s="107"/>
      <c r="BTJ99" s="107"/>
      <c r="BTK99" s="107"/>
      <c r="BTL99" s="107"/>
      <c r="BTM99" s="107"/>
      <c r="BTN99" s="107"/>
      <c r="BTO99" s="107"/>
      <c r="BTP99" s="107"/>
      <c r="BTQ99" s="107"/>
      <c r="BTR99" s="107"/>
      <c r="BTS99" s="107"/>
      <c r="BTT99" s="107"/>
      <c r="BTU99" s="107"/>
      <c r="BTV99" s="107"/>
      <c r="BTW99" s="107"/>
      <c r="BTX99" s="107"/>
      <c r="BTY99" s="107"/>
      <c r="BTZ99" s="107"/>
      <c r="BUA99" s="107"/>
      <c r="BUB99" s="107"/>
      <c r="BUC99" s="107"/>
      <c r="BUD99" s="107"/>
      <c r="BUE99" s="107"/>
      <c r="BUF99" s="107"/>
      <c r="BUG99" s="107"/>
      <c r="BUH99" s="107"/>
      <c r="BUI99" s="107"/>
      <c r="BUJ99" s="107"/>
      <c r="BUK99" s="107"/>
      <c r="BUL99" s="107"/>
      <c r="BUM99" s="107"/>
      <c r="BUN99" s="107"/>
      <c r="BUO99" s="107"/>
      <c r="BUP99" s="107"/>
      <c r="BUQ99" s="107"/>
      <c r="BUR99" s="107"/>
      <c r="BUS99" s="107"/>
      <c r="BUT99" s="107"/>
      <c r="BUU99" s="107"/>
      <c r="BUV99" s="107"/>
      <c r="BUW99" s="107"/>
      <c r="BUX99" s="107"/>
      <c r="BUY99" s="107"/>
      <c r="BUZ99" s="107"/>
      <c r="BVA99" s="107"/>
      <c r="BVB99" s="107"/>
      <c r="BVC99" s="107"/>
      <c r="BVD99" s="107"/>
      <c r="BVE99" s="107"/>
      <c r="BVF99" s="107"/>
      <c r="BVG99" s="107"/>
      <c r="BVH99" s="107"/>
      <c r="BVI99" s="107"/>
      <c r="BVJ99" s="107"/>
      <c r="BVK99" s="107"/>
      <c r="BVL99" s="107"/>
      <c r="BVM99" s="107"/>
      <c r="BVN99" s="107"/>
      <c r="BVO99" s="107"/>
      <c r="BVP99" s="107"/>
      <c r="BVQ99" s="107"/>
      <c r="BVR99" s="107"/>
      <c r="BVS99" s="107"/>
      <c r="BVT99" s="107"/>
      <c r="BVU99" s="107"/>
      <c r="BVV99" s="107"/>
      <c r="BVW99" s="107"/>
      <c r="BVX99" s="107"/>
      <c r="BVY99" s="107"/>
      <c r="BVZ99" s="107"/>
      <c r="BWA99" s="107"/>
      <c r="BWB99" s="107"/>
      <c r="BWC99" s="107"/>
      <c r="BWD99" s="107"/>
      <c r="BWE99" s="107"/>
      <c r="BWF99" s="107"/>
      <c r="BWG99" s="107"/>
      <c r="BWH99" s="107"/>
      <c r="BWI99" s="107"/>
      <c r="BWJ99" s="107"/>
      <c r="BWK99" s="107"/>
      <c r="BWL99" s="107"/>
      <c r="BWM99" s="107"/>
      <c r="BWN99" s="107"/>
      <c r="BWO99" s="107"/>
      <c r="BWP99" s="107"/>
      <c r="BWQ99" s="107"/>
      <c r="BWR99" s="107"/>
      <c r="BWS99" s="107"/>
      <c r="BWT99" s="107"/>
      <c r="BWU99" s="107"/>
      <c r="BWV99" s="107"/>
      <c r="BWW99" s="107"/>
      <c r="BWX99" s="107"/>
      <c r="BWY99" s="107"/>
      <c r="BWZ99" s="107"/>
      <c r="BXA99" s="107"/>
      <c r="BXB99" s="107"/>
      <c r="BXC99" s="107"/>
      <c r="BXD99" s="107"/>
      <c r="BXE99" s="107"/>
      <c r="BXF99" s="107"/>
      <c r="BXG99" s="107"/>
      <c r="BXH99" s="107"/>
      <c r="BXI99" s="107"/>
      <c r="BXJ99" s="107"/>
      <c r="BXK99" s="107"/>
      <c r="BXL99" s="107"/>
      <c r="BXM99" s="107"/>
      <c r="BXN99" s="107"/>
      <c r="BXO99" s="107"/>
      <c r="BXP99" s="107"/>
      <c r="BXQ99" s="107"/>
      <c r="BXR99" s="107"/>
      <c r="BXS99" s="107"/>
      <c r="BXT99" s="107"/>
      <c r="BXU99" s="107"/>
      <c r="BXV99" s="107"/>
      <c r="BXW99" s="107"/>
      <c r="BXX99" s="107"/>
      <c r="BXY99" s="107"/>
      <c r="BXZ99" s="107"/>
      <c r="BYA99" s="107"/>
      <c r="BYB99" s="107"/>
      <c r="BYC99" s="107"/>
      <c r="BYD99" s="107"/>
      <c r="BYE99" s="107"/>
      <c r="BYF99" s="107"/>
      <c r="BYG99" s="107"/>
      <c r="BYH99" s="107"/>
      <c r="BYI99" s="107"/>
      <c r="BYJ99" s="107"/>
      <c r="BYK99" s="107"/>
      <c r="BYL99" s="107"/>
      <c r="BYM99" s="107"/>
      <c r="BYN99" s="107"/>
      <c r="BYO99" s="107"/>
      <c r="BYP99" s="107"/>
      <c r="BYQ99" s="107"/>
      <c r="BYR99" s="107"/>
      <c r="BYS99" s="107"/>
      <c r="BYT99" s="107"/>
      <c r="BYU99" s="107"/>
      <c r="BYV99" s="107"/>
      <c r="BYW99" s="107"/>
      <c r="BYX99" s="107"/>
      <c r="BYY99" s="107"/>
      <c r="BYZ99" s="107"/>
      <c r="BZA99" s="107"/>
      <c r="BZB99" s="107"/>
      <c r="BZC99" s="107"/>
      <c r="BZD99" s="107"/>
      <c r="BZE99" s="107"/>
      <c r="BZF99" s="107"/>
      <c r="BZG99" s="107"/>
      <c r="BZH99" s="107"/>
      <c r="BZI99" s="107"/>
      <c r="BZJ99" s="107"/>
      <c r="BZK99" s="107"/>
      <c r="BZL99" s="107"/>
      <c r="BZM99" s="107"/>
      <c r="BZN99" s="107"/>
      <c r="BZO99" s="107"/>
      <c r="BZP99" s="107"/>
      <c r="BZQ99" s="107"/>
      <c r="BZR99" s="107"/>
      <c r="BZS99" s="107"/>
      <c r="BZT99" s="107"/>
      <c r="BZU99" s="107"/>
      <c r="BZV99" s="107"/>
      <c r="BZW99" s="107"/>
      <c r="BZX99" s="107"/>
      <c r="BZY99" s="107"/>
      <c r="BZZ99" s="107"/>
      <c r="CAA99" s="107"/>
      <c r="CAB99" s="107"/>
      <c r="CAC99" s="107"/>
      <c r="CAD99" s="107"/>
      <c r="CAE99" s="107"/>
      <c r="CAF99" s="107"/>
      <c r="CAG99" s="107"/>
      <c r="CAH99" s="107"/>
      <c r="CAI99" s="107"/>
      <c r="CAJ99" s="107"/>
      <c r="CAK99" s="107"/>
      <c r="CAL99" s="107"/>
      <c r="CAM99" s="107"/>
      <c r="CAN99" s="107"/>
      <c r="CAO99" s="107"/>
      <c r="CAP99" s="107"/>
      <c r="CAQ99" s="107"/>
      <c r="CAR99" s="107"/>
      <c r="CAS99" s="107"/>
      <c r="CAT99" s="107"/>
      <c r="CAU99" s="107"/>
      <c r="CAV99" s="107"/>
      <c r="CAW99" s="107"/>
      <c r="CAX99" s="107"/>
      <c r="CAY99" s="107"/>
      <c r="CAZ99" s="107"/>
      <c r="CBA99" s="107"/>
      <c r="CBB99" s="107"/>
      <c r="CBC99" s="107"/>
      <c r="CBD99" s="107"/>
      <c r="CBE99" s="107"/>
      <c r="CBF99" s="107"/>
      <c r="CBG99" s="107"/>
      <c r="CBH99" s="107"/>
      <c r="CBI99" s="107"/>
      <c r="CBJ99" s="107"/>
      <c r="CBK99" s="107"/>
      <c r="CBL99" s="107"/>
      <c r="CBM99" s="107"/>
      <c r="CBN99" s="107"/>
      <c r="CBO99" s="107"/>
      <c r="CBP99" s="107"/>
      <c r="CBQ99" s="107"/>
      <c r="CBR99" s="107"/>
      <c r="CBS99" s="107"/>
      <c r="CBT99" s="107"/>
      <c r="CBU99" s="107"/>
      <c r="CBV99" s="107"/>
      <c r="CBW99" s="107"/>
      <c r="CBX99" s="107"/>
      <c r="CBY99" s="107"/>
      <c r="CBZ99" s="107"/>
      <c r="CCA99" s="107"/>
      <c r="CCB99" s="107"/>
      <c r="CCC99" s="107"/>
      <c r="CCD99" s="107"/>
      <c r="CCE99" s="107"/>
      <c r="CCF99" s="107"/>
      <c r="CCG99" s="107"/>
      <c r="CCH99" s="107"/>
      <c r="CCI99" s="107"/>
      <c r="CCJ99" s="107"/>
      <c r="CCK99" s="107"/>
      <c r="CCL99" s="107"/>
      <c r="CCM99" s="107"/>
      <c r="CCN99" s="107"/>
      <c r="CCO99" s="107"/>
      <c r="CCP99" s="107"/>
      <c r="CCQ99" s="107"/>
      <c r="CCR99" s="107"/>
      <c r="CCS99" s="107"/>
      <c r="CCT99" s="107"/>
      <c r="CCU99" s="107"/>
      <c r="CCV99" s="107"/>
      <c r="CCW99" s="107"/>
      <c r="CCX99" s="107"/>
      <c r="CCY99" s="107"/>
      <c r="CCZ99" s="107"/>
      <c r="CDA99" s="107"/>
      <c r="CDB99" s="107"/>
      <c r="CDC99" s="107"/>
      <c r="CDD99" s="107"/>
      <c r="CDE99" s="107"/>
      <c r="CDF99" s="107"/>
      <c r="CDG99" s="107"/>
      <c r="CDH99" s="107"/>
      <c r="CDI99" s="107"/>
      <c r="CDJ99" s="107"/>
      <c r="CDK99" s="107"/>
      <c r="CDL99" s="107"/>
      <c r="CDM99" s="107"/>
      <c r="CDN99" s="107"/>
      <c r="CDO99" s="107"/>
      <c r="CDP99" s="107"/>
      <c r="CDQ99" s="107"/>
      <c r="CDR99" s="107"/>
      <c r="CDS99" s="107"/>
      <c r="CDT99" s="107"/>
      <c r="CDU99" s="107"/>
      <c r="CDV99" s="107"/>
      <c r="CDW99" s="107"/>
      <c r="CDX99" s="107"/>
      <c r="CDY99" s="107"/>
      <c r="CDZ99" s="107"/>
      <c r="CEA99" s="107"/>
      <c r="CEB99" s="107"/>
      <c r="CEC99" s="107"/>
      <c r="CED99" s="107"/>
      <c r="CEE99" s="107"/>
      <c r="CEF99" s="107"/>
      <c r="CEG99" s="107"/>
      <c r="CEH99" s="107"/>
      <c r="CEI99" s="107"/>
      <c r="CEJ99" s="107"/>
      <c r="CEK99" s="107"/>
      <c r="CEL99" s="107"/>
      <c r="CEM99" s="107"/>
      <c r="CEN99" s="107"/>
      <c r="CEO99" s="107"/>
      <c r="CEP99" s="107"/>
      <c r="CEQ99" s="107"/>
      <c r="CER99" s="107"/>
      <c r="CES99" s="107"/>
      <c r="CET99" s="107"/>
      <c r="CEU99" s="107"/>
      <c r="CEV99" s="107"/>
      <c r="CEW99" s="107"/>
      <c r="CEX99" s="107"/>
      <c r="CEY99" s="107"/>
      <c r="CEZ99" s="107"/>
      <c r="CFA99" s="107"/>
      <c r="CFB99" s="107"/>
      <c r="CFC99" s="107"/>
      <c r="CFD99" s="107"/>
      <c r="CFE99" s="107"/>
      <c r="CFF99" s="107"/>
      <c r="CFG99" s="107"/>
      <c r="CFH99" s="107"/>
      <c r="CFI99" s="107"/>
      <c r="CFJ99" s="107"/>
      <c r="CFK99" s="107"/>
      <c r="CFL99" s="107"/>
      <c r="CFM99" s="107"/>
      <c r="CFN99" s="107"/>
      <c r="CFO99" s="107"/>
      <c r="CFP99" s="107"/>
      <c r="CFQ99" s="107"/>
      <c r="CFR99" s="107"/>
      <c r="CFS99" s="107"/>
      <c r="CFT99" s="107"/>
      <c r="CFU99" s="107"/>
      <c r="CFV99" s="107"/>
      <c r="CFW99" s="107"/>
      <c r="CFX99" s="107"/>
      <c r="CFY99" s="107"/>
      <c r="CFZ99" s="107"/>
      <c r="CGA99" s="107"/>
      <c r="CGB99" s="107"/>
      <c r="CGC99" s="107"/>
      <c r="CGD99" s="107"/>
      <c r="CGE99" s="107"/>
      <c r="CGF99" s="107"/>
      <c r="CGG99" s="107"/>
      <c r="CGH99" s="107"/>
      <c r="CGI99" s="107"/>
      <c r="CGJ99" s="107"/>
      <c r="CGK99" s="107"/>
      <c r="CGL99" s="107"/>
      <c r="CGM99" s="107"/>
      <c r="CGN99" s="107"/>
      <c r="CGO99" s="107"/>
      <c r="CGP99" s="107"/>
      <c r="CGQ99" s="107"/>
      <c r="CGR99" s="107"/>
      <c r="CGS99" s="107"/>
      <c r="CGT99" s="107"/>
      <c r="CGU99" s="107"/>
      <c r="CGV99" s="107"/>
      <c r="CGW99" s="107"/>
      <c r="CGX99" s="107"/>
      <c r="CGY99" s="107"/>
      <c r="CGZ99" s="107"/>
      <c r="CHA99" s="107"/>
      <c r="CHB99" s="107"/>
      <c r="CHC99" s="107"/>
      <c r="CHD99" s="107"/>
      <c r="CHE99" s="107"/>
      <c r="CHF99" s="107"/>
      <c r="CHG99" s="107"/>
      <c r="CHH99" s="107"/>
      <c r="CHI99" s="107"/>
      <c r="CHJ99" s="107"/>
      <c r="CHK99" s="107"/>
      <c r="CHL99" s="107"/>
      <c r="CHM99" s="107"/>
      <c r="CHN99" s="107"/>
      <c r="CHO99" s="107"/>
      <c r="CHP99" s="107"/>
      <c r="CHQ99" s="107"/>
      <c r="CHR99" s="107"/>
      <c r="CHS99" s="107"/>
      <c r="CHT99" s="107"/>
      <c r="CHU99" s="107"/>
      <c r="CHV99" s="107"/>
      <c r="CHW99" s="107"/>
      <c r="CHX99" s="107"/>
      <c r="CHY99" s="107"/>
      <c r="CHZ99" s="107"/>
      <c r="CIA99" s="107"/>
      <c r="CIB99" s="107"/>
      <c r="CIC99" s="107"/>
      <c r="CID99" s="107"/>
      <c r="CIE99" s="107"/>
      <c r="CIF99" s="107"/>
      <c r="CIG99" s="107"/>
      <c r="CIH99" s="107"/>
      <c r="CII99" s="107"/>
      <c r="CIJ99" s="107"/>
      <c r="CIK99" s="107"/>
      <c r="CIL99" s="107"/>
      <c r="CIM99" s="107"/>
      <c r="CIN99" s="107"/>
      <c r="CIO99" s="107"/>
      <c r="CIP99" s="107"/>
      <c r="CIQ99" s="107"/>
      <c r="CIR99" s="107"/>
      <c r="CIS99" s="107"/>
      <c r="CIT99" s="107"/>
      <c r="CIU99" s="107"/>
      <c r="CIV99" s="107"/>
      <c r="CIW99" s="107"/>
      <c r="CIX99" s="107"/>
      <c r="CIY99" s="107"/>
      <c r="CIZ99" s="107"/>
      <c r="CJA99" s="107"/>
      <c r="CJB99" s="107"/>
      <c r="CJC99" s="107"/>
      <c r="CJD99" s="107"/>
      <c r="CJE99" s="107"/>
      <c r="CJF99" s="107"/>
      <c r="CJG99" s="107"/>
      <c r="CJH99" s="107"/>
      <c r="CJI99" s="107"/>
      <c r="CJJ99" s="107"/>
      <c r="CJK99" s="107"/>
      <c r="CJL99" s="107"/>
      <c r="CJM99" s="107"/>
      <c r="CJN99" s="107"/>
      <c r="CJO99" s="107"/>
      <c r="CJP99" s="107"/>
      <c r="CJQ99" s="107"/>
      <c r="CJR99" s="107"/>
      <c r="CJS99" s="107"/>
      <c r="CJT99" s="107"/>
      <c r="CJU99" s="107"/>
      <c r="CJV99" s="107"/>
      <c r="CJW99" s="107"/>
      <c r="CJX99" s="107"/>
      <c r="CJY99" s="107"/>
      <c r="CJZ99" s="107"/>
      <c r="CKA99" s="107"/>
      <c r="CKB99" s="107"/>
      <c r="CKC99" s="107"/>
      <c r="CKD99" s="107"/>
      <c r="CKE99" s="107"/>
      <c r="CKF99" s="107"/>
      <c r="CKG99" s="107"/>
      <c r="CKH99" s="107"/>
      <c r="CKI99" s="107"/>
      <c r="CKJ99" s="107"/>
      <c r="CKK99" s="107"/>
      <c r="CKL99" s="107"/>
      <c r="CKM99" s="107"/>
      <c r="CKN99" s="107"/>
      <c r="CKO99" s="107"/>
      <c r="CKP99" s="107"/>
      <c r="CKQ99" s="107"/>
      <c r="CKR99" s="107"/>
      <c r="CKS99" s="107"/>
      <c r="CKT99" s="107"/>
      <c r="CKU99" s="107"/>
      <c r="CKV99" s="107"/>
      <c r="CKW99" s="107"/>
      <c r="CKX99" s="107"/>
      <c r="CKY99" s="107"/>
      <c r="CKZ99" s="107"/>
      <c r="CLA99" s="107"/>
      <c r="CLB99" s="107"/>
      <c r="CLC99" s="107"/>
      <c r="CLD99" s="107"/>
      <c r="CLE99" s="107"/>
      <c r="CLF99" s="107"/>
      <c r="CLG99" s="107"/>
      <c r="CLH99" s="107"/>
      <c r="CLI99" s="107"/>
      <c r="CLJ99" s="107"/>
      <c r="CLK99" s="107"/>
      <c r="CLL99" s="107"/>
      <c r="CLM99" s="107"/>
      <c r="CLN99" s="107"/>
      <c r="CLO99" s="107"/>
      <c r="CLP99" s="107"/>
      <c r="CLQ99" s="107"/>
      <c r="CLR99" s="107"/>
      <c r="CLS99" s="107"/>
      <c r="CLT99" s="107"/>
      <c r="CLU99" s="107"/>
      <c r="CLV99" s="107"/>
      <c r="CLW99" s="107"/>
      <c r="CLX99" s="107"/>
      <c r="CLY99" s="107"/>
      <c r="CLZ99" s="107"/>
      <c r="CMA99" s="107"/>
      <c r="CMB99" s="107"/>
      <c r="CMC99" s="107"/>
      <c r="CMD99" s="107"/>
      <c r="CME99" s="107"/>
      <c r="CMF99" s="107"/>
      <c r="CMG99" s="107"/>
      <c r="CMH99" s="107"/>
      <c r="CMI99" s="107"/>
      <c r="CMJ99" s="107"/>
      <c r="CMK99" s="107"/>
      <c r="CML99" s="107"/>
      <c r="CMM99" s="107"/>
      <c r="CMN99" s="107"/>
      <c r="CMO99" s="107"/>
      <c r="CMP99" s="107"/>
      <c r="CMQ99" s="107"/>
      <c r="CMR99" s="107"/>
      <c r="CMS99" s="107"/>
      <c r="CMT99" s="107"/>
      <c r="CMU99" s="107"/>
      <c r="CMV99" s="107"/>
      <c r="CMW99" s="107"/>
      <c r="CMX99" s="107"/>
      <c r="CMY99" s="107"/>
      <c r="CMZ99" s="107"/>
      <c r="CNA99" s="107"/>
      <c r="CNB99" s="107"/>
      <c r="CNC99" s="107"/>
      <c r="CND99" s="107"/>
      <c r="CNE99" s="107"/>
      <c r="CNF99" s="107"/>
      <c r="CNG99" s="107"/>
      <c r="CNH99" s="107"/>
      <c r="CNI99" s="107"/>
      <c r="CNJ99" s="107"/>
      <c r="CNK99" s="107"/>
      <c r="CNL99" s="107"/>
      <c r="CNM99" s="107"/>
      <c r="CNN99" s="107"/>
      <c r="CNO99" s="107"/>
      <c r="CNP99" s="107"/>
      <c r="CNQ99" s="107"/>
      <c r="CNR99" s="107"/>
      <c r="CNS99" s="107"/>
      <c r="CNT99" s="107"/>
      <c r="CNU99" s="107"/>
      <c r="CNV99" s="107"/>
      <c r="CNW99" s="107"/>
      <c r="CNX99" s="107"/>
      <c r="CNY99" s="107"/>
      <c r="CNZ99" s="107"/>
      <c r="COA99" s="107"/>
      <c r="COB99" s="107"/>
      <c r="COC99" s="107"/>
      <c r="COD99" s="107"/>
      <c r="COE99" s="107"/>
      <c r="COF99" s="107"/>
      <c r="COG99" s="107"/>
      <c r="COH99" s="107"/>
      <c r="COI99" s="107"/>
      <c r="COJ99" s="107"/>
      <c r="COK99" s="107"/>
      <c r="COL99" s="107"/>
      <c r="COM99" s="107"/>
      <c r="CON99" s="107"/>
      <c r="COO99" s="107"/>
      <c r="COP99" s="107"/>
      <c r="COQ99" s="107"/>
      <c r="COR99" s="107"/>
      <c r="COS99" s="107"/>
      <c r="COT99" s="107"/>
      <c r="COU99" s="107"/>
      <c r="COV99" s="107"/>
      <c r="COW99" s="107"/>
      <c r="COX99" s="107"/>
      <c r="COY99" s="107"/>
      <c r="COZ99" s="107"/>
      <c r="CPA99" s="107"/>
      <c r="CPB99" s="107"/>
      <c r="CPC99" s="107"/>
      <c r="CPD99" s="107"/>
      <c r="CPE99" s="107"/>
      <c r="CPF99" s="107"/>
      <c r="CPG99" s="107"/>
      <c r="CPH99" s="107"/>
      <c r="CPI99" s="107"/>
      <c r="CPJ99" s="107"/>
      <c r="CPK99" s="107"/>
      <c r="CPL99" s="107"/>
      <c r="CPM99" s="107"/>
      <c r="CPN99" s="107"/>
      <c r="CPO99" s="107"/>
      <c r="CPP99" s="107"/>
      <c r="CPQ99" s="107"/>
      <c r="CPR99" s="107"/>
      <c r="CPS99" s="107"/>
      <c r="CPT99" s="107"/>
      <c r="CPU99" s="107"/>
      <c r="CPV99" s="107"/>
      <c r="CPW99" s="107"/>
      <c r="CPX99" s="107"/>
      <c r="CPY99" s="107"/>
      <c r="CPZ99" s="107"/>
      <c r="CQA99" s="107"/>
      <c r="CQB99" s="107"/>
      <c r="CQC99" s="107"/>
      <c r="CQD99" s="107"/>
      <c r="CQE99" s="107"/>
      <c r="CQF99" s="107"/>
      <c r="CQG99" s="107"/>
      <c r="CQH99" s="107"/>
      <c r="CQI99" s="107"/>
      <c r="CQJ99" s="107"/>
      <c r="CQK99" s="107"/>
      <c r="CQL99" s="107"/>
      <c r="CQM99" s="107"/>
      <c r="CQN99" s="107"/>
      <c r="CQO99" s="107"/>
      <c r="CQP99" s="107"/>
      <c r="CQQ99" s="107"/>
      <c r="CQR99" s="107"/>
      <c r="CQS99" s="107"/>
      <c r="CQT99" s="107"/>
      <c r="CQU99" s="107"/>
      <c r="CQV99" s="107"/>
      <c r="CQW99" s="107"/>
      <c r="CQX99" s="107"/>
      <c r="CQY99" s="107"/>
      <c r="CQZ99" s="107"/>
      <c r="CRA99" s="107"/>
      <c r="CRB99" s="107"/>
      <c r="CRC99" s="107"/>
      <c r="CRD99" s="107"/>
      <c r="CRE99" s="107"/>
      <c r="CRF99" s="107"/>
      <c r="CRG99" s="107"/>
      <c r="CRH99" s="107"/>
      <c r="CRI99" s="107"/>
      <c r="CRJ99" s="107"/>
      <c r="CRK99" s="107"/>
      <c r="CRL99" s="107"/>
      <c r="CRM99" s="107"/>
      <c r="CRN99" s="107"/>
      <c r="CRO99" s="107"/>
      <c r="CRP99" s="107"/>
      <c r="CRQ99" s="107"/>
      <c r="CRR99" s="107"/>
      <c r="CRS99" s="107"/>
      <c r="CRT99" s="107"/>
      <c r="CRU99" s="107"/>
      <c r="CRV99" s="107"/>
      <c r="CRW99" s="107"/>
      <c r="CRX99" s="107"/>
      <c r="CRY99" s="107"/>
      <c r="CRZ99" s="107"/>
      <c r="CSA99" s="107"/>
      <c r="CSB99" s="107"/>
      <c r="CSC99" s="107"/>
      <c r="CSD99" s="107"/>
      <c r="CSE99" s="107"/>
      <c r="CSF99" s="107"/>
      <c r="CSG99" s="107"/>
      <c r="CSH99" s="107"/>
      <c r="CSI99" s="107"/>
      <c r="CSJ99" s="107"/>
      <c r="CSK99" s="107"/>
      <c r="CSL99" s="107"/>
      <c r="CSM99" s="107"/>
      <c r="CSN99" s="107"/>
      <c r="CSO99" s="107"/>
      <c r="CSP99" s="107"/>
      <c r="CSQ99" s="107"/>
      <c r="CSR99" s="107"/>
      <c r="CSS99" s="107"/>
      <c r="CST99" s="107"/>
      <c r="CSU99" s="107"/>
      <c r="CSV99" s="107"/>
      <c r="CSW99" s="107"/>
      <c r="CSX99" s="107"/>
      <c r="CSY99" s="107"/>
      <c r="CSZ99" s="107"/>
      <c r="CTA99" s="107"/>
      <c r="CTB99" s="107"/>
      <c r="CTC99" s="107"/>
      <c r="CTD99" s="107"/>
      <c r="CTE99" s="107"/>
      <c r="CTF99" s="107"/>
      <c r="CTG99" s="107"/>
      <c r="CTH99" s="107"/>
      <c r="CTI99" s="107"/>
      <c r="CTJ99" s="107"/>
      <c r="CTK99" s="107"/>
      <c r="CTL99" s="107"/>
      <c r="CTM99" s="107"/>
      <c r="CTN99" s="107"/>
      <c r="CTO99" s="107"/>
      <c r="CTP99" s="107"/>
      <c r="CTQ99" s="107"/>
      <c r="CTR99" s="107"/>
      <c r="CTS99" s="107"/>
      <c r="CTT99" s="107"/>
      <c r="CTU99" s="107"/>
      <c r="CTV99" s="107"/>
      <c r="CTW99" s="107"/>
      <c r="CTX99" s="107"/>
      <c r="CTY99" s="107"/>
      <c r="CTZ99" s="107"/>
      <c r="CUA99" s="107"/>
      <c r="CUB99" s="107"/>
      <c r="CUC99" s="107"/>
      <c r="CUD99" s="107"/>
      <c r="CUE99" s="107"/>
      <c r="CUF99" s="107"/>
      <c r="CUG99" s="107"/>
      <c r="CUH99" s="107"/>
      <c r="CUI99" s="107"/>
      <c r="CUJ99" s="107"/>
      <c r="CUK99" s="107"/>
      <c r="CUL99" s="107"/>
      <c r="CUM99" s="107"/>
      <c r="CUN99" s="107"/>
      <c r="CUO99" s="107"/>
      <c r="CUP99" s="107"/>
      <c r="CUQ99" s="107"/>
      <c r="CUR99" s="107"/>
      <c r="CUS99" s="107"/>
      <c r="CUT99" s="107"/>
      <c r="CUU99" s="107"/>
      <c r="CUV99" s="107"/>
      <c r="CUW99" s="107"/>
      <c r="CUX99" s="107"/>
      <c r="CUY99" s="107"/>
      <c r="CUZ99" s="107"/>
      <c r="CVA99" s="107"/>
      <c r="CVB99" s="107"/>
      <c r="CVC99" s="107"/>
      <c r="CVD99" s="107"/>
      <c r="CVE99" s="107"/>
      <c r="CVF99" s="107"/>
      <c r="CVG99" s="107"/>
      <c r="CVH99" s="107"/>
      <c r="CVI99" s="107"/>
      <c r="CVJ99" s="107"/>
      <c r="CVK99" s="107"/>
      <c r="CVL99" s="107"/>
      <c r="CVM99" s="107"/>
      <c r="CVN99" s="107"/>
      <c r="CVO99" s="107"/>
      <c r="CVP99" s="107"/>
      <c r="CVQ99" s="107"/>
      <c r="CVR99" s="107"/>
      <c r="CVS99" s="107"/>
      <c r="CVT99" s="107"/>
      <c r="CVU99" s="107"/>
      <c r="CVV99" s="107"/>
      <c r="CVW99" s="107"/>
      <c r="CVX99" s="107"/>
      <c r="CVY99" s="107"/>
      <c r="CVZ99" s="107"/>
      <c r="CWA99" s="107"/>
      <c r="CWB99" s="107"/>
      <c r="CWC99" s="107"/>
      <c r="CWD99" s="107"/>
      <c r="CWE99" s="107"/>
      <c r="CWF99" s="107"/>
      <c r="CWG99" s="107"/>
      <c r="CWH99" s="107"/>
      <c r="CWI99" s="107"/>
      <c r="CWJ99" s="107"/>
      <c r="CWK99" s="107"/>
      <c r="CWL99" s="107"/>
      <c r="CWM99" s="107"/>
      <c r="CWN99" s="107"/>
      <c r="CWO99" s="107"/>
      <c r="CWP99" s="107"/>
      <c r="CWQ99" s="107"/>
      <c r="CWR99" s="107"/>
      <c r="CWS99" s="107"/>
      <c r="CWT99" s="107"/>
      <c r="CWU99" s="107"/>
      <c r="CWV99" s="107"/>
      <c r="CWW99" s="107"/>
      <c r="CWX99" s="107"/>
      <c r="CWY99" s="107"/>
      <c r="CWZ99" s="107"/>
      <c r="CXA99" s="107"/>
      <c r="CXB99" s="107"/>
      <c r="CXC99" s="107"/>
      <c r="CXD99" s="107"/>
      <c r="CXE99" s="107"/>
      <c r="CXF99" s="107"/>
      <c r="CXG99" s="107"/>
      <c r="CXH99" s="107"/>
      <c r="CXI99" s="107"/>
      <c r="CXJ99" s="107"/>
      <c r="CXK99" s="107"/>
      <c r="CXL99" s="107"/>
      <c r="CXM99" s="107"/>
      <c r="CXN99" s="107"/>
      <c r="CXO99" s="107"/>
      <c r="CXP99" s="107"/>
      <c r="CXQ99" s="107"/>
      <c r="CXR99" s="107"/>
      <c r="CXS99" s="107"/>
      <c r="CXT99" s="107"/>
      <c r="CXU99" s="107"/>
      <c r="CXV99" s="107"/>
      <c r="CXW99" s="107"/>
      <c r="CXX99" s="107"/>
      <c r="CXY99" s="107"/>
      <c r="CXZ99" s="107"/>
      <c r="CYA99" s="107"/>
      <c r="CYB99" s="107"/>
      <c r="CYC99" s="107"/>
      <c r="CYD99" s="107"/>
      <c r="CYE99" s="107"/>
      <c r="CYF99" s="107"/>
      <c r="CYG99" s="107"/>
      <c r="CYH99" s="107"/>
      <c r="CYI99" s="107"/>
      <c r="CYJ99" s="107"/>
      <c r="CYK99" s="107"/>
      <c r="CYL99" s="107"/>
      <c r="CYM99" s="107"/>
      <c r="CYN99" s="107"/>
      <c r="CYO99" s="107"/>
      <c r="CYP99" s="107"/>
      <c r="CYQ99" s="107"/>
      <c r="CYR99" s="107"/>
      <c r="CYS99" s="107"/>
      <c r="CYT99" s="107"/>
      <c r="CYU99" s="107"/>
      <c r="CYV99" s="107"/>
      <c r="CYW99" s="107"/>
      <c r="CYX99" s="107"/>
      <c r="CYY99" s="107"/>
      <c r="CYZ99" s="107"/>
      <c r="CZA99" s="107"/>
      <c r="CZB99" s="107"/>
      <c r="CZC99" s="107"/>
      <c r="CZD99" s="107"/>
      <c r="CZE99" s="107"/>
      <c r="CZF99" s="107"/>
      <c r="CZG99" s="107"/>
      <c r="CZH99" s="107"/>
      <c r="CZI99" s="107"/>
      <c r="CZJ99" s="107"/>
      <c r="CZK99" s="107"/>
      <c r="CZL99" s="107"/>
      <c r="CZM99" s="107"/>
      <c r="CZN99" s="107"/>
      <c r="CZO99" s="107"/>
      <c r="CZP99" s="107"/>
      <c r="CZQ99" s="107"/>
      <c r="CZR99" s="107"/>
      <c r="CZS99" s="107"/>
      <c r="CZT99" s="107"/>
      <c r="CZU99" s="107"/>
      <c r="CZV99" s="107"/>
      <c r="CZW99" s="107"/>
      <c r="CZX99" s="107"/>
      <c r="CZY99" s="107"/>
      <c r="CZZ99" s="107"/>
      <c r="DAA99" s="107"/>
      <c r="DAB99" s="107"/>
      <c r="DAC99" s="107"/>
      <c r="DAD99" s="107"/>
      <c r="DAE99" s="107"/>
      <c r="DAF99" s="107"/>
      <c r="DAG99" s="107"/>
      <c r="DAH99" s="107"/>
      <c r="DAI99" s="107"/>
      <c r="DAJ99" s="107"/>
      <c r="DAK99" s="107"/>
      <c r="DAL99" s="107"/>
      <c r="DAM99" s="107"/>
      <c r="DAN99" s="107"/>
      <c r="DAO99" s="107"/>
      <c r="DAP99" s="107"/>
      <c r="DAQ99" s="107"/>
      <c r="DAR99" s="107"/>
      <c r="DAS99" s="107"/>
      <c r="DAT99" s="107"/>
      <c r="DAU99" s="107"/>
      <c r="DAV99" s="107"/>
      <c r="DAW99" s="107"/>
      <c r="DAX99" s="107"/>
      <c r="DAY99" s="107"/>
      <c r="DAZ99" s="107"/>
      <c r="DBA99" s="107"/>
      <c r="DBB99" s="107"/>
      <c r="DBC99" s="107"/>
      <c r="DBD99" s="107"/>
      <c r="DBE99" s="107"/>
      <c r="DBF99" s="107"/>
      <c r="DBG99" s="107"/>
      <c r="DBH99" s="107"/>
      <c r="DBI99" s="107"/>
      <c r="DBJ99" s="107"/>
      <c r="DBK99" s="107"/>
      <c r="DBL99" s="107"/>
      <c r="DBM99" s="107"/>
      <c r="DBN99" s="107"/>
      <c r="DBO99" s="107"/>
      <c r="DBP99" s="107"/>
      <c r="DBQ99" s="107"/>
      <c r="DBR99" s="107"/>
      <c r="DBS99" s="107"/>
      <c r="DBT99" s="107"/>
      <c r="DBU99" s="107"/>
      <c r="DBV99" s="107"/>
      <c r="DBW99" s="107"/>
      <c r="DBX99" s="107"/>
      <c r="DBY99" s="107"/>
      <c r="DBZ99" s="107"/>
      <c r="DCA99" s="107"/>
      <c r="DCB99" s="107"/>
      <c r="DCC99" s="107"/>
      <c r="DCD99" s="107"/>
      <c r="DCE99" s="107"/>
      <c r="DCF99" s="107"/>
      <c r="DCG99" s="107"/>
      <c r="DCH99" s="107"/>
      <c r="DCI99" s="107"/>
      <c r="DCJ99" s="107"/>
      <c r="DCK99" s="107"/>
      <c r="DCL99" s="107"/>
      <c r="DCM99" s="107"/>
      <c r="DCN99" s="107"/>
      <c r="DCO99" s="107"/>
      <c r="DCP99" s="107"/>
      <c r="DCQ99" s="107"/>
      <c r="DCR99" s="107"/>
      <c r="DCS99" s="107"/>
      <c r="DCT99" s="107"/>
      <c r="DCU99" s="107"/>
      <c r="DCV99" s="107"/>
      <c r="DCW99" s="107"/>
      <c r="DCX99" s="107"/>
      <c r="DCY99" s="107"/>
      <c r="DCZ99" s="107"/>
      <c r="DDA99" s="107"/>
      <c r="DDB99" s="107"/>
      <c r="DDC99" s="107"/>
      <c r="DDD99" s="107"/>
      <c r="DDE99" s="107"/>
      <c r="DDF99" s="107"/>
      <c r="DDG99" s="107"/>
      <c r="DDH99" s="107"/>
      <c r="DDI99" s="107"/>
      <c r="DDJ99" s="107"/>
      <c r="DDK99" s="107"/>
      <c r="DDL99" s="107"/>
      <c r="DDM99" s="107"/>
      <c r="DDN99" s="107"/>
      <c r="DDO99" s="107"/>
      <c r="DDP99" s="107"/>
      <c r="DDQ99" s="107"/>
      <c r="DDR99" s="107"/>
      <c r="DDS99" s="107"/>
      <c r="DDT99" s="107"/>
      <c r="DDU99" s="107"/>
      <c r="DDV99" s="107"/>
      <c r="DDW99" s="107"/>
      <c r="DDX99" s="107"/>
      <c r="DDY99" s="107"/>
      <c r="DDZ99" s="107"/>
      <c r="DEA99" s="107"/>
      <c r="DEB99" s="107"/>
      <c r="DEC99" s="107"/>
      <c r="DED99" s="107"/>
      <c r="DEE99" s="107"/>
      <c r="DEF99" s="107"/>
      <c r="DEG99" s="107"/>
      <c r="DEH99" s="107"/>
      <c r="DEI99" s="107"/>
      <c r="DEJ99" s="107"/>
      <c r="DEK99" s="107"/>
      <c r="DEL99" s="107"/>
      <c r="DEM99" s="107"/>
      <c r="DEN99" s="107"/>
      <c r="DEO99" s="107"/>
      <c r="DEP99" s="107"/>
      <c r="DEQ99" s="107"/>
      <c r="DER99" s="107"/>
      <c r="DES99" s="107"/>
      <c r="DET99" s="107"/>
      <c r="DEU99" s="107"/>
      <c r="DEV99" s="107"/>
      <c r="DEW99" s="107"/>
      <c r="DEX99" s="107"/>
      <c r="DEY99" s="107"/>
      <c r="DEZ99" s="107"/>
      <c r="DFA99" s="107"/>
      <c r="DFB99" s="107"/>
      <c r="DFC99" s="107"/>
      <c r="DFD99" s="107"/>
      <c r="DFE99" s="107"/>
      <c r="DFF99" s="107"/>
      <c r="DFG99" s="107"/>
      <c r="DFH99" s="107"/>
      <c r="DFI99" s="107"/>
      <c r="DFJ99" s="107"/>
      <c r="DFK99" s="107"/>
      <c r="DFL99" s="107"/>
      <c r="DFM99" s="107"/>
      <c r="DFN99" s="107"/>
      <c r="DFO99" s="107"/>
      <c r="DFP99" s="107"/>
      <c r="DFQ99" s="107"/>
      <c r="DFR99" s="107"/>
      <c r="DFS99" s="107"/>
      <c r="DFT99" s="107"/>
      <c r="DFU99" s="107"/>
      <c r="DFV99" s="107"/>
      <c r="DFW99" s="107"/>
      <c r="DFX99" s="107"/>
      <c r="DFY99" s="107"/>
      <c r="DFZ99" s="107"/>
      <c r="DGA99" s="107"/>
      <c r="DGB99" s="107"/>
      <c r="DGC99" s="107"/>
      <c r="DGD99" s="107"/>
      <c r="DGE99" s="107"/>
      <c r="DGF99" s="107"/>
      <c r="DGG99" s="107"/>
      <c r="DGH99" s="107"/>
      <c r="DGI99" s="107"/>
      <c r="DGJ99" s="107"/>
      <c r="DGK99" s="107"/>
      <c r="DGL99" s="107"/>
      <c r="DGM99" s="107"/>
      <c r="DGN99" s="107"/>
      <c r="DGO99" s="107"/>
      <c r="DGP99" s="107"/>
      <c r="DGQ99" s="107"/>
      <c r="DGR99" s="107"/>
      <c r="DGS99" s="107"/>
      <c r="DGT99" s="107"/>
      <c r="DGU99" s="107"/>
      <c r="DGV99" s="107"/>
      <c r="DGW99" s="107"/>
      <c r="DGX99" s="107"/>
      <c r="DGY99" s="107"/>
      <c r="DGZ99" s="107"/>
      <c r="DHA99" s="107"/>
      <c r="DHB99" s="107"/>
      <c r="DHC99" s="107"/>
      <c r="DHD99" s="107"/>
      <c r="DHE99" s="107"/>
      <c r="DHF99" s="107"/>
      <c r="DHG99" s="107"/>
      <c r="DHH99" s="107"/>
      <c r="DHI99" s="107"/>
      <c r="DHJ99" s="107"/>
      <c r="DHK99" s="107"/>
      <c r="DHL99" s="107"/>
      <c r="DHM99" s="107"/>
      <c r="DHN99" s="107"/>
      <c r="DHO99" s="107"/>
      <c r="DHP99" s="107"/>
      <c r="DHQ99" s="107"/>
      <c r="DHR99" s="107"/>
      <c r="DHS99" s="107"/>
      <c r="DHT99" s="107"/>
      <c r="DHU99" s="107"/>
      <c r="DHV99" s="107"/>
      <c r="DHW99" s="107"/>
      <c r="DHX99" s="107"/>
      <c r="DHY99" s="107"/>
      <c r="DHZ99" s="107"/>
      <c r="DIA99" s="107"/>
      <c r="DIB99" s="107"/>
      <c r="DIC99" s="107"/>
      <c r="DID99" s="107"/>
      <c r="DIE99" s="107"/>
      <c r="DIF99" s="107"/>
      <c r="DIG99" s="107"/>
      <c r="DIH99" s="107"/>
      <c r="DII99" s="107"/>
      <c r="DIJ99" s="107"/>
      <c r="DIK99" s="107"/>
      <c r="DIL99" s="107"/>
      <c r="DIM99" s="107"/>
      <c r="DIN99" s="107"/>
      <c r="DIO99" s="107"/>
      <c r="DIP99" s="107"/>
      <c r="DIQ99" s="107"/>
      <c r="DIR99" s="107"/>
      <c r="DIS99" s="107"/>
      <c r="DIT99" s="107"/>
      <c r="DIU99" s="107"/>
      <c r="DIV99" s="107"/>
      <c r="DIW99" s="107"/>
      <c r="DIX99" s="107"/>
      <c r="DIY99" s="107"/>
      <c r="DIZ99" s="107"/>
      <c r="DJA99" s="107"/>
      <c r="DJB99" s="107"/>
      <c r="DJC99" s="107"/>
      <c r="DJD99" s="107"/>
      <c r="DJE99" s="107"/>
      <c r="DJF99" s="107"/>
      <c r="DJG99" s="107"/>
      <c r="DJH99" s="107"/>
      <c r="DJI99" s="107"/>
      <c r="DJJ99" s="107"/>
      <c r="DJK99" s="107"/>
      <c r="DJL99" s="107"/>
      <c r="DJM99" s="107"/>
      <c r="DJN99" s="107"/>
      <c r="DJO99" s="107"/>
      <c r="DJP99" s="107"/>
      <c r="DJQ99" s="107"/>
      <c r="DJR99" s="107"/>
      <c r="DJS99" s="107"/>
      <c r="DJT99" s="107"/>
      <c r="DJU99" s="107"/>
      <c r="DJV99" s="107"/>
      <c r="DJW99" s="107"/>
      <c r="DJX99" s="107"/>
      <c r="DJY99" s="107"/>
      <c r="DJZ99" s="107"/>
      <c r="DKA99" s="107"/>
      <c r="DKB99" s="107"/>
      <c r="DKC99" s="107"/>
      <c r="DKD99" s="107"/>
      <c r="DKE99" s="107"/>
      <c r="DKF99" s="107"/>
      <c r="DKG99" s="107"/>
      <c r="DKH99" s="107"/>
      <c r="DKI99" s="107"/>
      <c r="DKJ99" s="107"/>
      <c r="DKK99" s="107"/>
      <c r="DKL99" s="107"/>
      <c r="DKM99" s="107"/>
      <c r="DKN99" s="107"/>
      <c r="DKO99" s="107"/>
      <c r="DKP99" s="107"/>
      <c r="DKQ99" s="107"/>
      <c r="DKR99" s="107"/>
      <c r="DKS99" s="107"/>
      <c r="DKT99" s="107"/>
      <c r="DKU99" s="107"/>
      <c r="DKV99" s="107"/>
      <c r="DKW99" s="107"/>
      <c r="DKX99" s="107"/>
      <c r="DKY99" s="107"/>
      <c r="DKZ99" s="107"/>
      <c r="DLA99" s="107"/>
      <c r="DLB99" s="107"/>
      <c r="DLC99" s="107"/>
      <c r="DLD99" s="107"/>
      <c r="DLE99" s="107"/>
      <c r="DLF99" s="107"/>
      <c r="DLG99" s="107"/>
      <c r="DLH99" s="107"/>
      <c r="DLI99" s="107"/>
      <c r="DLJ99" s="107"/>
      <c r="DLK99" s="107"/>
      <c r="DLL99" s="107"/>
      <c r="DLM99" s="107"/>
      <c r="DLN99" s="107"/>
      <c r="DLO99" s="107"/>
      <c r="DLP99" s="107"/>
      <c r="DLQ99" s="107"/>
      <c r="DLR99" s="107"/>
      <c r="DLS99" s="107"/>
      <c r="DLT99" s="107"/>
      <c r="DLU99" s="107"/>
      <c r="DLV99" s="107"/>
      <c r="DLW99" s="107"/>
      <c r="DLX99" s="107"/>
      <c r="DLY99" s="107"/>
      <c r="DLZ99" s="107"/>
      <c r="DMA99" s="107"/>
      <c r="DMB99" s="107"/>
      <c r="DMC99" s="107"/>
      <c r="DMD99" s="107"/>
      <c r="DME99" s="107"/>
      <c r="DMF99" s="107"/>
      <c r="DMG99" s="107"/>
      <c r="DMH99" s="107"/>
      <c r="DMI99" s="107"/>
      <c r="DMJ99" s="107"/>
      <c r="DMK99" s="107"/>
      <c r="DML99" s="107"/>
      <c r="DMM99" s="107"/>
      <c r="DMN99" s="107"/>
      <c r="DMO99" s="107"/>
      <c r="DMP99" s="107"/>
      <c r="DMQ99" s="107"/>
      <c r="DMR99" s="107"/>
      <c r="DMS99" s="107"/>
      <c r="DMT99" s="107"/>
      <c r="DMU99" s="107"/>
      <c r="DMV99" s="107"/>
      <c r="DMW99" s="107"/>
      <c r="DMX99" s="107"/>
      <c r="DMY99" s="107"/>
      <c r="DMZ99" s="107"/>
      <c r="DNA99" s="107"/>
      <c r="DNB99" s="107"/>
      <c r="DNC99" s="107"/>
      <c r="DND99" s="107"/>
      <c r="DNE99" s="107"/>
      <c r="DNF99" s="107"/>
      <c r="DNG99" s="107"/>
      <c r="DNH99" s="107"/>
      <c r="DNI99" s="107"/>
      <c r="DNJ99" s="107"/>
      <c r="DNK99" s="107"/>
      <c r="DNL99" s="107"/>
      <c r="DNM99" s="107"/>
      <c r="DNN99" s="107"/>
      <c r="DNO99" s="107"/>
      <c r="DNP99" s="107"/>
      <c r="DNQ99" s="107"/>
      <c r="DNR99" s="107"/>
      <c r="DNS99" s="107"/>
      <c r="DNT99" s="107"/>
      <c r="DNU99" s="107"/>
      <c r="DNV99" s="107"/>
      <c r="DNW99" s="107"/>
      <c r="DNX99" s="107"/>
      <c r="DNY99" s="107"/>
      <c r="DNZ99" s="107"/>
      <c r="DOA99" s="107"/>
      <c r="DOB99" s="107"/>
      <c r="DOC99" s="107"/>
      <c r="DOD99" s="107"/>
      <c r="DOE99" s="107"/>
      <c r="DOF99" s="107"/>
      <c r="DOG99" s="107"/>
      <c r="DOH99" s="107"/>
      <c r="DOI99" s="107"/>
      <c r="DOJ99" s="107"/>
      <c r="DOK99" s="107"/>
      <c r="DOL99" s="107"/>
      <c r="DOM99" s="107"/>
      <c r="DON99" s="107"/>
      <c r="DOO99" s="107"/>
      <c r="DOP99" s="107"/>
      <c r="DOQ99" s="107"/>
      <c r="DOR99" s="107"/>
      <c r="DOS99" s="107"/>
      <c r="DOT99" s="107"/>
      <c r="DOU99" s="107"/>
      <c r="DOV99" s="107"/>
      <c r="DOW99" s="107"/>
      <c r="DOX99" s="107"/>
      <c r="DOY99" s="107"/>
      <c r="DOZ99" s="107"/>
      <c r="DPA99" s="107"/>
      <c r="DPB99" s="107"/>
      <c r="DPC99" s="107"/>
      <c r="DPD99" s="107"/>
      <c r="DPE99" s="107"/>
      <c r="DPF99" s="107"/>
      <c r="DPG99" s="107"/>
      <c r="DPH99" s="107"/>
      <c r="DPI99" s="107"/>
      <c r="DPJ99" s="107"/>
      <c r="DPK99" s="107"/>
      <c r="DPL99" s="107"/>
      <c r="DPM99" s="107"/>
      <c r="DPN99" s="107"/>
      <c r="DPO99" s="107"/>
      <c r="DPP99" s="107"/>
      <c r="DPQ99" s="107"/>
      <c r="DPR99" s="107"/>
      <c r="DPS99" s="107"/>
      <c r="DPT99" s="107"/>
      <c r="DPU99" s="107"/>
      <c r="DPV99" s="107"/>
      <c r="DPW99" s="107"/>
      <c r="DPX99" s="107"/>
      <c r="DPY99" s="107"/>
      <c r="DPZ99" s="107"/>
      <c r="DQA99" s="107"/>
      <c r="DQB99" s="107"/>
      <c r="DQC99" s="107"/>
      <c r="DQD99" s="107"/>
      <c r="DQE99" s="107"/>
      <c r="DQF99" s="107"/>
      <c r="DQG99" s="107"/>
      <c r="DQH99" s="107"/>
      <c r="DQI99" s="107"/>
      <c r="DQJ99" s="107"/>
      <c r="DQK99" s="107"/>
      <c r="DQL99" s="107"/>
      <c r="DQM99" s="107"/>
      <c r="DQN99" s="107"/>
      <c r="DQO99" s="107"/>
      <c r="DQP99" s="107"/>
      <c r="DQQ99" s="107"/>
      <c r="DQR99" s="107"/>
      <c r="DQS99" s="107"/>
      <c r="DQT99" s="107"/>
      <c r="DQU99" s="107"/>
      <c r="DQV99" s="107"/>
      <c r="DQW99" s="107"/>
      <c r="DQX99" s="107"/>
      <c r="DQY99" s="107"/>
      <c r="DQZ99" s="107"/>
      <c r="DRA99" s="107"/>
      <c r="DRB99" s="107"/>
      <c r="DRC99" s="107"/>
      <c r="DRD99" s="107"/>
      <c r="DRE99" s="107"/>
      <c r="DRF99" s="107"/>
      <c r="DRG99" s="107"/>
      <c r="DRH99" s="107"/>
      <c r="DRI99" s="107"/>
      <c r="DRJ99" s="107"/>
      <c r="DRK99" s="107"/>
      <c r="DRL99" s="107"/>
      <c r="DRM99" s="107"/>
      <c r="DRN99" s="107"/>
      <c r="DRO99" s="107"/>
      <c r="DRP99" s="107"/>
      <c r="DRQ99" s="107"/>
      <c r="DRR99" s="107"/>
      <c r="DRS99" s="107"/>
      <c r="DRT99" s="107"/>
      <c r="DRU99" s="107"/>
      <c r="DRV99" s="107"/>
      <c r="DRW99" s="107"/>
      <c r="DRX99" s="107"/>
      <c r="DRY99" s="107"/>
      <c r="DRZ99" s="107"/>
      <c r="DSA99" s="107"/>
      <c r="DSB99" s="107"/>
      <c r="DSC99" s="107"/>
      <c r="DSD99" s="107"/>
      <c r="DSE99" s="107"/>
      <c r="DSF99" s="107"/>
      <c r="DSG99" s="107"/>
      <c r="DSH99" s="107"/>
      <c r="DSI99" s="107"/>
      <c r="DSJ99" s="107"/>
      <c r="DSK99" s="107"/>
      <c r="DSL99" s="107"/>
      <c r="DSM99" s="107"/>
      <c r="DSN99" s="107"/>
      <c r="DSO99" s="107"/>
      <c r="DSP99" s="107"/>
      <c r="DSQ99" s="107"/>
      <c r="DSR99" s="107"/>
      <c r="DSS99" s="107"/>
      <c r="DST99" s="107"/>
      <c r="DSU99" s="107"/>
      <c r="DSV99" s="107"/>
      <c r="DSW99" s="107"/>
      <c r="DSX99" s="107"/>
      <c r="DSY99" s="107"/>
      <c r="DSZ99" s="107"/>
      <c r="DTA99" s="107"/>
      <c r="DTB99" s="107"/>
      <c r="DTC99" s="107"/>
      <c r="DTD99" s="107"/>
      <c r="DTE99" s="107"/>
      <c r="DTF99" s="107"/>
      <c r="DTG99" s="107"/>
      <c r="DTH99" s="107"/>
      <c r="DTI99" s="107"/>
      <c r="DTJ99" s="107"/>
      <c r="DTK99" s="107"/>
      <c r="DTL99" s="107"/>
      <c r="DTM99" s="107"/>
      <c r="DTN99" s="107"/>
      <c r="DTO99" s="107"/>
      <c r="DTP99" s="107"/>
      <c r="DTQ99" s="107"/>
      <c r="DTR99" s="107"/>
      <c r="DTS99" s="107"/>
      <c r="DTT99" s="107"/>
      <c r="DTU99" s="107"/>
      <c r="DTV99" s="107"/>
      <c r="DTW99" s="107"/>
      <c r="DTX99" s="107"/>
      <c r="DTY99" s="107"/>
      <c r="DTZ99" s="107"/>
      <c r="DUA99" s="107"/>
      <c r="DUB99" s="107"/>
      <c r="DUC99" s="107"/>
      <c r="DUD99" s="107"/>
      <c r="DUE99" s="107"/>
      <c r="DUF99" s="107"/>
      <c r="DUG99" s="107"/>
      <c r="DUH99" s="107"/>
      <c r="DUI99" s="107"/>
      <c r="DUJ99" s="107"/>
      <c r="DUK99" s="107"/>
      <c r="DUL99" s="107"/>
      <c r="DUM99" s="107"/>
      <c r="DUN99" s="107"/>
      <c r="DUO99" s="107"/>
      <c r="DUP99" s="107"/>
      <c r="DUQ99" s="107"/>
      <c r="DUR99" s="107"/>
      <c r="DUS99" s="107"/>
      <c r="DUT99" s="107"/>
      <c r="DUU99" s="107"/>
      <c r="DUV99" s="107"/>
      <c r="DUW99" s="107"/>
      <c r="DUX99" s="107"/>
      <c r="DUY99" s="107"/>
      <c r="DUZ99" s="107"/>
      <c r="DVA99" s="107"/>
      <c r="DVB99" s="107"/>
      <c r="DVC99" s="107"/>
      <c r="DVD99" s="107"/>
      <c r="DVE99" s="107"/>
      <c r="DVF99" s="107"/>
      <c r="DVG99" s="107"/>
      <c r="DVH99" s="107"/>
      <c r="DVI99" s="107"/>
      <c r="DVJ99" s="107"/>
      <c r="DVK99" s="107"/>
      <c r="DVL99" s="107"/>
      <c r="DVM99" s="107"/>
      <c r="DVN99" s="107"/>
      <c r="DVO99" s="107"/>
      <c r="DVP99" s="107"/>
      <c r="DVQ99" s="107"/>
      <c r="DVR99" s="107"/>
      <c r="DVS99" s="107"/>
      <c r="DVT99" s="107"/>
      <c r="DVU99" s="107"/>
      <c r="DVV99" s="107"/>
      <c r="DVW99" s="107"/>
      <c r="DVX99" s="107"/>
      <c r="DVY99" s="107"/>
      <c r="DVZ99" s="107"/>
      <c r="DWA99" s="107"/>
      <c r="DWB99" s="107"/>
      <c r="DWC99" s="107"/>
      <c r="DWD99" s="107"/>
      <c r="DWE99" s="107"/>
      <c r="DWF99" s="107"/>
      <c r="DWG99" s="107"/>
      <c r="DWH99" s="107"/>
      <c r="DWI99" s="107"/>
      <c r="DWJ99" s="107"/>
      <c r="DWK99" s="107"/>
      <c r="DWL99" s="107"/>
      <c r="DWM99" s="107"/>
      <c r="DWN99" s="107"/>
      <c r="DWO99" s="107"/>
      <c r="DWP99" s="107"/>
      <c r="DWQ99" s="107"/>
      <c r="DWR99" s="107"/>
      <c r="DWS99" s="107"/>
      <c r="DWT99" s="107"/>
      <c r="DWU99" s="107"/>
      <c r="DWV99" s="107"/>
      <c r="DWW99" s="107"/>
      <c r="DWX99" s="107"/>
      <c r="DWY99" s="107"/>
      <c r="DWZ99" s="107"/>
      <c r="DXA99" s="107"/>
      <c r="DXB99" s="107"/>
      <c r="DXC99" s="107"/>
      <c r="DXD99" s="107"/>
      <c r="DXE99" s="107"/>
      <c r="DXF99" s="107"/>
      <c r="DXG99" s="107"/>
      <c r="DXH99" s="107"/>
      <c r="DXI99" s="107"/>
      <c r="DXJ99" s="107"/>
      <c r="DXK99" s="107"/>
      <c r="DXL99" s="107"/>
      <c r="DXM99" s="107"/>
      <c r="DXN99" s="107"/>
      <c r="DXO99" s="107"/>
      <c r="DXP99" s="107"/>
      <c r="DXQ99" s="107"/>
      <c r="DXR99" s="107"/>
      <c r="DXS99" s="107"/>
      <c r="DXT99" s="107"/>
      <c r="DXU99" s="107"/>
      <c r="DXV99" s="107"/>
      <c r="DXW99" s="107"/>
      <c r="DXX99" s="107"/>
      <c r="DXY99" s="107"/>
      <c r="DXZ99" s="107"/>
      <c r="DYA99" s="107"/>
      <c r="DYB99" s="107"/>
      <c r="DYC99" s="107"/>
      <c r="DYD99" s="107"/>
      <c r="DYE99" s="107"/>
      <c r="DYF99" s="107"/>
      <c r="DYG99" s="107"/>
      <c r="DYH99" s="107"/>
      <c r="DYI99" s="107"/>
      <c r="DYJ99" s="107"/>
      <c r="DYK99" s="107"/>
      <c r="DYL99" s="107"/>
      <c r="DYM99" s="107"/>
      <c r="DYN99" s="107"/>
      <c r="DYO99" s="107"/>
      <c r="DYP99" s="107"/>
      <c r="DYQ99" s="107"/>
      <c r="DYR99" s="107"/>
      <c r="DYS99" s="107"/>
      <c r="DYT99" s="107"/>
      <c r="DYU99" s="107"/>
      <c r="DYV99" s="107"/>
      <c r="DYW99" s="107"/>
      <c r="DYX99" s="107"/>
      <c r="DYY99" s="107"/>
      <c r="DYZ99" s="107"/>
      <c r="DZA99" s="107"/>
      <c r="DZB99" s="107"/>
      <c r="DZC99" s="107"/>
      <c r="DZD99" s="107"/>
      <c r="DZE99" s="107"/>
      <c r="DZF99" s="107"/>
      <c r="DZG99" s="107"/>
      <c r="DZH99" s="107"/>
      <c r="DZI99" s="107"/>
      <c r="DZJ99" s="107"/>
      <c r="DZK99" s="107"/>
      <c r="DZL99" s="107"/>
      <c r="DZM99" s="107"/>
      <c r="DZN99" s="107"/>
      <c r="DZO99" s="107"/>
      <c r="DZP99" s="107"/>
      <c r="DZQ99" s="107"/>
      <c r="DZR99" s="107"/>
      <c r="DZS99" s="107"/>
      <c r="DZT99" s="107"/>
      <c r="DZU99" s="107"/>
      <c r="DZV99" s="107"/>
      <c r="DZW99" s="107"/>
      <c r="DZX99" s="107"/>
      <c r="DZY99" s="107"/>
      <c r="DZZ99" s="107"/>
      <c r="EAA99" s="107"/>
      <c r="EAB99" s="107"/>
      <c r="EAC99" s="107"/>
      <c r="EAD99" s="107"/>
      <c r="EAE99" s="107"/>
      <c r="EAF99" s="107"/>
      <c r="EAG99" s="107"/>
      <c r="EAH99" s="107"/>
      <c r="EAI99" s="107"/>
      <c r="EAJ99" s="107"/>
      <c r="EAK99" s="107"/>
      <c r="EAL99" s="107"/>
      <c r="EAM99" s="107"/>
      <c r="EAN99" s="107"/>
      <c r="EAO99" s="107"/>
      <c r="EAP99" s="107"/>
      <c r="EAQ99" s="107"/>
      <c r="EAR99" s="107"/>
      <c r="EAS99" s="107"/>
      <c r="EAT99" s="107"/>
      <c r="EAU99" s="107"/>
      <c r="EAV99" s="107"/>
      <c r="EAW99" s="107"/>
      <c r="EAX99" s="107"/>
      <c r="EAY99" s="107"/>
      <c r="EAZ99" s="107"/>
      <c r="EBA99" s="107"/>
      <c r="EBB99" s="107"/>
      <c r="EBC99" s="107"/>
      <c r="EBD99" s="107"/>
      <c r="EBE99" s="107"/>
      <c r="EBF99" s="107"/>
      <c r="EBG99" s="107"/>
      <c r="EBH99" s="107"/>
      <c r="EBI99" s="107"/>
      <c r="EBJ99" s="107"/>
      <c r="EBK99" s="107"/>
      <c r="EBL99" s="107"/>
      <c r="EBM99" s="107"/>
      <c r="EBN99" s="107"/>
      <c r="EBO99" s="107"/>
      <c r="EBP99" s="107"/>
      <c r="EBQ99" s="107"/>
      <c r="EBR99" s="107"/>
      <c r="EBS99" s="107"/>
      <c r="EBT99" s="107"/>
      <c r="EBU99" s="107"/>
      <c r="EBV99" s="107"/>
      <c r="EBW99" s="107"/>
      <c r="EBX99" s="107"/>
      <c r="EBY99" s="107"/>
      <c r="EBZ99" s="107"/>
      <c r="ECA99" s="107"/>
      <c r="ECB99" s="107"/>
      <c r="ECC99" s="107"/>
      <c r="ECD99" s="107"/>
      <c r="ECE99" s="107"/>
      <c r="ECF99" s="107"/>
      <c r="ECG99" s="107"/>
      <c r="ECH99" s="107"/>
      <c r="ECI99" s="107"/>
      <c r="ECJ99" s="107"/>
      <c r="ECK99" s="107"/>
      <c r="ECL99" s="107"/>
      <c r="ECM99" s="107"/>
      <c r="ECN99" s="107"/>
      <c r="ECO99" s="107"/>
      <c r="ECP99" s="107"/>
      <c r="ECQ99" s="107"/>
      <c r="ECR99" s="107"/>
      <c r="ECS99" s="107"/>
      <c r="ECT99" s="107"/>
      <c r="ECU99" s="107"/>
      <c r="ECV99" s="107"/>
      <c r="ECW99" s="107"/>
      <c r="ECX99" s="107"/>
      <c r="ECY99" s="107"/>
      <c r="ECZ99" s="107"/>
      <c r="EDA99" s="107"/>
      <c r="EDB99" s="107"/>
      <c r="EDC99" s="107"/>
      <c r="EDD99" s="107"/>
      <c r="EDE99" s="107"/>
      <c r="EDF99" s="107"/>
      <c r="EDG99" s="107"/>
      <c r="EDH99" s="107"/>
      <c r="EDI99" s="107"/>
      <c r="EDJ99" s="107"/>
      <c r="EDK99" s="107"/>
      <c r="EDL99" s="107"/>
      <c r="EDM99" s="107"/>
      <c r="EDN99" s="107"/>
      <c r="EDO99" s="107"/>
      <c r="EDP99" s="107"/>
      <c r="EDQ99" s="107"/>
      <c r="EDR99" s="107"/>
      <c r="EDS99" s="107"/>
      <c r="EDT99" s="107"/>
      <c r="EDU99" s="107"/>
      <c r="EDV99" s="107"/>
      <c r="EDW99" s="107"/>
      <c r="EDX99" s="107"/>
      <c r="EDY99" s="107"/>
      <c r="EDZ99" s="107"/>
      <c r="EEA99" s="107"/>
      <c r="EEB99" s="107"/>
      <c r="EEC99" s="107"/>
      <c r="EED99" s="107"/>
      <c r="EEE99" s="107"/>
      <c r="EEF99" s="107"/>
      <c r="EEG99" s="107"/>
      <c r="EEH99" s="107"/>
      <c r="EEI99" s="107"/>
      <c r="EEJ99" s="107"/>
      <c r="EEK99" s="107"/>
      <c r="EEL99" s="107"/>
      <c r="EEM99" s="107"/>
      <c r="EEN99" s="107"/>
      <c r="EEO99" s="107"/>
      <c r="EEP99" s="107"/>
      <c r="EEQ99" s="107"/>
      <c r="EER99" s="107"/>
      <c r="EES99" s="107"/>
      <c r="EET99" s="107"/>
      <c r="EEU99" s="107"/>
      <c r="EEV99" s="107"/>
      <c r="EEW99" s="107"/>
      <c r="EEX99" s="107"/>
      <c r="EEY99" s="107"/>
      <c r="EEZ99" s="107"/>
      <c r="EFA99" s="107"/>
      <c r="EFB99" s="107"/>
      <c r="EFC99" s="107"/>
      <c r="EFD99" s="107"/>
      <c r="EFE99" s="107"/>
      <c r="EFF99" s="107"/>
      <c r="EFG99" s="107"/>
      <c r="EFH99" s="107"/>
      <c r="EFI99" s="107"/>
      <c r="EFJ99" s="107"/>
      <c r="EFK99" s="107"/>
      <c r="EFL99" s="107"/>
      <c r="EFM99" s="107"/>
      <c r="EFN99" s="107"/>
      <c r="EFO99" s="107"/>
      <c r="EFP99" s="107"/>
      <c r="EFQ99" s="107"/>
      <c r="EFR99" s="107"/>
      <c r="EFS99" s="107"/>
      <c r="EFT99" s="107"/>
      <c r="EFU99" s="107"/>
      <c r="EFV99" s="107"/>
      <c r="EFW99" s="107"/>
      <c r="EFX99" s="107"/>
      <c r="EFY99" s="107"/>
      <c r="EFZ99" s="107"/>
      <c r="EGA99" s="107"/>
      <c r="EGB99" s="107"/>
      <c r="EGC99" s="107"/>
      <c r="EGD99" s="107"/>
      <c r="EGE99" s="107"/>
      <c r="EGF99" s="107"/>
      <c r="EGG99" s="107"/>
      <c r="EGH99" s="107"/>
      <c r="EGI99" s="107"/>
      <c r="EGJ99" s="107"/>
      <c r="EGK99" s="107"/>
      <c r="EGL99" s="107"/>
      <c r="EGM99" s="107"/>
      <c r="EGN99" s="107"/>
      <c r="EGO99" s="107"/>
      <c r="EGP99" s="107"/>
      <c r="EGQ99" s="107"/>
      <c r="EGR99" s="107"/>
      <c r="EGS99" s="107"/>
      <c r="EGT99" s="107"/>
      <c r="EGU99" s="107"/>
      <c r="EGV99" s="107"/>
      <c r="EGW99" s="107"/>
      <c r="EGX99" s="107"/>
      <c r="EGY99" s="107"/>
      <c r="EGZ99" s="107"/>
      <c r="EHA99" s="107"/>
      <c r="EHB99" s="107"/>
      <c r="EHC99" s="107"/>
      <c r="EHD99" s="107"/>
      <c r="EHE99" s="107"/>
      <c r="EHF99" s="107"/>
      <c r="EHG99" s="107"/>
      <c r="EHH99" s="107"/>
      <c r="EHI99" s="107"/>
      <c r="EHJ99" s="107"/>
      <c r="EHK99" s="107"/>
      <c r="EHL99" s="107"/>
      <c r="EHM99" s="107"/>
      <c r="EHN99" s="107"/>
      <c r="EHO99" s="107"/>
      <c r="EHP99" s="107"/>
      <c r="EHQ99" s="107"/>
      <c r="EHR99" s="107"/>
      <c r="EHS99" s="107"/>
      <c r="EHT99" s="107"/>
      <c r="EHU99" s="107"/>
      <c r="EHV99" s="107"/>
      <c r="EHW99" s="107"/>
      <c r="EHX99" s="107"/>
      <c r="EHY99" s="107"/>
      <c r="EHZ99" s="107"/>
      <c r="EIA99" s="107"/>
      <c r="EIB99" s="107"/>
      <c r="EIC99" s="107"/>
      <c r="EID99" s="107"/>
      <c r="EIE99" s="107"/>
      <c r="EIF99" s="107"/>
      <c r="EIG99" s="107"/>
      <c r="EIH99" s="107"/>
      <c r="EII99" s="107"/>
      <c r="EIJ99" s="107"/>
      <c r="EIK99" s="107"/>
      <c r="EIL99" s="107"/>
      <c r="EIM99" s="107"/>
      <c r="EIN99" s="107"/>
      <c r="EIO99" s="107"/>
      <c r="EIP99" s="107"/>
      <c r="EIQ99" s="107"/>
      <c r="EIR99" s="107"/>
      <c r="EIS99" s="107"/>
      <c r="EIT99" s="107"/>
      <c r="EIU99" s="107"/>
      <c r="EIV99" s="107"/>
      <c r="EIW99" s="107"/>
      <c r="EIX99" s="107"/>
      <c r="EIY99" s="107"/>
      <c r="EIZ99" s="107"/>
      <c r="EJA99" s="107"/>
      <c r="EJB99" s="107"/>
      <c r="EJC99" s="107"/>
      <c r="EJD99" s="107"/>
      <c r="EJE99" s="107"/>
      <c r="EJF99" s="107"/>
      <c r="EJG99" s="107"/>
      <c r="EJH99" s="107"/>
      <c r="EJI99" s="107"/>
      <c r="EJJ99" s="107"/>
      <c r="EJK99" s="107"/>
      <c r="EJL99" s="107"/>
      <c r="EJM99" s="107"/>
      <c r="EJN99" s="107"/>
      <c r="EJO99" s="107"/>
      <c r="EJP99" s="107"/>
      <c r="EJQ99" s="107"/>
      <c r="EJR99" s="107"/>
      <c r="EJS99" s="107"/>
      <c r="EJT99" s="107"/>
      <c r="EJU99" s="107"/>
      <c r="EJV99" s="107"/>
      <c r="EJW99" s="107"/>
      <c r="EJX99" s="107"/>
      <c r="EJY99" s="107"/>
      <c r="EJZ99" s="107"/>
      <c r="EKA99" s="107"/>
      <c r="EKB99" s="107"/>
      <c r="EKC99" s="107"/>
      <c r="EKD99" s="107"/>
      <c r="EKE99" s="107"/>
      <c r="EKF99" s="107"/>
      <c r="EKG99" s="107"/>
      <c r="EKH99" s="107"/>
      <c r="EKI99" s="107"/>
      <c r="EKJ99" s="107"/>
      <c r="EKK99" s="107"/>
      <c r="EKL99" s="107"/>
      <c r="EKM99" s="107"/>
      <c r="EKN99" s="107"/>
      <c r="EKO99" s="107"/>
      <c r="EKP99" s="107"/>
      <c r="EKQ99" s="107"/>
      <c r="EKR99" s="107"/>
      <c r="EKS99" s="107"/>
      <c r="EKT99" s="107"/>
      <c r="EKU99" s="107"/>
      <c r="EKV99" s="107"/>
      <c r="EKW99" s="107"/>
      <c r="EKX99" s="107"/>
      <c r="EKY99" s="107"/>
      <c r="EKZ99" s="107"/>
      <c r="ELA99" s="107"/>
      <c r="ELB99" s="107"/>
      <c r="ELC99" s="107"/>
      <c r="ELD99" s="107"/>
      <c r="ELE99" s="107"/>
      <c r="ELF99" s="107"/>
      <c r="ELG99" s="107"/>
      <c r="ELH99" s="107"/>
      <c r="ELI99" s="107"/>
      <c r="ELJ99" s="107"/>
      <c r="ELK99" s="107"/>
      <c r="ELL99" s="107"/>
      <c r="ELM99" s="107"/>
      <c r="ELN99" s="107"/>
      <c r="ELO99" s="107"/>
      <c r="ELP99" s="107"/>
      <c r="ELQ99" s="107"/>
      <c r="ELR99" s="107"/>
      <c r="ELS99" s="107"/>
      <c r="ELT99" s="107"/>
      <c r="ELU99" s="107"/>
      <c r="ELV99" s="107"/>
      <c r="ELW99" s="107"/>
      <c r="ELX99" s="107"/>
      <c r="ELY99" s="107"/>
      <c r="ELZ99" s="107"/>
      <c r="EMA99" s="107"/>
      <c r="EMB99" s="107"/>
      <c r="EMC99" s="107"/>
      <c r="EMD99" s="107"/>
      <c r="EME99" s="107"/>
      <c r="EMF99" s="107"/>
      <c r="EMG99" s="107"/>
      <c r="EMH99" s="107"/>
      <c r="EMI99" s="107"/>
      <c r="EMJ99" s="107"/>
      <c r="EMK99" s="107"/>
      <c r="EML99" s="107"/>
      <c r="EMM99" s="107"/>
      <c r="EMN99" s="107"/>
      <c r="EMO99" s="107"/>
      <c r="EMP99" s="107"/>
      <c r="EMQ99" s="107"/>
      <c r="EMR99" s="107"/>
      <c r="EMS99" s="107"/>
      <c r="EMT99" s="107"/>
      <c r="EMU99" s="107"/>
      <c r="EMV99" s="107"/>
      <c r="EMW99" s="107"/>
      <c r="EMX99" s="107"/>
      <c r="EMY99" s="107"/>
      <c r="EMZ99" s="107"/>
      <c r="ENA99" s="107"/>
      <c r="ENB99" s="107"/>
      <c r="ENC99" s="107"/>
      <c r="END99" s="107"/>
      <c r="ENE99" s="107"/>
      <c r="ENF99" s="107"/>
      <c r="ENG99" s="107"/>
      <c r="ENH99" s="107"/>
      <c r="ENI99" s="107"/>
      <c r="ENJ99" s="107"/>
      <c r="ENK99" s="107"/>
      <c r="ENL99" s="107"/>
      <c r="ENM99" s="107"/>
      <c r="ENN99" s="107"/>
      <c r="ENO99" s="107"/>
      <c r="ENP99" s="107"/>
      <c r="ENQ99" s="107"/>
      <c r="ENR99" s="107"/>
      <c r="ENS99" s="107"/>
      <c r="ENT99" s="107"/>
      <c r="ENU99" s="107"/>
      <c r="ENV99" s="107"/>
      <c r="ENW99" s="107"/>
      <c r="ENX99" s="107"/>
      <c r="ENY99" s="107"/>
      <c r="ENZ99" s="107"/>
      <c r="EOA99" s="107"/>
      <c r="EOB99" s="107"/>
      <c r="EOC99" s="107"/>
      <c r="EOD99" s="107"/>
      <c r="EOE99" s="107"/>
      <c r="EOF99" s="107"/>
      <c r="EOG99" s="107"/>
      <c r="EOH99" s="107"/>
      <c r="EOI99" s="107"/>
      <c r="EOJ99" s="107"/>
      <c r="EOK99" s="107"/>
      <c r="EOL99" s="107"/>
      <c r="EOM99" s="107"/>
      <c r="EON99" s="107"/>
      <c r="EOO99" s="107"/>
      <c r="EOP99" s="107"/>
      <c r="EOQ99" s="107"/>
      <c r="EOR99" s="107"/>
      <c r="EOS99" s="107"/>
      <c r="EOT99" s="107"/>
      <c r="EOU99" s="107"/>
      <c r="EOV99" s="107"/>
      <c r="EOW99" s="107"/>
      <c r="EOX99" s="107"/>
      <c r="EOY99" s="107"/>
      <c r="EOZ99" s="107"/>
      <c r="EPA99" s="107"/>
      <c r="EPB99" s="107"/>
      <c r="EPC99" s="107"/>
      <c r="EPD99" s="107"/>
      <c r="EPE99" s="107"/>
      <c r="EPF99" s="107"/>
      <c r="EPG99" s="107"/>
      <c r="EPH99" s="107"/>
      <c r="EPI99" s="107"/>
      <c r="EPJ99" s="107"/>
      <c r="EPK99" s="107"/>
      <c r="EPL99" s="107"/>
      <c r="EPM99" s="107"/>
      <c r="EPN99" s="107"/>
      <c r="EPO99" s="107"/>
      <c r="EPP99" s="107"/>
      <c r="EPQ99" s="107"/>
      <c r="EPR99" s="107"/>
      <c r="EPS99" s="107"/>
      <c r="EPT99" s="107"/>
      <c r="EPU99" s="107"/>
      <c r="EPV99" s="107"/>
      <c r="EPW99" s="107"/>
      <c r="EPX99" s="107"/>
      <c r="EPY99" s="107"/>
      <c r="EPZ99" s="107"/>
      <c r="EQA99" s="107"/>
      <c r="EQB99" s="107"/>
      <c r="EQC99" s="107"/>
      <c r="EQD99" s="107"/>
      <c r="EQE99" s="107"/>
      <c r="EQF99" s="107"/>
      <c r="EQG99" s="107"/>
      <c r="EQH99" s="107"/>
      <c r="EQI99" s="107"/>
      <c r="EQJ99" s="107"/>
      <c r="EQK99" s="107"/>
      <c r="EQL99" s="107"/>
      <c r="EQM99" s="107"/>
      <c r="EQN99" s="107"/>
      <c r="EQO99" s="107"/>
      <c r="EQP99" s="107"/>
      <c r="EQQ99" s="107"/>
      <c r="EQR99" s="107"/>
      <c r="EQS99" s="107"/>
      <c r="EQT99" s="107"/>
      <c r="EQU99" s="107"/>
      <c r="EQV99" s="107"/>
      <c r="EQW99" s="107"/>
      <c r="EQX99" s="107"/>
      <c r="EQY99" s="107"/>
      <c r="EQZ99" s="107"/>
      <c r="ERA99" s="107"/>
      <c r="ERB99" s="107"/>
      <c r="ERC99" s="107"/>
      <c r="ERD99" s="107"/>
      <c r="ERE99" s="107"/>
      <c r="ERF99" s="107"/>
      <c r="ERG99" s="107"/>
      <c r="ERH99" s="107"/>
      <c r="ERI99" s="107"/>
      <c r="ERJ99" s="107"/>
      <c r="ERK99" s="107"/>
      <c r="ERL99" s="107"/>
      <c r="ERM99" s="107"/>
      <c r="ERN99" s="107"/>
      <c r="ERO99" s="107"/>
      <c r="ERP99" s="107"/>
      <c r="ERQ99" s="107"/>
      <c r="ERR99" s="107"/>
      <c r="ERS99" s="107"/>
      <c r="ERT99" s="107"/>
      <c r="ERU99" s="107"/>
      <c r="ERV99" s="107"/>
      <c r="ERW99" s="107"/>
      <c r="ERX99" s="107"/>
      <c r="ERY99" s="107"/>
      <c r="ERZ99" s="107"/>
      <c r="ESA99" s="107"/>
      <c r="ESB99" s="107"/>
      <c r="ESC99" s="107"/>
      <c r="ESD99" s="107"/>
      <c r="ESE99" s="107"/>
      <c r="ESF99" s="107"/>
      <c r="ESG99" s="107"/>
      <c r="ESH99" s="107"/>
      <c r="ESI99" s="107"/>
      <c r="ESJ99" s="107"/>
      <c r="ESK99" s="107"/>
      <c r="ESL99" s="107"/>
      <c r="ESM99" s="107"/>
      <c r="ESN99" s="107"/>
      <c r="ESO99" s="107"/>
      <c r="ESP99" s="107"/>
      <c r="ESQ99" s="107"/>
      <c r="ESR99" s="107"/>
      <c r="ESS99" s="107"/>
      <c r="EST99" s="107"/>
      <c r="ESU99" s="107"/>
      <c r="ESV99" s="107"/>
      <c r="ESW99" s="107"/>
      <c r="ESX99" s="107"/>
      <c r="ESY99" s="107"/>
      <c r="ESZ99" s="107"/>
      <c r="ETA99" s="107"/>
      <c r="ETB99" s="107"/>
      <c r="ETC99" s="107"/>
      <c r="ETD99" s="107"/>
      <c r="ETE99" s="107"/>
      <c r="ETF99" s="107"/>
      <c r="ETG99" s="107"/>
      <c r="ETH99" s="107"/>
      <c r="ETI99" s="107"/>
      <c r="ETJ99" s="107"/>
      <c r="ETK99" s="107"/>
      <c r="ETL99" s="107"/>
      <c r="ETM99" s="107"/>
      <c r="ETN99" s="107"/>
      <c r="ETO99" s="107"/>
      <c r="ETP99" s="107"/>
      <c r="ETQ99" s="107"/>
      <c r="ETR99" s="107"/>
      <c r="ETS99" s="107"/>
      <c r="ETT99" s="107"/>
      <c r="ETU99" s="107"/>
      <c r="ETV99" s="107"/>
      <c r="ETW99" s="107"/>
      <c r="ETX99" s="107"/>
      <c r="ETY99" s="107"/>
      <c r="ETZ99" s="107"/>
      <c r="EUA99" s="107"/>
      <c r="EUB99" s="107"/>
      <c r="EUC99" s="107"/>
      <c r="EUD99" s="107"/>
      <c r="EUE99" s="107"/>
      <c r="EUF99" s="107"/>
      <c r="EUG99" s="107"/>
      <c r="EUH99" s="107"/>
      <c r="EUI99" s="107"/>
      <c r="EUJ99" s="107"/>
      <c r="EUK99" s="107"/>
      <c r="EUL99" s="107"/>
      <c r="EUM99" s="107"/>
      <c r="EUN99" s="107"/>
      <c r="EUO99" s="107"/>
      <c r="EUP99" s="107"/>
      <c r="EUQ99" s="107"/>
      <c r="EUR99" s="107"/>
      <c r="EUS99" s="107"/>
      <c r="EUT99" s="107"/>
      <c r="EUU99" s="107"/>
      <c r="EUV99" s="107"/>
      <c r="EUW99" s="107"/>
      <c r="EUX99" s="107"/>
      <c r="EUY99" s="107"/>
      <c r="EUZ99" s="107"/>
      <c r="EVA99" s="107"/>
      <c r="EVB99" s="107"/>
      <c r="EVC99" s="107"/>
      <c r="EVD99" s="107"/>
      <c r="EVE99" s="107"/>
      <c r="EVF99" s="107"/>
      <c r="EVG99" s="107"/>
      <c r="EVH99" s="107"/>
      <c r="EVI99" s="107"/>
      <c r="EVJ99" s="107"/>
      <c r="EVK99" s="107"/>
      <c r="EVL99" s="107"/>
      <c r="EVM99" s="107"/>
      <c r="EVN99" s="107"/>
      <c r="EVO99" s="107"/>
      <c r="EVP99" s="107"/>
      <c r="EVQ99" s="107"/>
      <c r="EVR99" s="107"/>
      <c r="EVS99" s="107"/>
      <c r="EVT99" s="107"/>
      <c r="EVU99" s="107"/>
      <c r="EVV99" s="107"/>
      <c r="EVW99" s="107"/>
      <c r="EVX99" s="107"/>
      <c r="EVY99" s="107"/>
      <c r="EVZ99" s="107"/>
      <c r="EWA99" s="107"/>
      <c r="EWB99" s="107"/>
      <c r="EWC99" s="107"/>
      <c r="EWD99" s="107"/>
      <c r="EWE99" s="107"/>
      <c r="EWF99" s="107"/>
      <c r="EWG99" s="107"/>
      <c r="EWH99" s="107"/>
      <c r="EWI99" s="107"/>
      <c r="EWJ99" s="107"/>
      <c r="EWK99" s="107"/>
      <c r="EWL99" s="107"/>
      <c r="EWM99" s="107"/>
      <c r="EWN99" s="107"/>
      <c r="EWO99" s="107"/>
      <c r="EWP99" s="107"/>
      <c r="EWQ99" s="107"/>
      <c r="EWR99" s="107"/>
      <c r="EWS99" s="107"/>
      <c r="EWT99" s="107"/>
      <c r="EWU99" s="107"/>
      <c r="EWV99" s="107"/>
      <c r="EWW99" s="107"/>
      <c r="EWX99" s="107"/>
      <c r="EWY99" s="107"/>
      <c r="EWZ99" s="107"/>
      <c r="EXA99" s="107"/>
      <c r="EXB99" s="107"/>
      <c r="EXC99" s="107"/>
      <c r="EXD99" s="107"/>
      <c r="EXE99" s="107"/>
      <c r="EXF99" s="107"/>
      <c r="EXG99" s="107"/>
      <c r="EXH99" s="107"/>
      <c r="EXI99" s="107"/>
      <c r="EXJ99" s="107"/>
      <c r="EXK99" s="107"/>
      <c r="EXL99" s="107"/>
      <c r="EXM99" s="107"/>
      <c r="EXN99" s="107"/>
      <c r="EXO99" s="107"/>
      <c r="EXP99" s="107"/>
      <c r="EXQ99" s="107"/>
      <c r="EXR99" s="107"/>
      <c r="EXS99" s="107"/>
      <c r="EXT99" s="107"/>
      <c r="EXU99" s="107"/>
      <c r="EXV99" s="107"/>
      <c r="EXW99" s="107"/>
      <c r="EXX99" s="107"/>
      <c r="EXY99" s="107"/>
      <c r="EXZ99" s="107"/>
      <c r="EYA99" s="107"/>
      <c r="EYB99" s="107"/>
      <c r="EYC99" s="107"/>
      <c r="EYD99" s="107"/>
      <c r="EYE99" s="107"/>
      <c r="EYF99" s="107"/>
      <c r="EYG99" s="107"/>
      <c r="EYH99" s="107"/>
      <c r="EYI99" s="107"/>
      <c r="EYJ99" s="107"/>
      <c r="EYK99" s="107"/>
      <c r="EYL99" s="107"/>
      <c r="EYM99" s="107"/>
      <c r="EYN99" s="107"/>
      <c r="EYO99" s="107"/>
      <c r="EYP99" s="107"/>
      <c r="EYQ99" s="107"/>
      <c r="EYR99" s="107"/>
      <c r="EYS99" s="107"/>
      <c r="EYT99" s="107"/>
      <c r="EYU99" s="107"/>
      <c r="EYV99" s="107"/>
      <c r="EYW99" s="107"/>
      <c r="EYX99" s="107"/>
      <c r="EYY99" s="107"/>
      <c r="EYZ99" s="107"/>
      <c r="EZA99" s="107"/>
      <c r="EZB99" s="107"/>
      <c r="EZC99" s="107"/>
      <c r="EZD99" s="107"/>
      <c r="EZE99" s="107"/>
      <c r="EZF99" s="107"/>
      <c r="EZG99" s="107"/>
      <c r="EZH99" s="107"/>
      <c r="EZI99" s="107"/>
      <c r="EZJ99" s="107"/>
      <c r="EZK99" s="107"/>
      <c r="EZL99" s="107"/>
      <c r="EZM99" s="107"/>
      <c r="EZN99" s="107"/>
      <c r="EZO99" s="107"/>
      <c r="EZP99" s="107"/>
      <c r="EZQ99" s="107"/>
      <c r="EZR99" s="107"/>
      <c r="EZS99" s="107"/>
      <c r="EZT99" s="107"/>
      <c r="EZU99" s="107"/>
      <c r="EZV99" s="107"/>
      <c r="EZW99" s="107"/>
      <c r="EZX99" s="107"/>
      <c r="EZY99" s="107"/>
      <c r="EZZ99" s="107"/>
      <c r="FAA99" s="107"/>
      <c r="FAB99" s="107"/>
      <c r="FAC99" s="107"/>
      <c r="FAD99" s="107"/>
      <c r="FAE99" s="107"/>
      <c r="FAF99" s="107"/>
      <c r="FAG99" s="107"/>
      <c r="FAH99" s="107"/>
      <c r="FAI99" s="107"/>
      <c r="FAJ99" s="107"/>
      <c r="FAK99" s="107"/>
      <c r="FAL99" s="107"/>
      <c r="FAM99" s="107"/>
      <c r="FAN99" s="107"/>
      <c r="FAO99" s="107"/>
      <c r="FAP99" s="107"/>
      <c r="FAQ99" s="107"/>
      <c r="FAR99" s="107"/>
      <c r="FAS99" s="107"/>
      <c r="FAT99" s="107"/>
      <c r="FAU99" s="107"/>
      <c r="FAV99" s="107"/>
      <c r="FAW99" s="107"/>
      <c r="FAX99" s="107"/>
      <c r="FAY99" s="107"/>
      <c r="FAZ99" s="107"/>
      <c r="FBA99" s="107"/>
      <c r="FBB99" s="107"/>
      <c r="FBC99" s="107"/>
      <c r="FBD99" s="107"/>
      <c r="FBE99" s="107"/>
      <c r="FBF99" s="107"/>
      <c r="FBG99" s="107"/>
      <c r="FBH99" s="107"/>
      <c r="FBI99" s="107"/>
      <c r="FBJ99" s="107"/>
      <c r="FBK99" s="107"/>
      <c r="FBL99" s="107"/>
      <c r="FBM99" s="107"/>
      <c r="FBN99" s="107"/>
      <c r="FBO99" s="107"/>
      <c r="FBP99" s="107"/>
      <c r="FBQ99" s="107"/>
      <c r="FBR99" s="107"/>
      <c r="FBS99" s="107"/>
      <c r="FBT99" s="107"/>
      <c r="FBU99" s="107"/>
      <c r="FBV99" s="107"/>
      <c r="FBW99" s="107"/>
      <c r="FBX99" s="107"/>
      <c r="FBY99" s="107"/>
      <c r="FBZ99" s="107"/>
      <c r="FCA99" s="107"/>
      <c r="FCB99" s="107"/>
      <c r="FCC99" s="107"/>
      <c r="FCD99" s="107"/>
      <c r="FCE99" s="107"/>
      <c r="FCF99" s="107"/>
      <c r="FCG99" s="107"/>
      <c r="FCH99" s="107"/>
      <c r="FCI99" s="107"/>
      <c r="FCJ99" s="107"/>
      <c r="FCK99" s="107"/>
      <c r="FCL99" s="107"/>
      <c r="FCM99" s="107"/>
      <c r="FCN99" s="107"/>
      <c r="FCO99" s="107"/>
      <c r="FCP99" s="107"/>
      <c r="FCQ99" s="107"/>
      <c r="FCR99" s="107"/>
      <c r="FCS99" s="107"/>
      <c r="FCT99" s="107"/>
      <c r="FCU99" s="107"/>
      <c r="FCV99" s="107"/>
      <c r="FCW99" s="107"/>
      <c r="FCX99" s="107"/>
      <c r="FCY99" s="107"/>
      <c r="FCZ99" s="107"/>
      <c r="FDA99" s="107"/>
      <c r="FDB99" s="107"/>
      <c r="FDC99" s="107"/>
      <c r="FDD99" s="107"/>
      <c r="FDE99" s="107"/>
      <c r="FDF99" s="107"/>
      <c r="FDG99" s="107"/>
      <c r="FDH99" s="107"/>
      <c r="FDI99" s="107"/>
      <c r="FDJ99" s="107"/>
      <c r="FDK99" s="107"/>
      <c r="FDL99" s="107"/>
      <c r="FDM99" s="107"/>
      <c r="FDN99" s="107"/>
      <c r="FDO99" s="107"/>
      <c r="FDP99" s="107"/>
      <c r="FDQ99" s="107"/>
      <c r="FDR99" s="107"/>
      <c r="FDS99" s="107"/>
      <c r="FDT99" s="107"/>
      <c r="FDU99" s="107"/>
      <c r="FDV99" s="107"/>
      <c r="FDW99" s="107"/>
      <c r="FDX99" s="107"/>
      <c r="FDY99" s="107"/>
      <c r="FDZ99" s="107"/>
      <c r="FEA99" s="107"/>
      <c r="FEB99" s="107"/>
      <c r="FEC99" s="107"/>
      <c r="FED99" s="107"/>
      <c r="FEE99" s="107"/>
      <c r="FEF99" s="107"/>
      <c r="FEG99" s="107"/>
      <c r="FEH99" s="107"/>
      <c r="FEI99" s="107"/>
      <c r="FEJ99" s="107"/>
      <c r="FEK99" s="107"/>
      <c r="FEL99" s="107"/>
      <c r="FEM99" s="107"/>
      <c r="FEN99" s="107"/>
      <c r="FEO99" s="107"/>
      <c r="FEP99" s="107"/>
      <c r="FEQ99" s="107"/>
      <c r="FER99" s="107"/>
      <c r="FES99" s="107"/>
      <c r="FET99" s="107"/>
      <c r="FEU99" s="107"/>
      <c r="FEV99" s="107"/>
      <c r="FEW99" s="107"/>
      <c r="FEX99" s="107"/>
      <c r="FEY99" s="107"/>
      <c r="FEZ99" s="107"/>
      <c r="FFA99" s="107"/>
      <c r="FFB99" s="107"/>
      <c r="FFC99" s="107"/>
      <c r="FFD99" s="107"/>
      <c r="FFE99" s="107"/>
      <c r="FFF99" s="107"/>
      <c r="FFG99" s="107"/>
      <c r="FFH99" s="107"/>
      <c r="FFI99" s="107"/>
      <c r="FFJ99" s="107"/>
      <c r="FFK99" s="107"/>
      <c r="FFL99" s="107"/>
      <c r="FFM99" s="107"/>
      <c r="FFN99" s="107"/>
      <c r="FFO99" s="107"/>
      <c r="FFP99" s="107"/>
      <c r="FFQ99" s="107"/>
      <c r="FFR99" s="107"/>
      <c r="FFS99" s="107"/>
      <c r="FFT99" s="107"/>
      <c r="FFU99" s="107"/>
      <c r="FFV99" s="107"/>
      <c r="FFW99" s="107"/>
      <c r="FFX99" s="107"/>
      <c r="FFY99" s="107"/>
      <c r="FFZ99" s="107"/>
      <c r="FGA99" s="107"/>
      <c r="FGB99" s="107"/>
      <c r="FGC99" s="107"/>
      <c r="FGD99" s="107"/>
      <c r="FGE99" s="107"/>
      <c r="FGF99" s="107"/>
      <c r="FGG99" s="107"/>
      <c r="FGH99" s="107"/>
      <c r="FGI99" s="107"/>
      <c r="FGJ99" s="107"/>
      <c r="FGK99" s="107"/>
      <c r="FGL99" s="107"/>
      <c r="FGM99" s="107"/>
      <c r="FGN99" s="107"/>
      <c r="FGO99" s="107"/>
      <c r="FGP99" s="107"/>
      <c r="FGQ99" s="107"/>
      <c r="FGR99" s="107"/>
      <c r="FGS99" s="107"/>
      <c r="FGT99" s="107"/>
      <c r="FGU99" s="107"/>
      <c r="FGV99" s="107"/>
      <c r="FGW99" s="107"/>
      <c r="FGX99" s="107"/>
      <c r="FGY99" s="107"/>
      <c r="FGZ99" s="107"/>
      <c r="FHA99" s="107"/>
      <c r="FHB99" s="107"/>
      <c r="FHC99" s="107"/>
      <c r="FHD99" s="107"/>
      <c r="FHE99" s="107"/>
      <c r="FHF99" s="107"/>
      <c r="FHG99" s="107"/>
      <c r="FHH99" s="107"/>
      <c r="FHI99" s="107"/>
      <c r="FHJ99" s="107"/>
      <c r="FHK99" s="107"/>
      <c r="FHL99" s="107"/>
      <c r="FHM99" s="107"/>
      <c r="FHN99" s="107"/>
      <c r="FHO99" s="107"/>
      <c r="FHP99" s="107"/>
      <c r="FHQ99" s="107"/>
      <c r="FHR99" s="107"/>
      <c r="FHS99" s="107"/>
      <c r="FHT99" s="107"/>
      <c r="FHU99" s="107"/>
      <c r="FHV99" s="107"/>
      <c r="FHW99" s="107"/>
      <c r="FHX99" s="107"/>
      <c r="FHY99" s="107"/>
      <c r="FHZ99" s="107"/>
      <c r="FIA99" s="107"/>
      <c r="FIB99" s="107"/>
      <c r="FIC99" s="107"/>
      <c r="FID99" s="107"/>
      <c r="FIE99" s="107"/>
      <c r="FIF99" s="107"/>
      <c r="FIG99" s="107"/>
      <c r="FIH99" s="107"/>
      <c r="FII99" s="107"/>
      <c r="FIJ99" s="107"/>
      <c r="FIK99" s="107"/>
      <c r="FIL99" s="107"/>
      <c r="FIM99" s="107"/>
      <c r="FIN99" s="107"/>
      <c r="FIO99" s="107"/>
      <c r="FIP99" s="107"/>
      <c r="FIQ99" s="107"/>
      <c r="FIR99" s="107"/>
      <c r="FIS99" s="107"/>
      <c r="FIT99" s="107"/>
      <c r="FIU99" s="107"/>
      <c r="FIV99" s="107"/>
      <c r="FIW99" s="107"/>
      <c r="FIX99" s="107"/>
      <c r="FIY99" s="107"/>
      <c r="FIZ99" s="107"/>
      <c r="FJA99" s="107"/>
      <c r="FJB99" s="107"/>
      <c r="FJC99" s="107"/>
      <c r="FJD99" s="107"/>
      <c r="FJE99" s="107"/>
      <c r="FJF99" s="107"/>
      <c r="FJG99" s="107"/>
      <c r="FJH99" s="107"/>
      <c r="FJI99" s="107"/>
      <c r="FJJ99" s="107"/>
      <c r="FJK99" s="107"/>
      <c r="FJL99" s="107"/>
      <c r="FJM99" s="107"/>
      <c r="FJN99" s="107"/>
      <c r="FJO99" s="107"/>
      <c r="FJP99" s="107"/>
      <c r="FJQ99" s="107"/>
      <c r="FJR99" s="107"/>
      <c r="FJS99" s="107"/>
      <c r="FJT99" s="107"/>
      <c r="FJU99" s="107"/>
      <c r="FJV99" s="107"/>
      <c r="FJW99" s="107"/>
      <c r="FJX99" s="107"/>
      <c r="FJY99" s="107"/>
      <c r="FJZ99" s="107"/>
      <c r="FKA99" s="107"/>
      <c r="FKB99" s="107"/>
      <c r="FKC99" s="107"/>
      <c r="FKD99" s="107"/>
      <c r="FKE99" s="107"/>
      <c r="FKF99" s="107"/>
      <c r="FKG99" s="107"/>
      <c r="FKH99" s="107"/>
      <c r="FKI99" s="107"/>
      <c r="FKJ99" s="107"/>
      <c r="FKK99" s="107"/>
      <c r="FKL99" s="107"/>
      <c r="FKM99" s="107"/>
      <c r="FKN99" s="107"/>
      <c r="FKO99" s="107"/>
      <c r="FKP99" s="107"/>
      <c r="FKQ99" s="107"/>
      <c r="FKR99" s="107"/>
      <c r="FKS99" s="107"/>
      <c r="FKT99" s="107"/>
      <c r="FKU99" s="107"/>
      <c r="FKV99" s="107"/>
      <c r="FKW99" s="107"/>
      <c r="FKX99" s="107"/>
      <c r="FKY99" s="107"/>
      <c r="FKZ99" s="107"/>
      <c r="FLA99" s="107"/>
      <c r="FLB99" s="107"/>
      <c r="FLC99" s="107"/>
      <c r="FLD99" s="107"/>
      <c r="FLE99" s="107"/>
      <c r="FLF99" s="107"/>
      <c r="FLG99" s="107"/>
      <c r="FLH99" s="107"/>
      <c r="FLI99" s="107"/>
      <c r="FLJ99" s="107"/>
      <c r="FLK99" s="107"/>
      <c r="FLL99" s="107"/>
      <c r="FLM99" s="107"/>
      <c r="FLN99" s="107"/>
      <c r="FLO99" s="107"/>
      <c r="FLP99" s="107"/>
      <c r="FLQ99" s="107"/>
      <c r="FLR99" s="107"/>
      <c r="FLS99" s="107"/>
      <c r="FLT99" s="107"/>
      <c r="FLU99" s="107"/>
      <c r="FLV99" s="107"/>
      <c r="FLW99" s="107"/>
      <c r="FLX99" s="107"/>
      <c r="FLY99" s="107"/>
      <c r="FLZ99" s="107"/>
      <c r="FMA99" s="107"/>
      <c r="FMB99" s="107"/>
      <c r="FMC99" s="107"/>
      <c r="FMD99" s="107"/>
      <c r="FME99" s="107"/>
      <c r="FMF99" s="107"/>
      <c r="FMG99" s="107"/>
      <c r="FMH99" s="107"/>
      <c r="FMI99" s="107"/>
      <c r="FMJ99" s="107"/>
      <c r="FMK99" s="107"/>
      <c r="FML99" s="107"/>
      <c r="FMM99" s="107"/>
      <c r="FMN99" s="107"/>
      <c r="FMO99" s="107"/>
      <c r="FMP99" s="107"/>
      <c r="FMQ99" s="107"/>
      <c r="FMR99" s="107"/>
      <c r="FMS99" s="107"/>
      <c r="FMT99" s="107"/>
      <c r="FMU99" s="107"/>
      <c r="FMV99" s="107"/>
      <c r="FMW99" s="107"/>
      <c r="FMX99" s="107"/>
      <c r="FMY99" s="107"/>
      <c r="FMZ99" s="107"/>
      <c r="FNA99" s="107"/>
      <c r="FNB99" s="107"/>
      <c r="FNC99" s="107"/>
      <c r="FND99" s="107"/>
      <c r="FNE99" s="107"/>
      <c r="FNF99" s="107"/>
      <c r="FNG99" s="107"/>
      <c r="FNH99" s="107"/>
      <c r="FNI99" s="107"/>
      <c r="FNJ99" s="107"/>
      <c r="FNK99" s="107"/>
      <c r="FNL99" s="107"/>
      <c r="FNM99" s="107"/>
      <c r="FNN99" s="107"/>
      <c r="FNO99" s="107"/>
      <c r="FNP99" s="107"/>
      <c r="FNQ99" s="107"/>
      <c r="FNR99" s="107"/>
      <c r="FNS99" s="107"/>
      <c r="FNT99" s="107"/>
      <c r="FNU99" s="107"/>
      <c r="FNV99" s="107"/>
      <c r="FNW99" s="107"/>
      <c r="FNX99" s="107"/>
      <c r="FNY99" s="107"/>
      <c r="FNZ99" s="107"/>
      <c r="FOA99" s="107"/>
      <c r="FOB99" s="107"/>
      <c r="FOC99" s="107"/>
      <c r="FOD99" s="107"/>
      <c r="FOE99" s="107"/>
      <c r="FOF99" s="107"/>
      <c r="FOG99" s="107"/>
      <c r="FOH99" s="107"/>
      <c r="FOI99" s="107"/>
      <c r="FOJ99" s="107"/>
      <c r="FOK99" s="107"/>
      <c r="FOL99" s="107"/>
      <c r="FOM99" s="107"/>
      <c r="FON99" s="107"/>
      <c r="FOO99" s="107"/>
      <c r="FOP99" s="107"/>
      <c r="FOQ99" s="107"/>
      <c r="FOR99" s="107"/>
      <c r="FOS99" s="107"/>
      <c r="FOT99" s="107"/>
      <c r="FOU99" s="107"/>
      <c r="FOV99" s="107"/>
      <c r="FOW99" s="107"/>
      <c r="FOX99" s="107"/>
      <c r="FOY99" s="107"/>
      <c r="FOZ99" s="107"/>
      <c r="FPA99" s="107"/>
      <c r="FPB99" s="107"/>
      <c r="FPC99" s="107"/>
      <c r="FPD99" s="107"/>
      <c r="FPE99" s="107"/>
      <c r="FPF99" s="107"/>
      <c r="FPG99" s="107"/>
      <c r="FPH99" s="107"/>
      <c r="FPI99" s="107"/>
      <c r="FPJ99" s="107"/>
      <c r="FPK99" s="107"/>
      <c r="FPL99" s="107"/>
      <c r="FPM99" s="107"/>
      <c r="FPN99" s="107"/>
      <c r="FPO99" s="107"/>
      <c r="FPP99" s="107"/>
      <c r="FPQ99" s="107"/>
      <c r="FPR99" s="107"/>
      <c r="FPS99" s="107"/>
      <c r="FPT99" s="107"/>
      <c r="FPU99" s="107"/>
      <c r="FPV99" s="107"/>
      <c r="FPW99" s="107"/>
      <c r="FPX99" s="107"/>
      <c r="FPY99" s="107"/>
      <c r="FPZ99" s="107"/>
      <c r="FQA99" s="107"/>
      <c r="FQB99" s="107"/>
      <c r="FQC99" s="107"/>
      <c r="FQD99" s="107"/>
      <c r="FQE99" s="107"/>
      <c r="FQF99" s="107"/>
      <c r="FQG99" s="107"/>
      <c r="FQH99" s="107"/>
      <c r="FQI99" s="107"/>
      <c r="FQJ99" s="107"/>
      <c r="FQK99" s="107"/>
      <c r="FQL99" s="107"/>
      <c r="FQM99" s="107"/>
      <c r="FQN99" s="107"/>
      <c r="FQO99" s="107"/>
      <c r="FQP99" s="107"/>
      <c r="FQQ99" s="107"/>
      <c r="FQR99" s="107"/>
      <c r="FQS99" s="107"/>
      <c r="FQT99" s="107"/>
      <c r="FQU99" s="107"/>
      <c r="FQV99" s="107"/>
      <c r="FQW99" s="107"/>
      <c r="FQX99" s="107"/>
      <c r="FQY99" s="107"/>
      <c r="FQZ99" s="107"/>
      <c r="FRA99" s="107"/>
      <c r="FRB99" s="107"/>
      <c r="FRC99" s="107"/>
      <c r="FRD99" s="107"/>
      <c r="FRE99" s="107"/>
      <c r="FRF99" s="107"/>
      <c r="FRG99" s="107"/>
      <c r="FRH99" s="107"/>
      <c r="FRI99" s="107"/>
      <c r="FRJ99" s="107"/>
      <c r="FRK99" s="107"/>
      <c r="FRL99" s="107"/>
      <c r="FRM99" s="107"/>
      <c r="FRN99" s="107"/>
      <c r="FRO99" s="107"/>
      <c r="FRP99" s="107"/>
      <c r="FRQ99" s="107"/>
      <c r="FRR99" s="107"/>
      <c r="FRS99" s="107"/>
      <c r="FRT99" s="107"/>
      <c r="FRU99" s="107"/>
      <c r="FRV99" s="107"/>
      <c r="FRW99" s="107"/>
      <c r="FRX99" s="107"/>
      <c r="FRY99" s="107"/>
      <c r="FRZ99" s="107"/>
      <c r="FSA99" s="107"/>
      <c r="FSB99" s="107"/>
      <c r="FSC99" s="107"/>
      <c r="FSD99" s="107"/>
      <c r="FSE99" s="107"/>
      <c r="FSF99" s="107"/>
      <c r="FSG99" s="107"/>
      <c r="FSH99" s="107"/>
      <c r="FSI99" s="107"/>
      <c r="FSJ99" s="107"/>
      <c r="FSK99" s="107"/>
      <c r="FSL99" s="107"/>
      <c r="FSM99" s="107"/>
      <c r="FSN99" s="107"/>
      <c r="FSO99" s="107"/>
      <c r="FSP99" s="107"/>
      <c r="FSQ99" s="107"/>
      <c r="FSR99" s="107"/>
      <c r="FSS99" s="107"/>
      <c r="FST99" s="107"/>
      <c r="FSU99" s="107"/>
      <c r="FSV99" s="107"/>
      <c r="FSW99" s="107"/>
      <c r="FSX99" s="107"/>
      <c r="FSY99" s="107"/>
      <c r="FSZ99" s="107"/>
      <c r="FTA99" s="107"/>
      <c r="FTB99" s="107"/>
      <c r="FTC99" s="107"/>
      <c r="FTD99" s="107"/>
      <c r="FTE99" s="107"/>
      <c r="FTF99" s="107"/>
      <c r="FTG99" s="107"/>
      <c r="FTH99" s="107"/>
      <c r="FTI99" s="107"/>
      <c r="FTJ99" s="107"/>
      <c r="FTK99" s="107"/>
      <c r="FTL99" s="107"/>
      <c r="FTM99" s="107"/>
      <c r="FTN99" s="107"/>
      <c r="FTO99" s="107"/>
      <c r="FTP99" s="107"/>
      <c r="FTQ99" s="107"/>
      <c r="FTR99" s="107"/>
      <c r="FTS99" s="107"/>
      <c r="FTT99" s="107"/>
      <c r="FTU99" s="107"/>
      <c r="FTV99" s="107"/>
      <c r="FTW99" s="107"/>
      <c r="FTX99" s="107"/>
      <c r="FTY99" s="107"/>
      <c r="FTZ99" s="107"/>
      <c r="FUA99" s="107"/>
      <c r="FUB99" s="107"/>
      <c r="FUC99" s="107"/>
      <c r="FUD99" s="107"/>
      <c r="FUE99" s="107"/>
      <c r="FUF99" s="107"/>
      <c r="FUG99" s="107"/>
      <c r="FUH99" s="107"/>
      <c r="FUI99" s="107"/>
      <c r="FUJ99" s="107"/>
      <c r="FUK99" s="107"/>
      <c r="FUL99" s="107"/>
      <c r="FUM99" s="107"/>
      <c r="FUN99" s="107"/>
      <c r="FUO99" s="107"/>
      <c r="FUP99" s="107"/>
      <c r="FUQ99" s="107"/>
      <c r="FUR99" s="107"/>
      <c r="FUS99" s="107"/>
      <c r="FUT99" s="107"/>
      <c r="FUU99" s="107"/>
      <c r="FUV99" s="107"/>
      <c r="FUW99" s="107"/>
      <c r="FUX99" s="107"/>
      <c r="FUY99" s="107"/>
      <c r="FUZ99" s="107"/>
      <c r="FVA99" s="107"/>
      <c r="FVB99" s="107"/>
      <c r="FVC99" s="107"/>
      <c r="FVD99" s="107"/>
      <c r="FVE99" s="107"/>
      <c r="FVF99" s="107"/>
      <c r="FVG99" s="107"/>
      <c r="FVH99" s="107"/>
      <c r="FVI99" s="107"/>
      <c r="FVJ99" s="107"/>
      <c r="FVK99" s="107"/>
      <c r="FVL99" s="107"/>
      <c r="FVM99" s="107"/>
      <c r="FVN99" s="107"/>
      <c r="FVO99" s="107"/>
      <c r="FVP99" s="107"/>
      <c r="FVQ99" s="107"/>
      <c r="FVR99" s="107"/>
      <c r="FVS99" s="107"/>
      <c r="FVT99" s="107"/>
      <c r="FVU99" s="107"/>
      <c r="FVV99" s="107"/>
      <c r="FVW99" s="107"/>
      <c r="FVX99" s="107"/>
      <c r="FVY99" s="107"/>
      <c r="FVZ99" s="107"/>
      <c r="FWA99" s="107"/>
      <c r="FWB99" s="107"/>
      <c r="FWC99" s="107"/>
      <c r="FWD99" s="107"/>
      <c r="FWE99" s="107"/>
      <c r="FWF99" s="107"/>
      <c r="FWG99" s="107"/>
      <c r="FWH99" s="107"/>
      <c r="FWI99" s="107"/>
      <c r="FWJ99" s="107"/>
      <c r="FWK99" s="107"/>
      <c r="FWL99" s="107"/>
      <c r="FWM99" s="107"/>
      <c r="FWN99" s="107"/>
      <c r="FWO99" s="107"/>
      <c r="FWP99" s="107"/>
      <c r="FWQ99" s="107"/>
      <c r="FWR99" s="107"/>
      <c r="FWS99" s="107"/>
      <c r="FWT99" s="107"/>
      <c r="FWU99" s="107"/>
      <c r="FWV99" s="107"/>
      <c r="FWW99" s="107"/>
      <c r="FWX99" s="107"/>
      <c r="FWY99" s="107"/>
      <c r="FWZ99" s="107"/>
      <c r="FXA99" s="107"/>
      <c r="FXB99" s="107"/>
      <c r="FXC99" s="107"/>
      <c r="FXD99" s="107"/>
      <c r="FXE99" s="107"/>
      <c r="FXF99" s="107"/>
      <c r="FXG99" s="107"/>
      <c r="FXH99" s="107"/>
      <c r="FXI99" s="107"/>
      <c r="FXJ99" s="107"/>
      <c r="FXK99" s="107"/>
      <c r="FXL99" s="107"/>
      <c r="FXM99" s="107"/>
      <c r="FXN99" s="107"/>
      <c r="FXO99" s="107"/>
      <c r="FXP99" s="107"/>
      <c r="FXQ99" s="107"/>
      <c r="FXR99" s="107"/>
      <c r="FXS99" s="107"/>
      <c r="FXT99" s="107"/>
      <c r="FXU99" s="107"/>
      <c r="FXV99" s="107"/>
      <c r="FXW99" s="107"/>
      <c r="FXX99" s="107"/>
      <c r="FXY99" s="107"/>
      <c r="FXZ99" s="107"/>
      <c r="FYA99" s="107"/>
      <c r="FYB99" s="107"/>
      <c r="FYC99" s="107"/>
      <c r="FYD99" s="107"/>
      <c r="FYE99" s="107"/>
      <c r="FYF99" s="107"/>
      <c r="FYG99" s="107"/>
      <c r="FYH99" s="107"/>
      <c r="FYI99" s="107"/>
      <c r="FYJ99" s="107"/>
      <c r="FYK99" s="107"/>
      <c r="FYL99" s="107"/>
      <c r="FYM99" s="107"/>
      <c r="FYN99" s="107"/>
      <c r="FYO99" s="107"/>
      <c r="FYP99" s="107"/>
      <c r="FYQ99" s="107"/>
      <c r="FYR99" s="107"/>
      <c r="FYS99" s="107"/>
      <c r="FYT99" s="107"/>
      <c r="FYU99" s="107"/>
      <c r="FYV99" s="107"/>
      <c r="FYW99" s="107"/>
      <c r="FYX99" s="107"/>
      <c r="FYY99" s="107"/>
      <c r="FYZ99" s="107"/>
      <c r="FZA99" s="107"/>
      <c r="FZB99" s="107"/>
      <c r="FZC99" s="107"/>
      <c r="FZD99" s="107"/>
      <c r="FZE99" s="107"/>
      <c r="FZF99" s="107"/>
      <c r="FZG99" s="107"/>
      <c r="FZH99" s="107"/>
      <c r="FZI99" s="107"/>
      <c r="FZJ99" s="107"/>
      <c r="FZK99" s="107"/>
      <c r="FZL99" s="107"/>
      <c r="FZM99" s="107"/>
      <c r="FZN99" s="107"/>
      <c r="FZO99" s="107"/>
      <c r="FZP99" s="107"/>
      <c r="FZQ99" s="107"/>
      <c r="FZR99" s="107"/>
      <c r="FZS99" s="107"/>
      <c r="FZT99" s="107"/>
      <c r="FZU99" s="107"/>
      <c r="FZV99" s="107"/>
      <c r="FZW99" s="107"/>
      <c r="FZX99" s="107"/>
      <c r="FZY99" s="107"/>
      <c r="FZZ99" s="107"/>
      <c r="GAA99" s="107"/>
      <c r="GAB99" s="107"/>
      <c r="GAC99" s="107"/>
      <c r="GAD99" s="107"/>
      <c r="GAE99" s="107"/>
      <c r="GAF99" s="107"/>
      <c r="GAG99" s="107"/>
      <c r="GAH99" s="107"/>
      <c r="GAI99" s="107"/>
      <c r="GAJ99" s="107"/>
      <c r="GAK99" s="107"/>
      <c r="GAL99" s="107"/>
      <c r="GAM99" s="107"/>
      <c r="GAN99" s="107"/>
      <c r="GAO99" s="107"/>
      <c r="GAP99" s="107"/>
      <c r="GAQ99" s="107"/>
      <c r="GAR99" s="107"/>
      <c r="GAS99" s="107"/>
      <c r="GAT99" s="107"/>
      <c r="GAU99" s="107"/>
      <c r="GAV99" s="107"/>
      <c r="GAW99" s="107"/>
      <c r="GAX99" s="107"/>
      <c r="GAY99" s="107"/>
      <c r="GAZ99" s="107"/>
      <c r="GBA99" s="107"/>
      <c r="GBB99" s="107"/>
      <c r="GBC99" s="107"/>
      <c r="GBD99" s="107"/>
      <c r="GBE99" s="107"/>
      <c r="GBF99" s="107"/>
      <c r="GBG99" s="107"/>
      <c r="GBH99" s="107"/>
      <c r="GBI99" s="107"/>
      <c r="GBJ99" s="107"/>
      <c r="GBK99" s="107"/>
      <c r="GBL99" s="107"/>
      <c r="GBM99" s="107"/>
      <c r="GBN99" s="107"/>
      <c r="GBO99" s="107"/>
      <c r="GBP99" s="107"/>
      <c r="GBQ99" s="107"/>
      <c r="GBR99" s="107"/>
      <c r="GBS99" s="107"/>
      <c r="GBT99" s="107"/>
      <c r="GBU99" s="107"/>
      <c r="GBV99" s="107"/>
      <c r="GBW99" s="107"/>
      <c r="GBX99" s="107"/>
      <c r="GBY99" s="107"/>
      <c r="GBZ99" s="107"/>
      <c r="GCA99" s="107"/>
      <c r="GCB99" s="107"/>
      <c r="GCC99" s="107"/>
      <c r="GCD99" s="107"/>
      <c r="GCE99" s="107"/>
      <c r="GCF99" s="107"/>
      <c r="GCG99" s="107"/>
      <c r="GCH99" s="107"/>
      <c r="GCI99" s="107"/>
      <c r="GCJ99" s="107"/>
      <c r="GCK99" s="107"/>
      <c r="GCL99" s="107"/>
      <c r="GCM99" s="107"/>
      <c r="GCN99" s="107"/>
      <c r="GCO99" s="107"/>
      <c r="GCP99" s="107"/>
      <c r="GCQ99" s="107"/>
      <c r="GCR99" s="107"/>
      <c r="GCS99" s="107"/>
      <c r="GCT99" s="107"/>
      <c r="GCU99" s="107"/>
      <c r="GCV99" s="107"/>
      <c r="GCW99" s="107"/>
      <c r="GCX99" s="107"/>
      <c r="GCY99" s="107"/>
      <c r="GCZ99" s="107"/>
      <c r="GDA99" s="107"/>
      <c r="GDB99" s="107"/>
      <c r="GDC99" s="107"/>
      <c r="GDD99" s="107"/>
      <c r="GDE99" s="107"/>
      <c r="GDF99" s="107"/>
      <c r="GDG99" s="107"/>
      <c r="GDH99" s="107"/>
      <c r="GDI99" s="107"/>
      <c r="GDJ99" s="107"/>
      <c r="GDK99" s="107"/>
      <c r="GDL99" s="107"/>
      <c r="GDM99" s="107"/>
      <c r="GDN99" s="107"/>
      <c r="GDO99" s="107"/>
      <c r="GDP99" s="107"/>
      <c r="GDQ99" s="107"/>
      <c r="GDR99" s="107"/>
      <c r="GDS99" s="107"/>
      <c r="GDT99" s="107"/>
      <c r="GDU99" s="107"/>
      <c r="GDV99" s="107"/>
      <c r="GDW99" s="107"/>
      <c r="GDX99" s="107"/>
      <c r="GDY99" s="107"/>
      <c r="GDZ99" s="107"/>
      <c r="GEA99" s="107"/>
      <c r="GEB99" s="107"/>
      <c r="GEC99" s="107"/>
      <c r="GED99" s="107"/>
      <c r="GEE99" s="107"/>
      <c r="GEF99" s="107"/>
      <c r="GEG99" s="107"/>
      <c r="GEH99" s="107"/>
      <c r="GEI99" s="107"/>
      <c r="GEJ99" s="107"/>
      <c r="GEK99" s="107"/>
      <c r="GEL99" s="107"/>
      <c r="GEM99" s="107"/>
      <c r="GEN99" s="107"/>
      <c r="GEO99" s="107"/>
      <c r="GEP99" s="107"/>
      <c r="GEQ99" s="107"/>
      <c r="GER99" s="107"/>
      <c r="GES99" s="107"/>
      <c r="GET99" s="107"/>
      <c r="GEU99" s="107"/>
      <c r="GEV99" s="107"/>
      <c r="GEW99" s="107"/>
      <c r="GEX99" s="107"/>
      <c r="GEY99" s="107"/>
      <c r="GEZ99" s="107"/>
      <c r="GFA99" s="107"/>
      <c r="GFB99" s="107"/>
      <c r="GFC99" s="107"/>
      <c r="GFD99" s="107"/>
      <c r="GFE99" s="107"/>
      <c r="GFF99" s="107"/>
      <c r="GFG99" s="107"/>
      <c r="GFH99" s="107"/>
      <c r="GFI99" s="107"/>
      <c r="GFJ99" s="107"/>
      <c r="GFK99" s="107"/>
      <c r="GFL99" s="107"/>
      <c r="GFM99" s="107"/>
      <c r="GFN99" s="107"/>
      <c r="GFO99" s="107"/>
      <c r="GFP99" s="107"/>
      <c r="GFQ99" s="107"/>
      <c r="GFR99" s="107"/>
      <c r="GFS99" s="107"/>
      <c r="GFT99" s="107"/>
      <c r="GFU99" s="107"/>
      <c r="GFV99" s="107"/>
      <c r="GFW99" s="107"/>
      <c r="GFX99" s="107"/>
      <c r="GFY99" s="107"/>
      <c r="GFZ99" s="107"/>
      <c r="GGA99" s="107"/>
      <c r="GGB99" s="107"/>
      <c r="GGC99" s="107"/>
      <c r="GGD99" s="107"/>
      <c r="GGE99" s="107"/>
      <c r="GGF99" s="107"/>
      <c r="GGG99" s="107"/>
      <c r="GGH99" s="107"/>
      <c r="GGI99" s="107"/>
      <c r="GGJ99" s="107"/>
      <c r="GGK99" s="107"/>
      <c r="GGL99" s="107"/>
      <c r="GGM99" s="107"/>
      <c r="GGN99" s="107"/>
      <c r="GGO99" s="107"/>
      <c r="GGP99" s="107"/>
      <c r="GGQ99" s="107"/>
      <c r="GGR99" s="107"/>
      <c r="GGS99" s="107"/>
      <c r="GGT99" s="107"/>
      <c r="GGU99" s="107"/>
      <c r="GGV99" s="107"/>
      <c r="GGW99" s="107"/>
      <c r="GGX99" s="107"/>
      <c r="GGY99" s="107"/>
      <c r="GGZ99" s="107"/>
      <c r="GHA99" s="107"/>
      <c r="GHB99" s="107"/>
      <c r="GHC99" s="107"/>
      <c r="GHD99" s="107"/>
      <c r="GHE99" s="107"/>
      <c r="GHF99" s="107"/>
      <c r="GHG99" s="107"/>
      <c r="GHH99" s="107"/>
      <c r="GHI99" s="107"/>
      <c r="GHJ99" s="107"/>
      <c r="GHK99" s="107"/>
      <c r="GHL99" s="107"/>
      <c r="GHM99" s="107"/>
      <c r="GHN99" s="107"/>
      <c r="GHO99" s="107"/>
      <c r="GHP99" s="107"/>
      <c r="GHQ99" s="107"/>
      <c r="GHR99" s="107"/>
      <c r="GHS99" s="107"/>
      <c r="GHT99" s="107"/>
      <c r="GHU99" s="107"/>
      <c r="GHV99" s="107"/>
      <c r="GHW99" s="107"/>
      <c r="GHX99" s="107"/>
      <c r="GHY99" s="107"/>
      <c r="GHZ99" s="107"/>
      <c r="GIA99" s="107"/>
      <c r="GIB99" s="107"/>
      <c r="GIC99" s="107"/>
      <c r="GID99" s="107"/>
      <c r="GIE99" s="107"/>
      <c r="GIF99" s="107"/>
      <c r="GIG99" s="107"/>
      <c r="GIH99" s="107"/>
      <c r="GII99" s="107"/>
      <c r="GIJ99" s="107"/>
      <c r="GIK99" s="107"/>
      <c r="GIL99" s="107"/>
      <c r="GIM99" s="107"/>
      <c r="GIN99" s="107"/>
      <c r="GIO99" s="107"/>
      <c r="GIP99" s="107"/>
      <c r="GIQ99" s="107"/>
      <c r="GIR99" s="107"/>
      <c r="GIS99" s="107"/>
      <c r="GIT99" s="107"/>
      <c r="GIU99" s="107"/>
      <c r="GIV99" s="107"/>
      <c r="GIW99" s="107"/>
      <c r="GIX99" s="107"/>
      <c r="GIY99" s="107"/>
      <c r="GIZ99" s="107"/>
      <c r="GJA99" s="107"/>
      <c r="GJB99" s="107"/>
      <c r="GJC99" s="107"/>
      <c r="GJD99" s="107"/>
      <c r="GJE99" s="107"/>
      <c r="GJF99" s="107"/>
      <c r="GJG99" s="107"/>
      <c r="GJH99" s="107"/>
      <c r="GJI99" s="107"/>
      <c r="GJJ99" s="107"/>
      <c r="GJK99" s="107"/>
      <c r="GJL99" s="107"/>
      <c r="GJM99" s="107"/>
      <c r="GJN99" s="107"/>
      <c r="GJO99" s="107"/>
      <c r="GJP99" s="107"/>
      <c r="GJQ99" s="107"/>
      <c r="GJR99" s="107"/>
      <c r="GJS99" s="107"/>
      <c r="GJT99" s="107"/>
      <c r="GJU99" s="107"/>
      <c r="GJV99" s="107"/>
      <c r="GJW99" s="107"/>
      <c r="GJX99" s="107"/>
      <c r="GJY99" s="107"/>
      <c r="GJZ99" s="107"/>
      <c r="GKA99" s="107"/>
      <c r="GKB99" s="107"/>
      <c r="GKC99" s="107"/>
      <c r="GKD99" s="107"/>
      <c r="GKE99" s="107"/>
      <c r="GKF99" s="107"/>
      <c r="GKG99" s="107"/>
      <c r="GKH99" s="107"/>
      <c r="GKI99" s="107"/>
      <c r="GKJ99" s="107"/>
      <c r="GKK99" s="107"/>
      <c r="GKL99" s="107"/>
      <c r="GKM99" s="107"/>
      <c r="GKN99" s="107"/>
      <c r="GKO99" s="107"/>
      <c r="GKP99" s="107"/>
      <c r="GKQ99" s="107"/>
      <c r="GKR99" s="107"/>
      <c r="GKS99" s="107"/>
      <c r="GKT99" s="107"/>
      <c r="GKU99" s="107"/>
      <c r="GKV99" s="107"/>
      <c r="GKW99" s="107"/>
      <c r="GKX99" s="107"/>
      <c r="GKY99" s="107"/>
      <c r="GKZ99" s="107"/>
      <c r="GLA99" s="107"/>
      <c r="GLB99" s="107"/>
      <c r="GLC99" s="107"/>
      <c r="GLD99" s="107"/>
      <c r="GLE99" s="107"/>
      <c r="GLF99" s="107"/>
      <c r="GLG99" s="107"/>
      <c r="GLH99" s="107"/>
      <c r="GLI99" s="107"/>
      <c r="GLJ99" s="107"/>
      <c r="GLK99" s="107"/>
      <c r="GLL99" s="107"/>
      <c r="GLM99" s="107"/>
      <c r="GLN99" s="107"/>
      <c r="GLO99" s="107"/>
      <c r="GLP99" s="107"/>
      <c r="GLQ99" s="107"/>
      <c r="GLR99" s="107"/>
      <c r="GLS99" s="107"/>
      <c r="GLT99" s="107"/>
      <c r="GLU99" s="107"/>
      <c r="GLV99" s="107"/>
      <c r="GLW99" s="107"/>
      <c r="GLX99" s="107"/>
      <c r="GLY99" s="107"/>
      <c r="GLZ99" s="107"/>
      <c r="GMA99" s="107"/>
      <c r="GMB99" s="107"/>
      <c r="GMC99" s="107"/>
      <c r="GMD99" s="107"/>
      <c r="GME99" s="107"/>
      <c r="GMF99" s="107"/>
      <c r="GMG99" s="107"/>
      <c r="GMH99" s="107"/>
      <c r="GMI99" s="107"/>
      <c r="GMJ99" s="107"/>
      <c r="GMK99" s="107"/>
      <c r="GML99" s="107"/>
      <c r="GMM99" s="107"/>
      <c r="GMN99" s="107"/>
      <c r="GMO99" s="107"/>
      <c r="GMP99" s="107"/>
      <c r="GMQ99" s="107"/>
      <c r="GMR99" s="107"/>
      <c r="GMS99" s="107"/>
      <c r="GMT99" s="107"/>
      <c r="GMU99" s="107"/>
      <c r="GMV99" s="107"/>
      <c r="GMW99" s="107"/>
      <c r="GMX99" s="107"/>
      <c r="GMY99" s="107"/>
      <c r="GMZ99" s="107"/>
      <c r="GNA99" s="107"/>
      <c r="GNB99" s="107"/>
      <c r="GNC99" s="107"/>
      <c r="GND99" s="107"/>
      <c r="GNE99" s="107"/>
      <c r="GNF99" s="107"/>
      <c r="GNG99" s="107"/>
      <c r="GNH99" s="107"/>
      <c r="GNI99" s="107"/>
      <c r="GNJ99" s="107"/>
      <c r="GNK99" s="107"/>
      <c r="GNL99" s="107"/>
      <c r="GNM99" s="107"/>
      <c r="GNN99" s="107"/>
      <c r="GNO99" s="107"/>
      <c r="GNP99" s="107"/>
      <c r="GNQ99" s="107"/>
      <c r="GNR99" s="107"/>
      <c r="GNS99" s="107"/>
      <c r="GNT99" s="107"/>
      <c r="GNU99" s="107"/>
      <c r="GNV99" s="107"/>
      <c r="GNW99" s="107"/>
      <c r="GNX99" s="107"/>
      <c r="GNY99" s="107"/>
      <c r="GNZ99" s="107"/>
      <c r="GOA99" s="107"/>
      <c r="GOB99" s="107"/>
      <c r="GOC99" s="107"/>
      <c r="GOD99" s="107"/>
      <c r="GOE99" s="107"/>
      <c r="GOF99" s="107"/>
      <c r="GOG99" s="107"/>
      <c r="GOH99" s="107"/>
      <c r="GOI99" s="107"/>
      <c r="GOJ99" s="107"/>
      <c r="GOK99" s="107"/>
      <c r="GOL99" s="107"/>
      <c r="GOM99" s="107"/>
      <c r="GON99" s="107"/>
      <c r="GOO99" s="107"/>
      <c r="GOP99" s="107"/>
      <c r="GOQ99" s="107"/>
      <c r="GOR99" s="107"/>
      <c r="GOS99" s="107"/>
      <c r="GOT99" s="107"/>
      <c r="GOU99" s="107"/>
      <c r="GOV99" s="107"/>
      <c r="GOW99" s="107"/>
      <c r="GOX99" s="107"/>
      <c r="GOY99" s="107"/>
      <c r="GOZ99" s="107"/>
      <c r="GPA99" s="107"/>
      <c r="GPB99" s="107"/>
      <c r="GPC99" s="107"/>
      <c r="GPD99" s="107"/>
      <c r="GPE99" s="107"/>
      <c r="GPF99" s="107"/>
      <c r="GPG99" s="107"/>
      <c r="GPH99" s="107"/>
      <c r="GPI99" s="107"/>
      <c r="GPJ99" s="107"/>
      <c r="GPK99" s="107"/>
      <c r="GPL99" s="107"/>
      <c r="GPM99" s="107"/>
      <c r="GPN99" s="107"/>
      <c r="GPO99" s="107"/>
      <c r="GPP99" s="107"/>
      <c r="GPQ99" s="107"/>
      <c r="GPR99" s="107"/>
      <c r="GPS99" s="107"/>
      <c r="GPT99" s="107"/>
      <c r="GPU99" s="107"/>
      <c r="GPV99" s="107"/>
      <c r="GPW99" s="107"/>
      <c r="GPX99" s="107"/>
      <c r="GPY99" s="107"/>
      <c r="GPZ99" s="107"/>
      <c r="GQA99" s="107"/>
      <c r="GQB99" s="107"/>
      <c r="GQC99" s="107"/>
      <c r="GQD99" s="107"/>
      <c r="GQE99" s="107"/>
      <c r="GQF99" s="107"/>
      <c r="GQG99" s="107"/>
      <c r="GQH99" s="107"/>
      <c r="GQI99" s="107"/>
      <c r="GQJ99" s="107"/>
      <c r="GQK99" s="107"/>
      <c r="GQL99" s="107"/>
      <c r="GQM99" s="107"/>
      <c r="GQN99" s="107"/>
      <c r="GQO99" s="107"/>
      <c r="GQP99" s="107"/>
      <c r="GQQ99" s="107"/>
      <c r="GQR99" s="107"/>
      <c r="GQS99" s="107"/>
      <c r="GQT99" s="107"/>
      <c r="GQU99" s="107"/>
      <c r="GQV99" s="107"/>
      <c r="GQW99" s="107"/>
      <c r="GQX99" s="107"/>
      <c r="GQY99" s="107"/>
      <c r="GQZ99" s="107"/>
      <c r="GRA99" s="107"/>
      <c r="GRB99" s="107"/>
      <c r="GRC99" s="107"/>
      <c r="GRD99" s="107"/>
      <c r="GRE99" s="107"/>
      <c r="GRF99" s="107"/>
      <c r="GRG99" s="107"/>
      <c r="GRH99" s="107"/>
      <c r="GRI99" s="107"/>
      <c r="GRJ99" s="107"/>
      <c r="GRK99" s="107"/>
      <c r="GRL99" s="107"/>
      <c r="GRM99" s="107"/>
      <c r="GRN99" s="107"/>
      <c r="GRO99" s="107"/>
      <c r="GRP99" s="107"/>
      <c r="GRQ99" s="107"/>
      <c r="GRR99" s="107"/>
      <c r="GRS99" s="107"/>
      <c r="GRT99" s="107"/>
      <c r="GRU99" s="107"/>
      <c r="GRV99" s="107"/>
      <c r="GRW99" s="107"/>
      <c r="GRX99" s="107"/>
      <c r="GRY99" s="107"/>
      <c r="GRZ99" s="107"/>
      <c r="GSA99" s="107"/>
      <c r="GSB99" s="107"/>
      <c r="GSC99" s="107"/>
      <c r="GSD99" s="107"/>
      <c r="GSE99" s="107"/>
      <c r="GSF99" s="107"/>
      <c r="GSG99" s="107"/>
      <c r="GSH99" s="107"/>
      <c r="GSI99" s="107"/>
      <c r="GSJ99" s="107"/>
      <c r="GSK99" s="107"/>
      <c r="GSL99" s="107"/>
      <c r="GSM99" s="107"/>
      <c r="GSN99" s="107"/>
      <c r="GSO99" s="107"/>
      <c r="GSP99" s="107"/>
      <c r="GSQ99" s="107"/>
      <c r="GSR99" s="107"/>
      <c r="GSS99" s="107"/>
      <c r="GST99" s="107"/>
      <c r="GSU99" s="107"/>
      <c r="GSV99" s="107"/>
      <c r="GSW99" s="107"/>
      <c r="GSX99" s="107"/>
      <c r="GSY99" s="107"/>
      <c r="GSZ99" s="107"/>
      <c r="GTA99" s="107"/>
      <c r="GTB99" s="107"/>
      <c r="GTC99" s="107"/>
      <c r="GTD99" s="107"/>
      <c r="GTE99" s="107"/>
      <c r="GTF99" s="107"/>
      <c r="GTG99" s="107"/>
      <c r="GTH99" s="107"/>
      <c r="GTI99" s="107"/>
      <c r="GTJ99" s="107"/>
      <c r="GTK99" s="107"/>
      <c r="GTL99" s="107"/>
      <c r="GTM99" s="107"/>
      <c r="GTN99" s="107"/>
      <c r="GTO99" s="107"/>
      <c r="GTP99" s="107"/>
      <c r="GTQ99" s="107"/>
      <c r="GTR99" s="107"/>
      <c r="GTS99" s="107"/>
      <c r="GTT99" s="107"/>
      <c r="GTU99" s="107"/>
      <c r="GTV99" s="107"/>
      <c r="GTW99" s="107"/>
      <c r="GTX99" s="107"/>
      <c r="GTY99" s="107"/>
      <c r="GTZ99" s="107"/>
      <c r="GUA99" s="107"/>
      <c r="GUB99" s="107"/>
      <c r="GUC99" s="107"/>
      <c r="GUD99" s="107"/>
      <c r="GUE99" s="107"/>
      <c r="GUF99" s="107"/>
      <c r="GUG99" s="107"/>
      <c r="GUH99" s="107"/>
      <c r="GUI99" s="107"/>
      <c r="GUJ99" s="107"/>
      <c r="GUK99" s="107"/>
      <c r="GUL99" s="107"/>
      <c r="GUM99" s="107"/>
      <c r="GUN99" s="107"/>
      <c r="GUO99" s="107"/>
      <c r="GUP99" s="107"/>
      <c r="GUQ99" s="107"/>
      <c r="GUR99" s="107"/>
      <c r="GUS99" s="107"/>
      <c r="GUT99" s="107"/>
      <c r="GUU99" s="107"/>
      <c r="GUV99" s="107"/>
      <c r="GUW99" s="107"/>
      <c r="GUX99" s="107"/>
      <c r="GUY99" s="107"/>
      <c r="GUZ99" s="107"/>
      <c r="GVA99" s="107"/>
      <c r="GVB99" s="107"/>
      <c r="GVC99" s="107"/>
      <c r="GVD99" s="107"/>
      <c r="GVE99" s="107"/>
      <c r="GVF99" s="107"/>
      <c r="GVG99" s="107"/>
      <c r="GVH99" s="107"/>
      <c r="GVI99" s="107"/>
      <c r="GVJ99" s="107"/>
      <c r="GVK99" s="107"/>
      <c r="GVL99" s="107"/>
      <c r="GVM99" s="107"/>
      <c r="GVN99" s="107"/>
      <c r="GVO99" s="107"/>
      <c r="GVP99" s="107"/>
      <c r="GVQ99" s="107"/>
      <c r="GVR99" s="107"/>
      <c r="GVS99" s="107"/>
      <c r="GVT99" s="107"/>
      <c r="GVU99" s="107"/>
      <c r="GVV99" s="107"/>
      <c r="GVW99" s="107"/>
      <c r="GVX99" s="107"/>
      <c r="GVY99" s="107"/>
      <c r="GVZ99" s="107"/>
      <c r="GWA99" s="107"/>
      <c r="GWB99" s="107"/>
      <c r="GWC99" s="107"/>
      <c r="GWD99" s="107"/>
      <c r="GWE99" s="107"/>
      <c r="GWF99" s="107"/>
      <c r="GWG99" s="107"/>
      <c r="GWH99" s="107"/>
      <c r="GWI99" s="107"/>
      <c r="GWJ99" s="107"/>
      <c r="GWK99" s="107"/>
      <c r="GWL99" s="107"/>
      <c r="GWM99" s="107"/>
      <c r="GWN99" s="107"/>
      <c r="GWO99" s="107"/>
      <c r="GWP99" s="107"/>
      <c r="GWQ99" s="107"/>
      <c r="GWR99" s="107"/>
      <c r="GWS99" s="107"/>
      <c r="GWT99" s="107"/>
      <c r="GWU99" s="107"/>
      <c r="GWV99" s="107"/>
      <c r="GWW99" s="107"/>
      <c r="GWX99" s="107"/>
      <c r="GWY99" s="107"/>
      <c r="GWZ99" s="107"/>
      <c r="GXA99" s="107"/>
      <c r="GXB99" s="107"/>
      <c r="GXC99" s="107"/>
      <c r="GXD99" s="107"/>
      <c r="GXE99" s="107"/>
      <c r="GXF99" s="107"/>
      <c r="GXG99" s="107"/>
      <c r="GXH99" s="107"/>
      <c r="GXI99" s="107"/>
      <c r="GXJ99" s="107"/>
      <c r="GXK99" s="107"/>
      <c r="GXL99" s="107"/>
      <c r="GXM99" s="107"/>
      <c r="GXN99" s="107"/>
      <c r="GXO99" s="107"/>
      <c r="GXP99" s="107"/>
      <c r="GXQ99" s="107"/>
      <c r="GXR99" s="107"/>
      <c r="GXS99" s="107"/>
      <c r="GXT99" s="107"/>
      <c r="GXU99" s="107"/>
      <c r="GXV99" s="107"/>
      <c r="GXW99" s="107"/>
      <c r="GXX99" s="107"/>
      <c r="GXY99" s="107"/>
      <c r="GXZ99" s="107"/>
      <c r="GYA99" s="107"/>
      <c r="GYB99" s="107"/>
      <c r="GYC99" s="107"/>
      <c r="GYD99" s="107"/>
      <c r="GYE99" s="107"/>
      <c r="GYF99" s="107"/>
      <c r="GYG99" s="107"/>
      <c r="GYH99" s="107"/>
      <c r="GYI99" s="107"/>
      <c r="GYJ99" s="107"/>
      <c r="GYK99" s="107"/>
      <c r="GYL99" s="107"/>
      <c r="GYM99" s="107"/>
      <c r="GYN99" s="107"/>
      <c r="GYO99" s="107"/>
      <c r="GYP99" s="107"/>
      <c r="GYQ99" s="107"/>
      <c r="GYR99" s="107"/>
      <c r="GYS99" s="107"/>
      <c r="GYT99" s="107"/>
      <c r="GYU99" s="107"/>
      <c r="GYV99" s="107"/>
      <c r="GYW99" s="107"/>
      <c r="GYX99" s="107"/>
      <c r="GYY99" s="107"/>
      <c r="GYZ99" s="107"/>
      <c r="GZA99" s="107"/>
      <c r="GZB99" s="107"/>
      <c r="GZC99" s="107"/>
      <c r="GZD99" s="107"/>
      <c r="GZE99" s="107"/>
      <c r="GZF99" s="107"/>
      <c r="GZG99" s="107"/>
      <c r="GZH99" s="107"/>
      <c r="GZI99" s="107"/>
      <c r="GZJ99" s="107"/>
      <c r="GZK99" s="107"/>
      <c r="GZL99" s="107"/>
      <c r="GZM99" s="107"/>
      <c r="GZN99" s="107"/>
      <c r="GZO99" s="107"/>
      <c r="GZP99" s="107"/>
      <c r="GZQ99" s="107"/>
      <c r="GZR99" s="107"/>
      <c r="GZS99" s="107"/>
      <c r="GZT99" s="107"/>
      <c r="GZU99" s="107"/>
      <c r="GZV99" s="107"/>
      <c r="GZW99" s="107"/>
      <c r="GZX99" s="107"/>
      <c r="GZY99" s="107"/>
      <c r="GZZ99" s="107"/>
      <c r="HAA99" s="107"/>
      <c r="HAB99" s="107"/>
      <c r="HAC99" s="107"/>
      <c r="HAD99" s="107"/>
      <c r="HAE99" s="107"/>
      <c r="HAF99" s="107"/>
      <c r="HAG99" s="107"/>
      <c r="HAH99" s="107"/>
      <c r="HAI99" s="107"/>
      <c r="HAJ99" s="107"/>
      <c r="HAK99" s="107"/>
      <c r="HAL99" s="107"/>
      <c r="HAM99" s="107"/>
      <c r="HAN99" s="107"/>
      <c r="HAO99" s="107"/>
      <c r="HAP99" s="107"/>
      <c r="HAQ99" s="107"/>
      <c r="HAR99" s="107"/>
      <c r="HAS99" s="107"/>
      <c r="HAT99" s="107"/>
      <c r="HAU99" s="107"/>
      <c r="HAV99" s="107"/>
      <c r="HAW99" s="107"/>
      <c r="HAX99" s="107"/>
      <c r="HAY99" s="107"/>
      <c r="HAZ99" s="107"/>
      <c r="HBA99" s="107"/>
      <c r="HBB99" s="107"/>
      <c r="HBC99" s="107"/>
      <c r="HBD99" s="107"/>
      <c r="HBE99" s="107"/>
      <c r="HBF99" s="107"/>
      <c r="HBG99" s="107"/>
      <c r="HBH99" s="107"/>
      <c r="HBI99" s="107"/>
      <c r="HBJ99" s="107"/>
      <c r="HBK99" s="107"/>
      <c r="HBL99" s="107"/>
      <c r="HBM99" s="107"/>
      <c r="HBN99" s="107"/>
      <c r="HBO99" s="107"/>
      <c r="HBP99" s="107"/>
      <c r="HBQ99" s="107"/>
      <c r="HBR99" s="107"/>
      <c r="HBS99" s="107"/>
      <c r="HBT99" s="107"/>
      <c r="HBU99" s="107"/>
      <c r="HBV99" s="107"/>
      <c r="HBW99" s="107"/>
      <c r="HBX99" s="107"/>
      <c r="HBY99" s="107"/>
      <c r="HBZ99" s="107"/>
      <c r="HCA99" s="107"/>
      <c r="HCB99" s="107"/>
      <c r="HCC99" s="107"/>
      <c r="HCD99" s="107"/>
      <c r="HCE99" s="107"/>
      <c r="HCF99" s="107"/>
      <c r="HCG99" s="107"/>
      <c r="HCH99" s="107"/>
      <c r="HCI99" s="107"/>
      <c r="HCJ99" s="107"/>
      <c r="HCK99" s="107"/>
      <c r="HCL99" s="107"/>
      <c r="HCM99" s="107"/>
      <c r="HCN99" s="107"/>
      <c r="HCO99" s="107"/>
      <c r="HCP99" s="107"/>
      <c r="HCQ99" s="107"/>
      <c r="HCR99" s="107"/>
      <c r="HCS99" s="107"/>
      <c r="HCT99" s="107"/>
      <c r="HCU99" s="107"/>
      <c r="HCV99" s="107"/>
      <c r="HCW99" s="107"/>
      <c r="HCX99" s="107"/>
      <c r="HCY99" s="107"/>
      <c r="HCZ99" s="107"/>
      <c r="HDA99" s="107"/>
      <c r="HDB99" s="107"/>
      <c r="HDC99" s="107"/>
      <c r="HDD99" s="107"/>
      <c r="HDE99" s="107"/>
      <c r="HDF99" s="107"/>
      <c r="HDG99" s="107"/>
      <c r="HDH99" s="107"/>
      <c r="HDI99" s="107"/>
      <c r="HDJ99" s="107"/>
      <c r="HDK99" s="107"/>
      <c r="HDL99" s="107"/>
      <c r="HDM99" s="107"/>
      <c r="HDN99" s="107"/>
      <c r="HDO99" s="107"/>
      <c r="HDP99" s="107"/>
      <c r="HDQ99" s="107"/>
      <c r="HDR99" s="107"/>
      <c r="HDS99" s="107"/>
      <c r="HDT99" s="107"/>
      <c r="HDU99" s="107"/>
      <c r="HDV99" s="107"/>
      <c r="HDW99" s="107"/>
      <c r="HDX99" s="107"/>
      <c r="HDY99" s="107"/>
      <c r="HDZ99" s="107"/>
      <c r="HEA99" s="107"/>
      <c r="HEB99" s="107"/>
      <c r="HEC99" s="107"/>
      <c r="HED99" s="107"/>
      <c r="HEE99" s="107"/>
      <c r="HEF99" s="107"/>
      <c r="HEG99" s="107"/>
      <c r="HEH99" s="107"/>
      <c r="HEI99" s="107"/>
      <c r="HEJ99" s="107"/>
      <c r="HEK99" s="107"/>
      <c r="HEL99" s="107"/>
      <c r="HEM99" s="107"/>
      <c r="HEN99" s="107"/>
      <c r="HEO99" s="107"/>
      <c r="HEP99" s="107"/>
      <c r="HEQ99" s="107"/>
      <c r="HER99" s="107"/>
      <c r="HES99" s="107"/>
      <c r="HET99" s="107"/>
      <c r="HEU99" s="107"/>
      <c r="HEV99" s="107"/>
      <c r="HEW99" s="107"/>
      <c r="HEX99" s="107"/>
      <c r="HEY99" s="107"/>
      <c r="HEZ99" s="107"/>
      <c r="HFA99" s="107"/>
      <c r="HFB99" s="107"/>
      <c r="HFC99" s="107"/>
      <c r="HFD99" s="107"/>
      <c r="HFE99" s="107"/>
      <c r="HFF99" s="107"/>
      <c r="HFG99" s="107"/>
      <c r="HFH99" s="107"/>
      <c r="HFI99" s="107"/>
      <c r="HFJ99" s="107"/>
      <c r="HFK99" s="107"/>
      <c r="HFL99" s="107"/>
      <c r="HFM99" s="107"/>
      <c r="HFN99" s="107"/>
      <c r="HFO99" s="107"/>
      <c r="HFP99" s="107"/>
      <c r="HFQ99" s="107"/>
      <c r="HFR99" s="107"/>
      <c r="HFS99" s="107"/>
      <c r="HFT99" s="107"/>
      <c r="HFU99" s="107"/>
      <c r="HFV99" s="107"/>
      <c r="HFW99" s="107"/>
      <c r="HFX99" s="107"/>
      <c r="HFY99" s="107"/>
      <c r="HFZ99" s="107"/>
      <c r="HGA99" s="107"/>
      <c r="HGB99" s="107"/>
      <c r="HGC99" s="107"/>
      <c r="HGD99" s="107"/>
      <c r="HGE99" s="107"/>
      <c r="HGF99" s="107"/>
      <c r="HGG99" s="107"/>
      <c r="HGH99" s="107"/>
      <c r="HGI99" s="107"/>
      <c r="HGJ99" s="107"/>
      <c r="HGK99" s="107"/>
      <c r="HGL99" s="107"/>
      <c r="HGM99" s="107"/>
      <c r="HGN99" s="107"/>
      <c r="HGO99" s="107"/>
      <c r="HGP99" s="107"/>
      <c r="HGQ99" s="107"/>
      <c r="HGR99" s="107"/>
      <c r="HGS99" s="107"/>
      <c r="HGT99" s="107"/>
      <c r="HGU99" s="107"/>
      <c r="HGV99" s="107"/>
      <c r="HGW99" s="107"/>
      <c r="HGX99" s="107"/>
      <c r="HGY99" s="107"/>
      <c r="HGZ99" s="107"/>
      <c r="HHA99" s="107"/>
      <c r="HHB99" s="107"/>
      <c r="HHC99" s="107"/>
      <c r="HHD99" s="107"/>
      <c r="HHE99" s="107"/>
      <c r="HHF99" s="107"/>
      <c r="HHG99" s="107"/>
      <c r="HHH99" s="107"/>
      <c r="HHI99" s="107"/>
      <c r="HHJ99" s="107"/>
      <c r="HHK99" s="107"/>
      <c r="HHL99" s="107"/>
      <c r="HHM99" s="107"/>
      <c r="HHN99" s="107"/>
      <c r="HHO99" s="107"/>
      <c r="HHP99" s="107"/>
      <c r="HHQ99" s="107"/>
      <c r="HHR99" s="107"/>
      <c r="HHS99" s="107"/>
      <c r="HHT99" s="107"/>
      <c r="HHU99" s="107"/>
      <c r="HHV99" s="107"/>
      <c r="HHW99" s="107"/>
      <c r="HHX99" s="107"/>
      <c r="HHY99" s="107"/>
      <c r="HHZ99" s="107"/>
      <c r="HIA99" s="107"/>
      <c r="HIB99" s="107"/>
      <c r="HIC99" s="107"/>
      <c r="HID99" s="107"/>
      <c r="HIE99" s="107"/>
      <c r="HIF99" s="107"/>
      <c r="HIG99" s="107"/>
      <c r="HIH99" s="107"/>
      <c r="HII99" s="107"/>
      <c r="HIJ99" s="107"/>
      <c r="HIK99" s="107"/>
      <c r="HIL99" s="107"/>
      <c r="HIM99" s="107"/>
      <c r="HIN99" s="107"/>
      <c r="HIO99" s="107"/>
      <c r="HIP99" s="107"/>
      <c r="HIQ99" s="107"/>
      <c r="HIR99" s="107"/>
      <c r="HIS99" s="107"/>
      <c r="HIT99" s="107"/>
      <c r="HIU99" s="107"/>
      <c r="HIV99" s="107"/>
      <c r="HIW99" s="107"/>
      <c r="HIX99" s="107"/>
      <c r="HIY99" s="107"/>
      <c r="HIZ99" s="107"/>
      <c r="HJA99" s="107"/>
      <c r="HJB99" s="107"/>
      <c r="HJC99" s="107"/>
      <c r="HJD99" s="107"/>
      <c r="HJE99" s="107"/>
      <c r="HJF99" s="107"/>
      <c r="HJG99" s="107"/>
      <c r="HJH99" s="107"/>
      <c r="HJI99" s="107"/>
      <c r="HJJ99" s="107"/>
      <c r="HJK99" s="107"/>
      <c r="HJL99" s="107"/>
      <c r="HJM99" s="107"/>
      <c r="HJN99" s="107"/>
      <c r="HJO99" s="107"/>
      <c r="HJP99" s="107"/>
      <c r="HJQ99" s="107"/>
      <c r="HJR99" s="107"/>
      <c r="HJS99" s="107"/>
      <c r="HJT99" s="107"/>
      <c r="HJU99" s="107"/>
      <c r="HJV99" s="107"/>
      <c r="HJW99" s="107"/>
      <c r="HJX99" s="107"/>
      <c r="HJY99" s="107"/>
      <c r="HJZ99" s="107"/>
      <c r="HKA99" s="107"/>
      <c r="HKB99" s="107"/>
      <c r="HKC99" s="107"/>
      <c r="HKD99" s="107"/>
      <c r="HKE99" s="107"/>
      <c r="HKF99" s="107"/>
      <c r="HKG99" s="107"/>
      <c r="HKH99" s="107"/>
      <c r="HKI99" s="107"/>
      <c r="HKJ99" s="107"/>
      <c r="HKK99" s="107"/>
      <c r="HKL99" s="107"/>
      <c r="HKM99" s="107"/>
      <c r="HKN99" s="107"/>
      <c r="HKO99" s="107"/>
      <c r="HKP99" s="107"/>
      <c r="HKQ99" s="107"/>
      <c r="HKR99" s="107"/>
      <c r="HKS99" s="107"/>
      <c r="HKT99" s="107"/>
      <c r="HKU99" s="107"/>
      <c r="HKV99" s="107"/>
      <c r="HKW99" s="107"/>
      <c r="HKX99" s="107"/>
      <c r="HKY99" s="107"/>
      <c r="HKZ99" s="107"/>
      <c r="HLA99" s="107"/>
      <c r="HLB99" s="107"/>
      <c r="HLC99" s="107"/>
      <c r="HLD99" s="107"/>
      <c r="HLE99" s="107"/>
      <c r="HLF99" s="107"/>
      <c r="HLG99" s="107"/>
      <c r="HLH99" s="107"/>
      <c r="HLI99" s="107"/>
      <c r="HLJ99" s="107"/>
      <c r="HLK99" s="107"/>
      <c r="HLL99" s="107"/>
      <c r="HLM99" s="107"/>
      <c r="HLN99" s="107"/>
      <c r="HLO99" s="107"/>
      <c r="HLP99" s="107"/>
      <c r="HLQ99" s="107"/>
      <c r="HLR99" s="107"/>
      <c r="HLS99" s="107"/>
      <c r="HLT99" s="107"/>
      <c r="HLU99" s="107"/>
      <c r="HLV99" s="107"/>
      <c r="HLW99" s="107"/>
      <c r="HLX99" s="107"/>
      <c r="HLY99" s="107"/>
      <c r="HLZ99" s="107"/>
      <c r="HMA99" s="107"/>
      <c r="HMB99" s="107"/>
      <c r="HMC99" s="107"/>
      <c r="HMD99" s="107"/>
      <c r="HME99" s="107"/>
      <c r="HMF99" s="107"/>
      <c r="HMG99" s="107"/>
      <c r="HMH99" s="107"/>
      <c r="HMI99" s="107"/>
      <c r="HMJ99" s="107"/>
      <c r="HMK99" s="107"/>
      <c r="HML99" s="107"/>
      <c r="HMM99" s="107"/>
      <c r="HMN99" s="107"/>
      <c r="HMO99" s="107"/>
      <c r="HMP99" s="107"/>
      <c r="HMQ99" s="107"/>
      <c r="HMR99" s="107"/>
      <c r="HMS99" s="107"/>
      <c r="HMT99" s="107"/>
      <c r="HMU99" s="107"/>
      <c r="HMV99" s="107"/>
      <c r="HMW99" s="107"/>
      <c r="HMX99" s="107"/>
      <c r="HMY99" s="107"/>
      <c r="HMZ99" s="107"/>
      <c r="HNA99" s="107"/>
      <c r="HNB99" s="107"/>
      <c r="HNC99" s="107"/>
      <c r="HND99" s="107"/>
      <c r="HNE99" s="107"/>
      <c r="HNF99" s="107"/>
      <c r="HNG99" s="107"/>
      <c r="HNH99" s="107"/>
      <c r="HNI99" s="107"/>
      <c r="HNJ99" s="107"/>
      <c r="HNK99" s="107"/>
      <c r="HNL99" s="107"/>
      <c r="HNM99" s="107"/>
      <c r="HNN99" s="107"/>
      <c r="HNO99" s="107"/>
      <c r="HNP99" s="107"/>
      <c r="HNQ99" s="107"/>
      <c r="HNR99" s="107"/>
      <c r="HNS99" s="107"/>
      <c r="HNT99" s="107"/>
      <c r="HNU99" s="107"/>
      <c r="HNV99" s="107"/>
      <c r="HNW99" s="107"/>
      <c r="HNX99" s="107"/>
      <c r="HNY99" s="107"/>
      <c r="HNZ99" s="107"/>
      <c r="HOA99" s="107"/>
      <c r="HOB99" s="107"/>
      <c r="HOC99" s="107"/>
      <c r="HOD99" s="107"/>
      <c r="HOE99" s="107"/>
      <c r="HOF99" s="107"/>
      <c r="HOG99" s="107"/>
      <c r="HOH99" s="107"/>
      <c r="HOI99" s="107"/>
      <c r="HOJ99" s="107"/>
      <c r="HOK99" s="107"/>
      <c r="HOL99" s="107"/>
      <c r="HOM99" s="107"/>
      <c r="HON99" s="107"/>
      <c r="HOO99" s="107"/>
      <c r="HOP99" s="107"/>
      <c r="HOQ99" s="107"/>
      <c r="HOR99" s="107"/>
      <c r="HOS99" s="107"/>
      <c r="HOT99" s="107"/>
      <c r="HOU99" s="107"/>
      <c r="HOV99" s="107"/>
      <c r="HOW99" s="107"/>
      <c r="HOX99" s="107"/>
      <c r="HOY99" s="107"/>
      <c r="HOZ99" s="107"/>
      <c r="HPA99" s="107"/>
      <c r="HPB99" s="107"/>
      <c r="HPC99" s="107"/>
      <c r="HPD99" s="107"/>
      <c r="HPE99" s="107"/>
      <c r="HPF99" s="107"/>
      <c r="HPG99" s="107"/>
      <c r="HPH99" s="107"/>
      <c r="HPI99" s="107"/>
      <c r="HPJ99" s="107"/>
      <c r="HPK99" s="107"/>
      <c r="HPL99" s="107"/>
      <c r="HPM99" s="107"/>
      <c r="HPN99" s="107"/>
      <c r="HPO99" s="107"/>
      <c r="HPP99" s="107"/>
      <c r="HPQ99" s="107"/>
      <c r="HPR99" s="107"/>
      <c r="HPS99" s="107"/>
      <c r="HPT99" s="107"/>
      <c r="HPU99" s="107"/>
      <c r="HPV99" s="107"/>
      <c r="HPW99" s="107"/>
      <c r="HPX99" s="107"/>
      <c r="HPY99" s="107"/>
      <c r="HPZ99" s="107"/>
      <c r="HQA99" s="107"/>
      <c r="HQB99" s="107"/>
      <c r="HQC99" s="107"/>
      <c r="HQD99" s="107"/>
      <c r="HQE99" s="107"/>
      <c r="HQF99" s="107"/>
      <c r="HQG99" s="107"/>
      <c r="HQH99" s="107"/>
      <c r="HQI99" s="107"/>
      <c r="HQJ99" s="107"/>
      <c r="HQK99" s="107"/>
      <c r="HQL99" s="107"/>
      <c r="HQM99" s="107"/>
      <c r="HQN99" s="107"/>
      <c r="HQO99" s="107"/>
      <c r="HQP99" s="107"/>
      <c r="HQQ99" s="107"/>
      <c r="HQR99" s="107"/>
      <c r="HQS99" s="107"/>
      <c r="HQT99" s="107"/>
      <c r="HQU99" s="107"/>
      <c r="HQV99" s="107"/>
      <c r="HQW99" s="107"/>
      <c r="HQX99" s="107"/>
      <c r="HQY99" s="107"/>
      <c r="HQZ99" s="107"/>
      <c r="HRA99" s="107"/>
      <c r="HRB99" s="107"/>
      <c r="HRC99" s="107"/>
      <c r="HRD99" s="107"/>
      <c r="HRE99" s="107"/>
      <c r="HRF99" s="107"/>
      <c r="HRG99" s="107"/>
      <c r="HRH99" s="107"/>
      <c r="HRI99" s="107"/>
      <c r="HRJ99" s="107"/>
      <c r="HRK99" s="107"/>
      <c r="HRL99" s="107"/>
      <c r="HRM99" s="107"/>
      <c r="HRN99" s="107"/>
      <c r="HRO99" s="107"/>
      <c r="HRP99" s="107"/>
      <c r="HRQ99" s="107"/>
      <c r="HRR99" s="107"/>
      <c r="HRS99" s="107"/>
      <c r="HRT99" s="107"/>
      <c r="HRU99" s="107"/>
      <c r="HRV99" s="107"/>
      <c r="HRW99" s="107"/>
      <c r="HRX99" s="107"/>
      <c r="HRY99" s="107"/>
      <c r="HRZ99" s="107"/>
      <c r="HSA99" s="107"/>
      <c r="HSB99" s="107"/>
      <c r="HSC99" s="107"/>
      <c r="HSD99" s="107"/>
      <c r="HSE99" s="107"/>
      <c r="HSF99" s="107"/>
      <c r="HSG99" s="107"/>
      <c r="HSH99" s="107"/>
      <c r="HSI99" s="107"/>
      <c r="HSJ99" s="107"/>
      <c r="HSK99" s="107"/>
      <c r="HSL99" s="107"/>
      <c r="HSM99" s="107"/>
      <c r="HSN99" s="107"/>
      <c r="HSO99" s="107"/>
      <c r="HSP99" s="107"/>
      <c r="HSQ99" s="107"/>
      <c r="HSR99" s="107"/>
      <c r="HSS99" s="107"/>
      <c r="HST99" s="107"/>
      <c r="HSU99" s="107"/>
      <c r="HSV99" s="107"/>
      <c r="HSW99" s="107"/>
      <c r="HSX99" s="107"/>
      <c r="HSY99" s="107"/>
      <c r="HSZ99" s="107"/>
      <c r="HTA99" s="107"/>
      <c r="HTB99" s="107"/>
      <c r="HTC99" s="107"/>
      <c r="HTD99" s="107"/>
      <c r="HTE99" s="107"/>
      <c r="HTF99" s="107"/>
      <c r="HTG99" s="107"/>
      <c r="HTH99" s="107"/>
      <c r="HTI99" s="107"/>
      <c r="HTJ99" s="107"/>
      <c r="HTK99" s="107"/>
      <c r="HTL99" s="107"/>
      <c r="HTM99" s="107"/>
      <c r="HTN99" s="107"/>
      <c r="HTO99" s="107"/>
      <c r="HTP99" s="107"/>
      <c r="HTQ99" s="107"/>
      <c r="HTR99" s="107"/>
      <c r="HTS99" s="107"/>
      <c r="HTT99" s="107"/>
      <c r="HTU99" s="107"/>
      <c r="HTV99" s="107"/>
      <c r="HTW99" s="107"/>
      <c r="HTX99" s="107"/>
      <c r="HTY99" s="107"/>
      <c r="HTZ99" s="107"/>
      <c r="HUA99" s="107"/>
      <c r="HUB99" s="107"/>
      <c r="HUC99" s="107"/>
      <c r="HUD99" s="107"/>
      <c r="HUE99" s="107"/>
      <c r="HUF99" s="107"/>
      <c r="HUG99" s="107"/>
      <c r="HUH99" s="107"/>
      <c r="HUI99" s="107"/>
      <c r="HUJ99" s="107"/>
      <c r="HUK99" s="107"/>
      <c r="HUL99" s="107"/>
      <c r="HUM99" s="107"/>
      <c r="HUN99" s="107"/>
      <c r="HUO99" s="107"/>
      <c r="HUP99" s="107"/>
      <c r="HUQ99" s="107"/>
      <c r="HUR99" s="107"/>
      <c r="HUS99" s="107"/>
      <c r="HUT99" s="107"/>
      <c r="HUU99" s="107"/>
      <c r="HUV99" s="107"/>
      <c r="HUW99" s="107"/>
      <c r="HUX99" s="107"/>
      <c r="HUY99" s="107"/>
      <c r="HUZ99" s="107"/>
      <c r="HVA99" s="107"/>
      <c r="HVB99" s="107"/>
      <c r="HVC99" s="107"/>
      <c r="HVD99" s="107"/>
      <c r="HVE99" s="107"/>
      <c r="HVF99" s="107"/>
      <c r="HVG99" s="107"/>
      <c r="HVH99" s="107"/>
      <c r="HVI99" s="107"/>
      <c r="HVJ99" s="107"/>
      <c r="HVK99" s="107"/>
      <c r="HVL99" s="107"/>
      <c r="HVM99" s="107"/>
      <c r="HVN99" s="107"/>
      <c r="HVO99" s="107"/>
      <c r="HVP99" s="107"/>
      <c r="HVQ99" s="107"/>
      <c r="HVR99" s="107"/>
      <c r="HVS99" s="107"/>
      <c r="HVT99" s="107"/>
      <c r="HVU99" s="107"/>
      <c r="HVV99" s="107"/>
      <c r="HVW99" s="107"/>
      <c r="HVX99" s="107"/>
      <c r="HVY99" s="107"/>
      <c r="HVZ99" s="107"/>
      <c r="HWA99" s="107"/>
      <c r="HWB99" s="107"/>
      <c r="HWC99" s="107"/>
      <c r="HWD99" s="107"/>
      <c r="HWE99" s="107"/>
      <c r="HWF99" s="107"/>
      <c r="HWG99" s="107"/>
      <c r="HWH99" s="107"/>
      <c r="HWI99" s="107"/>
      <c r="HWJ99" s="107"/>
      <c r="HWK99" s="107"/>
      <c r="HWL99" s="107"/>
      <c r="HWM99" s="107"/>
      <c r="HWN99" s="107"/>
      <c r="HWO99" s="107"/>
      <c r="HWP99" s="107"/>
      <c r="HWQ99" s="107"/>
      <c r="HWR99" s="107"/>
      <c r="HWS99" s="107"/>
      <c r="HWT99" s="107"/>
      <c r="HWU99" s="107"/>
      <c r="HWV99" s="107"/>
      <c r="HWW99" s="107"/>
      <c r="HWX99" s="107"/>
      <c r="HWY99" s="107"/>
      <c r="HWZ99" s="107"/>
      <c r="HXA99" s="107"/>
      <c r="HXB99" s="107"/>
      <c r="HXC99" s="107"/>
      <c r="HXD99" s="107"/>
      <c r="HXE99" s="107"/>
      <c r="HXF99" s="107"/>
      <c r="HXG99" s="107"/>
      <c r="HXH99" s="107"/>
      <c r="HXI99" s="107"/>
      <c r="HXJ99" s="107"/>
      <c r="HXK99" s="107"/>
      <c r="HXL99" s="107"/>
      <c r="HXM99" s="107"/>
      <c r="HXN99" s="107"/>
      <c r="HXO99" s="107"/>
      <c r="HXP99" s="107"/>
      <c r="HXQ99" s="107"/>
      <c r="HXR99" s="107"/>
      <c r="HXS99" s="107"/>
      <c r="HXT99" s="107"/>
      <c r="HXU99" s="107"/>
      <c r="HXV99" s="107"/>
      <c r="HXW99" s="107"/>
      <c r="HXX99" s="107"/>
      <c r="HXY99" s="107"/>
      <c r="HXZ99" s="107"/>
      <c r="HYA99" s="107"/>
      <c r="HYB99" s="107"/>
      <c r="HYC99" s="107"/>
      <c r="HYD99" s="107"/>
      <c r="HYE99" s="107"/>
      <c r="HYF99" s="107"/>
      <c r="HYG99" s="107"/>
      <c r="HYH99" s="107"/>
      <c r="HYI99" s="107"/>
      <c r="HYJ99" s="107"/>
      <c r="HYK99" s="107"/>
      <c r="HYL99" s="107"/>
      <c r="HYM99" s="107"/>
      <c r="HYN99" s="107"/>
      <c r="HYO99" s="107"/>
      <c r="HYP99" s="107"/>
      <c r="HYQ99" s="107"/>
      <c r="HYR99" s="107"/>
      <c r="HYS99" s="107"/>
      <c r="HYT99" s="107"/>
      <c r="HYU99" s="107"/>
      <c r="HYV99" s="107"/>
      <c r="HYW99" s="107"/>
      <c r="HYX99" s="107"/>
      <c r="HYY99" s="107"/>
      <c r="HYZ99" s="107"/>
      <c r="HZA99" s="107"/>
      <c r="HZB99" s="107"/>
      <c r="HZC99" s="107"/>
      <c r="HZD99" s="107"/>
      <c r="HZE99" s="107"/>
      <c r="HZF99" s="107"/>
      <c r="HZG99" s="107"/>
      <c r="HZH99" s="107"/>
      <c r="HZI99" s="107"/>
      <c r="HZJ99" s="107"/>
      <c r="HZK99" s="107"/>
      <c r="HZL99" s="107"/>
      <c r="HZM99" s="107"/>
      <c r="HZN99" s="107"/>
      <c r="HZO99" s="107"/>
      <c r="HZP99" s="107"/>
      <c r="HZQ99" s="107"/>
      <c r="HZR99" s="107"/>
      <c r="HZS99" s="107"/>
      <c r="HZT99" s="107"/>
      <c r="HZU99" s="107"/>
      <c r="HZV99" s="107"/>
      <c r="HZW99" s="107"/>
      <c r="HZX99" s="107"/>
      <c r="HZY99" s="107"/>
      <c r="HZZ99" s="107"/>
      <c r="IAA99" s="107"/>
      <c r="IAB99" s="107"/>
      <c r="IAC99" s="107"/>
      <c r="IAD99" s="107"/>
      <c r="IAE99" s="107"/>
      <c r="IAF99" s="107"/>
      <c r="IAG99" s="107"/>
      <c r="IAH99" s="107"/>
      <c r="IAI99" s="107"/>
      <c r="IAJ99" s="107"/>
      <c r="IAK99" s="107"/>
      <c r="IAL99" s="107"/>
      <c r="IAM99" s="107"/>
      <c r="IAN99" s="107"/>
      <c r="IAO99" s="107"/>
      <c r="IAP99" s="107"/>
      <c r="IAQ99" s="107"/>
      <c r="IAR99" s="107"/>
      <c r="IAS99" s="107"/>
      <c r="IAT99" s="107"/>
      <c r="IAU99" s="107"/>
      <c r="IAV99" s="107"/>
      <c r="IAW99" s="107"/>
      <c r="IAX99" s="107"/>
      <c r="IAY99" s="107"/>
      <c r="IAZ99" s="107"/>
      <c r="IBA99" s="107"/>
      <c r="IBB99" s="107"/>
      <c r="IBC99" s="107"/>
      <c r="IBD99" s="107"/>
      <c r="IBE99" s="107"/>
      <c r="IBF99" s="107"/>
      <c r="IBG99" s="107"/>
      <c r="IBH99" s="107"/>
      <c r="IBI99" s="107"/>
      <c r="IBJ99" s="107"/>
      <c r="IBK99" s="107"/>
      <c r="IBL99" s="107"/>
      <c r="IBM99" s="107"/>
      <c r="IBN99" s="107"/>
      <c r="IBO99" s="107"/>
      <c r="IBP99" s="107"/>
      <c r="IBQ99" s="107"/>
      <c r="IBR99" s="107"/>
      <c r="IBS99" s="107"/>
      <c r="IBT99" s="107"/>
      <c r="IBU99" s="107"/>
      <c r="IBV99" s="107"/>
      <c r="IBW99" s="107"/>
      <c r="IBX99" s="107"/>
      <c r="IBY99" s="107"/>
      <c r="IBZ99" s="107"/>
      <c r="ICA99" s="107"/>
      <c r="ICB99" s="107"/>
      <c r="ICC99" s="107"/>
      <c r="ICD99" s="107"/>
      <c r="ICE99" s="107"/>
      <c r="ICF99" s="107"/>
      <c r="ICG99" s="107"/>
      <c r="ICH99" s="107"/>
      <c r="ICI99" s="107"/>
      <c r="ICJ99" s="107"/>
      <c r="ICK99" s="107"/>
      <c r="ICL99" s="107"/>
      <c r="ICM99" s="107"/>
      <c r="ICN99" s="107"/>
      <c r="ICO99" s="107"/>
      <c r="ICP99" s="107"/>
      <c r="ICQ99" s="107"/>
      <c r="ICR99" s="107"/>
      <c r="ICS99" s="107"/>
      <c r="ICT99" s="107"/>
      <c r="ICU99" s="107"/>
      <c r="ICV99" s="107"/>
      <c r="ICW99" s="107"/>
      <c r="ICX99" s="107"/>
      <c r="ICY99" s="107"/>
      <c r="ICZ99" s="107"/>
      <c r="IDA99" s="107"/>
      <c r="IDB99" s="107"/>
      <c r="IDC99" s="107"/>
      <c r="IDD99" s="107"/>
      <c r="IDE99" s="107"/>
      <c r="IDF99" s="107"/>
      <c r="IDG99" s="107"/>
      <c r="IDH99" s="107"/>
      <c r="IDI99" s="107"/>
      <c r="IDJ99" s="107"/>
      <c r="IDK99" s="107"/>
      <c r="IDL99" s="107"/>
      <c r="IDM99" s="107"/>
      <c r="IDN99" s="107"/>
      <c r="IDO99" s="107"/>
      <c r="IDP99" s="107"/>
      <c r="IDQ99" s="107"/>
      <c r="IDR99" s="107"/>
      <c r="IDS99" s="107"/>
      <c r="IDT99" s="107"/>
      <c r="IDU99" s="107"/>
      <c r="IDV99" s="107"/>
      <c r="IDW99" s="107"/>
      <c r="IDX99" s="107"/>
      <c r="IDY99" s="107"/>
      <c r="IDZ99" s="107"/>
      <c r="IEA99" s="107"/>
      <c r="IEB99" s="107"/>
      <c r="IEC99" s="107"/>
      <c r="IED99" s="107"/>
      <c r="IEE99" s="107"/>
      <c r="IEF99" s="107"/>
      <c r="IEG99" s="107"/>
      <c r="IEH99" s="107"/>
      <c r="IEI99" s="107"/>
      <c r="IEJ99" s="107"/>
      <c r="IEK99" s="107"/>
      <c r="IEL99" s="107"/>
      <c r="IEM99" s="107"/>
      <c r="IEN99" s="107"/>
      <c r="IEO99" s="107"/>
      <c r="IEP99" s="107"/>
      <c r="IEQ99" s="107"/>
      <c r="IER99" s="107"/>
      <c r="IES99" s="107"/>
      <c r="IET99" s="107"/>
      <c r="IEU99" s="107"/>
      <c r="IEV99" s="107"/>
      <c r="IEW99" s="107"/>
      <c r="IEX99" s="107"/>
      <c r="IEY99" s="107"/>
      <c r="IEZ99" s="107"/>
      <c r="IFA99" s="107"/>
      <c r="IFB99" s="107"/>
      <c r="IFC99" s="107"/>
      <c r="IFD99" s="107"/>
      <c r="IFE99" s="107"/>
      <c r="IFF99" s="107"/>
      <c r="IFG99" s="107"/>
      <c r="IFH99" s="107"/>
      <c r="IFI99" s="107"/>
      <c r="IFJ99" s="107"/>
      <c r="IFK99" s="107"/>
      <c r="IFL99" s="107"/>
      <c r="IFM99" s="107"/>
      <c r="IFN99" s="107"/>
      <c r="IFO99" s="107"/>
      <c r="IFP99" s="107"/>
      <c r="IFQ99" s="107"/>
      <c r="IFR99" s="107"/>
      <c r="IFS99" s="107"/>
      <c r="IFT99" s="107"/>
      <c r="IFU99" s="107"/>
      <c r="IFV99" s="107"/>
      <c r="IFW99" s="107"/>
      <c r="IFX99" s="107"/>
      <c r="IFY99" s="107"/>
      <c r="IFZ99" s="107"/>
      <c r="IGA99" s="107"/>
      <c r="IGB99" s="107"/>
      <c r="IGC99" s="107"/>
      <c r="IGD99" s="107"/>
      <c r="IGE99" s="107"/>
      <c r="IGF99" s="107"/>
      <c r="IGG99" s="107"/>
      <c r="IGH99" s="107"/>
      <c r="IGI99" s="107"/>
      <c r="IGJ99" s="107"/>
      <c r="IGK99" s="107"/>
      <c r="IGL99" s="107"/>
      <c r="IGM99" s="107"/>
      <c r="IGN99" s="107"/>
      <c r="IGO99" s="107"/>
      <c r="IGP99" s="107"/>
      <c r="IGQ99" s="107"/>
      <c r="IGR99" s="107"/>
      <c r="IGS99" s="107"/>
      <c r="IGT99" s="107"/>
      <c r="IGU99" s="107"/>
      <c r="IGV99" s="107"/>
      <c r="IGW99" s="107"/>
      <c r="IGX99" s="107"/>
      <c r="IGY99" s="107"/>
      <c r="IGZ99" s="107"/>
      <c r="IHA99" s="107"/>
      <c r="IHB99" s="107"/>
      <c r="IHC99" s="107"/>
      <c r="IHD99" s="107"/>
      <c r="IHE99" s="107"/>
      <c r="IHF99" s="107"/>
      <c r="IHG99" s="107"/>
      <c r="IHH99" s="107"/>
      <c r="IHI99" s="107"/>
      <c r="IHJ99" s="107"/>
      <c r="IHK99" s="107"/>
      <c r="IHL99" s="107"/>
      <c r="IHM99" s="107"/>
      <c r="IHN99" s="107"/>
      <c r="IHO99" s="107"/>
      <c r="IHP99" s="107"/>
      <c r="IHQ99" s="107"/>
      <c r="IHR99" s="107"/>
      <c r="IHS99" s="107"/>
      <c r="IHT99" s="107"/>
      <c r="IHU99" s="107"/>
      <c r="IHV99" s="107"/>
      <c r="IHW99" s="107"/>
      <c r="IHX99" s="107"/>
      <c r="IHY99" s="107"/>
      <c r="IHZ99" s="107"/>
      <c r="IIA99" s="107"/>
      <c r="IIB99" s="107"/>
      <c r="IIC99" s="107"/>
      <c r="IID99" s="107"/>
      <c r="IIE99" s="107"/>
      <c r="IIF99" s="107"/>
      <c r="IIG99" s="107"/>
      <c r="IIH99" s="107"/>
      <c r="III99" s="107"/>
      <c r="IIJ99" s="107"/>
      <c r="IIK99" s="107"/>
      <c r="IIL99" s="107"/>
      <c r="IIM99" s="107"/>
      <c r="IIN99" s="107"/>
      <c r="IIO99" s="107"/>
      <c r="IIP99" s="107"/>
      <c r="IIQ99" s="107"/>
      <c r="IIR99" s="107"/>
      <c r="IIS99" s="107"/>
      <c r="IIT99" s="107"/>
      <c r="IIU99" s="107"/>
      <c r="IIV99" s="107"/>
      <c r="IIW99" s="107"/>
      <c r="IIX99" s="107"/>
      <c r="IIY99" s="107"/>
      <c r="IIZ99" s="107"/>
      <c r="IJA99" s="107"/>
      <c r="IJB99" s="107"/>
      <c r="IJC99" s="107"/>
      <c r="IJD99" s="107"/>
      <c r="IJE99" s="107"/>
      <c r="IJF99" s="107"/>
      <c r="IJG99" s="107"/>
      <c r="IJH99" s="107"/>
      <c r="IJI99" s="107"/>
      <c r="IJJ99" s="107"/>
      <c r="IJK99" s="107"/>
      <c r="IJL99" s="107"/>
      <c r="IJM99" s="107"/>
      <c r="IJN99" s="107"/>
      <c r="IJO99" s="107"/>
      <c r="IJP99" s="107"/>
      <c r="IJQ99" s="107"/>
      <c r="IJR99" s="107"/>
      <c r="IJS99" s="107"/>
      <c r="IJT99" s="107"/>
      <c r="IJU99" s="107"/>
      <c r="IJV99" s="107"/>
      <c r="IJW99" s="107"/>
      <c r="IJX99" s="107"/>
      <c r="IJY99" s="107"/>
      <c r="IJZ99" s="107"/>
      <c r="IKA99" s="107"/>
      <c r="IKB99" s="107"/>
      <c r="IKC99" s="107"/>
      <c r="IKD99" s="107"/>
      <c r="IKE99" s="107"/>
      <c r="IKF99" s="107"/>
      <c r="IKG99" s="107"/>
      <c r="IKH99" s="107"/>
      <c r="IKI99" s="107"/>
      <c r="IKJ99" s="107"/>
      <c r="IKK99" s="107"/>
      <c r="IKL99" s="107"/>
      <c r="IKM99" s="107"/>
      <c r="IKN99" s="107"/>
      <c r="IKO99" s="107"/>
      <c r="IKP99" s="107"/>
      <c r="IKQ99" s="107"/>
      <c r="IKR99" s="107"/>
      <c r="IKS99" s="107"/>
      <c r="IKT99" s="107"/>
      <c r="IKU99" s="107"/>
      <c r="IKV99" s="107"/>
      <c r="IKW99" s="107"/>
      <c r="IKX99" s="107"/>
      <c r="IKY99" s="107"/>
      <c r="IKZ99" s="107"/>
      <c r="ILA99" s="107"/>
      <c r="ILB99" s="107"/>
      <c r="ILC99" s="107"/>
      <c r="ILD99" s="107"/>
      <c r="ILE99" s="107"/>
      <c r="ILF99" s="107"/>
      <c r="ILG99" s="107"/>
      <c r="ILH99" s="107"/>
      <c r="ILI99" s="107"/>
      <c r="ILJ99" s="107"/>
      <c r="ILK99" s="107"/>
      <c r="ILL99" s="107"/>
      <c r="ILM99" s="107"/>
      <c r="ILN99" s="107"/>
      <c r="ILO99" s="107"/>
      <c r="ILP99" s="107"/>
      <c r="ILQ99" s="107"/>
      <c r="ILR99" s="107"/>
      <c r="ILS99" s="107"/>
      <c r="ILT99" s="107"/>
      <c r="ILU99" s="107"/>
      <c r="ILV99" s="107"/>
      <c r="ILW99" s="107"/>
      <c r="ILX99" s="107"/>
      <c r="ILY99" s="107"/>
      <c r="ILZ99" s="107"/>
      <c r="IMA99" s="107"/>
      <c r="IMB99" s="107"/>
      <c r="IMC99" s="107"/>
      <c r="IMD99" s="107"/>
      <c r="IME99" s="107"/>
      <c r="IMF99" s="107"/>
      <c r="IMG99" s="107"/>
      <c r="IMH99" s="107"/>
      <c r="IMI99" s="107"/>
      <c r="IMJ99" s="107"/>
      <c r="IMK99" s="107"/>
      <c r="IML99" s="107"/>
      <c r="IMM99" s="107"/>
      <c r="IMN99" s="107"/>
      <c r="IMO99" s="107"/>
      <c r="IMP99" s="107"/>
      <c r="IMQ99" s="107"/>
      <c r="IMR99" s="107"/>
      <c r="IMS99" s="107"/>
      <c r="IMT99" s="107"/>
      <c r="IMU99" s="107"/>
      <c r="IMV99" s="107"/>
      <c r="IMW99" s="107"/>
      <c r="IMX99" s="107"/>
      <c r="IMY99" s="107"/>
      <c r="IMZ99" s="107"/>
      <c r="INA99" s="107"/>
      <c r="INB99" s="107"/>
      <c r="INC99" s="107"/>
      <c r="IND99" s="107"/>
      <c r="INE99" s="107"/>
      <c r="INF99" s="107"/>
      <c r="ING99" s="107"/>
      <c r="INH99" s="107"/>
      <c r="INI99" s="107"/>
      <c r="INJ99" s="107"/>
      <c r="INK99" s="107"/>
      <c r="INL99" s="107"/>
      <c r="INM99" s="107"/>
      <c r="INN99" s="107"/>
      <c r="INO99" s="107"/>
      <c r="INP99" s="107"/>
      <c r="INQ99" s="107"/>
      <c r="INR99" s="107"/>
      <c r="INS99" s="107"/>
      <c r="INT99" s="107"/>
      <c r="INU99" s="107"/>
      <c r="INV99" s="107"/>
      <c r="INW99" s="107"/>
      <c r="INX99" s="107"/>
      <c r="INY99" s="107"/>
      <c r="INZ99" s="107"/>
      <c r="IOA99" s="107"/>
      <c r="IOB99" s="107"/>
      <c r="IOC99" s="107"/>
      <c r="IOD99" s="107"/>
      <c r="IOE99" s="107"/>
      <c r="IOF99" s="107"/>
      <c r="IOG99" s="107"/>
      <c r="IOH99" s="107"/>
      <c r="IOI99" s="107"/>
      <c r="IOJ99" s="107"/>
      <c r="IOK99" s="107"/>
      <c r="IOL99" s="107"/>
      <c r="IOM99" s="107"/>
      <c r="ION99" s="107"/>
      <c r="IOO99" s="107"/>
      <c r="IOP99" s="107"/>
      <c r="IOQ99" s="107"/>
      <c r="IOR99" s="107"/>
      <c r="IOS99" s="107"/>
      <c r="IOT99" s="107"/>
      <c r="IOU99" s="107"/>
      <c r="IOV99" s="107"/>
      <c r="IOW99" s="107"/>
      <c r="IOX99" s="107"/>
      <c r="IOY99" s="107"/>
      <c r="IOZ99" s="107"/>
      <c r="IPA99" s="107"/>
      <c r="IPB99" s="107"/>
      <c r="IPC99" s="107"/>
      <c r="IPD99" s="107"/>
      <c r="IPE99" s="107"/>
      <c r="IPF99" s="107"/>
      <c r="IPG99" s="107"/>
      <c r="IPH99" s="107"/>
      <c r="IPI99" s="107"/>
      <c r="IPJ99" s="107"/>
      <c r="IPK99" s="107"/>
      <c r="IPL99" s="107"/>
      <c r="IPM99" s="107"/>
      <c r="IPN99" s="107"/>
      <c r="IPO99" s="107"/>
      <c r="IPP99" s="107"/>
      <c r="IPQ99" s="107"/>
      <c r="IPR99" s="107"/>
      <c r="IPS99" s="107"/>
      <c r="IPT99" s="107"/>
      <c r="IPU99" s="107"/>
      <c r="IPV99" s="107"/>
      <c r="IPW99" s="107"/>
      <c r="IPX99" s="107"/>
      <c r="IPY99" s="107"/>
      <c r="IPZ99" s="107"/>
      <c r="IQA99" s="107"/>
      <c r="IQB99" s="107"/>
      <c r="IQC99" s="107"/>
      <c r="IQD99" s="107"/>
      <c r="IQE99" s="107"/>
      <c r="IQF99" s="107"/>
      <c r="IQG99" s="107"/>
      <c r="IQH99" s="107"/>
      <c r="IQI99" s="107"/>
      <c r="IQJ99" s="107"/>
      <c r="IQK99" s="107"/>
      <c r="IQL99" s="107"/>
      <c r="IQM99" s="107"/>
      <c r="IQN99" s="107"/>
      <c r="IQO99" s="107"/>
      <c r="IQP99" s="107"/>
      <c r="IQQ99" s="107"/>
      <c r="IQR99" s="107"/>
      <c r="IQS99" s="107"/>
      <c r="IQT99" s="107"/>
      <c r="IQU99" s="107"/>
      <c r="IQV99" s="107"/>
      <c r="IQW99" s="107"/>
      <c r="IQX99" s="107"/>
      <c r="IQY99" s="107"/>
      <c r="IQZ99" s="107"/>
      <c r="IRA99" s="107"/>
      <c r="IRB99" s="107"/>
      <c r="IRC99" s="107"/>
      <c r="IRD99" s="107"/>
      <c r="IRE99" s="107"/>
      <c r="IRF99" s="107"/>
      <c r="IRG99" s="107"/>
      <c r="IRH99" s="107"/>
      <c r="IRI99" s="107"/>
      <c r="IRJ99" s="107"/>
      <c r="IRK99" s="107"/>
      <c r="IRL99" s="107"/>
      <c r="IRM99" s="107"/>
      <c r="IRN99" s="107"/>
      <c r="IRO99" s="107"/>
      <c r="IRP99" s="107"/>
      <c r="IRQ99" s="107"/>
      <c r="IRR99" s="107"/>
      <c r="IRS99" s="107"/>
      <c r="IRT99" s="107"/>
      <c r="IRU99" s="107"/>
      <c r="IRV99" s="107"/>
      <c r="IRW99" s="107"/>
      <c r="IRX99" s="107"/>
      <c r="IRY99" s="107"/>
      <c r="IRZ99" s="107"/>
      <c r="ISA99" s="107"/>
      <c r="ISB99" s="107"/>
      <c r="ISC99" s="107"/>
      <c r="ISD99" s="107"/>
      <c r="ISE99" s="107"/>
      <c r="ISF99" s="107"/>
      <c r="ISG99" s="107"/>
      <c r="ISH99" s="107"/>
      <c r="ISI99" s="107"/>
      <c r="ISJ99" s="107"/>
      <c r="ISK99" s="107"/>
      <c r="ISL99" s="107"/>
      <c r="ISM99" s="107"/>
      <c r="ISN99" s="107"/>
      <c r="ISO99" s="107"/>
      <c r="ISP99" s="107"/>
      <c r="ISQ99" s="107"/>
      <c r="ISR99" s="107"/>
      <c r="ISS99" s="107"/>
      <c r="IST99" s="107"/>
      <c r="ISU99" s="107"/>
      <c r="ISV99" s="107"/>
      <c r="ISW99" s="107"/>
      <c r="ISX99" s="107"/>
      <c r="ISY99" s="107"/>
      <c r="ISZ99" s="107"/>
      <c r="ITA99" s="107"/>
      <c r="ITB99" s="107"/>
      <c r="ITC99" s="107"/>
      <c r="ITD99" s="107"/>
      <c r="ITE99" s="107"/>
      <c r="ITF99" s="107"/>
      <c r="ITG99" s="107"/>
      <c r="ITH99" s="107"/>
      <c r="ITI99" s="107"/>
      <c r="ITJ99" s="107"/>
      <c r="ITK99" s="107"/>
      <c r="ITL99" s="107"/>
      <c r="ITM99" s="107"/>
      <c r="ITN99" s="107"/>
      <c r="ITO99" s="107"/>
      <c r="ITP99" s="107"/>
      <c r="ITQ99" s="107"/>
      <c r="ITR99" s="107"/>
      <c r="ITS99" s="107"/>
      <c r="ITT99" s="107"/>
      <c r="ITU99" s="107"/>
      <c r="ITV99" s="107"/>
      <c r="ITW99" s="107"/>
      <c r="ITX99" s="107"/>
      <c r="ITY99" s="107"/>
      <c r="ITZ99" s="107"/>
      <c r="IUA99" s="107"/>
      <c r="IUB99" s="107"/>
      <c r="IUC99" s="107"/>
      <c r="IUD99" s="107"/>
      <c r="IUE99" s="107"/>
      <c r="IUF99" s="107"/>
      <c r="IUG99" s="107"/>
      <c r="IUH99" s="107"/>
      <c r="IUI99" s="107"/>
      <c r="IUJ99" s="107"/>
      <c r="IUK99" s="107"/>
      <c r="IUL99" s="107"/>
      <c r="IUM99" s="107"/>
      <c r="IUN99" s="107"/>
      <c r="IUO99" s="107"/>
      <c r="IUP99" s="107"/>
      <c r="IUQ99" s="107"/>
      <c r="IUR99" s="107"/>
      <c r="IUS99" s="107"/>
      <c r="IUT99" s="107"/>
      <c r="IUU99" s="107"/>
      <c r="IUV99" s="107"/>
      <c r="IUW99" s="107"/>
      <c r="IUX99" s="107"/>
      <c r="IUY99" s="107"/>
      <c r="IUZ99" s="107"/>
      <c r="IVA99" s="107"/>
      <c r="IVB99" s="107"/>
      <c r="IVC99" s="107"/>
      <c r="IVD99" s="107"/>
      <c r="IVE99" s="107"/>
      <c r="IVF99" s="107"/>
      <c r="IVG99" s="107"/>
      <c r="IVH99" s="107"/>
      <c r="IVI99" s="107"/>
      <c r="IVJ99" s="107"/>
      <c r="IVK99" s="107"/>
      <c r="IVL99" s="107"/>
      <c r="IVM99" s="107"/>
      <c r="IVN99" s="107"/>
      <c r="IVO99" s="107"/>
      <c r="IVP99" s="107"/>
      <c r="IVQ99" s="107"/>
      <c r="IVR99" s="107"/>
      <c r="IVS99" s="107"/>
      <c r="IVT99" s="107"/>
      <c r="IVU99" s="107"/>
      <c r="IVV99" s="107"/>
      <c r="IVW99" s="107"/>
      <c r="IVX99" s="107"/>
      <c r="IVY99" s="107"/>
      <c r="IVZ99" s="107"/>
      <c r="IWA99" s="107"/>
      <c r="IWB99" s="107"/>
      <c r="IWC99" s="107"/>
      <c r="IWD99" s="107"/>
      <c r="IWE99" s="107"/>
      <c r="IWF99" s="107"/>
      <c r="IWG99" s="107"/>
      <c r="IWH99" s="107"/>
      <c r="IWI99" s="107"/>
      <c r="IWJ99" s="107"/>
      <c r="IWK99" s="107"/>
      <c r="IWL99" s="107"/>
      <c r="IWM99" s="107"/>
      <c r="IWN99" s="107"/>
      <c r="IWO99" s="107"/>
      <c r="IWP99" s="107"/>
      <c r="IWQ99" s="107"/>
      <c r="IWR99" s="107"/>
      <c r="IWS99" s="107"/>
      <c r="IWT99" s="107"/>
      <c r="IWU99" s="107"/>
      <c r="IWV99" s="107"/>
      <c r="IWW99" s="107"/>
      <c r="IWX99" s="107"/>
      <c r="IWY99" s="107"/>
      <c r="IWZ99" s="107"/>
      <c r="IXA99" s="107"/>
      <c r="IXB99" s="107"/>
      <c r="IXC99" s="107"/>
      <c r="IXD99" s="107"/>
      <c r="IXE99" s="107"/>
      <c r="IXF99" s="107"/>
      <c r="IXG99" s="107"/>
      <c r="IXH99" s="107"/>
      <c r="IXI99" s="107"/>
      <c r="IXJ99" s="107"/>
      <c r="IXK99" s="107"/>
      <c r="IXL99" s="107"/>
      <c r="IXM99" s="107"/>
      <c r="IXN99" s="107"/>
      <c r="IXO99" s="107"/>
      <c r="IXP99" s="107"/>
      <c r="IXQ99" s="107"/>
      <c r="IXR99" s="107"/>
      <c r="IXS99" s="107"/>
      <c r="IXT99" s="107"/>
      <c r="IXU99" s="107"/>
      <c r="IXV99" s="107"/>
      <c r="IXW99" s="107"/>
      <c r="IXX99" s="107"/>
      <c r="IXY99" s="107"/>
      <c r="IXZ99" s="107"/>
      <c r="IYA99" s="107"/>
      <c r="IYB99" s="107"/>
      <c r="IYC99" s="107"/>
      <c r="IYD99" s="107"/>
      <c r="IYE99" s="107"/>
      <c r="IYF99" s="107"/>
      <c r="IYG99" s="107"/>
      <c r="IYH99" s="107"/>
      <c r="IYI99" s="107"/>
      <c r="IYJ99" s="107"/>
      <c r="IYK99" s="107"/>
      <c r="IYL99" s="107"/>
      <c r="IYM99" s="107"/>
      <c r="IYN99" s="107"/>
      <c r="IYO99" s="107"/>
      <c r="IYP99" s="107"/>
      <c r="IYQ99" s="107"/>
      <c r="IYR99" s="107"/>
      <c r="IYS99" s="107"/>
      <c r="IYT99" s="107"/>
      <c r="IYU99" s="107"/>
      <c r="IYV99" s="107"/>
      <c r="IYW99" s="107"/>
      <c r="IYX99" s="107"/>
      <c r="IYY99" s="107"/>
      <c r="IYZ99" s="107"/>
      <c r="IZA99" s="107"/>
      <c r="IZB99" s="107"/>
      <c r="IZC99" s="107"/>
      <c r="IZD99" s="107"/>
      <c r="IZE99" s="107"/>
      <c r="IZF99" s="107"/>
      <c r="IZG99" s="107"/>
      <c r="IZH99" s="107"/>
      <c r="IZI99" s="107"/>
      <c r="IZJ99" s="107"/>
      <c r="IZK99" s="107"/>
      <c r="IZL99" s="107"/>
      <c r="IZM99" s="107"/>
      <c r="IZN99" s="107"/>
      <c r="IZO99" s="107"/>
      <c r="IZP99" s="107"/>
      <c r="IZQ99" s="107"/>
      <c r="IZR99" s="107"/>
      <c r="IZS99" s="107"/>
      <c r="IZT99" s="107"/>
      <c r="IZU99" s="107"/>
      <c r="IZV99" s="107"/>
      <c r="IZW99" s="107"/>
      <c r="IZX99" s="107"/>
      <c r="IZY99" s="107"/>
      <c r="IZZ99" s="107"/>
      <c r="JAA99" s="107"/>
      <c r="JAB99" s="107"/>
      <c r="JAC99" s="107"/>
      <c r="JAD99" s="107"/>
      <c r="JAE99" s="107"/>
      <c r="JAF99" s="107"/>
      <c r="JAG99" s="107"/>
      <c r="JAH99" s="107"/>
      <c r="JAI99" s="107"/>
      <c r="JAJ99" s="107"/>
      <c r="JAK99" s="107"/>
      <c r="JAL99" s="107"/>
      <c r="JAM99" s="107"/>
      <c r="JAN99" s="107"/>
      <c r="JAO99" s="107"/>
      <c r="JAP99" s="107"/>
      <c r="JAQ99" s="107"/>
      <c r="JAR99" s="107"/>
      <c r="JAS99" s="107"/>
      <c r="JAT99" s="107"/>
      <c r="JAU99" s="107"/>
      <c r="JAV99" s="107"/>
      <c r="JAW99" s="107"/>
      <c r="JAX99" s="107"/>
      <c r="JAY99" s="107"/>
      <c r="JAZ99" s="107"/>
      <c r="JBA99" s="107"/>
      <c r="JBB99" s="107"/>
      <c r="JBC99" s="107"/>
      <c r="JBD99" s="107"/>
      <c r="JBE99" s="107"/>
      <c r="JBF99" s="107"/>
      <c r="JBG99" s="107"/>
      <c r="JBH99" s="107"/>
      <c r="JBI99" s="107"/>
      <c r="JBJ99" s="107"/>
      <c r="JBK99" s="107"/>
      <c r="JBL99" s="107"/>
      <c r="JBM99" s="107"/>
      <c r="JBN99" s="107"/>
      <c r="JBO99" s="107"/>
      <c r="JBP99" s="107"/>
      <c r="JBQ99" s="107"/>
      <c r="JBR99" s="107"/>
      <c r="JBS99" s="107"/>
      <c r="JBT99" s="107"/>
      <c r="JBU99" s="107"/>
      <c r="JBV99" s="107"/>
      <c r="JBW99" s="107"/>
      <c r="JBX99" s="107"/>
      <c r="JBY99" s="107"/>
      <c r="JBZ99" s="107"/>
      <c r="JCA99" s="107"/>
      <c r="JCB99" s="107"/>
      <c r="JCC99" s="107"/>
      <c r="JCD99" s="107"/>
      <c r="JCE99" s="107"/>
      <c r="JCF99" s="107"/>
      <c r="JCG99" s="107"/>
      <c r="JCH99" s="107"/>
      <c r="JCI99" s="107"/>
      <c r="JCJ99" s="107"/>
      <c r="JCK99" s="107"/>
      <c r="JCL99" s="107"/>
      <c r="JCM99" s="107"/>
      <c r="JCN99" s="107"/>
      <c r="JCO99" s="107"/>
      <c r="JCP99" s="107"/>
      <c r="JCQ99" s="107"/>
      <c r="JCR99" s="107"/>
      <c r="JCS99" s="107"/>
      <c r="JCT99" s="107"/>
      <c r="JCU99" s="107"/>
      <c r="JCV99" s="107"/>
      <c r="JCW99" s="107"/>
      <c r="JCX99" s="107"/>
      <c r="JCY99" s="107"/>
      <c r="JCZ99" s="107"/>
      <c r="JDA99" s="107"/>
      <c r="JDB99" s="107"/>
      <c r="JDC99" s="107"/>
      <c r="JDD99" s="107"/>
      <c r="JDE99" s="107"/>
      <c r="JDF99" s="107"/>
      <c r="JDG99" s="107"/>
      <c r="JDH99" s="107"/>
      <c r="JDI99" s="107"/>
      <c r="JDJ99" s="107"/>
      <c r="JDK99" s="107"/>
      <c r="JDL99" s="107"/>
      <c r="JDM99" s="107"/>
      <c r="JDN99" s="107"/>
      <c r="JDO99" s="107"/>
      <c r="JDP99" s="107"/>
      <c r="JDQ99" s="107"/>
      <c r="JDR99" s="107"/>
      <c r="JDS99" s="107"/>
      <c r="JDT99" s="107"/>
      <c r="JDU99" s="107"/>
      <c r="JDV99" s="107"/>
      <c r="JDW99" s="107"/>
      <c r="JDX99" s="107"/>
      <c r="JDY99" s="107"/>
      <c r="JDZ99" s="107"/>
      <c r="JEA99" s="107"/>
      <c r="JEB99" s="107"/>
      <c r="JEC99" s="107"/>
      <c r="JED99" s="107"/>
      <c r="JEE99" s="107"/>
      <c r="JEF99" s="107"/>
      <c r="JEG99" s="107"/>
      <c r="JEH99" s="107"/>
      <c r="JEI99" s="107"/>
      <c r="JEJ99" s="107"/>
      <c r="JEK99" s="107"/>
      <c r="JEL99" s="107"/>
      <c r="JEM99" s="107"/>
      <c r="JEN99" s="107"/>
      <c r="JEO99" s="107"/>
      <c r="JEP99" s="107"/>
      <c r="JEQ99" s="107"/>
      <c r="JER99" s="107"/>
      <c r="JES99" s="107"/>
      <c r="JET99" s="107"/>
      <c r="JEU99" s="107"/>
      <c r="JEV99" s="107"/>
      <c r="JEW99" s="107"/>
      <c r="JEX99" s="107"/>
      <c r="JEY99" s="107"/>
      <c r="JEZ99" s="107"/>
      <c r="JFA99" s="107"/>
      <c r="JFB99" s="107"/>
      <c r="JFC99" s="107"/>
      <c r="JFD99" s="107"/>
      <c r="JFE99" s="107"/>
      <c r="JFF99" s="107"/>
      <c r="JFG99" s="107"/>
      <c r="JFH99" s="107"/>
      <c r="JFI99" s="107"/>
      <c r="JFJ99" s="107"/>
      <c r="JFK99" s="107"/>
      <c r="JFL99" s="107"/>
      <c r="JFM99" s="107"/>
      <c r="JFN99" s="107"/>
      <c r="JFO99" s="107"/>
      <c r="JFP99" s="107"/>
      <c r="JFQ99" s="107"/>
      <c r="JFR99" s="107"/>
      <c r="JFS99" s="107"/>
      <c r="JFT99" s="107"/>
      <c r="JFU99" s="107"/>
      <c r="JFV99" s="107"/>
      <c r="JFW99" s="107"/>
      <c r="JFX99" s="107"/>
      <c r="JFY99" s="107"/>
      <c r="JFZ99" s="107"/>
      <c r="JGA99" s="107"/>
      <c r="JGB99" s="107"/>
      <c r="JGC99" s="107"/>
      <c r="JGD99" s="107"/>
      <c r="JGE99" s="107"/>
      <c r="JGF99" s="107"/>
      <c r="JGG99" s="107"/>
      <c r="JGH99" s="107"/>
      <c r="JGI99" s="107"/>
      <c r="JGJ99" s="107"/>
      <c r="JGK99" s="107"/>
      <c r="JGL99" s="107"/>
      <c r="JGM99" s="107"/>
      <c r="JGN99" s="107"/>
      <c r="JGO99" s="107"/>
      <c r="JGP99" s="107"/>
      <c r="JGQ99" s="107"/>
      <c r="JGR99" s="107"/>
      <c r="JGS99" s="107"/>
      <c r="JGT99" s="107"/>
      <c r="JGU99" s="107"/>
      <c r="JGV99" s="107"/>
      <c r="JGW99" s="107"/>
      <c r="JGX99" s="107"/>
      <c r="JGY99" s="107"/>
      <c r="JGZ99" s="107"/>
      <c r="JHA99" s="107"/>
      <c r="JHB99" s="107"/>
      <c r="JHC99" s="107"/>
      <c r="JHD99" s="107"/>
      <c r="JHE99" s="107"/>
      <c r="JHF99" s="107"/>
      <c r="JHG99" s="107"/>
      <c r="JHH99" s="107"/>
      <c r="JHI99" s="107"/>
      <c r="JHJ99" s="107"/>
      <c r="JHK99" s="107"/>
      <c r="JHL99" s="107"/>
      <c r="JHM99" s="107"/>
      <c r="JHN99" s="107"/>
      <c r="JHO99" s="107"/>
      <c r="JHP99" s="107"/>
      <c r="JHQ99" s="107"/>
      <c r="JHR99" s="107"/>
      <c r="JHS99" s="107"/>
      <c r="JHT99" s="107"/>
      <c r="JHU99" s="107"/>
      <c r="JHV99" s="107"/>
      <c r="JHW99" s="107"/>
      <c r="JHX99" s="107"/>
      <c r="JHY99" s="107"/>
      <c r="JHZ99" s="107"/>
      <c r="JIA99" s="107"/>
      <c r="JIB99" s="107"/>
      <c r="JIC99" s="107"/>
      <c r="JID99" s="107"/>
      <c r="JIE99" s="107"/>
      <c r="JIF99" s="107"/>
      <c r="JIG99" s="107"/>
      <c r="JIH99" s="107"/>
      <c r="JII99" s="107"/>
      <c r="JIJ99" s="107"/>
      <c r="JIK99" s="107"/>
      <c r="JIL99" s="107"/>
      <c r="JIM99" s="107"/>
      <c r="JIN99" s="107"/>
      <c r="JIO99" s="107"/>
      <c r="JIP99" s="107"/>
      <c r="JIQ99" s="107"/>
      <c r="JIR99" s="107"/>
      <c r="JIS99" s="107"/>
      <c r="JIT99" s="107"/>
      <c r="JIU99" s="107"/>
      <c r="JIV99" s="107"/>
      <c r="JIW99" s="107"/>
      <c r="JIX99" s="107"/>
      <c r="JIY99" s="107"/>
      <c r="JIZ99" s="107"/>
      <c r="JJA99" s="107"/>
      <c r="JJB99" s="107"/>
      <c r="JJC99" s="107"/>
      <c r="JJD99" s="107"/>
      <c r="JJE99" s="107"/>
      <c r="JJF99" s="107"/>
      <c r="JJG99" s="107"/>
      <c r="JJH99" s="107"/>
      <c r="JJI99" s="107"/>
      <c r="JJJ99" s="107"/>
      <c r="JJK99" s="107"/>
      <c r="JJL99" s="107"/>
      <c r="JJM99" s="107"/>
      <c r="JJN99" s="107"/>
      <c r="JJO99" s="107"/>
      <c r="JJP99" s="107"/>
      <c r="JJQ99" s="107"/>
      <c r="JJR99" s="107"/>
      <c r="JJS99" s="107"/>
      <c r="JJT99" s="107"/>
      <c r="JJU99" s="107"/>
      <c r="JJV99" s="107"/>
      <c r="JJW99" s="107"/>
      <c r="JJX99" s="107"/>
      <c r="JJY99" s="107"/>
      <c r="JJZ99" s="107"/>
      <c r="JKA99" s="107"/>
      <c r="JKB99" s="107"/>
      <c r="JKC99" s="107"/>
      <c r="JKD99" s="107"/>
      <c r="JKE99" s="107"/>
      <c r="JKF99" s="107"/>
      <c r="JKG99" s="107"/>
      <c r="JKH99" s="107"/>
      <c r="JKI99" s="107"/>
      <c r="JKJ99" s="107"/>
      <c r="JKK99" s="107"/>
      <c r="JKL99" s="107"/>
      <c r="JKM99" s="107"/>
      <c r="JKN99" s="107"/>
      <c r="JKO99" s="107"/>
      <c r="JKP99" s="107"/>
      <c r="JKQ99" s="107"/>
      <c r="JKR99" s="107"/>
      <c r="JKS99" s="107"/>
      <c r="JKT99" s="107"/>
      <c r="JKU99" s="107"/>
      <c r="JKV99" s="107"/>
      <c r="JKW99" s="107"/>
      <c r="JKX99" s="107"/>
      <c r="JKY99" s="107"/>
      <c r="JKZ99" s="107"/>
      <c r="JLA99" s="107"/>
      <c r="JLB99" s="107"/>
      <c r="JLC99" s="107"/>
      <c r="JLD99" s="107"/>
      <c r="JLE99" s="107"/>
      <c r="JLF99" s="107"/>
      <c r="JLG99" s="107"/>
      <c r="JLH99" s="107"/>
      <c r="JLI99" s="107"/>
      <c r="JLJ99" s="107"/>
      <c r="JLK99" s="107"/>
      <c r="JLL99" s="107"/>
      <c r="JLM99" s="107"/>
      <c r="JLN99" s="107"/>
      <c r="JLO99" s="107"/>
      <c r="JLP99" s="107"/>
      <c r="JLQ99" s="107"/>
      <c r="JLR99" s="107"/>
      <c r="JLS99" s="107"/>
      <c r="JLT99" s="107"/>
      <c r="JLU99" s="107"/>
      <c r="JLV99" s="107"/>
      <c r="JLW99" s="107"/>
      <c r="JLX99" s="107"/>
      <c r="JLY99" s="107"/>
      <c r="JLZ99" s="107"/>
      <c r="JMA99" s="107"/>
      <c r="JMB99" s="107"/>
      <c r="JMC99" s="107"/>
      <c r="JMD99" s="107"/>
      <c r="JME99" s="107"/>
      <c r="JMF99" s="107"/>
      <c r="JMG99" s="107"/>
      <c r="JMH99" s="107"/>
      <c r="JMI99" s="107"/>
      <c r="JMJ99" s="107"/>
      <c r="JMK99" s="107"/>
      <c r="JML99" s="107"/>
      <c r="JMM99" s="107"/>
      <c r="JMN99" s="107"/>
      <c r="JMO99" s="107"/>
      <c r="JMP99" s="107"/>
      <c r="JMQ99" s="107"/>
      <c r="JMR99" s="107"/>
      <c r="JMS99" s="107"/>
      <c r="JMT99" s="107"/>
      <c r="JMU99" s="107"/>
      <c r="JMV99" s="107"/>
      <c r="JMW99" s="107"/>
      <c r="JMX99" s="107"/>
      <c r="JMY99" s="107"/>
      <c r="JMZ99" s="107"/>
      <c r="JNA99" s="107"/>
      <c r="JNB99" s="107"/>
      <c r="JNC99" s="107"/>
      <c r="JND99" s="107"/>
      <c r="JNE99" s="107"/>
      <c r="JNF99" s="107"/>
      <c r="JNG99" s="107"/>
      <c r="JNH99" s="107"/>
      <c r="JNI99" s="107"/>
      <c r="JNJ99" s="107"/>
      <c r="JNK99" s="107"/>
      <c r="JNL99" s="107"/>
      <c r="JNM99" s="107"/>
      <c r="JNN99" s="107"/>
      <c r="JNO99" s="107"/>
      <c r="JNP99" s="107"/>
      <c r="JNQ99" s="107"/>
      <c r="JNR99" s="107"/>
      <c r="JNS99" s="107"/>
      <c r="JNT99" s="107"/>
      <c r="JNU99" s="107"/>
      <c r="JNV99" s="107"/>
      <c r="JNW99" s="107"/>
      <c r="JNX99" s="107"/>
      <c r="JNY99" s="107"/>
      <c r="JNZ99" s="107"/>
      <c r="JOA99" s="107"/>
      <c r="JOB99" s="107"/>
      <c r="JOC99" s="107"/>
      <c r="JOD99" s="107"/>
      <c r="JOE99" s="107"/>
      <c r="JOF99" s="107"/>
      <c r="JOG99" s="107"/>
      <c r="JOH99" s="107"/>
      <c r="JOI99" s="107"/>
      <c r="JOJ99" s="107"/>
      <c r="JOK99" s="107"/>
      <c r="JOL99" s="107"/>
      <c r="JOM99" s="107"/>
      <c r="JON99" s="107"/>
      <c r="JOO99" s="107"/>
      <c r="JOP99" s="107"/>
      <c r="JOQ99" s="107"/>
      <c r="JOR99" s="107"/>
      <c r="JOS99" s="107"/>
      <c r="JOT99" s="107"/>
      <c r="JOU99" s="107"/>
      <c r="JOV99" s="107"/>
      <c r="JOW99" s="107"/>
      <c r="JOX99" s="107"/>
      <c r="JOY99" s="107"/>
      <c r="JOZ99" s="107"/>
      <c r="JPA99" s="107"/>
      <c r="JPB99" s="107"/>
      <c r="JPC99" s="107"/>
      <c r="JPD99" s="107"/>
      <c r="JPE99" s="107"/>
      <c r="JPF99" s="107"/>
      <c r="JPG99" s="107"/>
      <c r="JPH99" s="107"/>
      <c r="JPI99" s="107"/>
      <c r="JPJ99" s="107"/>
      <c r="JPK99" s="107"/>
      <c r="JPL99" s="107"/>
      <c r="JPM99" s="107"/>
      <c r="JPN99" s="107"/>
      <c r="JPO99" s="107"/>
      <c r="JPP99" s="107"/>
      <c r="JPQ99" s="107"/>
      <c r="JPR99" s="107"/>
      <c r="JPS99" s="107"/>
      <c r="JPT99" s="107"/>
      <c r="JPU99" s="107"/>
      <c r="JPV99" s="107"/>
      <c r="JPW99" s="107"/>
      <c r="JPX99" s="107"/>
      <c r="JPY99" s="107"/>
      <c r="JPZ99" s="107"/>
      <c r="JQA99" s="107"/>
      <c r="JQB99" s="107"/>
      <c r="JQC99" s="107"/>
      <c r="JQD99" s="107"/>
      <c r="JQE99" s="107"/>
      <c r="JQF99" s="107"/>
      <c r="JQG99" s="107"/>
      <c r="JQH99" s="107"/>
      <c r="JQI99" s="107"/>
      <c r="JQJ99" s="107"/>
      <c r="JQK99" s="107"/>
      <c r="JQL99" s="107"/>
      <c r="JQM99" s="107"/>
      <c r="JQN99" s="107"/>
      <c r="JQO99" s="107"/>
      <c r="JQP99" s="107"/>
      <c r="JQQ99" s="107"/>
      <c r="JQR99" s="107"/>
      <c r="JQS99" s="107"/>
      <c r="JQT99" s="107"/>
      <c r="JQU99" s="107"/>
      <c r="JQV99" s="107"/>
      <c r="JQW99" s="107"/>
      <c r="JQX99" s="107"/>
      <c r="JQY99" s="107"/>
      <c r="JQZ99" s="107"/>
      <c r="JRA99" s="107"/>
      <c r="JRB99" s="107"/>
      <c r="JRC99" s="107"/>
      <c r="JRD99" s="107"/>
      <c r="JRE99" s="107"/>
      <c r="JRF99" s="107"/>
      <c r="JRG99" s="107"/>
      <c r="JRH99" s="107"/>
      <c r="JRI99" s="107"/>
      <c r="JRJ99" s="107"/>
      <c r="JRK99" s="107"/>
      <c r="JRL99" s="107"/>
      <c r="JRM99" s="107"/>
      <c r="JRN99" s="107"/>
      <c r="JRO99" s="107"/>
      <c r="JRP99" s="107"/>
      <c r="JRQ99" s="107"/>
      <c r="JRR99" s="107"/>
      <c r="JRS99" s="107"/>
      <c r="JRT99" s="107"/>
      <c r="JRU99" s="107"/>
      <c r="JRV99" s="107"/>
      <c r="JRW99" s="107"/>
      <c r="JRX99" s="107"/>
      <c r="JRY99" s="107"/>
      <c r="JRZ99" s="107"/>
      <c r="JSA99" s="107"/>
      <c r="JSB99" s="107"/>
      <c r="JSC99" s="107"/>
      <c r="JSD99" s="107"/>
      <c r="JSE99" s="107"/>
      <c r="JSF99" s="107"/>
      <c r="JSG99" s="107"/>
      <c r="JSH99" s="107"/>
      <c r="JSI99" s="107"/>
      <c r="JSJ99" s="107"/>
      <c r="JSK99" s="107"/>
      <c r="JSL99" s="107"/>
      <c r="JSM99" s="107"/>
      <c r="JSN99" s="107"/>
      <c r="JSO99" s="107"/>
      <c r="JSP99" s="107"/>
      <c r="JSQ99" s="107"/>
      <c r="JSR99" s="107"/>
      <c r="JSS99" s="107"/>
      <c r="JST99" s="107"/>
      <c r="JSU99" s="107"/>
      <c r="JSV99" s="107"/>
      <c r="JSW99" s="107"/>
      <c r="JSX99" s="107"/>
      <c r="JSY99" s="107"/>
      <c r="JSZ99" s="107"/>
      <c r="JTA99" s="107"/>
      <c r="JTB99" s="107"/>
      <c r="JTC99" s="107"/>
      <c r="JTD99" s="107"/>
      <c r="JTE99" s="107"/>
      <c r="JTF99" s="107"/>
      <c r="JTG99" s="107"/>
      <c r="JTH99" s="107"/>
      <c r="JTI99" s="107"/>
      <c r="JTJ99" s="107"/>
      <c r="JTK99" s="107"/>
      <c r="JTL99" s="107"/>
      <c r="JTM99" s="107"/>
      <c r="JTN99" s="107"/>
      <c r="JTO99" s="107"/>
      <c r="JTP99" s="107"/>
      <c r="JTQ99" s="107"/>
      <c r="JTR99" s="107"/>
      <c r="JTS99" s="107"/>
      <c r="JTT99" s="107"/>
      <c r="JTU99" s="107"/>
      <c r="JTV99" s="107"/>
      <c r="JTW99" s="107"/>
      <c r="JTX99" s="107"/>
      <c r="JTY99" s="107"/>
      <c r="JTZ99" s="107"/>
      <c r="JUA99" s="107"/>
      <c r="JUB99" s="107"/>
      <c r="JUC99" s="107"/>
      <c r="JUD99" s="107"/>
      <c r="JUE99" s="107"/>
      <c r="JUF99" s="107"/>
      <c r="JUG99" s="107"/>
      <c r="JUH99" s="107"/>
      <c r="JUI99" s="107"/>
      <c r="JUJ99" s="107"/>
      <c r="JUK99" s="107"/>
      <c r="JUL99" s="107"/>
      <c r="JUM99" s="107"/>
      <c r="JUN99" s="107"/>
      <c r="JUO99" s="107"/>
      <c r="JUP99" s="107"/>
      <c r="JUQ99" s="107"/>
      <c r="JUR99" s="107"/>
      <c r="JUS99" s="107"/>
      <c r="JUT99" s="107"/>
      <c r="JUU99" s="107"/>
      <c r="JUV99" s="107"/>
      <c r="JUW99" s="107"/>
      <c r="JUX99" s="107"/>
      <c r="JUY99" s="107"/>
      <c r="JUZ99" s="107"/>
      <c r="JVA99" s="107"/>
      <c r="JVB99" s="107"/>
      <c r="JVC99" s="107"/>
      <c r="JVD99" s="107"/>
      <c r="JVE99" s="107"/>
      <c r="JVF99" s="107"/>
      <c r="JVG99" s="107"/>
      <c r="JVH99" s="107"/>
      <c r="JVI99" s="107"/>
      <c r="JVJ99" s="107"/>
      <c r="JVK99" s="107"/>
      <c r="JVL99" s="107"/>
      <c r="JVM99" s="107"/>
      <c r="JVN99" s="107"/>
      <c r="JVO99" s="107"/>
      <c r="JVP99" s="107"/>
      <c r="JVQ99" s="107"/>
      <c r="JVR99" s="107"/>
      <c r="JVS99" s="107"/>
      <c r="JVT99" s="107"/>
      <c r="JVU99" s="107"/>
      <c r="JVV99" s="107"/>
      <c r="JVW99" s="107"/>
      <c r="JVX99" s="107"/>
      <c r="JVY99" s="107"/>
      <c r="JVZ99" s="107"/>
      <c r="JWA99" s="107"/>
      <c r="JWB99" s="107"/>
      <c r="JWC99" s="107"/>
      <c r="JWD99" s="107"/>
      <c r="JWE99" s="107"/>
      <c r="JWF99" s="107"/>
      <c r="JWG99" s="107"/>
      <c r="JWH99" s="107"/>
      <c r="JWI99" s="107"/>
      <c r="JWJ99" s="107"/>
      <c r="JWK99" s="107"/>
      <c r="JWL99" s="107"/>
      <c r="JWM99" s="107"/>
      <c r="JWN99" s="107"/>
      <c r="JWO99" s="107"/>
      <c r="JWP99" s="107"/>
      <c r="JWQ99" s="107"/>
      <c r="JWR99" s="107"/>
      <c r="JWS99" s="107"/>
      <c r="JWT99" s="107"/>
      <c r="JWU99" s="107"/>
      <c r="JWV99" s="107"/>
      <c r="JWW99" s="107"/>
      <c r="JWX99" s="107"/>
      <c r="JWY99" s="107"/>
      <c r="JWZ99" s="107"/>
      <c r="JXA99" s="107"/>
      <c r="JXB99" s="107"/>
      <c r="JXC99" s="107"/>
      <c r="JXD99" s="107"/>
      <c r="JXE99" s="107"/>
      <c r="JXF99" s="107"/>
      <c r="JXG99" s="107"/>
      <c r="JXH99" s="107"/>
      <c r="JXI99" s="107"/>
      <c r="JXJ99" s="107"/>
      <c r="JXK99" s="107"/>
      <c r="JXL99" s="107"/>
      <c r="JXM99" s="107"/>
      <c r="JXN99" s="107"/>
      <c r="JXO99" s="107"/>
      <c r="JXP99" s="107"/>
      <c r="JXQ99" s="107"/>
      <c r="JXR99" s="107"/>
      <c r="JXS99" s="107"/>
      <c r="JXT99" s="107"/>
      <c r="JXU99" s="107"/>
      <c r="JXV99" s="107"/>
      <c r="JXW99" s="107"/>
      <c r="JXX99" s="107"/>
      <c r="JXY99" s="107"/>
      <c r="JXZ99" s="107"/>
      <c r="JYA99" s="107"/>
      <c r="JYB99" s="107"/>
      <c r="JYC99" s="107"/>
      <c r="JYD99" s="107"/>
      <c r="JYE99" s="107"/>
      <c r="JYF99" s="107"/>
      <c r="JYG99" s="107"/>
      <c r="JYH99" s="107"/>
      <c r="JYI99" s="107"/>
      <c r="JYJ99" s="107"/>
      <c r="JYK99" s="107"/>
      <c r="JYL99" s="107"/>
      <c r="JYM99" s="107"/>
      <c r="JYN99" s="107"/>
      <c r="JYO99" s="107"/>
      <c r="JYP99" s="107"/>
      <c r="JYQ99" s="107"/>
      <c r="JYR99" s="107"/>
      <c r="JYS99" s="107"/>
      <c r="JYT99" s="107"/>
      <c r="JYU99" s="107"/>
      <c r="JYV99" s="107"/>
      <c r="JYW99" s="107"/>
      <c r="JYX99" s="107"/>
      <c r="JYY99" s="107"/>
      <c r="JYZ99" s="107"/>
      <c r="JZA99" s="107"/>
      <c r="JZB99" s="107"/>
      <c r="JZC99" s="107"/>
      <c r="JZD99" s="107"/>
      <c r="JZE99" s="107"/>
      <c r="JZF99" s="107"/>
      <c r="JZG99" s="107"/>
      <c r="JZH99" s="107"/>
      <c r="JZI99" s="107"/>
      <c r="JZJ99" s="107"/>
      <c r="JZK99" s="107"/>
      <c r="JZL99" s="107"/>
      <c r="JZM99" s="107"/>
      <c r="JZN99" s="107"/>
      <c r="JZO99" s="107"/>
      <c r="JZP99" s="107"/>
      <c r="JZQ99" s="107"/>
      <c r="JZR99" s="107"/>
      <c r="JZS99" s="107"/>
      <c r="JZT99" s="107"/>
      <c r="JZU99" s="107"/>
      <c r="JZV99" s="107"/>
      <c r="JZW99" s="107"/>
      <c r="JZX99" s="107"/>
      <c r="JZY99" s="107"/>
      <c r="JZZ99" s="107"/>
      <c r="KAA99" s="107"/>
      <c r="KAB99" s="107"/>
      <c r="KAC99" s="107"/>
      <c r="KAD99" s="107"/>
      <c r="KAE99" s="107"/>
      <c r="KAF99" s="107"/>
      <c r="KAG99" s="107"/>
      <c r="KAH99" s="107"/>
      <c r="KAI99" s="107"/>
      <c r="KAJ99" s="107"/>
      <c r="KAK99" s="107"/>
      <c r="KAL99" s="107"/>
      <c r="KAM99" s="107"/>
      <c r="KAN99" s="107"/>
      <c r="KAO99" s="107"/>
      <c r="KAP99" s="107"/>
      <c r="KAQ99" s="107"/>
      <c r="KAR99" s="107"/>
      <c r="KAS99" s="107"/>
      <c r="KAT99" s="107"/>
      <c r="KAU99" s="107"/>
      <c r="KAV99" s="107"/>
      <c r="KAW99" s="107"/>
      <c r="KAX99" s="107"/>
      <c r="KAY99" s="107"/>
      <c r="KAZ99" s="107"/>
      <c r="KBA99" s="107"/>
      <c r="KBB99" s="107"/>
      <c r="KBC99" s="107"/>
      <c r="KBD99" s="107"/>
      <c r="KBE99" s="107"/>
      <c r="KBF99" s="107"/>
      <c r="KBG99" s="107"/>
      <c r="KBH99" s="107"/>
      <c r="KBI99" s="107"/>
      <c r="KBJ99" s="107"/>
      <c r="KBK99" s="107"/>
      <c r="KBL99" s="107"/>
      <c r="KBM99" s="107"/>
      <c r="KBN99" s="107"/>
      <c r="KBO99" s="107"/>
      <c r="KBP99" s="107"/>
      <c r="KBQ99" s="107"/>
      <c r="KBR99" s="107"/>
      <c r="KBS99" s="107"/>
      <c r="KBT99" s="107"/>
      <c r="KBU99" s="107"/>
      <c r="KBV99" s="107"/>
      <c r="KBW99" s="107"/>
      <c r="KBX99" s="107"/>
      <c r="KBY99" s="107"/>
      <c r="KBZ99" s="107"/>
      <c r="KCA99" s="107"/>
      <c r="KCB99" s="107"/>
      <c r="KCC99" s="107"/>
      <c r="KCD99" s="107"/>
      <c r="KCE99" s="107"/>
      <c r="KCF99" s="107"/>
      <c r="KCG99" s="107"/>
      <c r="KCH99" s="107"/>
      <c r="KCI99" s="107"/>
      <c r="KCJ99" s="107"/>
      <c r="KCK99" s="107"/>
      <c r="KCL99" s="107"/>
      <c r="KCM99" s="107"/>
      <c r="KCN99" s="107"/>
      <c r="KCO99" s="107"/>
      <c r="KCP99" s="107"/>
      <c r="KCQ99" s="107"/>
      <c r="KCR99" s="107"/>
      <c r="KCS99" s="107"/>
      <c r="KCT99" s="107"/>
      <c r="KCU99" s="107"/>
      <c r="KCV99" s="107"/>
      <c r="KCW99" s="107"/>
      <c r="KCX99" s="107"/>
      <c r="KCY99" s="107"/>
      <c r="KCZ99" s="107"/>
      <c r="KDA99" s="107"/>
      <c r="KDB99" s="107"/>
      <c r="KDC99" s="107"/>
      <c r="KDD99" s="107"/>
      <c r="KDE99" s="107"/>
      <c r="KDF99" s="107"/>
      <c r="KDG99" s="107"/>
      <c r="KDH99" s="107"/>
      <c r="KDI99" s="107"/>
      <c r="KDJ99" s="107"/>
      <c r="KDK99" s="107"/>
      <c r="KDL99" s="107"/>
      <c r="KDM99" s="107"/>
      <c r="KDN99" s="107"/>
      <c r="KDO99" s="107"/>
      <c r="KDP99" s="107"/>
      <c r="KDQ99" s="107"/>
      <c r="KDR99" s="107"/>
      <c r="KDS99" s="107"/>
      <c r="KDT99" s="107"/>
      <c r="KDU99" s="107"/>
      <c r="KDV99" s="107"/>
      <c r="KDW99" s="107"/>
      <c r="KDX99" s="107"/>
      <c r="KDY99" s="107"/>
      <c r="KDZ99" s="107"/>
      <c r="KEA99" s="107"/>
      <c r="KEB99" s="107"/>
      <c r="KEC99" s="107"/>
      <c r="KED99" s="107"/>
      <c r="KEE99" s="107"/>
      <c r="KEF99" s="107"/>
      <c r="KEG99" s="107"/>
      <c r="KEH99" s="107"/>
      <c r="KEI99" s="107"/>
      <c r="KEJ99" s="107"/>
      <c r="KEK99" s="107"/>
      <c r="KEL99" s="107"/>
      <c r="KEM99" s="107"/>
      <c r="KEN99" s="107"/>
      <c r="KEO99" s="107"/>
      <c r="KEP99" s="107"/>
      <c r="KEQ99" s="107"/>
      <c r="KER99" s="107"/>
      <c r="KES99" s="107"/>
      <c r="KET99" s="107"/>
      <c r="KEU99" s="107"/>
      <c r="KEV99" s="107"/>
      <c r="KEW99" s="107"/>
      <c r="KEX99" s="107"/>
      <c r="KEY99" s="107"/>
      <c r="KEZ99" s="107"/>
      <c r="KFA99" s="107"/>
      <c r="KFB99" s="107"/>
      <c r="KFC99" s="107"/>
      <c r="KFD99" s="107"/>
      <c r="KFE99" s="107"/>
      <c r="KFF99" s="107"/>
      <c r="KFG99" s="107"/>
      <c r="KFH99" s="107"/>
      <c r="KFI99" s="107"/>
      <c r="KFJ99" s="107"/>
      <c r="KFK99" s="107"/>
      <c r="KFL99" s="107"/>
      <c r="KFM99" s="107"/>
      <c r="KFN99" s="107"/>
      <c r="KFO99" s="107"/>
      <c r="KFP99" s="107"/>
      <c r="KFQ99" s="107"/>
      <c r="KFR99" s="107"/>
      <c r="KFS99" s="107"/>
      <c r="KFT99" s="107"/>
      <c r="KFU99" s="107"/>
      <c r="KFV99" s="107"/>
      <c r="KFW99" s="107"/>
      <c r="KFX99" s="107"/>
      <c r="KFY99" s="107"/>
      <c r="KFZ99" s="107"/>
      <c r="KGA99" s="107"/>
      <c r="KGB99" s="107"/>
      <c r="KGC99" s="107"/>
      <c r="KGD99" s="107"/>
      <c r="KGE99" s="107"/>
      <c r="KGF99" s="107"/>
      <c r="KGG99" s="107"/>
      <c r="KGH99" s="107"/>
      <c r="KGI99" s="107"/>
      <c r="KGJ99" s="107"/>
      <c r="KGK99" s="107"/>
      <c r="KGL99" s="107"/>
      <c r="KGM99" s="107"/>
      <c r="KGN99" s="107"/>
      <c r="KGO99" s="107"/>
      <c r="KGP99" s="107"/>
      <c r="KGQ99" s="107"/>
      <c r="KGR99" s="107"/>
      <c r="KGS99" s="107"/>
      <c r="KGT99" s="107"/>
      <c r="KGU99" s="107"/>
      <c r="KGV99" s="107"/>
      <c r="KGW99" s="107"/>
      <c r="KGX99" s="107"/>
      <c r="KGY99" s="107"/>
      <c r="KGZ99" s="107"/>
      <c r="KHA99" s="107"/>
      <c r="KHB99" s="107"/>
      <c r="KHC99" s="107"/>
      <c r="KHD99" s="107"/>
      <c r="KHE99" s="107"/>
      <c r="KHF99" s="107"/>
      <c r="KHG99" s="107"/>
      <c r="KHH99" s="107"/>
      <c r="KHI99" s="107"/>
      <c r="KHJ99" s="107"/>
      <c r="KHK99" s="107"/>
      <c r="KHL99" s="107"/>
      <c r="KHM99" s="107"/>
      <c r="KHN99" s="107"/>
      <c r="KHO99" s="107"/>
      <c r="KHP99" s="107"/>
      <c r="KHQ99" s="107"/>
      <c r="KHR99" s="107"/>
      <c r="KHS99" s="107"/>
      <c r="KHT99" s="107"/>
      <c r="KHU99" s="107"/>
      <c r="KHV99" s="107"/>
      <c r="KHW99" s="107"/>
      <c r="KHX99" s="107"/>
      <c r="KHY99" s="107"/>
      <c r="KHZ99" s="107"/>
      <c r="KIA99" s="107"/>
      <c r="KIB99" s="107"/>
      <c r="KIC99" s="107"/>
      <c r="KID99" s="107"/>
      <c r="KIE99" s="107"/>
      <c r="KIF99" s="107"/>
      <c r="KIG99" s="107"/>
      <c r="KIH99" s="107"/>
      <c r="KII99" s="107"/>
      <c r="KIJ99" s="107"/>
      <c r="KIK99" s="107"/>
      <c r="KIL99" s="107"/>
      <c r="KIM99" s="107"/>
      <c r="KIN99" s="107"/>
      <c r="KIO99" s="107"/>
      <c r="KIP99" s="107"/>
      <c r="KIQ99" s="107"/>
      <c r="KIR99" s="107"/>
      <c r="KIS99" s="107"/>
      <c r="KIT99" s="107"/>
      <c r="KIU99" s="107"/>
      <c r="KIV99" s="107"/>
      <c r="KIW99" s="107"/>
      <c r="KIX99" s="107"/>
      <c r="KIY99" s="107"/>
      <c r="KIZ99" s="107"/>
      <c r="KJA99" s="107"/>
      <c r="KJB99" s="107"/>
      <c r="KJC99" s="107"/>
      <c r="KJD99" s="107"/>
      <c r="KJE99" s="107"/>
      <c r="KJF99" s="107"/>
      <c r="KJG99" s="107"/>
      <c r="KJH99" s="107"/>
      <c r="KJI99" s="107"/>
      <c r="KJJ99" s="107"/>
      <c r="KJK99" s="107"/>
      <c r="KJL99" s="107"/>
      <c r="KJM99" s="107"/>
      <c r="KJN99" s="107"/>
      <c r="KJO99" s="107"/>
      <c r="KJP99" s="107"/>
      <c r="KJQ99" s="107"/>
      <c r="KJR99" s="107"/>
      <c r="KJS99" s="107"/>
      <c r="KJT99" s="107"/>
      <c r="KJU99" s="107"/>
      <c r="KJV99" s="107"/>
      <c r="KJW99" s="107"/>
      <c r="KJX99" s="107"/>
      <c r="KJY99" s="107"/>
      <c r="KJZ99" s="107"/>
      <c r="KKA99" s="107"/>
      <c r="KKB99" s="107"/>
      <c r="KKC99" s="107"/>
      <c r="KKD99" s="107"/>
      <c r="KKE99" s="107"/>
      <c r="KKF99" s="107"/>
      <c r="KKG99" s="107"/>
      <c r="KKH99" s="107"/>
      <c r="KKI99" s="107"/>
      <c r="KKJ99" s="107"/>
      <c r="KKK99" s="107"/>
      <c r="KKL99" s="107"/>
      <c r="KKM99" s="107"/>
      <c r="KKN99" s="107"/>
      <c r="KKO99" s="107"/>
      <c r="KKP99" s="107"/>
      <c r="KKQ99" s="107"/>
      <c r="KKR99" s="107"/>
      <c r="KKS99" s="107"/>
      <c r="KKT99" s="107"/>
      <c r="KKU99" s="107"/>
      <c r="KKV99" s="107"/>
      <c r="KKW99" s="107"/>
      <c r="KKX99" s="107"/>
      <c r="KKY99" s="107"/>
      <c r="KKZ99" s="107"/>
      <c r="KLA99" s="107"/>
      <c r="KLB99" s="107"/>
      <c r="KLC99" s="107"/>
      <c r="KLD99" s="107"/>
      <c r="KLE99" s="107"/>
      <c r="KLF99" s="107"/>
      <c r="KLG99" s="107"/>
      <c r="KLH99" s="107"/>
      <c r="KLI99" s="107"/>
      <c r="KLJ99" s="107"/>
      <c r="KLK99" s="107"/>
      <c r="KLL99" s="107"/>
      <c r="KLM99" s="107"/>
      <c r="KLN99" s="107"/>
      <c r="KLO99" s="107"/>
      <c r="KLP99" s="107"/>
      <c r="KLQ99" s="107"/>
      <c r="KLR99" s="107"/>
      <c r="KLS99" s="107"/>
      <c r="KLT99" s="107"/>
      <c r="KLU99" s="107"/>
      <c r="KLV99" s="107"/>
      <c r="KLW99" s="107"/>
      <c r="KLX99" s="107"/>
      <c r="KLY99" s="107"/>
      <c r="KLZ99" s="107"/>
      <c r="KMA99" s="107"/>
      <c r="KMB99" s="107"/>
      <c r="KMC99" s="107"/>
      <c r="KMD99" s="107"/>
      <c r="KME99" s="107"/>
      <c r="KMF99" s="107"/>
      <c r="KMG99" s="107"/>
      <c r="KMH99" s="107"/>
      <c r="KMI99" s="107"/>
      <c r="KMJ99" s="107"/>
      <c r="KMK99" s="107"/>
      <c r="KML99" s="107"/>
      <c r="KMM99" s="107"/>
      <c r="KMN99" s="107"/>
      <c r="KMO99" s="107"/>
      <c r="KMP99" s="107"/>
      <c r="KMQ99" s="107"/>
      <c r="KMR99" s="107"/>
      <c r="KMS99" s="107"/>
      <c r="KMT99" s="107"/>
      <c r="KMU99" s="107"/>
      <c r="KMV99" s="107"/>
      <c r="KMW99" s="107"/>
      <c r="KMX99" s="107"/>
      <c r="KMY99" s="107"/>
      <c r="KMZ99" s="107"/>
      <c r="KNA99" s="107"/>
      <c r="KNB99" s="107"/>
      <c r="KNC99" s="107"/>
      <c r="KND99" s="107"/>
      <c r="KNE99" s="107"/>
      <c r="KNF99" s="107"/>
      <c r="KNG99" s="107"/>
      <c r="KNH99" s="107"/>
      <c r="KNI99" s="107"/>
      <c r="KNJ99" s="107"/>
      <c r="KNK99" s="107"/>
      <c r="KNL99" s="107"/>
      <c r="KNM99" s="107"/>
      <c r="KNN99" s="107"/>
      <c r="KNO99" s="107"/>
      <c r="KNP99" s="107"/>
      <c r="KNQ99" s="107"/>
      <c r="KNR99" s="107"/>
      <c r="KNS99" s="107"/>
      <c r="KNT99" s="107"/>
      <c r="KNU99" s="107"/>
      <c r="KNV99" s="107"/>
      <c r="KNW99" s="107"/>
      <c r="KNX99" s="107"/>
      <c r="KNY99" s="107"/>
      <c r="KNZ99" s="107"/>
      <c r="KOA99" s="107"/>
      <c r="KOB99" s="107"/>
      <c r="KOC99" s="107"/>
      <c r="KOD99" s="107"/>
      <c r="KOE99" s="107"/>
      <c r="KOF99" s="107"/>
      <c r="KOG99" s="107"/>
      <c r="KOH99" s="107"/>
      <c r="KOI99" s="107"/>
      <c r="KOJ99" s="107"/>
      <c r="KOK99" s="107"/>
      <c r="KOL99" s="107"/>
      <c r="KOM99" s="107"/>
      <c r="KON99" s="107"/>
      <c r="KOO99" s="107"/>
      <c r="KOP99" s="107"/>
      <c r="KOQ99" s="107"/>
      <c r="KOR99" s="107"/>
      <c r="KOS99" s="107"/>
      <c r="KOT99" s="107"/>
      <c r="KOU99" s="107"/>
      <c r="KOV99" s="107"/>
      <c r="KOW99" s="107"/>
      <c r="KOX99" s="107"/>
      <c r="KOY99" s="107"/>
      <c r="KOZ99" s="107"/>
      <c r="KPA99" s="107"/>
      <c r="KPB99" s="107"/>
      <c r="KPC99" s="107"/>
      <c r="KPD99" s="107"/>
      <c r="KPE99" s="107"/>
      <c r="KPF99" s="107"/>
      <c r="KPG99" s="107"/>
      <c r="KPH99" s="107"/>
      <c r="KPI99" s="107"/>
      <c r="KPJ99" s="107"/>
      <c r="KPK99" s="107"/>
      <c r="KPL99" s="107"/>
      <c r="KPM99" s="107"/>
      <c r="KPN99" s="107"/>
      <c r="KPO99" s="107"/>
      <c r="KPP99" s="107"/>
      <c r="KPQ99" s="107"/>
      <c r="KPR99" s="107"/>
      <c r="KPS99" s="107"/>
      <c r="KPT99" s="107"/>
      <c r="KPU99" s="107"/>
      <c r="KPV99" s="107"/>
      <c r="KPW99" s="107"/>
      <c r="KPX99" s="107"/>
      <c r="KPY99" s="107"/>
      <c r="KPZ99" s="107"/>
      <c r="KQA99" s="107"/>
      <c r="KQB99" s="107"/>
      <c r="KQC99" s="107"/>
      <c r="KQD99" s="107"/>
      <c r="KQE99" s="107"/>
      <c r="KQF99" s="107"/>
      <c r="KQG99" s="107"/>
      <c r="KQH99" s="107"/>
      <c r="KQI99" s="107"/>
      <c r="KQJ99" s="107"/>
      <c r="KQK99" s="107"/>
      <c r="KQL99" s="107"/>
      <c r="KQM99" s="107"/>
      <c r="KQN99" s="107"/>
      <c r="KQO99" s="107"/>
      <c r="KQP99" s="107"/>
      <c r="KQQ99" s="107"/>
      <c r="KQR99" s="107"/>
      <c r="KQS99" s="107"/>
      <c r="KQT99" s="107"/>
      <c r="KQU99" s="107"/>
      <c r="KQV99" s="107"/>
      <c r="KQW99" s="107"/>
      <c r="KQX99" s="107"/>
      <c r="KQY99" s="107"/>
      <c r="KQZ99" s="107"/>
      <c r="KRA99" s="107"/>
      <c r="KRB99" s="107"/>
      <c r="KRC99" s="107"/>
      <c r="KRD99" s="107"/>
      <c r="KRE99" s="107"/>
      <c r="KRF99" s="107"/>
      <c r="KRG99" s="107"/>
      <c r="KRH99" s="107"/>
      <c r="KRI99" s="107"/>
      <c r="KRJ99" s="107"/>
      <c r="KRK99" s="107"/>
      <c r="KRL99" s="107"/>
      <c r="KRM99" s="107"/>
      <c r="KRN99" s="107"/>
      <c r="KRO99" s="107"/>
      <c r="KRP99" s="107"/>
      <c r="KRQ99" s="107"/>
      <c r="KRR99" s="107"/>
      <c r="KRS99" s="107"/>
      <c r="KRT99" s="107"/>
      <c r="KRU99" s="107"/>
      <c r="KRV99" s="107"/>
      <c r="KRW99" s="107"/>
      <c r="KRX99" s="107"/>
      <c r="KRY99" s="107"/>
      <c r="KRZ99" s="107"/>
      <c r="KSA99" s="107"/>
      <c r="KSB99" s="107"/>
      <c r="KSC99" s="107"/>
      <c r="KSD99" s="107"/>
      <c r="KSE99" s="107"/>
      <c r="KSF99" s="107"/>
      <c r="KSG99" s="107"/>
      <c r="KSH99" s="107"/>
      <c r="KSI99" s="107"/>
      <c r="KSJ99" s="107"/>
      <c r="KSK99" s="107"/>
      <c r="KSL99" s="107"/>
      <c r="KSM99" s="107"/>
      <c r="KSN99" s="107"/>
      <c r="KSO99" s="107"/>
      <c r="KSP99" s="107"/>
      <c r="KSQ99" s="107"/>
      <c r="KSR99" s="107"/>
      <c r="KSS99" s="107"/>
      <c r="KST99" s="107"/>
      <c r="KSU99" s="107"/>
      <c r="KSV99" s="107"/>
      <c r="KSW99" s="107"/>
      <c r="KSX99" s="107"/>
      <c r="KSY99" s="107"/>
      <c r="KSZ99" s="107"/>
      <c r="KTA99" s="107"/>
      <c r="KTB99" s="107"/>
      <c r="KTC99" s="107"/>
      <c r="KTD99" s="107"/>
      <c r="KTE99" s="107"/>
      <c r="KTF99" s="107"/>
      <c r="KTG99" s="107"/>
      <c r="KTH99" s="107"/>
      <c r="KTI99" s="107"/>
      <c r="KTJ99" s="107"/>
      <c r="KTK99" s="107"/>
      <c r="KTL99" s="107"/>
      <c r="KTM99" s="107"/>
      <c r="KTN99" s="107"/>
      <c r="KTO99" s="107"/>
      <c r="KTP99" s="107"/>
      <c r="KTQ99" s="107"/>
      <c r="KTR99" s="107"/>
      <c r="KTS99" s="107"/>
      <c r="KTT99" s="107"/>
      <c r="KTU99" s="107"/>
      <c r="KTV99" s="107"/>
      <c r="KTW99" s="107"/>
      <c r="KTX99" s="107"/>
      <c r="KTY99" s="107"/>
      <c r="KTZ99" s="107"/>
      <c r="KUA99" s="107"/>
      <c r="KUB99" s="107"/>
      <c r="KUC99" s="107"/>
      <c r="KUD99" s="107"/>
      <c r="KUE99" s="107"/>
      <c r="KUF99" s="107"/>
      <c r="KUG99" s="107"/>
      <c r="KUH99" s="107"/>
      <c r="KUI99" s="107"/>
      <c r="KUJ99" s="107"/>
      <c r="KUK99" s="107"/>
      <c r="KUL99" s="107"/>
      <c r="KUM99" s="107"/>
      <c r="KUN99" s="107"/>
      <c r="KUO99" s="107"/>
      <c r="KUP99" s="107"/>
      <c r="KUQ99" s="107"/>
      <c r="KUR99" s="107"/>
      <c r="KUS99" s="107"/>
      <c r="KUT99" s="107"/>
      <c r="KUU99" s="107"/>
      <c r="KUV99" s="107"/>
      <c r="KUW99" s="107"/>
      <c r="KUX99" s="107"/>
      <c r="KUY99" s="107"/>
      <c r="KUZ99" s="107"/>
      <c r="KVA99" s="107"/>
      <c r="KVB99" s="107"/>
      <c r="KVC99" s="107"/>
      <c r="KVD99" s="107"/>
      <c r="KVE99" s="107"/>
      <c r="KVF99" s="107"/>
      <c r="KVG99" s="107"/>
      <c r="KVH99" s="107"/>
      <c r="KVI99" s="107"/>
      <c r="KVJ99" s="107"/>
      <c r="KVK99" s="107"/>
      <c r="KVL99" s="107"/>
      <c r="KVM99" s="107"/>
      <c r="KVN99" s="107"/>
      <c r="KVO99" s="107"/>
      <c r="KVP99" s="107"/>
      <c r="KVQ99" s="107"/>
      <c r="KVR99" s="107"/>
      <c r="KVS99" s="107"/>
      <c r="KVT99" s="107"/>
      <c r="KVU99" s="107"/>
      <c r="KVV99" s="107"/>
      <c r="KVW99" s="107"/>
      <c r="KVX99" s="107"/>
      <c r="KVY99" s="107"/>
      <c r="KVZ99" s="107"/>
      <c r="KWA99" s="107"/>
      <c r="KWB99" s="107"/>
      <c r="KWC99" s="107"/>
      <c r="KWD99" s="107"/>
      <c r="KWE99" s="107"/>
      <c r="KWF99" s="107"/>
      <c r="KWG99" s="107"/>
      <c r="KWH99" s="107"/>
      <c r="KWI99" s="107"/>
      <c r="KWJ99" s="107"/>
      <c r="KWK99" s="107"/>
      <c r="KWL99" s="107"/>
      <c r="KWM99" s="107"/>
      <c r="KWN99" s="107"/>
      <c r="KWO99" s="107"/>
      <c r="KWP99" s="107"/>
      <c r="KWQ99" s="107"/>
      <c r="KWR99" s="107"/>
      <c r="KWS99" s="107"/>
      <c r="KWT99" s="107"/>
      <c r="KWU99" s="107"/>
      <c r="KWV99" s="107"/>
      <c r="KWW99" s="107"/>
      <c r="KWX99" s="107"/>
      <c r="KWY99" s="107"/>
      <c r="KWZ99" s="107"/>
      <c r="KXA99" s="107"/>
      <c r="KXB99" s="107"/>
      <c r="KXC99" s="107"/>
      <c r="KXD99" s="107"/>
      <c r="KXE99" s="107"/>
      <c r="KXF99" s="107"/>
      <c r="KXG99" s="107"/>
      <c r="KXH99" s="107"/>
      <c r="KXI99" s="107"/>
      <c r="KXJ99" s="107"/>
      <c r="KXK99" s="107"/>
      <c r="KXL99" s="107"/>
      <c r="KXM99" s="107"/>
      <c r="KXN99" s="107"/>
      <c r="KXO99" s="107"/>
      <c r="KXP99" s="107"/>
      <c r="KXQ99" s="107"/>
      <c r="KXR99" s="107"/>
      <c r="KXS99" s="107"/>
      <c r="KXT99" s="107"/>
      <c r="KXU99" s="107"/>
      <c r="KXV99" s="107"/>
      <c r="KXW99" s="107"/>
      <c r="KXX99" s="107"/>
      <c r="KXY99" s="107"/>
      <c r="KXZ99" s="107"/>
      <c r="KYA99" s="107"/>
      <c r="KYB99" s="107"/>
      <c r="KYC99" s="107"/>
      <c r="KYD99" s="107"/>
      <c r="KYE99" s="107"/>
      <c r="KYF99" s="107"/>
      <c r="KYG99" s="107"/>
      <c r="KYH99" s="107"/>
      <c r="KYI99" s="107"/>
      <c r="KYJ99" s="107"/>
      <c r="KYK99" s="107"/>
      <c r="KYL99" s="107"/>
      <c r="KYM99" s="107"/>
      <c r="KYN99" s="107"/>
      <c r="KYO99" s="107"/>
      <c r="KYP99" s="107"/>
      <c r="KYQ99" s="107"/>
      <c r="KYR99" s="107"/>
      <c r="KYS99" s="107"/>
      <c r="KYT99" s="107"/>
      <c r="KYU99" s="107"/>
      <c r="KYV99" s="107"/>
      <c r="KYW99" s="107"/>
      <c r="KYX99" s="107"/>
      <c r="KYY99" s="107"/>
      <c r="KYZ99" s="107"/>
      <c r="KZA99" s="107"/>
      <c r="KZB99" s="107"/>
      <c r="KZC99" s="107"/>
      <c r="KZD99" s="107"/>
      <c r="KZE99" s="107"/>
      <c r="KZF99" s="107"/>
      <c r="KZG99" s="107"/>
      <c r="KZH99" s="107"/>
      <c r="KZI99" s="107"/>
      <c r="KZJ99" s="107"/>
      <c r="KZK99" s="107"/>
      <c r="KZL99" s="107"/>
      <c r="KZM99" s="107"/>
      <c r="KZN99" s="107"/>
      <c r="KZO99" s="107"/>
      <c r="KZP99" s="107"/>
      <c r="KZQ99" s="107"/>
      <c r="KZR99" s="107"/>
      <c r="KZS99" s="107"/>
      <c r="KZT99" s="107"/>
      <c r="KZU99" s="107"/>
      <c r="KZV99" s="107"/>
      <c r="KZW99" s="107"/>
      <c r="KZX99" s="107"/>
      <c r="KZY99" s="107"/>
      <c r="KZZ99" s="107"/>
      <c r="LAA99" s="107"/>
      <c r="LAB99" s="107"/>
      <c r="LAC99" s="107"/>
      <c r="LAD99" s="107"/>
      <c r="LAE99" s="107"/>
      <c r="LAF99" s="107"/>
      <c r="LAG99" s="107"/>
      <c r="LAH99" s="107"/>
      <c r="LAI99" s="107"/>
      <c r="LAJ99" s="107"/>
      <c r="LAK99" s="107"/>
      <c r="LAL99" s="107"/>
      <c r="LAM99" s="107"/>
      <c r="LAN99" s="107"/>
      <c r="LAO99" s="107"/>
      <c r="LAP99" s="107"/>
      <c r="LAQ99" s="107"/>
      <c r="LAR99" s="107"/>
      <c r="LAS99" s="107"/>
      <c r="LAT99" s="107"/>
      <c r="LAU99" s="107"/>
      <c r="LAV99" s="107"/>
      <c r="LAW99" s="107"/>
      <c r="LAX99" s="107"/>
      <c r="LAY99" s="107"/>
      <c r="LAZ99" s="107"/>
      <c r="LBA99" s="107"/>
      <c r="LBB99" s="107"/>
      <c r="LBC99" s="107"/>
      <c r="LBD99" s="107"/>
      <c r="LBE99" s="107"/>
      <c r="LBF99" s="107"/>
      <c r="LBG99" s="107"/>
      <c r="LBH99" s="107"/>
      <c r="LBI99" s="107"/>
      <c r="LBJ99" s="107"/>
      <c r="LBK99" s="107"/>
      <c r="LBL99" s="107"/>
      <c r="LBM99" s="107"/>
      <c r="LBN99" s="107"/>
      <c r="LBO99" s="107"/>
      <c r="LBP99" s="107"/>
      <c r="LBQ99" s="107"/>
      <c r="LBR99" s="107"/>
      <c r="LBS99" s="107"/>
      <c r="LBT99" s="107"/>
      <c r="LBU99" s="107"/>
      <c r="LBV99" s="107"/>
      <c r="LBW99" s="107"/>
      <c r="LBX99" s="107"/>
      <c r="LBY99" s="107"/>
      <c r="LBZ99" s="107"/>
      <c r="LCA99" s="107"/>
      <c r="LCB99" s="107"/>
      <c r="LCC99" s="107"/>
      <c r="LCD99" s="107"/>
      <c r="LCE99" s="107"/>
      <c r="LCF99" s="107"/>
      <c r="LCG99" s="107"/>
      <c r="LCH99" s="107"/>
      <c r="LCI99" s="107"/>
      <c r="LCJ99" s="107"/>
      <c r="LCK99" s="107"/>
      <c r="LCL99" s="107"/>
      <c r="LCM99" s="107"/>
      <c r="LCN99" s="107"/>
      <c r="LCO99" s="107"/>
      <c r="LCP99" s="107"/>
      <c r="LCQ99" s="107"/>
      <c r="LCR99" s="107"/>
      <c r="LCS99" s="107"/>
      <c r="LCT99" s="107"/>
      <c r="LCU99" s="107"/>
      <c r="LCV99" s="107"/>
      <c r="LCW99" s="107"/>
      <c r="LCX99" s="107"/>
      <c r="LCY99" s="107"/>
      <c r="LCZ99" s="107"/>
      <c r="LDA99" s="107"/>
      <c r="LDB99" s="107"/>
      <c r="LDC99" s="107"/>
      <c r="LDD99" s="107"/>
      <c r="LDE99" s="107"/>
      <c r="LDF99" s="107"/>
      <c r="LDG99" s="107"/>
      <c r="LDH99" s="107"/>
      <c r="LDI99" s="107"/>
      <c r="LDJ99" s="107"/>
      <c r="LDK99" s="107"/>
      <c r="LDL99" s="107"/>
      <c r="LDM99" s="107"/>
      <c r="LDN99" s="107"/>
      <c r="LDO99" s="107"/>
      <c r="LDP99" s="107"/>
      <c r="LDQ99" s="107"/>
      <c r="LDR99" s="107"/>
      <c r="LDS99" s="107"/>
      <c r="LDT99" s="107"/>
      <c r="LDU99" s="107"/>
      <c r="LDV99" s="107"/>
      <c r="LDW99" s="107"/>
      <c r="LDX99" s="107"/>
      <c r="LDY99" s="107"/>
      <c r="LDZ99" s="107"/>
      <c r="LEA99" s="107"/>
      <c r="LEB99" s="107"/>
      <c r="LEC99" s="107"/>
      <c r="LED99" s="107"/>
      <c r="LEE99" s="107"/>
      <c r="LEF99" s="107"/>
      <c r="LEG99" s="107"/>
      <c r="LEH99" s="107"/>
      <c r="LEI99" s="107"/>
      <c r="LEJ99" s="107"/>
      <c r="LEK99" s="107"/>
      <c r="LEL99" s="107"/>
      <c r="LEM99" s="107"/>
      <c r="LEN99" s="107"/>
      <c r="LEO99" s="107"/>
      <c r="LEP99" s="107"/>
      <c r="LEQ99" s="107"/>
      <c r="LER99" s="107"/>
      <c r="LES99" s="107"/>
      <c r="LET99" s="107"/>
      <c r="LEU99" s="107"/>
      <c r="LEV99" s="107"/>
      <c r="LEW99" s="107"/>
      <c r="LEX99" s="107"/>
      <c r="LEY99" s="107"/>
      <c r="LEZ99" s="107"/>
      <c r="LFA99" s="107"/>
      <c r="LFB99" s="107"/>
      <c r="LFC99" s="107"/>
      <c r="LFD99" s="107"/>
      <c r="LFE99" s="107"/>
      <c r="LFF99" s="107"/>
      <c r="LFG99" s="107"/>
      <c r="LFH99" s="107"/>
      <c r="LFI99" s="107"/>
      <c r="LFJ99" s="107"/>
      <c r="LFK99" s="107"/>
      <c r="LFL99" s="107"/>
      <c r="LFM99" s="107"/>
      <c r="LFN99" s="107"/>
      <c r="LFO99" s="107"/>
      <c r="LFP99" s="107"/>
      <c r="LFQ99" s="107"/>
      <c r="LFR99" s="107"/>
      <c r="LFS99" s="107"/>
      <c r="LFT99" s="107"/>
      <c r="LFU99" s="107"/>
      <c r="LFV99" s="107"/>
      <c r="LFW99" s="107"/>
      <c r="LFX99" s="107"/>
      <c r="LFY99" s="107"/>
      <c r="LFZ99" s="107"/>
      <c r="LGA99" s="107"/>
      <c r="LGB99" s="107"/>
      <c r="LGC99" s="107"/>
      <c r="LGD99" s="107"/>
      <c r="LGE99" s="107"/>
      <c r="LGF99" s="107"/>
      <c r="LGG99" s="107"/>
      <c r="LGH99" s="107"/>
      <c r="LGI99" s="107"/>
      <c r="LGJ99" s="107"/>
      <c r="LGK99" s="107"/>
      <c r="LGL99" s="107"/>
      <c r="LGM99" s="107"/>
      <c r="LGN99" s="107"/>
      <c r="LGO99" s="107"/>
      <c r="LGP99" s="107"/>
      <c r="LGQ99" s="107"/>
      <c r="LGR99" s="107"/>
      <c r="LGS99" s="107"/>
      <c r="LGT99" s="107"/>
      <c r="LGU99" s="107"/>
      <c r="LGV99" s="107"/>
      <c r="LGW99" s="107"/>
      <c r="LGX99" s="107"/>
      <c r="LGY99" s="107"/>
      <c r="LGZ99" s="107"/>
      <c r="LHA99" s="107"/>
      <c r="LHB99" s="107"/>
      <c r="LHC99" s="107"/>
      <c r="LHD99" s="107"/>
      <c r="LHE99" s="107"/>
      <c r="LHF99" s="107"/>
      <c r="LHG99" s="107"/>
      <c r="LHH99" s="107"/>
      <c r="LHI99" s="107"/>
      <c r="LHJ99" s="107"/>
      <c r="LHK99" s="107"/>
      <c r="LHL99" s="107"/>
      <c r="LHM99" s="107"/>
      <c r="LHN99" s="107"/>
      <c r="LHO99" s="107"/>
      <c r="LHP99" s="107"/>
      <c r="LHQ99" s="107"/>
      <c r="LHR99" s="107"/>
      <c r="LHS99" s="107"/>
      <c r="LHT99" s="107"/>
      <c r="LHU99" s="107"/>
      <c r="LHV99" s="107"/>
      <c r="LHW99" s="107"/>
      <c r="LHX99" s="107"/>
      <c r="LHY99" s="107"/>
      <c r="LHZ99" s="107"/>
      <c r="LIA99" s="107"/>
      <c r="LIB99" s="107"/>
      <c r="LIC99" s="107"/>
      <c r="LID99" s="107"/>
      <c r="LIE99" s="107"/>
      <c r="LIF99" s="107"/>
      <c r="LIG99" s="107"/>
      <c r="LIH99" s="107"/>
      <c r="LII99" s="107"/>
      <c r="LIJ99" s="107"/>
      <c r="LIK99" s="107"/>
      <c r="LIL99" s="107"/>
      <c r="LIM99" s="107"/>
      <c r="LIN99" s="107"/>
      <c r="LIO99" s="107"/>
      <c r="LIP99" s="107"/>
      <c r="LIQ99" s="107"/>
      <c r="LIR99" s="107"/>
      <c r="LIS99" s="107"/>
      <c r="LIT99" s="107"/>
      <c r="LIU99" s="107"/>
      <c r="LIV99" s="107"/>
      <c r="LIW99" s="107"/>
      <c r="LIX99" s="107"/>
      <c r="LIY99" s="107"/>
      <c r="LIZ99" s="107"/>
      <c r="LJA99" s="107"/>
      <c r="LJB99" s="107"/>
      <c r="LJC99" s="107"/>
      <c r="LJD99" s="107"/>
      <c r="LJE99" s="107"/>
      <c r="LJF99" s="107"/>
      <c r="LJG99" s="107"/>
      <c r="LJH99" s="107"/>
      <c r="LJI99" s="107"/>
      <c r="LJJ99" s="107"/>
      <c r="LJK99" s="107"/>
      <c r="LJL99" s="107"/>
      <c r="LJM99" s="107"/>
      <c r="LJN99" s="107"/>
      <c r="LJO99" s="107"/>
      <c r="LJP99" s="107"/>
      <c r="LJQ99" s="107"/>
      <c r="LJR99" s="107"/>
      <c r="LJS99" s="107"/>
      <c r="LJT99" s="107"/>
      <c r="LJU99" s="107"/>
      <c r="LJV99" s="107"/>
      <c r="LJW99" s="107"/>
      <c r="LJX99" s="107"/>
      <c r="LJY99" s="107"/>
      <c r="LJZ99" s="107"/>
      <c r="LKA99" s="107"/>
      <c r="LKB99" s="107"/>
      <c r="LKC99" s="107"/>
      <c r="LKD99" s="107"/>
      <c r="LKE99" s="107"/>
      <c r="LKF99" s="107"/>
      <c r="LKG99" s="107"/>
      <c r="LKH99" s="107"/>
      <c r="LKI99" s="107"/>
      <c r="LKJ99" s="107"/>
      <c r="LKK99" s="107"/>
      <c r="LKL99" s="107"/>
      <c r="LKM99" s="107"/>
      <c r="LKN99" s="107"/>
      <c r="LKO99" s="107"/>
      <c r="LKP99" s="107"/>
      <c r="LKQ99" s="107"/>
      <c r="LKR99" s="107"/>
      <c r="LKS99" s="107"/>
      <c r="LKT99" s="107"/>
      <c r="LKU99" s="107"/>
      <c r="LKV99" s="107"/>
      <c r="LKW99" s="107"/>
      <c r="LKX99" s="107"/>
      <c r="LKY99" s="107"/>
      <c r="LKZ99" s="107"/>
      <c r="LLA99" s="107"/>
      <c r="LLB99" s="107"/>
      <c r="LLC99" s="107"/>
      <c r="LLD99" s="107"/>
      <c r="LLE99" s="107"/>
      <c r="LLF99" s="107"/>
      <c r="LLG99" s="107"/>
      <c r="LLH99" s="107"/>
      <c r="LLI99" s="107"/>
      <c r="LLJ99" s="107"/>
      <c r="LLK99" s="107"/>
      <c r="LLL99" s="107"/>
      <c r="LLM99" s="107"/>
      <c r="LLN99" s="107"/>
      <c r="LLO99" s="107"/>
      <c r="LLP99" s="107"/>
      <c r="LLQ99" s="107"/>
      <c r="LLR99" s="107"/>
      <c r="LLS99" s="107"/>
      <c r="LLT99" s="107"/>
      <c r="LLU99" s="107"/>
      <c r="LLV99" s="107"/>
      <c r="LLW99" s="107"/>
      <c r="LLX99" s="107"/>
      <c r="LLY99" s="107"/>
      <c r="LLZ99" s="107"/>
      <c r="LMA99" s="107"/>
      <c r="LMB99" s="107"/>
      <c r="LMC99" s="107"/>
      <c r="LMD99" s="107"/>
      <c r="LME99" s="107"/>
      <c r="LMF99" s="107"/>
      <c r="LMG99" s="107"/>
      <c r="LMH99" s="107"/>
      <c r="LMI99" s="107"/>
      <c r="LMJ99" s="107"/>
      <c r="LMK99" s="107"/>
      <c r="LML99" s="107"/>
      <c r="LMM99" s="107"/>
      <c r="LMN99" s="107"/>
      <c r="LMO99" s="107"/>
      <c r="LMP99" s="107"/>
      <c r="LMQ99" s="107"/>
      <c r="LMR99" s="107"/>
      <c r="LMS99" s="107"/>
      <c r="LMT99" s="107"/>
      <c r="LMU99" s="107"/>
      <c r="LMV99" s="107"/>
      <c r="LMW99" s="107"/>
      <c r="LMX99" s="107"/>
      <c r="LMY99" s="107"/>
      <c r="LMZ99" s="107"/>
      <c r="LNA99" s="107"/>
      <c r="LNB99" s="107"/>
      <c r="LNC99" s="107"/>
      <c r="LND99" s="107"/>
      <c r="LNE99" s="107"/>
      <c r="LNF99" s="107"/>
      <c r="LNG99" s="107"/>
      <c r="LNH99" s="107"/>
      <c r="LNI99" s="107"/>
      <c r="LNJ99" s="107"/>
      <c r="LNK99" s="107"/>
      <c r="LNL99" s="107"/>
      <c r="LNM99" s="107"/>
      <c r="LNN99" s="107"/>
      <c r="LNO99" s="107"/>
      <c r="LNP99" s="107"/>
      <c r="LNQ99" s="107"/>
      <c r="LNR99" s="107"/>
      <c r="LNS99" s="107"/>
      <c r="LNT99" s="107"/>
      <c r="LNU99" s="107"/>
      <c r="LNV99" s="107"/>
      <c r="LNW99" s="107"/>
      <c r="LNX99" s="107"/>
      <c r="LNY99" s="107"/>
      <c r="LNZ99" s="107"/>
      <c r="LOA99" s="107"/>
      <c r="LOB99" s="107"/>
      <c r="LOC99" s="107"/>
      <c r="LOD99" s="107"/>
      <c r="LOE99" s="107"/>
      <c r="LOF99" s="107"/>
      <c r="LOG99" s="107"/>
      <c r="LOH99" s="107"/>
      <c r="LOI99" s="107"/>
      <c r="LOJ99" s="107"/>
      <c r="LOK99" s="107"/>
      <c r="LOL99" s="107"/>
      <c r="LOM99" s="107"/>
      <c r="LON99" s="107"/>
      <c r="LOO99" s="107"/>
      <c r="LOP99" s="107"/>
      <c r="LOQ99" s="107"/>
      <c r="LOR99" s="107"/>
      <c r="LOS99" s="107"/>
      <c r="LOT99" s="107"/>
      <c r="LOU99" s="107"/>
      <c r="LOV99" s="107"/>
      <c r="LOW99" s="107"/>
      <c r="LOX99" s="107"/>
      <c r="LOY99" s="107"/>
      <c r="LOZ99" s="107"/>
      <c r="LPA99" s="107"/>
      <c r="LPB99" s="107"/>
      <c r="LPC99" s="107"/>
      <c r="LPD99" s="107"/>
      <c r="LPE99" s="107"/>
      <c r="LPF99" s="107"/>
      <c r="LPG99" s="107"/>
      <c r="LPH99" s="107"/>
      <c r="LPI99" s="107"/>
      <c r="LPJ99" s="107"/>
      <c r="LPK99" s="107"/>
      <c r="LPL99" s="107"/>
      <c r="LPM99" s="107"/>
      <c r="LPN99" s="107"/>
      <c r="LPO99" s="107"/>
      <c r="LPP99" s="107"/>
      <c r="LPQ99" s="107"/>
      <c r="LPR99" s="107"/>
      <c r="LPS99" s="107"/>
      <c r="LPT99" s="107"/>
      <c r="LPU99" s="107"/>
      <c r="LPV99" s="107"/>
      <c r="LPW99" s="107"/>
      <c r="LPX99" s="107"/>
      <c r="LPY99" s="107"/>
      <c r="LPZ99" s="107"/>
      <c r="LQA99" s="107"/>
      <c r="LQB99" s="107"/>
      <c r="LQC99" s="107"/>
      <c r="LQD99" s="107"/>
      <c r="LQE99" s="107"/>
      <c r="LQF99" s="107"/>
      <c r="LQG99" s="107"/>
      <c r="LQH99" s="107"/>
      <c r="LQI99" s="107"/>
      <c r="LQJ99" s="107"/>
      <c r="LQK99" s="107"/>
      <c r="LQL99" s="107"/>
      <c r="LQM99" s="107"/>
      <c r="LQN99" s="107"/>
      <c r="LQO99" s="107"/>
      <c r="LQP99" s="107"/>
      <c r="LQQ99" s="107"/>
      <c r="LQR99" s="107"/>
      <c r="LQS99" s="107"/>
      <c r="LQT99" s="107"/>
      <c r="LQU99" s="107"/>
      <c r="LQV99" s="107"/>
      <c r="LQW99" s="107"/>
      <c r="LQX99" s="107"/>
      <c r="LQY99" s="107"/>
      <c r="LQZ99" s="107"/>
      <c r="LRA99" s="107"/>
      <c r="LRB99" s="107"/>
      <c r="LRC99" s="107"/>
      <c r="LRD99" s="107"/>
      <c r="LRE99" s="107"/>
      <c r="LRF99" s="107"/>
      <c r="LRG99" s="107"/>
      <c r="LRH99" s="107"/>
      <c r="LRI99" s="107"/>
      <c r="LRJ99" s="107"/>
      <c r="LRK99" s="107"/>
      <c r="LRL99" s="107"/>
      <c r="LRM99" s="107"/>
      <c r="LRN99" s="107"/>
      <c r="LRO99" s="107"/>
      <c r="LRP99" s="107"/>
      <c r="LRQ99" s="107"/>
      <c r="LRR99" s="107"/>
      <c r="LRS99" s="107"/>
      <c r="LRT99" s="107"/>
      <c r="LRU99" s="107"/>
      <c r="LRV99" s="107"/>
      <c r="LRW99" s="107"/>
      <c r="LRX99" s="107"/>
      <c r="LRY99" s="107"/>
      <c r="LRZ99" s="107"/>
      <c r="LSA99" s="107"/>
      <c r="LSB99" s="107"/>
      <c r="LSC99" s="107"/>
      <c r="LSD99" s="107"/>
      <c r="LSE99" s="107"/>
      <c r="LSF99" s="107"/>
      <c r="LSG99" s="107"/>
      <c r="LSH99" s="107"/>
      <c r="LSI99" s="107"/>
      <c r="LSJ99" s="107"/>
      <c r="LSK99" s="107"/>
      <c r="LSL99" s="107"/>
      <c r="LSM99" s="107"/>
      <c r="LSN99" s="107"/>
      <c r="LSO99" s="107"/>
      <c r="LSP99" s="107"/>
      <c r="LSQ99" s="107"/>
      <c r="LSR99" s="107"/>
      <c r="LSS99" s="107"/>
      <c r="LST99" s="107"/>
      <c r="LSU99" s="107"/>
      <c r="LSV99" s="107"/>
      <c r="LSW99" s="107"/>
      <c r="LSX99" s="107"/>
      <c r="LSY99" s="107"/>
      <c r="LSZ99" s="107"/>
      <c r="LTA99" s="107"/>
      <c r="LTB99" s="107"/>
      <c r="LTC99" s="107"/>
      <c r="LTD99" s="107"/>
      <c r="LTE99" s="107"/>
      <c r="LTF99" s="107"/>
      <c r="LTG99" s="107"/>
      <c r="LTH99" s="107"/>
      <c r="LTI99" s="107"/>
      <c r="LTJ99" s="107"/>
      <c r="LTK99" s="107"/>
      <c r="LTL99" s="107"/>
      <c r="LTM99" s="107"/>
      <c r="LTN99" s="107"/>
      <c r="LTO99" s="107"/>
      <c r="LTP99" s="107"/>
      <c r="LTQ99" s="107"/>
      <c r="LTR99" s="107"/>
      <c r="LTS99" s="107"/>
      <c r="LTT99" s="107"/>
      <c r="LTU99" s="107"/>
      <c r="LTV99" s="107"/>
      <c r="LTW99" s="107"/>
      <c r="LTX99" s="107"/>
      <c r="LTY99" s="107"/>
      <c r="LTZ99" s="107"/>
      <c r="LUA99" s="107"/>
      <c r="LUB99" s="107"/>
      <c r="LUC99" s="107"/>
      <c r="LUD99" s="107"/>
      <c r="LUE99" s="107"/>
      <c r="LUF99" s="107"/>
      <c r="LUG99" s="107"/>
      <c r="LUH99" s="107"/>
      <c r="LUI99" s="107"/>
      <c r="LUJ99" s="107"/>
      <c r="LUK99" s="107"/>
      <c r="LUL99" s="107"/>
      <c r="LUM99" s="107"/>
      <c r="LUN99" s="107"/>
      <c r="LUO99" s="107"/>
      <c r="LUP99" s="107"/>
      <c r="LUQ99" s="107"/>
      <c r="LUR99" s="107"/>
      <c r="LUS99" s="107"/>
      <c r="LUT99" s="107"/>
      <c r="LUU99" s="107"/>
      <c r="LUV99" s="107"/>
      <c r="LUW99" s="107"/>
      <c r="LUX99" s="107"/>
      <c r="LUY99" s="107"/>
      <c r="LUZ99" s="107"/>
      <c r="LVA99" s="107"/>
      <c r="LVB99" s="107"/>
      <c r="LVC99" s="107"/>
      <c r="LVD99" s="107"/>
      <c r="LVE99" s="107"/>
      <c r="LVF99" s="107"/>
      <c r="LVG99" s="107"/>
      <c r="LVH99" s="107"/>
      <c r="LVI99" s="107"/>
      <c r="LVJ99" s="107"/>
      <c r="LVK99" s="107"/>
      <c r="LVL99" s="107"/>
      <c r="LVM99" s="107"/>
      <c r="LVN99" s="107"/>
      <c r="LVO99" s="107"/>
      <c r="LVP99" s="107"/>
      <c r="LVQ99" s="107"/>
      <c r="LVR99" s="107"/>
      <c r="LVS99" s="107"/>
      <c r="LVT99" s="107"/>
      <c r="LVU99" s="107"/>
      <c r="LVV99" s="107"/>
      <c r="LVW99" s="107"/>
      <c r="LVX99" s="107"/>
      <c r="LVY99" s="107"/>
      <c r="LVZ99" s="107"/>
      <c r="LWA99" s="107"/>
      <c r="LWB99" s="107"/>
      <c r="LWC99" s="107"/>
      <c r="LWD99" s="107"/>
      <c r="LWE99" s="107"/>
      <c r="LWF99" s="107"/>
      <c r="LWG99" s="107"/>
      <c r="LWH99" s="107"/>
      <c r="LWI99" s="107"/>
      <c r="LWJ99" s="107"/>
      <c r="LWK99" s="107"/>
      <c r="LWL99" s="107"/>
      <c r="LWM99" s="107"/>
      <c r="LWN99" s="107"/>
      <c r="LWO99" s="107"/>
      <c r="LWP99" s="107"/>
      <c r="LWQ99" s="107"/>
      <c r="LWR99" s="107"/>
      <c r="LWS99" s="107"/>
      <c r="LWT99" s="107"/>
      <c r="LWU99" s="107"/>
      <c r="LWV99" s="107"/>
      <c r="LWW99" s="107"/>
      <c r="LWX99" s="107"/>
      <c r="LWY99" s="107"/>
      <c r="LWZ99" s="107"/>
      <c r="LXA99" s="107"/>
      <c r="LXB99" s="107"/>
      <c r="LXC99" s="107"/>
      <c r="LXD99" s="107"/>
      <c r="LXE99" s="107"/>
      <c r="LXF99" s="107"/>
      <c r="LXG99" s="107"/>
      <c r="LXH99" s="107"/>
      <c r="LXI99" s="107"/>
      <c r="LXJ99" s="107"/>
      <c r="LXK99" s="107"/>
      <c r="LXL99" s="107"/>
      <c r="LXM99" s="107"/>
      <c r="LXN99" s="107"/>
      <c r="LXO99" s="107"/>
      <c r="LXP99" s="107"/>
      <c r="LXQ99" s="107"/>
      <c r="LXR99" s="107"/>
      <c r="LXS99" s="107"/>
      <c r="LXT99" s="107"/>
      <c r="LXU99" s="107"/>
      <c r="LXV99" s="107"/>
      <c r="LXW99" s="107"/>
      <c r="LXX99" s="107"/>
      <c r="LXY99" s="107"/>
      <c r="LXZ99" s="107"/>
      <c r="LYA99" s="107"/>
      <c r="LYB99" s="107"/>
      <c r="LYC99" s="107"/>
      <c r="LYD99" s="107"/>
      <c r="LYE99" s="107"/>
      <c r="LYF99" s="107"/>
      <c r="LYG99" s="107"/>
      <c r="LYH99" s="107"/>
      <c r="LYI99" s="107"/>
      <c r="LYJ99" s="107"/>
      <c r="LYK99" s="107"/>
      <c r="LYL99" s="107"/>
      <c r="LYM99" s="107"/>
      <c r="LYN99" s="107"/>
      <c r="LYO99" s="107"/>
      <c r="LYP99" s="107"/>
      <c r="LYQ99" s="107"/>
      <c r="LYR99" s="107"/>
      <c r="LYS99" s="107"/>
      <c r="LYT99" s="107"/>
      <c r="LYU99" s="107"/>
      <c r="LYV99" s="107"/>
      <c r="LYW99" s="107"/>
      <c r="LYX99" s="107"/>
      <c r="LYY99" s="107"/>
      <c r="LYZ99" s="107"/>
      <c r="LZA99" s="107"/>
      <c r="LZB99" s="107"/>
      <c r="LZC99" s="107"/>
      <c r="LZD99" s="107"/>
      <c r="LZE99" s="107"/>
      <c r="LZF99" s="107"/>
      <c r="LZG99" s="107"/>
      <c r="LZH99" s="107"/>
      <c r="LZI99" s="107"/>
      <c r="LZJ99" s="107"/>
      <c r="LZK99" s="107"/>
      <c r="LZL99" s="107"/>
      <c r="LZM99" s="107"/>
      <c r="LZN99" s="107"/>
      <c r="LZO99" s="107"/>
      <c r="LZP99" s="107"/>
      <c r="LZQ99" s="107"/>
      <c r="LZR99" s="107"/>
      <c r="LZS99" s="107"/>
      <c r="LZT99" s="107"/>
      <c r="LZU99" s="107"/>
      <c r="LZV99" s="107"/>
      <c r="LZW99" s="107"/>
      <c r="LZX99" s="107"/>
      <c r="LZY99" s="107"/>
      <c r="LZZ99" s="107"/>
      <c r="MAA99" s="107"/>
      <c r="MAB99" s="107"/>
      <c r="MAC99" s="107"/>
      <c r="MAD99" s="107"/>
      <c r="MAE99" s="107"/>
      <c r="MAF99" s="107"/>
      <c r="MAG99" s="107"/>
      <c r="MAH99" s="107"/>
      <c r="MAI99" s="107"/>
      <c r="MAJ99" s="107"/>
      <c r="MAK99" s="107"/>
      <c r="MAL99" s="107"/>
      <c r="MAM99" s="107"/>
      <c r="MAN99" s="107"/>
      <c r="MAO99" s="107"/>
      <c r="MAP99" s="107"/>
      <c r="MAQ99" s="107"/>
      <c r="MAR99" s="107"/>
      <c r="MAS99" s="107"/>
      <c r="MAT99" s="107"/>
      <c r="MAU99" s="107"/>
      <c r="MAV99" s="107"/>
      <c r="MAW99" s="107"/>
      <c r="MAX99" s="107"/>
      <c r="MAY99" s="107"/>
      <c r="MAZ99" s="107"/>
      <c r="MBA99" s="107"/>
      <c r="MBB99" s="107"/>
      <c r="MBC99" s="107"/>
      <c r="MBD99" s="107"/>
      <c r="MBE99" s="107"/>
      <c r="MBF99" s="107"/>
      <c r="MBG99" s="107"/>
      <c r="MBH99" s="107"/>
      <c r="MBI99" s="107"/>
      <c r="MBJ99" s="107"/>
      <c r="MBK99" s="107"/>
      <c r="MBL99" s="107"/>
      <c r="MBM99" s="107"/>
      <c r="MBN99" s="107"/>
      <c r="MBO99" s="107"/>
      <c r="MBP99" s="107"/>
      <c r="MBQ99" s="107"/>
      <c r="MBR99" s="107"/>
      <c r="MBS99" s="107"/>
      <c r="MBT99" s="107"/>
      <c r="MBU99" s="107"/>
      <c r="MBV99" s="107"/>
      <c r="MBW99" s="107"/>
      <c r="MBX99" s="107"/>
      <c r="MBY99" s="107"/>
      <c r="MBZ99" s="107"/>
      <c r="MCA99" s="107"/>
      <c r="MCB99" s="107"/>
      <c r="MCC99" s="107"/>
      <c r="MCD99" s="107"/>
      <c r="MCE99" s="107"/>
      <c r="MCF99" s="107"/>
      <c r="MCG99" s="107"/>
      <c r="MCH99" s="107"/>
      <c r="MCI99" s="107"/>
      <c r="MCJ99" s="107"/>
      <c r="MCK99" s="107"/>
      <c r="MCL99" s="107"/>
      <c r="MCM99" s="107"/>
      <c r="MCN99" s="107"/>
      <c r="MCO99" s="107"/>
      <c r="MCP99" s="107"/>
      <c r="MCQ99" s="107"/>
      <c r="MCR99" s="107"/>
      <c r="MCS99" s="107"/>
      <c r="MCT99" s="107"/>
      <c r="MCU99" s="107"/>
      <c r="MCV99" s="107"/>
      <c r="MCW99" s="107"/>
      <c r="MCX99" s="107"/>
      <c r="MCY99" s="107"/>
      <c r="MCZ99" s="107"/>
      <c r="MDA99" s="107"/>
      <c r="MDB99" s="107"/>
      <c r="MDC99" s="107"/>
      <c r="MDD99" s="107"/>
      <c r="MDE99" s="107"/>
      <c r="MDF99" s="107"/>
      <c r="MDG99" s="107"/>
      <c r="MDH99" s="107"/>
      <c r="MDI99" s="107"/>
      <c r="MDJ99" s="107"/>
      <c r="MDK99" s="107"/>
      <c r="MDL99" s="107"/>
      <c r="MDM99" s="107"/>
      <c r="MDN99" s="107"/>
      <c r="MDO99" s="107"/>
      <c r="MDP99" s="107"/>
      <c r="MDQ99" s="107"/>
      <c r="MDR99" s="107"/>
      <c r="MDS99" s="107"/>
      <c r="MDT99" s="107"/>
      <c r="MDU99" s="107"/>
      <c r="MDV99" s="107"/>
      <c r="MDW99" s="107"/>
      <c r="MDX99" s="107"/>
      <c r="MDY99" s="107"/>
      <c r="MDZ99" s="107"/>
      <c r="MEA99" s="107"/>
      <c r="MEB99" s="107"/>
      <c r="MEC99" s="107"/>
      <c r="MED99" s="107"/>
      <c r="MEE99" s="107"/>
      <c r="MEF99" s="107"/>
      <c r="MEG99" s="107"/>
      <c r="MEH99" s="107"/>
      <c r="MEI99" s="107"/>
      <c r="MEJ99" s="107"/>
      <c r="MEK99" s="107"/>
      <c r="MEL99" s="107"/>
      <c r="MEM99" s="107"/>
      <c r="MEN99" s="107"/>
      <c r="MEO99" s="107"/>
      <c r="MEP99" s="107"/>
      <c r="MEQ99" s="107"/>
      <c r="MER99" s="107"/>
      <c r="MES99" s="107"/>
      <c r="MET99" s="107"/>
      <c r="MEU99" s="107"/>
      <c r="MEV99" s="107"/>
      <c r="MEW99" s="107"/>
      <c r="MEX99" s="107"/>
      <c r="MEY99" s="107"/>
      <c r="MEZ99" s="107"/>
      <c r="MFA99" s="107"/>
      <c r="MFB99" s="107"/>
      <c r="MFC99" s="107"/>
      <c r="MFD99" s="107"/>
      <c r="MFE99" s="107"/>
      <c r="MFF99" s="107"/>
      <c r="MFG99" s="107"/>
      <c r="MFH99" s="107"/>
      <c r="MFI99" s="107"/>
      <c r="MFJ99" s="107"/>
      <c r="MFK99" s="107"/>
      <c r="MFL99" s="107"/>
      <c r="MFM99" s="107"/>
      <c r="MFN99" s="107"/>
      <c r="MFO99" s="107"/>
      <c r="MFP99" s="107"/>
      <c r="MFQ99" s="107"/>
      <c r="MFR99" s="107"/>
      <c r="MFS99" s="107"/>
      <c r="MFT99" s="107"/>
      <c r="MFU99" s="107"/>
      <c r="MFV99" s="107"/>
      <c r="MFW99" s="107"/>
      <c r="MFX99" s="107"/>
      <c r="MFY99" s="107"/>
      <c r="MFZ99" s="107"/>
      <c r="MGA99" s="107"/>
      <c r="MGB99" s="107"/>
      <c r="MGC99" s="107"/>
      <c r="MGD99" s="107"/>
      <c r="MGE99" s="107"/>
      <c r="MGF99" s="107"/>
      <c r="MGG99" s="107"/>
      <c r="MGH99" s="107"/>
      <c r="MGI99" s="107"/>
      <c r="MGJ99" s="107"/>
      <c r="MGK99" s="107"/>
      <c r="MGL99" s="107"/>
      <c r="MGM99" s="107"/>
      <c r="MGN99" s="107"/>
      <c r="MGO99" s="107"/>
      <c r="MGP99" s="107"/>
      <c r="MGQ99" s="107"/>
      <c r="MGR99" s="107"/>
      <c r="MGS99" s="107"/>
      <c r="MGT99" s="107"/>
      <c r="MGU99" s="107"/>
      <c r="MGV99" s="107"/>
      <c r="MGW99" s="107"/>
      <c r="MGX99" s="107"/>
      <c r="MGY99" s="107"/>
      <c r="MGZ99" s="107"/>
      <c r="MHA99" s="107"/>
      <c r="MHB99" s="107"/>
      <c r="MHC99" s="107"/>
      <c r="MHD99" s="107"/>
      <c r="MHE99" s="107"/>
      <c r="MHF99" s="107"/>
      <c r="MHG99" s="107"/>
      <c r="MHH99" s="107"/>
      <c r="MHI99" s="107"/>
      <c r="MHJ99" s="107"/>
      <c r="MHK99" s="107"/>
      <c r="MHL99" s="107"/>
      <c r="MHM99" s="107"/>
      <c r="MHN99" s="107"/>
      <c r="MHO99" s="107"/>
      <c r="MHP99" s="107"/>
      <c r="MHQ99" s="107"/>
      <c r="MHR99" s="107"/>
      <c r="MHS99" s="107"/>
      <c r="MHT99" s="107"/>
      <c r="MHU99" s="107"/>
      <c r="MHV99" s="107"/>
      <c r="MHW99" s="107"/>
      <c r="MHX99" s="107"/>
      <c r="MHY99" s="107"/>
      <c r="MHZ99" s="107"/>
      <c r="MIA99" s="107"/>
      <c r="MIB99" s="107"/>
      <c r="MIC99" s="107"/>
      <c r="MID99" s="107"/>
      <c r="MIE99" s="107"/>
      <c r="MIF99" s="107"/>
      <c r="MIG99" s="107"/>
      <c r="MIH99" s="107"/>
      <c r="MII99" s="107"/>
      <c r="MIJ99" s="107"/>
      <c r="MIK99" s="107"/>
      <c r="MIL99" s="107"/>
      <c r="MIM99" s="107"/>
      <c r="MIN99" s="107"/>
      <c r="MIO99" s="107"/>
      <c r="MIP99" s="107"/>
      <c r="MIQ99" s="107"/>
      <c r="MIR99" s="107"/>
      <c r="MIS99" s="107"/>
      <c r="MIT99" s="107"/>
      <c r="MIU99" s="107"/>
      <c r="MIV99" s="107"/>
      <c r="MIW99" s="107"/>
      <c r="MIX99" s="107"/>
      <c r="MIY99" s="107"/>
      <c r="MIZ99" s="107"/>
      <c r="MJA99" s="107"/>
      <c r="MJB99" s="107"/>
      <c r="MJC99" s="107"/>
      <c r="MJD99" s="107"/>
      <c r="MJE99" s="107"/>
      <c r="MJF99" s="107"/>
      <c r="MJG99" s="107"/>
      <c r="MJH99" s="107"/>
      <c r="MJI99" s="107"/>
      <c r="MJJ99" s="107"/>
      <c r="MJK99" s="107"/>
      <c r="MJL99" s="107"/>
      <c r="MJM99" s="107"/>
      <c r="MJN99" s="107"/>
      <c r="MJO99" s="107"/>
      <c r="MJP99" s="107"/>
      <c r="MJQ99" s="107"/>
      <c r="MJR99" s="107"/>
      <c r="MJS99" s="107"/>
      <c r="MJT99" s="107"/>
      <c r="MJU99" s="107"/>
      <c r="MJV99" s="107"/>
      <c r="MJW99" s="107"/>
      <c r="MJX99" s="107"/>
      <c r="MJY99" s="107"/>
      <c r="MJZ99" s="107"/>
      <c r="MKA99" s="107"/>
      <c r="MKB99" s="107"/>
      <c r="MKC99" s="107"/>
      <c r="MKD99" s="107"/>
      <c r="MKE99" s="107"/>
      <c r="MKF99" s="107"/>
      <c r="MKG99" s="107"/>
      <c r="MKH99" s="107"/>
      <c r="MKI99" s="107"/>
      <c r="MKJ99" s="107"/>
      <c r="MKK99" s="107"/>
      <c r="MKL99" s="107"/>
      <c r="MKM99" s="107"/>
      <c r="MKN99" s="107"/>
      <c r="MKO99" s="107"/>
      <c r="MKP99" s="107"/>
      <c r="MKQ99" s="107"/>
      <c r="MKR99" s="107"/>
      <c r="MKS99" s="107"/>
      <c r="MKT99" s="107"/>
      <c r="MKU99" s="107"/>
      <c r="MKV99" s="107"/>
      <c r="MKW99" s="107"/>
      <c r="MKX99" s="107"/>
      <c r="MKY99" s="107"/>
      <c r="MKZ99" s="107"/>
      <c r="MLA99" s="107"/>
      <c r="MLB99" s="107"/>
      <c r="MLC99" s="107"/>
      <c r="MLD99" s="107"/>
      <c r="MLE99" s="107"/>
      <c r="MLF99" s="107"/>
      <c r="MLG99" s="107"/>
      <c r="MLH99" s="107"/>
      <c r="MLI99" s="107"/>
      <c r="MLJ99" s="107"/>
      <c r="MLK99" s="107"/>
      <c r="MLL99" s="107"/>
      <c r="MLM99" s="107"/>
      <c r="MLN99" s="107"/>
      <c r="MLO99" s="107"/>
      <c r="MLP99" s="107"/>
      <c r="MLQ99" s="107"/>
      <c r="MLR99" s="107"/>
      <c r="MLS99" s="107"/>
      <c r="MLT99" s="107"/>
      <c r="MLU99" s="107"/>
      <c r="MLV99" s="107"/>
      <c r="MLW99" s="107"/>
      <c r="MLX99" s="107"/>
      <c r="MLY99" s="107"/>
      <c r="MLZ99" s="107"/>
      <c r="MMA99" s="107"/>
      <c r="MMB99" s="107"/>
      <c r="MMC99" s="107"/>
      <c r="MMD99" s="107"/>
      <c r="MME99" s="107"/>
      <c r="MMF99" s="107"/>
      <c r="MMG99" s="107"/>
      <c r="MMH99" s="107"/>
      <c r="MMI99" s="107"/>
      <c r="MMJ99" s="107"/>
      <c r="MMK99" s="107"/>
      <c r="MML99" s="107"/>
      <c r="MMM99" s="107"/>
      <c r="MMN99" s="107"/>
      <c r="MMO99" s="107"/>
      <c r="MMP99" s="107"/>
      <c r="MMQ99" s="107"/>
      <c r="MMR99" s="107"/>
      <c r="MMS99" s="107"/>
      <c r="MMT99" s="107"/>
      <c r="MMU99" s="107"/>
      <c r="MMV99" s="107"/>
      <c r="MMW99" s="107"/>
      <c r="MMX99" s="107"/>
      <c r="MMY99" s="107"/>
      <c r="MMZ99" s="107"/>
      <c r="MNA99" s="107"/>
      <c r="MNB99" s="107"/>
      <c r="MNC99" s="107"/>
      <c r="MND99" s="107"/>
      <c r="MNE99" s="107"/>
      <c r="MNF99" s="107"/>
      <c r="MNG99" s="107"/>
      <c r="MNH99" s="107"/>
      <c r="MNI99" s="107"/>
      <c r="MNJ99" s="107"/>
      <c r="MNK99" s="107"/>
      <c r="MNL99" s="107"/>
      <c r="MNM99" s="107"/>
      <c r="MNN99" s="107"/>
      <c r="MNO99" s="107"/>
      <c r="MNP99" s="107"/>
      <c r="MNQ99" s="107"/>
      <c r="MNR99" s="107"/>
      <c r="MNS99" s="107"/>
      <c r="MNT99" s="107"/>
      <c r="MNU99" s="107"/>
      <c r="MNV99" s="107"/>
      <c r="MNW99" s="107"/>
      <c r="MNX99" s="107"/>
      <c r="MNY99" s="107"/>
      <c r="MNZ99" s="107"/>
      <c r="MOA99" s="107"/>
      <c r="MOB99" s="107"/>
      <c r="MOC99" s="107"/>
      <c r="MOD99" s="107"/>
      <c r="MOE99" s="107"/>
      <c r="MOF99" s="107"/>
      <c r="MOG99" s="107"/>
      <c r="MOH99" s="107"/>
      <c r="MOI99" s="107"/>
      <c r="MOJ99" s="107"/>
      <c r="MOK99" s="107"/>
      <c r="MOL99" s="107"/>
      <c r="MOM99" s="107"/>
      <c r="MON99" s="107"/>
      <c r="MOO99" s="107"/>
      <c r="MOP99" s="107"/>
      <c r="MOQ99" s="107"/>
      <c r="MOR99" s="107"/>
      <c r="MOS99" s="107"/>
      <c r="MOT99" s="107"/>
      <c r="MOU99" s="107"/>
      <c r="MOV99" s="107"/>
      <c r="MOW99" s="107"/>
      <c r="MOX99" s="107"/>
      <c r="MOY99" s="107"/>
      <c r="MOZ99" s="107"/>
      <c r="MPA99" s="107"/>
      <c r="MPB99" s="107"/>
      <c r="MPC99" s="107"/>
      <c r="MPD99" s="107"/>
      <c r="MPE99" s="107"/>
      <c r="MPF99" s="107"/>
      <c r="MPG99" s="107"/>
      <c r="MPH99" s="107"/>
      <c r="MPI99" s="107"/>
      <c r="MPJ99" s="107"/>
      <c r="MPK99" s="107"/>
      <c r="MPL99" s="107"/>
      <c r="MPM99" s="107"/>
      <c r="MPN99" s="107"/>
      <c r="MPO99" s="107"/>
      <c r="MPP99" s="107"/>
      <c r="MPQ99" s="107"/>
      <c r="MPR99" s="107"/>
      <c r="MPS99" s="107"/>
      <c r="MPT99" s="107"/>
      <c r="MPU99" s="107"/>
      <c r="MPV99" s="107"/>
      <c r="MPW99" s="107"/>
      <c r="MPX99" s="107"/>
      <c r="MPY99" s="107"/>
      <c r="MPZ99" s="107"/>
      <c r="MQA99" s="107"/>
      <c r="MQB99" s="107"/>
      <c r="MQC99" s="107"/>
      <c r="MQD99" s="107"/>
      <c r="MQE99" s="107"/>
      <c r="MQF99" s="107"/>
      <c r="MQG99" s="107"/>
      <c r="MQH99" s="107"/>
      <c r="MQI99" s="107"/>
      <c r="MQJ99" s="107"/>
      <c r="MQK99" s="107"/>
      <c r="MQL99" s="107"/>
      <c r="MQM99" s="107"/>
      <c r="MQN99" s="107"/>
      <c r="MQO99" s="107"/>
      <c r="MQP99" s="107"/>
      <c r="MQQ99" s="107"/>
      <c r="MQR99" s="107"/>
      <c r="MQS99" s="107"/>
      <c r="MQT99" s="107"/>
      <c r="MQU99" s="107"/>
      <c r="MQV99" s="107"/>
      <c r="MQW99" s="107"/>
      <c r="MQX99" s="107"/>
      <c r="MQY99" s="107"/>
      <c r="MQZ99" s="107"/>
      <c r="MRA99" s="107"/>
      <c r="MRB99" s="107"/>
      <c r="MRC99" s="107"/>
      <c r="MRD99" s="107"/>
      <c r="MRE99" s="107"/>
      <c r="MRF99" s="107"/>
      <c r="MRG99" s="107"/>
      <c r="MRH99" s="107"/>
      <c r="MRI99" s="107"/>
      <c r="MRJ99" s="107"/>
      <c r="MRK99" s="107"/>
      <c r="MRL99" s="107"/>
      <c r="MRM99" s="107"/>
      <c r="MRN99" s="107"/>
      <c r="MRO99" s="107"/>
      <c r="MRP99" s="107"/>
      <c r="MRQ99" s="107"/>
      <c r="MRR99" s="107"/>
      <c r="MRS99" s="107"/>
      <c r="MRT99" s="107"/>
      <c r="MRU99" s="107"/>
      <c r="MRV99" s="107"/>
      <c r="MRW99" s="107"/>
      <c r="MRX99" s="107"/>
      <c r="MRY99" s="107"/>
      <c r="MRZ99" s="107"/>
      <c r="MSA99" s="107"/>
      <c r="MSB99" s="107"/>
      <c r="MSC99" s="107"/>
      <c r="MSD99" s="107"/>
      <c r="MSE99" s="107"/>
      <c r="MSF99" s="107"/>
      <c r="MSG99" s="107"/>
      <c r="MSH99" s="107"/>
      <c r="MSI99" s="107"/>
      <c r="MSJ99" s="107"/>
      <c r="MSK99" s="107"/>
      <c r="MSL99" s="107"/>
      <c r="MSM99" s="107"/>
      <c r="MSN99" s="107"/>
      <c r="MSO99" s="107"/>
      <c r="MSP99" s="107"/>
      <c r="MSQ99" s="107"/>
      <c r="MSR99" s="107"/>
      <c r="MSS99" s="107"/>
      <c r="MST99" s="107"/>
      <c r="MSU99" s="107"/>
      <c r="MSV99" s="107"/>
      <c r="MSW99" s="107"/>
      <c r="MSX99" s="107"/>
      <c r="MSY99" s="107"/>
      <c r="MSZ99" s="107"/>
      <c r="MTA99" s="107"/>
      <c r="MTB99" s="107"/>
      <c r="MTC99" s="107"/>
      <c r="MTD99" s="107"/>
      <c r="MTE99" s="107"/>
      <c r="MTF99" s="107"/>
      <c r="MTG99" s="107"/>
      <c r="MTH99" s="107"/>
      <c r="MTI99" s="107"/>
      <c r="MTJ99" s="107"/>
      <c r="MTK99" s="107"/>
      <c r="MTL99" s="107"/>
      <c r="MTM99" s="107"/>
      <c r="MTN99" s="107"/>
      <c r="MTO99" s="107"/>
      <c r="MTP99" s="107"/>
      <c r="MTQ99" s="107"/>
      <c r="MTR99" s="107"/>
      <c r="MTS99" s="107"/>
      <c r="MTT99" s="107"/>
      <c r="MTU99" s="107"/>
      <c r="MTV99" s="107"/>
      <c r="MTW99" s="107"/>
      <c r="MTX99" s="107"/>
      <c r="MTY99" s="107"/>
      <c r="MTZ99" s="107"/>
      <c r="MUA99" s="107"/>
      <c r="MUB99" s="107"/>
      <c r="MUC99" s="107"/>
      <c r="MUD99" s="107"/>
      <c r="MUE99" s="107"/>
      <c r="MUF99" s="107"/>
      <c r="MUG99" s="107"/>
      <c r="MUH99" s="107"/>
      <c r="MUI99" s="107"/>
      <c r="MUJ99" s="107"/>
      <c r="MUK99" s="107"/>
      <c r="MUL99" s="107"/>
      <c r="MUM99" s="107"/>
      <c r="MUN99" s="107"/>
      <c r="MUO99" s="107"/>
      <c r="MUP99" s="107"/>
      <c r="MUQ99" s="107"/>
      <c r="MUR99" s="107"/>
      <c r="MUS99" s="107"/>
      <c r="MUT99" s="107"/>
      <c r="MUU99" s="107"/>
      <c r="MUV99" s="107"/>
      <c r="MUW99" s="107"/>
      <c r="MUX99" s="107"/>
      <c r="MUY99" s="107"/>
      <c r="MUZ99" s="107"/>
      <c r="MVA99" s="107"/>
      <c r="MVB99" s="107"/>
      <c r="MVC99" s="107"/>
      <c r="MVD99" s="107"/>
      <c r="MVE99" s="107"/>
      <c r="MVF99" s="107"/>
      <c r="MVG99" s="107"/>
      <c r="MVH99" s="107"/>
      <c r="MVI99" s="107"/>
      <c r="MVJ99" s="107"/>
      <c r="MVK99" s="107"/>
      <c r="MVL99" s="107"/>
      <c r="MVM99" s="107"/>
      <c r="MVN99" s="107"/>
      <c r="MVO99" s="107"/>
      <c r="MVP99" s="107"/>
      <c r="MVQ99" s="107"/>
      <c r="MVR99" s="107"/>
      <c r="MVS99" s="107"/>
      <c r="MVT99" s="107"/>
      <c r="MVU99" s="107"/>
      <c r="MVV99" s="107"/>
      <c r="MVW99" s="107"/>
      <c r="MVX99" s="107"/>
      <c r="MVY99" s="107"/>
      <c r="MVZ99" s="107"/>
      <c r="MWA99" s="107"/>
      <c r="MWB99" s="107"/>
      <c r="MWC99" s="107"/>
      <c r="MWD99" s="107"/>
      <c r="MWE99" s="107"/>
      <c r="MWF99" s="107"/>
      <c r="MWG99" s="107"/>
      <c r="MWH99" s="107"/>
      <c r="MWI99" s="107"/>
      <c r="MWJ99" s="107"/>
      <c r="MWK99" s="107"/>
      <c r="MWL99" s="107"/>
      <c r="MWM99" s="107"/>
      <c r="MWN99" s="107"/>
      <c r="MWO99" s="107"/>
      <c r="MWP99" s="107"/>
      <c r="MWQ99" s="107"/>
      <c r="MWR99" s="107"/>
      <c r="MWS99" s="107"/>
      <c r="MWT99" s="107"/>
      <c r="MWU99" s="107"/>
      <c r="MWV99" s="107"/>
      <c r="MWW99" s="107"/>
      <c r="MWX99" s="107"/>
      <c r="MWY99" s="107"/>
      <c r="MWZ99" s="107"/>
      <c r="MXA99" s="107"/>
      <c r="MXB99" s="107"/>
      <c r="MXC99" s="107"/>
      <c r="MXD99" s="107"/>
      <c r="MXE99" s="107"/>
      <c r="MXF99" s="107"/>
      <c r="MXG99" s="107"/>
      <c r="MXH99" s="107"/>
      <c r="MXI99" s="107"/>
      <c r="MXJ99" s="107"/>
      <c r="MXK99" s="107"/>
      <c r="MXL99" s="107"/>
      <c r="MXM99" s="107"/>
      <c r="MXN99" s="107"/>
      <c r="MXO99" s="107"/>
      <c r="MXP99" s="107"/>
      <c r="MXQ99" s="107"/>
      <c r="MXR99" s="107"/>
      <c r="MXS99" s="107"/>
      <c r="MXT99" s="107"/>
      <c r="MXU99" s="107"/>
      <c r="MXV99" s="107"/>
      <c r="MXW99" s="107"/>
      <c r="MXX99" s="107"/>
      <c r="MXY99" s="107"/>
      <c r="MXZ99" s="107"/>
      <c r="MYA99" s="107"/>
      <c r="MYB99" s="107"/>
      <c r="MYC99" s="107"/>
      <c r="MYD99" s="107"/>
      <c r="MYE99" s="107"/>
      <c r="MYF99" s="107"/>
      <c r="MYG99" s="107"/>
      <c r="MYH99" s="107"/>
      <c r="MYI99" s="107"/>
      <c r="MYJ99" s="107"/>
      <c r="MYK99" s="107"/>
      <c r="MYL99" s="107"/>
      <c r="MYM99" s="107"/>
      <c r="MYN99" s="107"/>
      <c r="MYO99" s="107"/>
      <c r="MYP99" s="107"/>
      <c r="MYQ99" s="107"/>
      <c r="MYR99" s="107"/>
      <c r="MYS99" s="107"/>
      <c r="MYT99" s="107"/>
      <c r="MYU99" s="107"/>
      <c r="MYV99" s="107"/>
      <c r="MYW99" s="107"/>
      <c r="MYX99" s="107"/>
      <c r="MYY99" s="107"/>
      <c r="MYZ99" s="107"/>
      <c r="MZA99" s="107"/>
      <c r="MZB99" s="107"/>
      <c r="MZC99" s="107"/>
      <c r="MZD99" s="107"/>
      <c r="MZE99" s="107"/>
      <c r="MZF99" s="107"/>
      <c r="MZG99" s="107"/>
      <c r="MZH99" s="107"/>
      <c r="MZI99" s="107"/>
      <c r="MZJ99" s="107"/>
      <c r="MZK99" s="107"/>
      <c r="MZL99" s="107"/>
      <c r="MZM99" s="107"/>
      <c r="MZN99" s="107"/>
      <c r="MZO99" s="107"/>
      <c r="MZP99" s="107"/>
      <c r="MZQ99" s="107"/>
      <c r="MZR99" s="107"/>
      <c r="MZS99" s="107"/>
      <c r="MZT99" s="107"/>
      <c r="MZU99" s="107"/>
      <c r="MZV99" s="107"/>
      <c r="MZW99" s="107"/>
      <c r="MZX99" s="107"/>
      <c r="MZY99" s="107"/>
      <c r="MZZ99" s="107"/>
      <c r="NAA99" s="107"/>
      <c r="NAB99" s="107"/>
      <c r="NAC99" s="107"/>
      <c r="NAD99" s="107"/>
      <c r="NAE99" s="107"/>
      <c r="NAF99" s="107"/>
      <c r="NAG99" s="107"/>
      <c r="NAH99" s="107"/>
      <c r="NAI99" s="107"/>
      <c r="NAJ99" s="107"/>
      <c r="NAK99" s="107"/>
      <c r="NAL99" s="107"/>
      <c r="NAM99" s="107"/>
      <c r="NAN99" s="107"/>
      <c r="NAO99" s="107"/>
      <c r="NAP99" s="107"/>
      <c r="NAQ99" s="107"/>
      <c r="NAR99" s="107"/>
      <c r="NAS99" s="107"/>
      <c r="NAT99" s="107"/>
      <c r="NAU99" s="107"/>
      <c r="NAV99" s="107"/>
      <c r="NAW99" s="107"/>
      <c r="NAX99" s="107"/>
      <c r="NAY99" s="107"/>
      <c r="NAZ99" s="107"/>
      <c r="NBA99" s="107"/>
      <c r="NBB99" s="107"/>
      <c r="NBC99" s="107"/>
      <c r="NBD99" s="107"/>
      <c r="NBE99" s="107"/>
      <c r="NBF99" s="107"/>
      <c r="NBG99" s="107"/>
      <c r="NBH99" s="107"/>
      <c r="NBI99" s="107"/>
      <c r="NBJ99" s="107"/>
      <c r="NBK99" s="107"/>
      <c r="NBL99" s="107"/>
      <c r="NBM99" s="107"/>
      <c r="NBN99" s="107"/>
      <c r="NBO99" s="107"/>
      <c r="NBP99" s="107"/>
      <c r="NBQ99" s="107"/>
      <c r="NBR99" s="107"/>
      <c r="NBS99" s="107"/>
      <c r="NBT99" s="107"/>
      <c r="NBU99" s="107"/>
      <c r="NBV99" s="107"/>
      <c r="NBW99" s="107"/>
      <c r="NBX99" s="107"/>
      <c r="NBY99" s="107"/>
      <c r="NBZ99" s="107"/>
      <c r="NCA99" s="107"/>
      <c r="NCB99" s="107"/>
      <c r="NCC99" s="107"/>
      <c r="NCD99" s="107"/>
      <c r="NCE99" s="107"/>
      <c r="NCF99" s="107"/>
      <c r="NCG99" s="107"/>
      <c r="NCH99" s="107"/>
      <c r="NCI99" s="107"/>
      <c r="NCJ99" s="107"/>
      <c r="NCK99" s="107"/>
      <c r="NCL99" s="107"/>
      <c r="NCM99" s="107"/>
      <c r="NCN99" s="107"/>
      <c r="NCO99" s="107"/>
      <c r="NCP99" s="107"/>
      <c r="NCQ99" s="107"/>
      <c r="NCR99" s="107"/>
      <c r="NCS99" s="107"/>
      <c r="NCT99" s="107"/>
      <c r="NCU99" s="107"/>
      <c r="NCV99" s="107"/>
      <c r="NCW99" s="107"/>
      <c r="NCX99" s="107"/>
      <c r="NCY99" s="107"/>
      <c r="NCZ99" s="107"/>
      <c r="NDA99" s="107"/>
      <c r="NDB99" s="107"/>
      <c r="NDC99" s="107"/>
      <c r="NDD99" s="107"/>
      <c r="NDE99" s="107"/>
      <c r="NDF99" s="107"/>
      <c r="NDG99" s="107"/>
      <c r="NDH99" s="107"/>
      <c r="NDI99" s="107"/>
      <c r="NDJ99" s="107"/>
      <c r="NDK99" s="107"/>
      <c r="NDL99" s="107"/>
      <c r="NDM99" s="107"/>
      <c r="NDN99" s="107"/>
      <c r="NDO99" s="107"/>
      <c r="NDP99" s="107"/>
      <c r="NDQ99" s="107"/>
      <c r="NDR99" s="107"/>
      <c r="NDS99" s="107"/>
      <c r="NDT99" s="107"/>
      <c r="NDU99" s="107"/>
      <c r="NDV99" s="107"/>
      <c r="NDW99" s="107"/>
      <c r="NDX99" s="107"/>
      <c r="NDY99" s="107"/>
      <c r="NDZ99" s="107"/>
      <c r="NEA99" s="107"/>
      <c r="NEB99" s="107"/>
      <c r="NEC99" s="107"/>
      <c r="NED99" s="107"/>
      <c r="NEE99" s="107"/>
      <c r="NEF99" s="107"/>
      <c r="NEG99" s="107"/>
      <c r="NEH99" s="107"/>
      <c r="NEI99" s="107"/>
      <c r="NEJ99" s="107"/>
      <c r="NEK99" s="107"/>
      <c r="NEL99" s="107"/>
      <c r="NEM99" s="107"/>
      <c r="NEN99" s="107"/>
      <c r="NEO99" s="107"/>
      <c r="NEP99" s="107"/>
      <c r="NEQ99" s="107"/>
      <c r="NER99" s="107"/>
      <c r="NES99" s="107"/>
      <c r="NET99" s="107"/>
      <c r="NEU99" s="107"/>
      <c r="NEV99" s="107"/>
      <c r="NEW99" s="107"/>
      <c r="NEX99" s="107"/>
      <c r="NEY99" s="107"/>
      <c r="NEZ99" s="107"/>
      <c r="NFA99" s="107"/>
      <c r="NFB99" s="107"/>
      <c r="NFC99" s="107"/>
      <c r="NFD99" s="107"/>
      <c r="NFE99" s="107"/>
      <c r="NFF99" s="107"/>
      <c r="NFG99" s="107"/>
      <c r="NFH99" s="107"/>
      <c r="NFI99" s="107"/>
      <c r="NFJ99" s="107"/>
      <c r="NFK99" s="107"/>
      <c r="NFL99" s="107"/>
      <c r="NFM99" s="107"/>
      <c r="NFN99" s="107"/>
      <c r="NFO99" s="107"/>
      <c r="NFP99" s="107"/>
      <c r="NFQ99" s="107"/>
      <c r="NFR99" s="107"/>
      <c r="NFS99" s="107"/>
      <c r="NFT99" s="107"/>
      <c r="NFU99" s="107"/>
      <c r="NFV99" s="107"/>
      <c r="NFW99" s="107"/>
      <c r="NFX99" s="107"/>
      <c r="NFY99" s="107"/>
      <c r="NFZ99" s="107"/>
      <c r="NGA99" s="107"/>
      <c r="NGB99" s="107"/>
      <c r="NGC99" s="107"/>
      <c r="NGD99" s="107"/>
      <c r="NGE99" s="107"/>
      <c r="NGF99" s="107"/>
      <c r="NGG99" s="107"/>
      <c r="NGH99" s="107"/>
      <c r="NGI99" s="107"/>
      <c r="NGJ99" s="107"/>
      <c r="NGK99" s="107"/>
      <c r="NGL99" s="107"/>
      <c r="NGM99" s="107"/>
      <c r="NGN99" s="107"/>
      <c r="NGO99" s="107"/>
      <c r="NGP99" s="107"/>
      <c r="NGQ99" s="107"/>
      <c r="NGR99" s="107"/>
      <c r="NGS99" s="107"/>
      <c r="NGT99" s="107"/>
      <c r="NGU99" s="107"/>
      <c r="NGV99" s="107"/>
      <c r="NGW99" s="107"/>
      <c r="NGX99" s="107"/>
      <c r="NGY99" s="107"/>
      <c r="NGZ99" s="107"/>
      <c r="NHA99" s="107"/>
      <c r="NHB99" s="107"/>
      <c r="NHC99" s="107"/>
      <c r="NHD99" s="107"/>
      <c r="NHE99" s="107"/>
      <c r="NHF99" s="107"/>
      <c r="NHG99" s="107"/>
      <c r="NHH99" s="107"/>
      <c r="NHI99" s="107"/>
      <c r="NHJ99" s="107"/>
      <c r="NHK99" s="107"/>
      <c r="NHL99" s="107"/>
      <c r="NHM99" s="107"/>
      <c r="NHN99" s="107"/>
      <c r="NHO99" s="107"/>
      <c r="NHP99" s="107"/>
      <c r="NHQ99" s="107"/>
      <c r="NHR99" s="107"/>
      <c r="NHS99" s="107"/>
      <c r="NHT99" s="107"/>
      <c r="NHU99" s="107"/>
      <c r="NHV99" s="107"/>
      <c r="NHW99" s="107"/>
      <c r="NHX99" s="107"/>
      <c r="NHY99" s="107"/>
      <c r="NHZ99" s="107"/>
      <c r="NIA99" s="107"/>
      <c r="NIB99" s="107"/>
      <c r="NIC99" s="107"/>
      <c r="NID99" s="107"/>
      <c r="NIE99" s="107"/>
      <c r="NIF99" s="107"/>
      <c r="NIG99" s="107"/>
      <c r="NIH99" s="107"/>
      <c r="NII99" s="107"/>
      <c r="NIJ99" s="107"/>
      <c r="NIK99" s="107"/>
      <c r="NIL99" s="107"/>
      <c r="NIM99" s="107"/>
      <c r="NIN99" s="107"/>
      <c r="NIO99" s="107"/>
      <c r="NIP99" s="107"/>
      <c r="NIQ99" s="107"/>
      <c r="NIR99" s="107"/>
      <c r="NIS99" s="107"/>
      <c r="NIT99" s="107"/>
      <c r="NIU99" s="107"/>
      <c r="NIV99" s="107"/>
      <c r="NIW99" s="107"/>
      <c r="NIX99" s="107"/>
      <c r="NIY99" s="107"/>
      <c r="NIZ99" s="107"/>
      <c r="NJA99" s="107"/>
      <c r="NJB99" s="107"/>
      <c r="NJC99" s="107"/>
      <c r="NJD99" s="107"/>
      <c r="NJE99" s="107"/>
      <c r="NJF99" s="107"/>
      <c r="NJG99" s="107"/>
      <c r="NJH99" s="107"/>
      <c r="NJI99" s="107"/>
      <c r="NJJ99" s="107"/>
      <c r="NJK99" s="107"/>
      <c r="NJL99" s="107"/>
      <c r="NJM99" s="107"/>
      <c r="NJN99" s="107"/>
      <c r="NJO99" s="107"/>
      <c r="NJP99" s="107"/>
      <c r="NJQ99" s="107"/>
      <c r="NJR99" s="107"/>
      <c r="NJS99" s="107"/>
      <c r="NJT99" s="107"/>
      <c r="NJU99" s="107"/>
      <c r="NJV99" s="107"/>
      <c r="NJW99" s="107"/>
      <c r="NJX99" s="107"/>
      <c r="NJY99" s="107"/>
      <c r="NJZ99" s="107"/>
      <c r="NKA99" s="107"/>
      <c r="NKB99" s="107"/>
      <c r="NKC99" s="107"/>
      <c r="NKD99" s="107"/>
      <c r="NKE99" s="107"/>
      <c r="NKF99" s="107"/>
      <c r="NKG99" s="107"/>
      <c r="NKH99" s="107"/>
      <c r="NKI99" s="107"/>
      <c r="NKJ99" s="107"/>
      <c r="NKK99" s="107"/>
      <c r="NKL99" s="107"/>
      <c r="NKM99" s="107"/>
      <c r="NKN99" s="107"/>
      <c r="NKO99" s="107"/>
      <c r="NKP99" s="107"/>
      <c r="NKQ99" s="107"/>
      <c r="NKR99" s="107"/>
      <c r="NKS99" s="107"/>
      <c r="NKT99" s="107"/>
      <c r="NKU99" s="107"/>
      <c r="NKV99" s="107"/>
      <c r="NKW99" s="107"/>
      <c r="NKX99" s="107"/>
      <c r="NKY99" s="107"/>
      <c r="NKZ99" s="107"/>
      <c r="NLA99" s="107"/>
      <c r="NLB99" s="107"/>
      <c r="NLC99" s="107"/>
      <c r="NLD99" s="107"/>
      <c r="NLE99" s="107"/>
      <c r="NLF99" s="107"/>
      <c r="NLG99" s="107"/>
      <c r="NLH99" s="107"/>
      <c r="NLI99" s="107"/>
      <c r="NLJ99" s="107"/>
      <c r="NLK99" s="107"/>
      <c r="NLL99" s="107"/>
      <c r="NLM99" s="107"/>
      <c r="NLN99" s="107"/>
      <c r="NLO99" s="107"/>
      <c r="NLP99" s="107"/>
      <c r="NLQ99" s="107"/>
      <c r="NLR99" s="107"/>
      <c r="NLS99" s="107"/>
      <c r="NLT99" s="107"/>
      <c r="NLU99" s="107"/>
      <c r="NLV99" s="107"/>
      <c r="NLW99" s="107"/>
      <c r="NLX99" s="107"/>
      <c r="NLY99" s="107"/>
      <c r="NLZ99" s="107"/>
      <c r="NMA99" s="107"/>
      <c r="NMB99" s="107"/>
      <c r="NMC99" s="107"/>
      <c r="NMD99" s="107"/>
      <c r="NME99" s="107"/>
      <c r="NMF99" s="107"/>
      <c r="NMG99" s="107"/>
      <c r="NMH99" s="107"/>
      <c r="NMI99" s="107"/>
      <c r="NMJ99" s="107"/>
      <c r="NMK99" s="107"/>
      <c r="NML99" s="107"/>
      <c r="NMM99" s="107"/>
      <c r="NMN99" s="107"/>
      <c r="NMO99" s="107"/>
      <c r="NMP99" s="107"/>
      <c r="NMQ99" s="107"/>
      <c r="NMR99" s="107"/>
      <c r="NMS99" s="107"/>
      <c r="NMT99" s="107"/>
      <c r="NMU99" s="107"/>
      <c r="NMV99" s="107"/>
      <c r="NMW99" s="107"/>
      <c r="NMX99" s="107"/>
      <c r="NMY99" s="107"/>
      <c r="NMZ99" s="107"/>
      <c r="NNA99" s="107"/>
      <c r="NNB99" s="107"/>
      <c r="NNC99" s="107"/>
      <c r="NND99" s="107"/>
      <c r="NNE99" s="107"/>
      <c r="NNF99" s="107"/>
      <c r="NNG99" s="107"/>
      <c r="NNH99" s="107"/>
      <c r="NNI99" s="107"/>
      <c r="NNJ99" s="107"/>
      <c r="NNK99" s="107"/>
      <c r="NNL99" s="107"/>
      <c r="NNM99" s="107"/>
      <c r="NNN99" s="107"/>
      <c r="NNO99" s="107"/>
      <c r="NNP99" s="107"/>
      <c r="NNQ99" s="107"/>
      <c r="NNR99" s="107"/>
      <c r="NNS99" s="107"/>
      <c r="NNT99" s="107"/>
      <c r="NNU99" s="107"/>
      <c r="NNV99" s="107"/>
      <c r="NNW99" s="107"/>
      <c r="NNX99" s="107"/>
      <c r="NNY99" s="107"/>
      <c r="NNZ99" s="107"/>
      <c r="NOA99" s="107"/>
      <c r="NOB99" s="107"/>
      <c r="NOC99" s="107"/>
      <c r="NOD99" s="107"/>
      <c r="NOE99" s="107"/>
      <c r="NOF99" s="107"/>
      <c r="NOG99" s="107"/>
      <c r="NOH99" s="107"/>
      <c r="NOI99" s="107"/>
      <c r="NOJ99" s="107"/>
      <c r="NOK99" s="107"/>
      <c r="NOL99" s="107"/>
      <c r="NOM99" s="107"/>
      <c r="NON99" s="107"/>
      <c r="NOO99" s="107"/>
      <c r="NOP99" s="107"/>
      <c r="NOQ99" s="107"/>
      <c r="NOR99" s="107"/>
      <c r="NOS99" s="107"/>
      <c r="NOT99" s="107"/>
      <c r="NOU99" s="107"/>
      <c r="NOV99" s="107"/>
      <c r="NOW99" s="107"/>
      <c r="NOX99" s="107"/>
      <c r="NOY99" s="107"/>
      <c r="NOZ99" s="107"/>
      <c r="NPA99" s="107"/>
      <c r="NPB99" s="107"/>
      <c r="NPC99" s="107"/>
      <c r="NPD99" s="107"/>
      <c r="NPE99" s="107"/>
      <c r="NPF99" s="107"/>
      <c r="NPG99" s="107"/>
      <c r="NPH99" s="107"/>
      <c r="NPI99" s="107"/>
      <c r="NPJ99" s="107"/>
      <c r="NPK99" s="107"/>
      <c r="NPL99" s="107"/>
      <c r="NPM99" s="107"/>
      <c r="NPN99" s="107"/>
      <c r="NPO99" s="107"/>
      <c r="NPP99" s="107"/>
      <c r="NPQ99" s="107"/>
      <c r="NPR99" s="107"/>
      <c r="NPS99" s="107"/>
      <c r="NPT99" s="107"/>
      <c r="NPU99" s="107"/>
      <c r="NPV99" s="107"/>
      <c r="NPW99" s="107"/>
      <c r="NPX99" s="107"/>
      <c r="NPY99" s="107"/>
      <c r="NPZ99" s="107"/>
      <c r="NQA99" s="107"/>
      <c r="NQB99" s="107"/>
      <c r="NQC99" s="107"/>
      <c r="NQD99" s="107"/>
      <c r="NQE99" s="107"/>
      <c r="NQF99" s="107"/>
      <c r="NQG99" s="107"/>
      <c r="NQH99" s="107"/>
      <c r="NQI99" s="107"/>
      <c r="NQJ99" s="107"/>
      <c r="NQK99" s="107"/>
      <c r="NQL99" s="107"/>
      <c r="NQM99" s="107"/>
      <c r="NQN99" s="107"/>
      <c r="NQO99" s="107"/>
      <c r="NQP99" s="107"/>
      <c r="NQQ99" s="107"/>
      <c r="NQR99" s="107"/>
      <c r="NQS99" s="107"/>
      <c r="NQT99" s="107"/>
      <c r="NQU99" s="107"/>
      <c r="NQV99" s="107"/>
      <c r="NQW99" s="107"/>
      <c r="NQX99" s="107"/>
      <c r="NQY99" s="107"/>
      <c r="NQZ99" s="107"/>
      <c r="NRA99" s="107"/>
      <c r="NRB99" s="107"/>
      <c r="NRC99" s="107"/>
      <c r="NRD99" s="107"/>
      <c r="NRE99" s="107"/>
      <c r="NRF99" s="107"/>
      <c r="NRG99" s="107"/>
      <c r="NRH99" s="107"/>
      <c r="NRI99" s="107"/>
      <c r="NRJ99" s="107"/>
      <c r="NRK99" s="107"/>
      <c r="NRL99" s="107"/>
      <c r="NRM99" s="107"/>
      <c r="NRN99" s="107"/>
      <c r="NRO99" s="107"/>
      <c r="NRP99" s="107"/>
      <c r="NRQ99" s="107"/>
      <c r="NRR99" s="107"/>
      <c r="NRS99" s="107"/>
      <c r="NRT99" s="107"/>
      <c r="NRU99" s="107"/>
      <c r="NRV99" s="107"/>
      <c r="NRW99" s="107"/>
      <c r="NRX99" s="107"/>
      <c r="NRY99" s="107"/>
      <c r="NRZ99" s="107"/>
      <c r="NSA99" s="107"/>
      <c r="NSB99" s="107"/>
      <c r="NSC99" s="107"/>
      <c r="NSD99" s="107"/>
      <c r="NSE99" s="107"/>
      <c r="NSF99" s="107"/>
      <c r="NSG99" s="107"/>
      <c r="NSH99" s="107"/>
      <c r="NSI99" s="107"/>
      <c r="NSJ99" s="107"/>
      <c r="NSK99" s="107"/>
      <c r="NSL99" s="107"/>
      <c r="NSM99" s="107"/>
      <c r="NSN99" s="107"/>
      <c r="NSO99" s="107"/>
      <c r="NSP99" s="107"/>
      <c r="NSQ99" s="107"/>
      <c r="NSR99" s="107"/>
      <c r="NSS99" s="107"/>
      <c r="NST99" s="107"/>
      <c r="NSU99" s="107"/>
      <c r="NSV99" s="107"/>
      <c r="NSW99" s="107"/>
      <c r="NSX99" s="107"/>
      <c r="NSY99" s="107"/>
      <c r="NSZ99" s="107"/>
      <c r="NTA99" s="107"/>
      <c r="NTB99" s="107"/>
      <c r="NTC99" s="107"/>
      <c r="NTD99" s="107"/>
      <c r="NTE99" s="107"/>
      <c r="NTF99" s="107"/>
      <c r="NTG99" s="107"/>
      <c r="NTH99" s="107"/>
      <c r="NTI99" s="107"/>
      <c r="NTJ99" s="107"/>
      <c r="NTK99" s="107"/>
      <c r="NTL99" s="107"/>
      <c r="NTM99" s="107"/>
      <c r="NTN99" s="107"/>
      <c r="NTO99" s="107"/>
      <c r="NTP99" s="107"/>
      <c r="NTQ99" s="107"/>
      <c r="NTR99" s="107"/>
      <c r="NTS99" s="107"/>
      <c r="NTT99" s="107"/>
      <c r="NTU99" s="107"/>
      <c r="NTV99" s="107"/>
      <c r="NTW99" s="107"/>
      <c r="NTX99" s="107"/>
      <c r="NTY99" s="107"/>
      <c r="NTZ99" s="107"/>
      <c r="NUA99" s="107"/>
      <c r="NUB99" s="107"/>
      <c r="NUC99" s="107"/>
      <c r="NUD99" s="107"/>
      <c r="NUE99" s="107"/>
      <c r="NUF99" s="107"/>
      <c r="NUG99" s="107"/>
      <c r="NUH99" s="107"/>
      <c r="NUI99" s="107"/>
      <c r="NUJ99" s="107"/>
      <c r="NUK99" s="107"/>
      <c r="NUL99" s="107"/>
      <c r="NUM99" s="107"/>
      <c r="NUN99" s="107"/>
      <c r="NUO99" s="107"/>
      <c r="NUP99" s="107"/>
      <c r="NUQ99" s="107"/>
      <c r="NUR99" s="107"/>
      <c r="NUS99" s="107"/>
      <c r="NUT99" s="107"/>
      <c r="NUU99" s="107"/>
      <c r="NUV99" s="107"/>
      <c r="NUW99" s="107"/>
      <c r="NUX99" s="107"/>
      <c r="NUY99" s="107"/>
      <c r="NUZ99" s="107"/>
      <c r="NVA99" s="107"/>
      <c r="NVB99" s="107"/>
      <c r="NVC99" s="107"/>
      <c r="NVD99" s="107"/>
      <c r="NVE99" s="107"/>
      <c r="NVF99" s="107"/>
      <c r="NVG99" s="107"/>
      <c r="NVH99" s="107"/>
      <c r="NVI99" s="107"/>
      <c r="NVJ99" s="107"/>
      <c r="NVK99" s="107"/>
      <c r="NVL99" s="107"/>
      <c r="NVM99" s="107"/>
      <c r="NVN99" s="107"/>
      <c r="NVO99" s="107"/>
      <c r="NVP99" s="107"/>
      <c r="NVQ99" s="107"/>
      <c r="NVR99" s="107"/>
      <c r="NVS99" s="107"/>
      <c r="NVT99" s="107"/>
      <c r="NVU99" s="107"/>
      <c r="NVV99" s="107"/>
      <c r="NVW99" s="107"/>
      <c r="NVX99" s="107"/>
      <c r="NVY99" s="107"/>
      <c r="NVZ99" s="107"/>
      <c r="NWA99" s="107"/>
      <c r="NWB99" s="107"/>
      <c r="NWC99" s="107"/>
      <c r="NWD99" s="107"/>
      <c r="NWE99" s="107"/>
      <c r="NWF99" s="107"/>
      <c r="NWG99" s="107"/>
      <c r="NWH99" s="107"/>
      <c r="NWI99" s="107"/>
      <c r="NWJ99" s="107"/>
      <c r="NWK99" s="107"/>
      <c r="NWL99" s="107"/>
      <c r="NWM99" s="107"/>
      <c r="NWN99" s="107"/>
      <c r="NWO99" s="107"/>
      <c r="NWP99" s="107"/>
      <c r="NWQ99" s="107"/>
      <c r="NWR99" s="107"/>
      <c r="NWS99" s="107"/>
      <c r="NWT99" s="107"/>
      <c r="NWU99" s="107"/>
      <c r="NWV99" s="107"/>
      <c r="NWW99" s="107"/>
      <c r="NWX99" s="107"/>
      <c r="NWY99" s="107"/>
      <c r="NWZ99" s="107"/>
      <c r="NXA99" s="107"/>
      <c r="NXB99" s="107"/>
      <c r="NXC99" s="107"/>
      <c r="NXD99" s="107"/>
      <c r="NXE99" s="107"/>
      <c r="NXF99" s="107"/>
      <c r="NXG99" s="107"/>
      <c r="NXH99" s="107"/>
      <c r="NXI99" s="107"/>
      <c r="NXJ99" s="107"/>
      <c r="NXK99" s="107"/>
      <c r="NXL99" s="107"/>
      <c r="NXM99" s="107"/>
      <c r="NXN99" s="107"/>
      <c r="NXO99" s="107"/>
      <c r="NXP99" s="107"/>
      <c r="NXQ99" s="107"/>
      <c r="NXR99" s="107"/>
      <c r="NXS99" s="107"/>
      <c r="NXT99" s="107"/>
      <c r="NXU99" s="107"/>
      <c r="NXV99" s="107"/>
      <c r="NXW99" s="107"/>
      <c r="NXX99" s="107"/>
      <c r="NXY99" s="107"/>
      <c r="NXZ99" s="107"/>
      <c r="NYA99" s="107"/>
      <c r="NYB99" s="107"/>
      <c r="NYC99" s="107"/>
      <c r="NYD99" s="107"/>
      <c r="NYE99" s="107"/>
      <c r="NYF99" s="107"/>
      <c r="NYG99" s="107"/>
      <c r="NYH99" s="107"/>
      <c r="NYI99" s="107"/>
      <c r="NYJ99" s="107"/>
      <c r="NYK99" s="107"/>
      <c r="NYL99" s="107"/>
      <c r="NYM99" s="107"/>
      <c r="NYN99" s="107"/>
      <c r="NYO99" s="107"/>
      <c r="NYP99" s="107"/>
      <c r="NYQ99" s="107"/>
      <c r="NYR99" s="107"/>
      <c r="NYS99" s="107"/>
      <c r="NYT99" s="107"/>
      <c r="NYU99" s="107"/>
      <c r="NYV99" s="107"/>
      <c r="NYW99" s="107"/>
      <c r="NYX99" s="107"/>
      <c r="NYY99" s="107"/>
      <c r="NYZ99" s="107"/>
      <c r="NZA99" s="107"/>
      <c r="NZB99" s="107"/>
      <c r="NZC99" s="107"/>
      <c r="NZD99" s="107"/>
      <c r="NZE99" s="107"/>
      <c r="NZF99" s="107"/>
      <c r="NZG99" s="107"/>
      <c r="NZH99" s="107"/>
      <c r="NZI99" s="107"/>
      <c r="NZJ99" s="107"/>
      <c r="NZK99" s="107"/>
      <c r="NZL99" s="107"/>
      <c r="NZM99" s="107"/>
      <c r="NZN99" s="107"/>
      <c r="NZO99" s="107"/>
      <c r="NZP99" s="107"/>
      <c r="NZQ99" s="107"/>
      <c r="NZR99" s="107"/>
      <c r="NZS99" s="107"/>
      <c r="NZT99" s="107"/>
      <c r="NZU99" s="107"/>
      <c r="NZV99" s="107"/>
      <c r="NZW99" s="107"/>
      <c r="NZX99" s="107"/>
      <c r="NZY99" s="107"/>
      <c r="NZZ99" s="107"/>
      <c r="OAA99" s="107"/>
      <c r="OAB99" s="107"/>
      <c r="OAC99" s="107"/>
      <c r="OAD99" s="107"/>
      <c r="OAE99" s="107"/>
      <c r="OAF99" s="107"/>
      <c r="OAG99" s="107"/>
      <c r="OAH99" s="107"/>
      <c r="OAI99" s="107"/>
      <c r="OAJ99" s="107"/>
      <c r="OAK99" s="107"/>
      <c r="OAL99" s="107"/>
      <c r="OAM99" s="107"/>
      <c r="OAN99" s="107"/>
      <c r="OAO99" s="107"/>
      <c r="OAP99" s="107"/>
      <c r="OAQ99" s="107"/>
      <c r="OAR99" s="107"/>
      <c r="OAS99" s="107"/>
      <c r="OAT99" s="107"/>
      <c r="OAU99" s="107"/>
      <c r="OAV99" s="107"/>
      <c r="OAW99" s="107"/>
      <c r="OAX99" s="107"/>
      <c r="OAY99" s="107"/>
      <c r="OAZ99" s="107"/>
      <c r="OBA99" s="107"/>
      <c r="OBB99" s="107"/>
      <c r="OBC99" s="107"/>
      <c r="OBD99" s="107"/>
      <c r="OBE99" s="107"/>
      <c r="OBF99" s="107"/>
      <c r="OBG99" s="107"/>
      <c r="OBH99" s="107"/>
      <c r="OBI99" s="107"/>
      <c r="OBJ99" s="107"/>
      <c r="OBK99" s="107"/>
      <c r="OBL99" s="107"/>
      <c r="OBM99" s="107"/>
      <c r="OBN99" s="107"/>
      <c r="OBO99" s="107"/>
      <c r="OBP99" s="107"/>
      <c r="OBQ99" s="107"/>
      <c r="OBR99" s="107"/>
      <c r="OBS99" s="107"/>
      <c r="OBT99" s="107"/>
      <c r="OBU99" s="107"/>
      <c r="OBV99" s="107"/>
      <c r="OBW99" s="107"/>
      <c r="OBX99" s="107"/>
      <c r="OBY99" s="107"/>
      <c r="OBZ99" s="107"/>
      <c r="OCA99" s="107"/>
      <c r="OCB99" s="107"/>
      <c r="OCC99" s="107"/>
      <c r="OCD99" s="107"/>
      <c r="OCE99" s="107"/>
      <c r="OCF99" s="107"/>
      <c r="OCG99" s="107"/>
      <c r="OCH99" s="107"/>
      <c r="OCI99" s="107"/>
      <c r="OCJ99" s="107"/>
      <c r="OCK99" s="107"/>
      <c r="OCL99" s="107"/>
      <c r="OCM99" s="107"/>
      <c r="OCN99" s="107"/>
      <c r="OCO99" s="107"/>
      <c r="OCP99" s="107"/>
      <c r="OCQ99" s="107"/>
      <c r="OCR99" s="107"/>
      <c r="OCS99" s="107"/>
      <c r="OCT99" s="107"/>
      <c r="OCU99" s="107"/>
      <c r="OCV99" s="107"/>
      <c r="OCW99" s="107"/>
      <c r="OCX99" s="107"/>
      <c r="OCY99" s="107"/>
      <c r="OCZ99" s="107"/>
      <c r="ODA99" s="107"/>
      <c r="ODB99" s="107"/>
      <c r="ODC99" s="107"/>
      <c r="ODD99" s="107"/>
      <c r="ODE99" s="107"/>
      <c r="ODF99" s="107"/>
      <c r="ODG99" s="107"/>
      <c r="ODH99" s="107"/>
      <c r="ODI99" s="107"/>
      <c r="ODJ99" s="107"/>
      <c r="ODK99" s="107"/>
      <c r="ODL99" s="107"/>
      <c r="ODM99" s="107"/>
      <c r="ODN99" s="107"/>
      <c r="ODO99" s="107"/>
      <c r="ODP99" s="107"/>
      <c r="ODQ99" s="107"/>
      <c r="ODR99" s="107"/>
      <c r="ODS99" s="107"/>
      <c r="ODT99" s="107"/>
      <c r="ODU99" s="107"/>
      <c r="ODV99" s="107"/>
      <c r="ODW99" s="107"/>
      <c r="ODX99" s="107"/>
      <c r="ODY99" s="107"/>
      <c r="ODZ99" s="107"/>
      <c r="OEA99" s="107"/>
      <c r="OEB99" s="107"/>
      <c r="OEC99" s="107"/>
      <c r="OED99" s="107"/>
      <c r="OEE99" s="107"/>
      <c r="OEF99" s="107"/>
      <c r="OEG99" s="107"/>
      <c r="OEH99" s="107"/>
      <c r="OEI99" s="107"/>
      <c r="OEJ99" s="107"/>
      <c r="OEK99" s="107"/>
      <c r="OEL99" s="107"/>
      <c r="OEM99" s="107"/>
      <c r="OEN99" s="107"/>
      <c r="OEO99" s="107"/>
      <c r="OEP99" s="107"/>
      <c r="OEQ99" s="107"/>
      <c r="OER99" s="107"/>
      <c r="OES99" s="107"/>
      <c r="OET99" s="107"/>
      <c r="OEU99" s="107"/>
      <c r="OEV99" s="107"/>
      <c r="OEW99" s="107"/>
      <c r="OEX99" s="107"/>
      <c r="OEY99" s="107"/>
      <c r="OEZ99" s="107"/>
      <c r="OFA99" s="107"/>
      <c r="OFB99" s="107"/>
      <c r="OFC99" s="107"/>
      <c r="OFD99" s="107"/>
      <c r="OFE99" s="107"/>
      <c r="OFF99" s="107"/>
      <c r="OFG99" s="107"/>
      <c r="OFH99" s="107"/>
      <c r="OFI99" s="107"/>
      <c r="OFJ99" s="107"/>
      <c r="OFK99" s="107"/>
      <c r="OFL99" s="107"/>
      <c r="OFM99" s="107"/>
      <c r="OFN99" s="107"/>
      <c r="OFO99" s="107"/>
      <c r="OFP99" s="107"/>
      <c r="OFQ99" s="107"/>
      <c r="OFR99" s="107"/>
      <c r="OFS99" s="107"/>
      <c r="OFT99" s="107"/>
      <c r="OFU99" s="107"/>
      <c r="OFV99" s="107"/>
      <c r="OFW99" s="107"/>
      <c r="OFX99" s="107"/>
      <c r="OFY99" s="107"/>
      <c r="OFZ99" s="107"/>
      <c r="OGA99" s="107"/>
      <c r="OGB99" s="107"/>
      <c r="OGC99" s="107"/>
      <c r="OGD99" s="107"/>
      <c r="OGE99" s="107"/>
      <c r="OGF99" s="107"/>
      <c r="OGG99" s="107"/>
      <c r="OGH99" s="107"/>
      <c r="OGI99" s="107"/>
      <c r="OGJ99" s="107"/>
      <c r="OGK99" s="107"/>
      <c r="OGL99" s="107"/>
      <c r="OGM99" s="107"/>
      <c r="OGN99" s="107"/>
      <c r="OGO99" s="107"/>
      <c r="OGP99" s="107"/>
      <c r="OGQ99" s="107"/>
      <c r="OGR99" s="107"/>
      <c r="OGS99" s="107"/>
      <c r="OGT99" s="107"/>
      <c r="OGU99" s="107"/>
      <c r="OGV99" s="107"/>
      <c r="OGW99" s="107"/>
      <c r="OGX99" s="107"/>
      <c r="OGY99" s="107"/>
      <c r="OGZ99" s="107"/>
      <c r="OHA99" s="107"/>
      <c r="OHB99" s="107"/>
      <c r="OHC99" s="107"/>
      <c r="OHD99" s="107"/>
      <c r="OHE99" s="107"/>
      <c r="OHF99" s="107"/>
      <c r="OHG99" s="107"/>
      <c r="OHH99" s="107"/>
      <c r="OHI99" s="107"/>
      <c r="OHJ99" s="107"/>
      <c r="OHK99" s="107"/>
      <c r="OHL99" s="107"/>
      <c r="OHM99" s="107"/>
      <c r="OHN99" s="107"/>
      <c r="OHO99" s="107"/>
      <c r="OHP99" s="107"/>
      <c r="OHQ99" s="107"/>
      <c r="OHR99" s="107"/>
      <c r="OHS99" s="107"/>
      <c r="OHT99" s="107"/>
      <c r="OHU99" s="107"/>
      <c r="OHV99" s="107"/>
      <c r="OHW99" s="107"/>
      <c r="OHX99" s="107"/>
      <c r="OHY99" s="107"/>
      <c r="OHZ99" s="107"/>
      <c r="OIA99" s="107"/>
      <c r="OIB99" s="107"/>
      <c r="OIC99" s="107"/>
      <c r="OID99" s="107"/>
      <c r="OIE99" s="107"/>
      <c r="OIF99" s="107"/>
      <c r="OIG99" s="107"/>
      <c r="OIH99" s="107"/>
      <c r="OII99" s="107"/>
      <c r="OIJ99" s="107"/>
      <c r="OIK99" s="107"/>
      <c r="OIL99" s="107"/>
      <c r="OIM99" s="107"/>
      <c r="OIN99" s="107"/>
      <c r="OIO99" s="107"/>
      <c r="OIP99" s="107"/>
      <c r="OIQ99" s="107"/>
      <c r="OIR99" s="107"/>
      <c r="OIS99" s="107"/>
      <c r="OIT99" s="107"/>
      <c r="OIU99" s="107"/>
      <c r="OIV99" s="107"/>
      <c r="OIW99" s="107"/>
      <c r="OIX99" s="107"/>
      <c r="OIY99" s="107"/>
      <c r="OIZ99" s="107"/>
      <c r="OJA99" s="107"/>
      <c r="OJB99" s="107"/>
      <c r="OJC99" s="107"/>
      <c r="OJD99" s="107"/>
      <c r="OJE99" s="107"/>
      <c r="OJF99" s="107"/>
      <c r="OJG99" s="107"/>
      <c r="OJH99" s="107"/>
      <c r="OJI99" s="107"/>
      <c r="OJJ99" s="107"/>
      <c r="OJK99" s="107"/>
      <c r="OJL99" s="107"/>
      <c r="OJM99" s="107"/>
      <c r="OJN99" s="107"/>
      <c r="OJO99" s="107"/>
      <c r="OJP99" s="107"/>
      <c r="OJQ99" s="107"/>
      <c r="OJR99" s="107"/>
      <c r="OJS99" s="107"/>
      <c r="OJT99" s="107"/>
      <c r="OJU99" s="107"/>
      <c r="OJV99" s="107"/>
      <c r="OJW99" s="107"/>
      <c r="OJX99" s="107"/>
      <c r="OJY99" s="107"/>
      <c r="OJZ99" s="107"/>
      <c r="OKA99" s="107"/>
      <c r="OKB99" s="107"/>
      <c r="OKC99" s="107"/>
      <c r="OKD99" s="107"/>
      <c r="OKE99" s="107"/>
      <c r="OKF99" s="107"/>
      <c r="OKG99" s="107"/>
      <c r="OKH99" s="107"/>
      <c r="OKI99" s="107"/>
      <c r="OKJ99" s="107"/>
      <c r="OKK99" s="107"/>
      <c r="OKL99" s="107"/>
      <c r="OKM99" s="107"/>
      <c r="OKN99" s="107"/>
      <c r="OKO99" s="107"/>
      <c r="OKP99" s="107"/>
      <c r="OKQ99" s="107"/>
      <c r="OKR99" s="107"/>
      <c r="OKS99" s="107"/>
      <c r="OKT99" s="107"/>
      <c r="OKU99" s="107"/>
      <c r="OKV99" s="107"/>
      <c r="OKW99" s="107"/>
      <c r="OKX99" s="107"/>
      <c r="OKY99" s="107"/>
      <c r="OKZ99" s="107"/>
      <c r="OLA99" s="107"/>
      <c r="OLB99" s="107"/>
      <c r="OLC99" s="107"/>
      <c r="OLD99" s="107"/>
      <c r="OLE99" s="107"/>
      <c r="OLF99" s="107"/>
      <c r="OLG99" s="107"/>
      <c r="OLH99" s="107"/>
      <c r="OLI99" s="107"/>
      <c r="OLJ99" s="107"/>
      <c r="OLK99" s="107"/>
      <c r="OLL99" s="107"/>
      <c r="OLM99" s="107"/>
      <c r="OLN99" s="107"/>
      <c r="OLO99" s="107"/>
      <c r="OLP99" s="107"/>
      <c r="OLQ99" s="107"/>
      <c r="OLR99" s="107"/>
      <c r="OLS99" s="107"/>
      <c r="OLT99" s="107"/>
      <c r="OLU99" s="107"/>
      <c r="OLV99" s="107"/>
      <c r="OLW99" s="107"/>
      <c r="OLX99" s="107"/>
      <c r="OLY99" s="107"/>
      <c r="OLZ99" s="107"/>
      <c r="OMA99" s="107"/>
      <c r="OMB99" s="107"/>
      <c r="OMC99" s="107"/>
      <c r="OMD99" s="107"/>
      <c r="OME99" s="107"/>
      <c r="OMF99" s="107"/>
      <c r="OMG99" s="107"/>
      <c r="OMH99" s="107"/>
      <c r="OMI99" s="107"/>
      <c r="OMJ99" s="107"/>
      <c r="OMK99" s="107"/>
      <c r="OML99" s="107"/>
      <c r="OMM99" s="107"/>
      <c r="OMN99" s="107"/>
      <c r="OMO99" s="107"/>
      <c r="OMP99" s="107"/>
      <c r="OMQ99" s="107"/>
      <c r="OMR99" s="107"/>
      <c r="OMS99" s="107"/>
      <c r="OMT99" s="107"/>
      <c r="OMU99" s="107"/>
      <c r="OMV99" s="107"/>
      <c r="OMW99" s="107"/>
      <c r="OMX99" s="107"/>
      <c r="OMY99" s="107"/>
      <c r="OMZ99" s="107"/>
      <c r="ONA99" s="107"/>
      <c r="ONB99" s="107"/>
      <c r="ONC99" s="107"/>
      <c r="OND99" s="107"/>
      <c r="ONE99" s="107"/>
      <c r="ONF99" s="107"/>
      <c r="ONG99" s="107"/>
      <c r="ONH99" s="107"/>
      <c r="ONI99" s="107"/>
      <c r="ONJ99" s="107"/>
      <c r="ONK99" s="107"/>
      <c r="ONL99" s="107"/>
      <c r="ONM99" s="107"/>
      <c r="ONN99" s="107"/>
      <c r="ONO99" s="107"/>
      <c r="ONP99" s="107"/>
      <c r="ONQ99" s="107"/>
      <c r="ONR99" s="107"/>
      <c r="ONS99" s="107"/>
      <c r="ONT99" s="107"/>
      <c r="ONU99" s="107"/>
      <c r="ONV99" s="107"/>
      <c r="ONW99" s="107"/>
      <c r="ONX99" s="107"/>
      <c r="ONY99" s="107"/>
      <c r="ONZ99" s="107"/>
      <c r="OOA99" s="107"/>
      <c r="OOB99" s="107"/>
      <c r="OOC99" s="107"/>
      <c r="OOD99" s="107"/>
      <c r="OOE99" s="107"/>
      <c r="OOF99" s="107"/>
      <c r="OOG99" s="107"/>
      <c r="OOH99" s="107"/>
      <c r="OOI99" s="107"/>
      <c r="OOJ99" s="107"/>
      <c r="OOK99" s="107"/>
      <c r="OOL99" s="107"/>
      <c r="OOM99" s="107"/>
      <c r="OON99" s="107"/>
      <c r="OOO99" s="107"/>
      <c r="OOP99" s="107"/>
      <c r="OOQ99" s="107"/>
      <c r="OOR99" s="107"/>
      <c r="OOS99" s="107"/>
      <c r="OOT99" s="107"/>
      <c r="OOU99" s="107"/>
      <c r="OOV99" s="107"/>
      <c r="OOW99" s="107"/>
      <c r="OOX99" s="107"/>
      <c r="OOY99" s="107"/>
      <c r="OOZ99" s="107"/>
      <c r="OPA99" s="107"/>
      <c r="OPB99" s="107"/>
      <c r="OPC99" s="107"/>
      <c r="OPD99" s="107"/>
      <c r="OPE99" s="107"/>
      <c r="OPF99" s="107"/>
      <c r="OPG99" s="107"/>
      <c r="OPH99" s="107"/>
      <c r="OPI99" s="107"/>
      <c r="OPJ99" s="107"/>
      <c r="OPK99" s="107"/>
      <c r="OPL99" s="107"/>
      <c r="OPM99" s="107"/>
      <c r="OPN99" s="107"/>
      <c r="OPO99" s="107"/>
      <c r="OPP99" s="107"/>
      <c r="OPQ99" s="107"/>
      <c r="OPR99" s="107"/>
      <c r="OPS99" s="107"/>
      <c r="OPT99" s="107"/>
      <c r="OPU99" s="107"/>
      <c r="OPV99" s="107"/>
      <c r="OPW99" s="107"/>
      <c r="OPX99" s="107"/>
      <c r="OPY99" s="107"/>
      <c r="OPZ99" s="107"/>
      <c r="OQA99" s="107"/>
      <c r="OQB99" s="107"/>
      <c r="OQC99" s="107"/>
      <c r="OQD99" s="107"/>
      <c r="OQE99" s="107"/>
      <c r="OQF99" s="107"/>
      <c r="OQG99" s="107"/>
      <c r="OQH99" s="107"/>
      <c r="OQI99" s="107"/>
      <c r="OQJ99" s="107"/>
      <c r="OQK99" s="107"/>
      <c r="OQL99" s="107"/>
      <c r="OQM99" s="107"/>
      <c r="OQN99" s="107"/>
      <c r="OQO99" s="107"/>
      <c r="OQP99" s="107"/>
      <c r="OQQ99" s="107"/>
      <c r="OQR99" s="107"/>
      <c r="OQS99" s="107"/>
      <c r="OQT99" s="107"/>
      <c r="OQU99" s="107"/>
      <c r="OQV99" s="107"/>
      <c r="OQW99" s="107"/>
      <c r="OQX99" s="107"/>
      <c r="OQY99" s="107"/>
      <c r="OQZ99" s="107"/>
      <c r="ORA99" s="107"/>
      <c r="ORB99" s="107"/>
      <c r="ORC99" s="107"/>
      <c r="ORD99" s="107"/>
      <c r="ORE99" s="107"/>
      <c r="ORF99" s="107"/>
      <c r="ORG99" s="107"/>
      <c r="ORH99" s="107"/>
      <c r="ORI99" s="107"/>
      <c r="ORJ99" s="107"/>
      <c r="ORK99" s="107"/>
      <c r="ORL99" s="107"/>
      <c r="ORM99" s="107"/>
      <c r="ORN99" s="107"/>
      <c r="ORO99" s="107"/>
      <c r="ORP99" s="107"/>
      <c r="ORQ99" s="107"/>
      <c r="ORR99" s="107"/>
      <c r="ORS99" s="107"/>
      <c r="ORT99" s="107"/>
      <c r="ORU99" s="107"/>
      <c r="ORV99" s="107"/>
      <c r="ORW99" s="107"/>
      <c r="ORX99" s="107"/>
      <c r="ORY99" s="107"/>
      <c r="ORZ99" s="107"/>
      <c r="OSA99" s="107"/>
      <c r="OSB99" s="107"/>
      <c r="OSC99" s="107"/>
      <c r="OSD99" s="107"/>
      <c r="OSE99" s="107"/>
      <c r="OSF99" s="107"/>
      <c r="OSG99" s="107"/>
      <c r="OSH99" s="107"/>
      <c r="OSI99" s="107"/>
      <c r="OSJ99" s="107"/>
      <c r="OSK99" s="107"/>
      <c r="OSL99" s="107"/>
      <c r="OSM99" s="107"/>
      <c r="OSN99" s="107"/>
      <c r="OSO99" s="107"/>
      <c r="OSP99" s="107"/>
      <c r="OSQ99" s="107"/>
      <c r="OSR99" s="107"/>
      <c r="OSS99" s="107"/>
      <c r="OST99" s="107"/>
      <c r="OSU99" s="107"/>
      <c r="OSV99" s="107"/>
      <c r="OSW99" s="107"/>
      <c r="OSX99" s="107"/>
      <c r="OSY99" s="107"/>
      <c r="OSZ99" s="107"/>
      <c r="OTA99" s="107"/>
      <c r="OTB99" s="107"/>
      <c r="OTC99" s="107"/>
      <c r="OTD99" s="107"/>
      <c r="OTE99" s="107"/>
      <c r="OTF99" s="107"/>
      <c r="OTG99" s="107"/>
      <c r="OTH99" s="107"/>
      <c r="OTI99" s="107"/>
      <c r="OTJ99" s="107"/>
      <c r="OTK99" s="107"/>
      <c r="OTL99" s="107"/>
      <c r="OTM99" s="107"/>
      <c r="OTN99" s="107"/>
      <c r="OTO99" s="107"/>
      <c r="OTP99" s="107"/>
      <c r="OTQ99" s="107"/>
      <c r="OTR99" s="107"/>
      <c r="OTS99" s="107"/>
      <c r="OTT99" s="107"/>
      <c r="OTU99" s="107"/>
      <c r="OTV99" s="107"/>
      <c r="OTW99" s="107"/>
      <c r="OTX99" s="107"/>
      <c r="OTY99" s="107"/>
      <c r="OTZ99" s="107"/>
      <c r="OUA99" s="107"/>
      <c r="OUB99" s="107"/>
      <c r="OUC99" s="107"/>
      <c r="OUD99" s="107"/>
      <c r="OUE99" s="107"/>
      <c r="OUF99" s="107"/>
      <c r="OUG99" s="107"/>
      <c r="OUH99" s="107"/>
      <c r="OUI99" s="107"/>
      <c r="OUJ99" s="107"/>
      <c r="OUK99" s="107"/>
      <c r="OUL99" s="107"/>
      <c r="OUM99" s="107"/>
      <c r="OUN99" s="107"/>
      <c r="OUO99" s="107"/>
      <c r="OUP99" s="107"/>
      <c r="OUQ99" s="107"/>
      <c r="OUR99" s="107"/>
      <c r="OUS99" s="107"/>
      <c r="OUT99" s="107"/>
      <c r="OUU99" s="107"/>
      <c r="OUV99" s="107"/>
      <c r="OUW99" s="107"/>
      <c r="OUX99" s="107"/>
      <c r="OUY99" s="107"/>
      <c r="OUZ99" s="107"/>
      <c r="OVA99" s="107"/>
      <c r="OVB99" s="107"/>
      <c r="OVC99" s="107"/>
      <c r="OVD99" s="107"/>
      <c r="OVE99" s="107"/>
      <c r="OVF99" s="107"/>
      <c r="OVG99" s="107"/>
      <c r="OVH99" s="107"/>
      <c r="OVI99" s="107"/>
      <c r="OVJ99" s="107"/>
      <c r="OVK99" s="107"/>
      <c r="OVL99" s="107"/>
      <c r="OVM99" s="107"/>
      <c r="OVN99" s="107"/>
      <c r="OVO99" s="107"/>
      <c r="OVP99" s="107"/>
      <c r="OVQ99" s="107"/>
      <c r="OVR99" s="107"/>
      <c r="OVS99" s="107"/>
      <c r="OVT99" s="107"/>
      <c r="OVU99" s="107"/>
      <c r="OVV99" s="107"/>
      <c r="OVW99" s="107"/>
      <c r="OVX99" s="107"/>
      <c r="OVY99" s="107"/>
      <c r="OVZ99" s="107"/>
      <c r="OWA99" s="107"/>
      <c r="OWB99" s="107"/>
      <c r="OWC99" s="107"/>
      <c r="OWD99" s="107"/>
      <c r="OWE99" s="107"/>
      <c r="OWF99" s="107"/>
      <c r="OWG99" s="107"/>
      <c r="OWH99" s="107"/>
      <c r="OWI99" s="107"/>
      <c r="OWJ99" s="107"/>
      <c r="OWK99" s="107"/>
      <c r="OWL99" s="107"/>
      <c r="OWM99" s="107"/>
      <c r="OWN99" s="107"/>
      <c r="OWO99" s="107"/>
      <c r="OWP99" s="107"/>
      <c r="OWQ99" s="107"/>
      <c r="OWR99" s="107"/>
      <c r="OWS99" s="107"/>
      <c r="OWT99" s="107"/>
      <c r="OWU99" s="107"/>
      <c r="OWV99" s="107"/>
      <c r="OWW99" s="107"/>
      <c r="OWX99" s="107"/>
      <c r="OWY99" s="107"/>
      <c r="OWZ99" s="107"/>
      <c r="OXA99" s="107"/>
      <c r="OXB99" s="107"/>
      <c r="OXC99" s="107"/>
      <c r="OXD99" s="107"/>
      <c r="OXE99" s="107"/>
      <c r="OXF99" s="107"/>
      <c r="OXG99" s="107"/>
      <c r="OXH99" s="107"/>
      <c r="OXI99" s="107"/>
      <c r="OXJ99" s="107"/>
      <c r="OXK99" s="107"/>
      <c r="OXL99" s="107"/>
      <c r="OXM99" s="107"/>
      <c r="OXN99" s="107"/>
      <c r="OXO99" s="107"/>
      <c r="OXP99" s="107"/>
      <c r="OXQ99" s="107"/>
      <c r="OXR99" s="107"/>
      <c r="OXS99" s="107"/>
      <c r="OXT99" s="107"/>
      <c r="OXU99" s="107"/>
      <c r="OXV99" s="107"/>
      <c r="OXW99" s="107"/>
      <c r="OXX99" s="107"/>
      <c r="OXY99" s="107"/>
      <c r="OXZ99" s="107"/>
      <c r="OYA99" s="107"/>
      <c r="OYB99" s="107"/>
      <c r="OYC99" s="107"/>
      <c r="OYD99" s="107"/>
      <c r="OYE99" s="107"/>
      <c r="OYF99" s="107"/>
      <c r="OYG99" s="107"/>
      <c r="OYH99" s="107"/>
      <c r="OYI99" s="107"/>
      <c r="OYJ99" s="107"/>
      <c r="OYK99" s="107"/>
      <c r="OYL99" s="107"/>
      <c r="OYM99" s="107"/>
      <c r="OYN99" s="107"/>
      <c r="OYO99" s="107"/>
      <c r="OYP99" s="107"/>
      <c r="OYQ99" s="107"/>
      <c r="OYR99" s="107"/>
      <c r="OYS99" s="107"/>
      <c r="OYT99" s="107"/>
      <c r="OYU99" s="107"/>
      <c r="OYV99" s="107"/>
      <c r="OYW99" s="107"/>
      <c r="OYX99" s="107"/>
      <c r="OYY99" s="107"/>
      <c r="OYZ99" s="107"/>
      <c r="OZA99" s="107"/>
      <c r="OZB99" s="107"/>
      <c r="OZC99" s="107"/>
      <c r="OZD99" s="107"/>
      <c r="OZE99" s="107"/>
      <c r="OZF99" s="107"/>
      <c r="OZG99" s="107"/>
      <c r="OZH99" s="107"/>
      <c r="OZI99" s="107"/>
      <c r="OZJ99" s="107"/>
      <c r="OZK99" s="107"/>
      <c r="OZL99" s="107"/>
      <c r="OZM99" s="107"/>
      <c r="OZN99" s="107"/>
      <c r="OZO99" s="107"/>
      <c r="OZP99" s="107"/>
      <c r="OZQ99" s="107"/>
      <c r="OZR99" s="107"/>
      <c r="OZS99" s="107"/>
      <c r="OZT99" s="107"/>
      <c r="OZU99" s="107"/>
      <c r="OZV99" s="107"/>
      <c r="OZW99" s="107"/>
      <c r="OZX99" s="107"/>
      <c r="OZY99" s="107"/>
      <c r="OZZ99" s="107"/>
      <c r="PAA99" s="107"/>
      <c r="PAB99" s="107"/>
      <c r="PAC99" s="107"/>
      <c r="PAD99" s="107"/>
      <c r="PAE99" s="107"/>
      <c r="PAF99" s="107"/>
      <c r="PAG99" s="107"/>
      <c r="PAH99" s="107"/>
      <c r="PAI99" s="107"/>
      <c r="PAJ99" s="107"/>
      <c r="PAK99" s="107"/>
      <c r="PAL99" s="107"/>
      <c r="PAM99" s="107"/>
      <c r="PAN99" s="107"/>
      <c r="PAO99" s="107"/>
      <c r="PAP99" s="107"/>
      <c r="PAQ99" s="107"/>
      <c r="PAR99" s="107"/>
      <c r="PAS99" s="107"/>
      <c r="PAT99" s="107"/>
      <c r="PAU99" s="107"/>
      <c r="PAV99" s="107"/>
      <c r="PAW99" s="107"/>
      <c r="PAX99" s="107"/>
      <c r="PAY99" s="107"/>
      <c r="PAZ99" s="107"/>
      <c r="PBA99" s="107"/>
      <c r="PBB99" s="107"/>
      <c r="PBC99" s="107"/>
      <c r="PBD99" s="107"/>
      <c r="PBE99" s="107"/>
      <c r="PBF99" s="107"/>
      <c r="PBG99" s="107"/>
      <c r="PBH99" s="107"/>
      <c r="PBI99" s="107"/>
      <c r="PBJ99" s="107"/>
      <c r="PBK99" s="107"/>
      <c r="PBL99" s="107"/>
      <c r="PBM99" s="107"/>
      <c r="PBN99" s="107"/>
      <c r="PBO99" s="107"/>
      <c r="PBP99" s="107"/>
      <c r="PBQ99" s="107"/>
      <c r="PBR99" s="107"/>
      <c r="PBS99" s="107"/>
      <c r="PBT99" s="107"/>
      <c r="PBU99" s="107"/>
      <c r="PBV99" s="107"/>
      <c r="PBW99" s="107"/>
      <c r="PBX99" s="107"/>
      <c r="PBY99" s="107"/>
      <c r="PBZ99" s="107"/>
      <c r="PCA99" s="107"/>
      <c r="PCB99" s="107"/>
      <c r="PCC99" s="107"/>
      <c r="PCD99" s="107"/>
      <c r="PCE99" s="107"/>
      <c r="PCF99" s="107"/>
      <c r="PCG99" s="107"/>
      <c r="PCH99" s="107"/>
      <c r="PCI99" s="107"/>
      <c r="PCJ99" s="107"/>
      <c r="PCK99" s="107"/>
      <c r="PCL99" s="107"/>
      <c r="PCM99" s="107"/>
      <c r="PCN99" s="107"/>
      <c r="PCO99" s="107"/>
      <c r="PCP99" s="107"/>
      <c r="PCQ99" s="107"/>
      <c r="PCR99" s="107"/>
      <c r="PCS99" s="107"/>
      <c r="PCT99" s="107"/>
      <c r="PCU99" s="107"/>
      <c r="PCV99" s="107"/>
      <c r="PCW99" s="107"/>
      <c r="PCX99" s="107"/>
      <c r="PCY99" s="107"/>
      <c r="PCZ99" s="107"/>
      <c r="PDA99" s="107"/>
      <c r="PDB99" s="107"/>
      <c r="PDC99" s="107"/>
      <c r="PDD99" s="107"/>
      <c r="PDE99" s="107"/>
      <c r="PDF99" s="107"/>
      <c r="PDG99" s="107"/>
      <c r="PDH99" s="107"/>
      <c r="PDI99" s="107"/>
      <c r="PDJ99" s="107"/>
      <c r="PDK99" s="107"/>
      <c r="PDL99" s="107"/>
      <c r="PDM99" s="107"/>
      <c r="PDN99" s="107"/>
      <c r="PDO99" s="107"/>
      <c r="PDP99" s="107"/>
      <c r="PDQ99" s="107"/>
      <c r="PDR99" s="107"/>
      <c r="PDS99" s="107"/>
      <c r="PDT99" s="107"/>
      <c r="PDU99" s="107"/>
      <c r="PDV99" s="107"/>
      <c r="PDW99" s="107"/>
      <c r="PDX99" s="107"/>
      <c r="PDY99" s="107"/>
      <c r="PDZ99" s="107"/>
      <c r="PEA99" s="107"/>
      <c r="PEB99" s="107"/>
      <c r="PEC99" s="107"/>
      <c r="PED99" s="107"/>
      <c r="PEE99" s="107"/>
      <c r="PEF99" s="107"/>
      <c r="PEG99" s="107"/>
      <c r="PEH99" s="107"/>
      <c r="PEI99" s="107"/>
      <c r="PEJ99" s="107"/>
      <c r="PEK99" s="107"/>
      <c r="PEL99" s="107"/>
      <c r="PEM99" s="107"/>
      <c r="PEN99" s="107"/>
      <c r="PEO99" s="107"/>
      <c r="PEP99" s="107"/>
      <c r="PEQ99" s="107"/>
      <c r="PER99" s="107"/>
      <c r="PES99" s="107"/>
      <c r="PET99" s="107"/>
      <c r="PEU99" s="107"/>
      <c r="PEV99" s="107"/>
      <c r="PEW99" s="107"/>
      <c r="PEX99" s="107"/>
      <c r="PEY99" s="107"/>
      <c r="PEZ99" s="107"/>
      <c r="PFA99" s="107"/>
      <c r="PFB99" s="107"/>
      <c r="PFC99" s="107"/>
      <c r="PFD99" s="107"/>
      <c r="PFE99" s="107"/>
      <c r="PFF99" s="107"/>
      <c r="PFG99" s="107"/>
      <c r="PFH99" s="107"/>
      <c r="PFI99" s="107"/>
      <c r="PFJ99" s="107"/>
      <c r="PFK99" s="107"/>
      <c r="PFL99" s="107"/>
      <c r="PFM99" s="107"/>
      <c r="PFN99" s="107"/>
      <c r="PFO99" s="107"/>
      <c r="PFP99" s="107"/>
      <c r="PFQ99" s="107"/>
      <c r="PFR99" s="107"/>
      <c r="PFS99" s="107"/>
      <c r="PFT99" s="107"/>
      <c r="PFU99" s="107"/>
      <c r="PFV99" s="107"/>
      <c r="PFW99" s="107"/>
      <c r="PFX99" s="107"/>
      <c r="PFY99" s="107"/>
      <c r="PFZ99" s="107"/>
      <c r="PGA99" s="107"/>
      <c r="PGB99" s="107"/>
      <c r="PGC99" s="107"/>
      <c r="PGD99" s="107"/>
      <c r="PGE99" s="107"/>
      <c r="PGF99" s="107"/>
      <c r="PGG99" s="107"/>
      <c r="PGH99" s="107"/>
      <c r="PGI99" s="107"/>
      <c r="PGJ99" s="107"/>
      <c r="PGK99" s="107"/>
      <c r="PGL99" s="107"/>
      <c r="PGM99" s="107"/>
      <c r="PGN99" s="107"/>
      <c r="PGO99" s="107"/>
      <c r="PGP99" s="107"/>
      <c r="PGQ99" s="107"/>
      <c r="PGR99" s="107"/>
      <c r="PGS99" s="107"/>
      <c r="PGT99" s="107"/>
      <c r="PGU99" s="107"/>
      <c r="PGV99" s="107"/>
      <c r="PGW99" s="107"/>
      <c r="PGX99" s="107"/>
      <c r="PGY99" s="107"/>
      <c r="PGZ99" s="107"/>
      <c r="PHA99" s="107"/>
      <c r="PHB99" s="107"/>
      <c r="PHC99" s="107"/>
      <c r="PHD99" s="107"/>
      <c r="PHE99" s="107"/>
      <c r="PHF99" s="107"/>
      <c r="PHG99" s="107"/>
      <c r="PHH99" s="107"/>
      <c r="PHI99" s="107"/>
      <c r="PHJ99" s="107"/>
      <c r="PHK99" s="107"/>
      <c r="PHL99" s="107"/>
      <c r="PHM99" s="107"/>
      <c r="PHN99" s="107"/>
      <c r="PHO99" s="107"/>
      <c r="PHP99" s="107"/>
      <c r="PHQ99" s="107"/>
      <c r="PHR99" s="107"/>
      <c r="PHS99" s="107"/>
      <c r="PHT99" s="107"/>
      <c r="PHU99" s="107"/>
      <c r="PHV99" s="107"/>
      <c r="PHW99" s="107"/>
      <c r="PHX99" s="107"/>
      <c r="PHY99" s="107"/>
      <c r="PHZ99" s="107"/>
      <c r="PIA99" s="107"/>
      <c r="PIB99" s="107"/>
      <c r="PIC99" s="107"/>
      <c r="PID99" s="107"/>
      <c r="PIE99" s="107"/>
      <c r="PIF99" s="107"/>
      <c r="PIG99" s="107"/>
      <c r="PIH99" s="107"/>
      <c r="PII99" s="107"/>
      <c r="PIJ99" s="107"/>
      <c r="PIK99" s="107"/>
      <c r="PIL99" s="107"/>
      <c r="PIM99" s="107"/>
      <c r="PIN99" s="107"/>
      <c r="PIO99" s="107"/>
      <c r="PIP99" s="107"/>
      <c r="PIQ99" s="107"/>
      <c r="PIR99" s="107"/>
      <c r="PIS99" s="107"/>
      <c r="PIT99" s="107"/>
      <c r="PIU99" s="107"/>
      <c r="PIV99" s="107"/>
      <c r="PIW99" s="107"/>
      <c r="PIX99" s="107"/>
      <c r="PIY99" s="107"/>
      <c r="PIZ99" s="107"/>
      <c r="PJA99" s="107"/>
      <c r="PJB99" s="107"/>
      <c r="PJC99" s="107"/>
      <c r="PJD99" s="107"/>
      <c r="PJE99" s="107"/>
      <c r="PJF99" s="107"/>
      <c r="PJG99" s="107"/>
      <c r="PJH99" s="107"/>
      <c r="PJI99" s="107"/>
      <c r="PJJ99" s="107"/>
      <c r="PJK99" s="107"/>
      <c r="PJL99" s="107"/>
      <c r="PJM99" s="107"/>
      <c r="PJN99" s="107"/>
      <c r="PJO99" s="107"/>
      <c r="PJP99" s="107"/>
      <c r="PJQ99" s="107"/>
      <c r="PJR99" s="107"/>
      <c r="PJS99" s="107"/>
      <c r="PJT99" s="107"/>
      <c r="PJU99" s="107"/>
      <c r="PJV99" s="107"/>
      <c r="PJW99" s="107"/>
      <c r="PJX99" s="107"/>
      <c r="PJY99" s="107"/>
      <c r="PJZ99" s="107"/>
      <c r="PKA99" s="107"/>
      <c r="PKB99" s="107"/>
      <c r="PKC99" s="107"/>
      <c r="PKD99" s="107"/>
      <c r="PKE99" s="107"/>
      <c r="PKF99" s="107"/>
      <c r="PKG99" s="107"/>
      <c r="PKH99" s="107"/>
      <c r="PKI99" s="107"/>
      <c r="PKJ99" s="107"/>
      <c r="PKK99" s="107"/>
      <c r="PKL99" s="107"/>
      <c r="PKM99" s="107"/>
      <c r="PKN99" s="107"/>
      <c r="PKO99" s="107"/>
      <c r="PKP99" s="107"/>
      <c r="PKQ99" s="107"/>
      <c r="PKR99" s="107"/>
      <c r="PKS99" s="107"/>
      <c r="PKT99" s="107"/>
      <c r="PKU99" s="107"/>
      <c r="PKV99" s="107"/>
      <c r="PKW99" s="107"/>
      <c r="PKX99" s="107"/>
      <c r="PKY99" s="107"/>
      <c r="PKZ99" s="107"/>
      <c r="PLA99" s="107"/>
      <c r="PLB99" s="107"/>
      <c r="PLC99" s="107"/>
      <c r="PLD99" s="107"/>
      <c r="PLE99" s="107"/>
      <c r="PLF99" s="107"/>
      <c r="PLG99" s="107"/>
      <c r="PLH99" s="107"/>
      <c r="PLI99" s="107"/>
      <c r="PLJ99" s="107"/>
      <c r="PLK99" s="107"/>
      <c r="PLL99" s="107"/>
      <c r="PLM99" s="107"/>
      <c r="PLN99" s="107"/>
      <c r="PLO99" s="107"/>
      <c r="PLP99" s="107"/>
      <c r="PLQ99" s="107"/>
      <c r="PLR99" s="107"/>
      <c r="PLS99" s="107"/>
      <c r="PLT99" s="107"/>
      <c r="PLU99" s="107"/>
      <c r="PLV99" s="107"/>
      <c r="PLW99" s="107"/>
      <c r="PLX99" s="107"/>
      <c r="PLY99" s="107"/>
      <c r="PLZ99" s="107"/>
      <c r="PMA99" s="107"/>
      <c r="PMB99" s="107"/>
      <c r="PMC99" s="107"/>
      <c r="PMD99" s="107"/>
      <c r="PME99" s="107"/>
      <c r="PMF99" s="107"/>
      <c r="PMG99" s="107"/>
      <c r="PMH99" s="107"/>
      <c r="PMI99" s="107"/>
      <c r="PMJ99" s="107"/>
      <c r="PMK99" s="107"/>
      <c r="PML99" s="107"/>
      <c r="PMM99" s="107"/>
      <c r="PMN99" s="107"/>
      <c r="PMO99" s="107"/>
      <c r="PMP99" s="107"/>
      <c r="PMQ99" s="107"/>
      <c r="PMR99" s="107"/>
      <c r="PMS99" s="107"/>
      <c r="PMT99" s="107"/>
      <c r="PMU99" s="107"/>
      <c r="PMV99" s="107"/>
      <c r="PMW99" s="107"/>
      <c r="PMX99" s="107"/>
      <c r="PMY99" s="107"/>
      <c r="PMZ99" s="107"/>
      <c r="PNA99" s="107"/>
      <c r="PNB99" s="107"/>
      <c r="PNC99" s="107"/>
      <c r="PND99" s="107"/>
      <c r="PNE99" s="107"/>
      <c r="PNF99" s="107"/>
      <c r="PNG99" s="107"/>
      <c r="PNH99" s="107"/>
      <c r="PNI99" s="107"/>
      <c r="PNJ99" s="107"/>
      <c r="PNK99" s="107"/>
      <c r="PNL99" s="107"/>
      <c r="PNM99" s="107"/>
      <c r="PNN99" s="107"/>
      <c r="PNO99" s="107"/>
      <c r="PNP99" s="107"/>
      <c r="PNQ99" s="107"/>
      <c r="PNR99" s="107"/>
      <c r="PNS99" s="107"/>
      <c r="PNT99" s="107"/>
      <c r="PNU99" s="107"/>
      <c r="PNV99" s="107"/>
      <c r="PNW99" s="107"/>
      <c r="PNX99" s="107"/>
      <c r="PNY99" s="107"/>
      <c r="PNZ99" s="107"/>
      <c r="POA99" s="107"/>
      <c r="POB99" s="107"/>
      <c r="POC99" s="107"/>
      <c r="POD99" s="107"/>
      <c r="POE99" s="107"/>
      <c r="POF99" s="107"/>
      <c r="POG99" s="107"/>
      <c r="POH99" s="107"/>
      <c r="POI99" s="107"/>
      <c r="POJ99" s="107"/>
      <c r="POK99" s="107"/>
      <c r="POL99" s="107"/>
      <c r="POM99" s="107"/>
      <c r="PON99" s="107"/>
      <c r="POO99" s="107"/>
      <c r="POP99" s="107"/>
      <c r="POQ99" s="107"/>
      <c r="POR99" s="107"/>
      <c r="POS99" s="107"/>
      <c r="POT99" s="107"/>
      <c r="POU99" s="107"/>
      <c r="POV99" s="107"/>
      <c r="POW99" s="107"/>
      <c r="POX99" s="107"/>
      <c r="POY99" s="107"/>
      <c r="POZ99" s="107"/>
      <c r="PPA99" s="107"/>
      <c r="PPB99" s="107"/>
      <c r="PPC99" s="107"/>
      <c r="PPD99" s="107"/>
      <c r="PPE99" s="107"/>
      <c r="PPF99" s="107"/>
      <c r="PPG99" s="107"/>
      <c r="PPH99" s="107"/>
      <c r="PPI99" s="107"/>
      <c r="PPJ99" s="107"/>
      <c r="PPK99" s="107"/>
      <c r="PPL99" s="107"/>
      <c r="PPM99" s="107"/>
      <c r="PPN99" s="107"/>
      <c r="PPO99" s="107"/>
      <c r="PPP99" s="107"/>
      <c r="PPQ99" s="107"/>
      <c r="PPR99" s="107"/>
      <c r="PPS99" s="107"/>
      <c r="PPT99" s="107"/>
      <c r="PPU99" s="107"/>
      <c r="PPV99" s="107"/>
      <c r="PPW99" s="107"/>
      <c r="PPX99" s="107"/>
      <c r="PPY99" s="107"/>
      <c r="PPZ99" s="107"/>
      <c r="PQA99" s="107"/>
      <c r="PQB99" s="107"/>
      <c r="PQC99" s="107"/>
      <c r="PQD99" s="107"/>
      <c r="PQE99" s="107"/>
      <c r="PQF99" s="107"/>
      <c r="PQG99" s="107"/>
      <c r="PQH99" s="107"/>
      <c r="PQI99" s="107"/>
      <c r="PQJ99" s="107"/>
      <c r="PQK99" s="107"/>
      <c r="PQL99" s="107"/>
      <c r="PQM99" s="107"/>
      <c r="PQN99" s="107"/>
      <c r="PQO99" s="107"/>
      <c r="PQP99" s="107"/>
      <c r="PQQ99" s="107"/>
      <c r="PQR99" s="107"/>
      <c r="PQS99" s="107"/>
      <c r="PQT99" s="107"/>
      <c r="PQU99" s="107"/>
      <c r="PQV99" s="107"/>
      <c r="PQW99" s="107"/>
      <c r="PQX99" s="107"/>
      <c r="PQY99" s="107"/>
      <c r="PQZ99" s="107"/>
      <c r="PRA99" s="107"/>
      <c r="PRB99" s="107"/>
      <c r="PRC99" s="107"/>
      <c r="PRD99" s="107"/>
      <c r="PRE99" s="107"/>
      <c r="PRF99" s="107"/>
      <c r="PRG99" s="107"/>
      <c r="PRH99" s="107"/>
      <c r="PRI99" s="107"/>
      <c r="PRJ99" s="107"/>
      <c r="PRK99" s="107"/>
      <c r="PRL99" s="107"/>
      <c r="PRM99" s="107"/>
      <c r="PRN99" s="107"/>
      <c r="PRO99" s="107"/>
      <c r="PRP99" s="107"/>
      <c r="PRQ99" s="107"/>
      <c r="PRR99" s="107"/>
      <c r="PRS99" s="107"/>
      <c r="PRT99" s="107"/>
      <c r="PRU99" s="107"/>
      <c r="PRV99" s="107"/>
      <c r="PRW99" s="107"/>
      <c r="PRX99" s="107"/>
      <c r="PRY99" s="107"/>
      <c r="PRZ99" s="107"/>
      <c r="PSA99" s="107"/>
      <c r="PSB99" s="107"/>
      <c r="PSC99" s="107"/>
      <c r="PSD99" s="107"/>
      <c r="PSE99" s="107"/>
      <c r="PSF99" s="107"/>
      <c r="PSG99" s="107"/>
      <c r="PSH99" s="107"/>
      <c r="PSI99" s="107"/>
      <c r="PSJ99" s="107"/>
      <c r="PSK99" s="107"/>
      <c r="PSL99" s="107"/>
      <c r="PSM99" s="107"/>
      <c r="PSN99" s="107"/>
      <c r="PSO99" s="107"/>
      <c r="PSP99" s="107"/>
      <c r="PSQ99" s="107"/>
      <c r="PSR99" s="107"/>
      <c r="PSS99" s="107"/>
      <c r="PST99" s="107"/>
      <c r="PSU99" s="107"/>
      <c r="PSV99" s="107"/>
      <c r="PSW99" s="107"/>
      <c r="PSX99" s="107"/>
      <c r="PSY99" s="107"/>
      <c r="PSZ99" s="107"/>
      <c r="PTA99" s="107"/>
      <c r="PTB99" s="107"/>
      <c r="PTC99" s="107"/>
      <c r="PTD99" s="107"/>
      <c r="PTE99" s="107"/>
      <c r="PTF99" s="107"/>
      <c r="PTG99" s="107"/>
      <c r="PTH99" s="107"/>
      <c r="PTI99" s="107"/>
      <c r="PTJ99" s="107"/>
      <c r="PTK99" s="107"/>
      <c r="PTL99" s="107"/>
      <c r="PTM99" s="107"/>
      <c r="PTN99" s="107"/>
      <c r="PTO99" s="107"/>
      <c r="PTP99" s="107"/>
      <c r="PTQ99" s="107"/>
      <c r="PTR99" s="107"/>
      <c r="PTS99" s="107"/>
      <c r="PTT99" s="107"/>
      <c r="PTU99" s="107"/>
      <c r="PTV99" s="107"/>
      <c r="PTW99" s="107"/>
      <c r="PTX99" s="107"/>
      <c r="PTY99" s="107"/>
      <c r="PTZ99" s="107"/>
      <c r="PUA99" s="107"/>
      <c r="PUB99" s="107"/>
      <c r="PUC99" s="107"/>
      <c r="PUD99" s="107"/>
      <c r="PUE99" s="107"/>
      <c r="PUF99" s="107"/>
      <c r="PUG99" s="107"/>
      <c r="PUH99" s="107"/>
      <c r="PUI99" s="107"/>
      <c r="PUJ99" s="107"/>
      <c r="PUK99" s="107"/>
      <c r="PUL99" s="107"/>
      <c r="PUM99" s="107"/>
      <c r="PUN99" s="107"/>
      <c r="PUO99" s="107"/>
      <c r="PUP99" s="107"/>
      <c r="PUQ99" s="107"/>
      <c r="PUR99" s="107"/>
      <c r="PUS99" s="107"/>
      <c r="PUT99" s="107"/>
      <c r="PUU99" s="107"/>
      <c r="PUV99" s="107"/>
      <c r="PUW99" s="107"/>
      <c r="PUX99" s="107"/>
      <c r="PUY99" s="107"/>
      <c r="PUZ99" s="107"/>
      <c r="PVA99" s="107"/>
      <c r="PVB99" s="107"/>
      <c r="PVC99" s="107"/>
      <c r="PVD99" s="107"/>
      <c r="PVE99" s="107"/>
      <c r="PVF99" s="107"/>
      <c r="PVG99" s="107"/>
      <c r="PVH99" s="107"/>
      <c r="PVI99" s="107"/>
      <c r="PVJ99" s="107"/>
      <c r="PVK99" s="107"/>
      <c r="PVL99" s="107"/>
      <c r="PVM99" s="107"/>
      <c r="PVN99" s="107"/>
      <c r="PVO99" s="107"/>
      <c r="PVP99" s="107"/>
      <c r="PVQ99" s="107"/>
      <c r="PVR99" s="107"/>
      <c r="PVS99" s="107"/>
      <c r="PVT99" s="107"/>
      <c r="PVU99" s="107"/>
      <c r="PVV99" s="107"/>
      <c r="PVW99" s="107"/>
      <c r="PVX99" s="107"/>
      <c r="PVY99" s="107"/>
      <c r="PVZ99" s="107"/>
      <c r="PWA99" s="107"/>
      <c r="PWB99" s="107"/>
      <c r="PWC99" s="107"/>
      <c r="PWD99" s="107"/>
      <c r="PWE99" s="107"/>
      <c r="PWF99" s="107"/>
      <c r="PWG99" s="107"/>
      <c r="PWH99" s="107"/>
      <c r="PWI99" s="107"/>
      <c r="PWJ99" s="107"/>
      <c r="PWK99" s="107"/>
      <c r="PWL99" s="107"/>
      <c r="PWM99" s="107"/>
      <c r="PWN99" s="107"/>
      <c r="PWO99" s="107"/>
      <c r="PWP99" s="107"/>
      <c r="PWQ99" s="107"/>
      <c r="PWR99" s="107"/>
      <c r="PWS99" s="107"/>
      <c r="PWT99" s="107"/>
      <c r="PWU99" s="107"/>
      <c r="PWV99" s="107"/>
      <c r="PWW99" s="107"/>
      <c r="PWX99" s="107"/>
      <c r="PWY99" s="107"/>
      <c r="PWZ99" s="107"/>
      <c r="PXA99" s="107"/>
      <c r="PXB99" s="107"/>
      <c r="PXC99" s="107"/>
      <c r="PXD99" s="107"/>
      <c r="PXE99" s="107"/>
      <c r="PXF99" s="107"/>
      <c r="PXG99" s="107"/>
      <c r="PXH99" s="107"/>
      <c r="PXI99" s="107"/>
      <c r="PXJ99" s="107"/>
      <c r="PXK99" s="107"/>
      <c r="PXL99" s="107"/>
      <c r="PXM99" s="107"/>
      <c r="PXN99" s="107"/>
      <c r="PXO99" s="107"/>
      <c r="PXP99" s="107"/>
      <c r="PXQ99" s="107"/>
      <c r="PXR99" s="107"/>
      <c r="PXS99" s="107"/>
      <c r="PXT99" s="107"/>
      <c r="PXU99" s="107"/>
      <c r="PXV99" s="107"/>
      <c r="PXW99" s="107"/>
      <c r="PXX99" s="107"/>
      <c r="PXY99" s="107"/>
      <c r="PXZ99" s="107"/>
      <c r="PYA99" s="107"/>
      <c r="PYB99" s="107"/>
      <c r="PYC99" s="107"/>
      <c r="PYD99" s="107"/>
      <c r="PYE99" s="107"/>
      <c r="PYF99" s="107"/>
      <c r="PYG99" s="107"/>
      <c r="PYH99" s="107"/>
      <c r="PYI99" s="107"/>
      <c r="PYJ99" s="107"/>
      <c r="PYK99" s="107"/>
      <c r="PYL99" s="107"/>
      <c r="PYM99" s="107"/>
      <c r="PYN99" s="107"/>
      <c r="PYO99" s="107"/>
      <c r="PYP99" s="107"/>
      <c r="PYQ99" s="107"/>
      <c r="PYR99" s="107"/>
      <c r="PYS99" s="107"/>
      <c r="PYT99" s="107"/>
      <c r="PYU99" s="107"/>
      <c r="PYV99" s="107"/>
      <c r="PYW99" s="107"/>
      <c r="PYX99" s="107"/>
      <c r="PYY99" s="107"/>
      <c r="PYZ99" s="107"/>
      <c r="PZA99" s="107"/>
      <c r="PZB99" s="107"/>
      <c r="PZC99" s="107"/>
      <c r="PZD99" s="107"/>
      <c r="PZE99" s="107"/>
      <c r="PZF99" s="107"/>
      <c r="PZG99" s="107"/>
      <c r="PZH99" s="107"/>
      <c r="PZI99" s="107"/>
      <c r="PZJ99" s="107"/>
      <c r="PZK99" s="107"/>
      <c r="PZL99" s="107"/>
      <c r="PZM99" s="107"/>
      <c r="PZN99" s="107"/>
      <c r="PZO99" s="107"/>
      <c r="PZP99" s="107"/>
      <c r="PZQ99" s="107"/>
      <c r="PZR99" s="107"/>
      <c r="PZS99" s="107"/>
      <c r="PZT99" s="107"/>
      <c r="PZU99" s="107"/>
      <c r="PZV99" s="107"/>
      <c r="PZW99" s="107"/>
      <c r="PZX99" s="107"/>
      <c r="PZY99" s="107"/>
      <c r="PZZ99" s="107"/>
      <c r="QAA99" s="107"/>
      <c r="QAB99" s="107"/>
      <c r="QAC99" s="107"/>
      <c r="QAD99" s="107"/>
      <c r="QAE99" s="107"/>
      <c r="QAF99" s="107"/>
      <c r="QAG99" s="107"/>
      <c r="QAH99" s="107"/>
      <c r="QAI99" s="107"/>
      <c r="QAJ99" s="107"/>
      <c r="QAK99" s="107"/>
      <c r="QAL99" s="107"/>
      <c r="QAM99" s="107"/>
      <c r="QAN99" s="107"/>
      <c r="QAO99" s="107"/>
      <c r="QAP99" s="107"/>
      <c r="QAQ99" s="107"/>
      <c r="QAR99" s="107"/>
      <c r="QAS99" s="107"/>
      <c r="QAT99" s="107"/>
      <c r="QAU99" s="107"/>
      <c r="QAV99" s="107"/>
      <c r="QAW99" s="107"/>
      <c r="QAX99" s="107"/>
      <c r="QAY99" s="107"/>
      <c r="QAZ99" s="107"/>
      <c r="QBA99" s="107"/>
      <c r="QBB99" s="107"/>
      <c r="QBC99" s="107"/>
      <c r="QBD99" s="107"/>
      <c r="QBE99" s="107"/>
      <c r="QBF99" s="107"/>
      <c r="QBG99" s="107"/>
      <c r="QBH99" s="107"/>
      <c r="QBI99" s="107"/>
      <c r="QBJ99" s="107"/>
      <c r="QBK99" s="107"/>
      <c r="QBL99" s="107"/>
      <c r="QBM99" s="107"/>
      <c r="QBN99" s="107"/>
      <c r="QBO99" s="107"/>
      <c r="QBP99" s="107"/>
      <c r="QBQ99" s="107"/>
      <c r="QBR99" s="107"/>
      <c r="QBS99" s="107"/>
      <c r="QBT99" s="107"/>
      <c r="QBU99" s="107"/>
      <c r="QBV99" s="107"/>
      <c r="QBW99" s="107"/>
      <c r="QBX99" s="107"/>
      <c r="QBY99" s="107"/>
      <c r="QBZ99" s="107"/>
      <c r="QCA99" s="107"/>
      <c r="QCB99" s="107"/>
      <c r="QCC99" s="107"/>
      <c r="QCD99" s="107"/>
      <c r="QCE99" s="107"/>
      <c r="QCF99" s="107"/>
      <c r="QCG99" s="107"/>
      <c r="QCH99" s="107"/>
      <c r="QCI99" s="107"/>
      <c r="QCJ99" s="107"/>
      <c r="QCK99" s="107"/>
      <c r="QCL99" s="107"/>
      <c r="QCM99" s="107"/>
      <c r="QCN99" s="107"/>
      <c r="QCO99" s="107"/>
      <c r="QCP99" s="107"/>
      <c r="QCQ99" s="107"/>
      <c r="QCR99" s="107"/>
      <c r="QCS99" s="107"/>
      <c r="QCT99" s="107"/>
      <c r="QCU99" s="107"/>
      <c r="QCV99" s="107"/>
      <c r="QCW99" s="107"/>
      <c r="QCX99" s="107"/>
      <c r="QCY99" s="107"/>
      <c r="QCZ99" s="107"/>
      <c r="QDA99" s="107"/>
      <c r="QDB99" s="107"/>
      <c r="QDC99" s="107"/>
      <c r="QDD99" s="107"/>
      <c r="QDE99" s="107"/>
      <c r="QDF99" s="107"/>
      <c r="QDG99" s="107"/>
      <c r="QDH99" s="107"/>
      <c r="QDI99" s="107"/>
      <c r="QDJ99" s="107"/>
      <c r="QDK99" s="107"/>
      <c r="QDL99" s="107"/>
      <c r="QDM99" s="107"/>
      <c r="QDN99" s="107"/>
      <c r="QDO99" s="107"/>
      <c r="QDP99" s="107"/>
      <c r="QDQ99" s="107"/>
      <c r="QDR99" s="107"/>
      <c r="QDS99" s="107"/>
      <c r="QDT99" s="107"/>
      <c r="QDU99" s="107"/>
      <c r="QDV99" s="107"/>
      <c r="QDW99" s="107"/>
      <c r="QDX99" s="107"/>
      <c r="QDY99" s="107"/>
      <c r="QDZ99" s="107"/>
      <c r="QEA99" s="107"/>
      <c r="QEB99" s="107"/>
      <c r="QEC99" s="107"/>
      <c r="QED99" s="107"/>
      <c r="QEE99" s="107"/>
      <c r="QEF99" s="107"/>
      <c r="QEG99" s="107"/>
      <c r="QEH99" s="107"/>
      <c r="QEI99" s="107"/>
      <c r="QEJ99" s="107"/>
      <c r="QEK99" s="107"/>
      <c r="QEL99" s="107"/>
      <c r="QEM99" s="107"/>
      <c r="QEN99" s="107"/>
      <c r="QEO99" s="107"/>
      <c r="QEP99" s="107"/>
      <c r="QEQ99" s="107"/>
      <c r="QER99" s="107"/>
      <c r="QES99" s="107"/>
      <c r="QET99" s="107"/>
      <c r="QEU99" s="107"/>
      <c r="QEV99" s="107"/>
      <c r="QEW99" s="107"/>
      <c r="QEX99" s="107"/>
      <c r="QEY99" s="107"/>
      <c r="QEZ99" s="107"/>
      <c r="QFA99" s="107"/>
      <c r="QFB99" s="107"/>
      <c r="QFC99" s="107"/>
      <c r="QFD99" s="107"/>
      <c r="QFE99" s="107"/>
      <c r="QFF99" s="107"/>
      <c r="QFG99" s="107"/>
      <c r="QFH99" s="107"/>
      <c r="QFI99" s="107"/>
      <c r="QFJ99" s="107"/>
      <c r="QFK99" s="107"/>
      <c r="QFL99" s="107"/>
      <c r="QFM99" s="107"/>
      <c r="QFN99" s="107"/>
      <c r="QFO99" s="107"/>
      <c r="QFP99" s="107"/>
      <c r="QFQ99" s="107"/>
      <c r="QFR99" s="107"/>
      <c r="QFS99" s="107"/>
      <c r="QFT99" s="107"/>
      <c r="QFU99" s="107"/>
      <c r="QFV99" s="107"/>
      <c r="QFW99" s="107"/>
      <c r="QFX99" s="107"/>
      <c r="QFY99" s="107"/>
      <c r="QFZ99" s="107"/>
      <c r="QGA99" s="107"/>
      <c r="QGB99" s="107"/>
      <c r="QGC99" s="107"/>
      <c r="QGD99" s="107"/>
      <c r="QGE99" s="107"/>
      <c r="QGF99" s="107"/>
      <c r="QGG99" s="107"/>
      <c r="QGH99" s="107"/>
      <c r="QGI99" s="107"/>
      <c r="QGJ99" s="107"/>
      <c r="QGK99" s="107"/>
      <c r="QGL99" s="107"/>
      <c r="QGM99" s="107"/>
      <c r="QGN99" s="107"/>
      <c r="QGO99" s="107"/>
      <c r="QGP99" s="107"/>
      <c r="QGQ99" s="107"/>
      <c r="QGR99" s="107"/>
      <c r="QGS99" s="107"/>
      <c r="QGT99" s="107"/>
      <c r="QGU99" s="107"/>
      <c r="QGV99" s="107"/>
      <c r="QGW99" s="107"/>
      <c r="QGX99" s="107"/>
      <c r="QGY99" s="107"/>
      <c r="QGZ99" s="107"/>
      <c r="QHA99" s="107"/>
      <c r="QHB99" s="107"/>
      <c r="QHC99" s="107"/>
      <c r="QHD99" s="107"/>
      <c r="QHE99" s="107"/>
      <c r="QHF99" s="107"/>
      <c r="QHG99" s="107"/>
      <c r="QHH99" s="107"/>
      <c r="QHI99" s="107"/>
      <c r="QHJ99" s="107"/>
      <c r="QHK99" s="107"/>
      <c r="QHL99" s="107"/>
      <c r="QHM99" s="107"/>
      <c r="QHN99" s="107"/>
      <c r="QHO99" s="107"/>
      <c r="QHP99" s="107"/>
      <c r="QHQ99" s="107"/>
      <c r="QHR99" s="107"/>
      <c r="QHS99" s="107"/>
      <c r="QHT99" s="107"/>
      <c r="QHU99" s="107"/>
      <c r="QHV99" s="107"/>
      <c r="QHW99" s="107"/>
      <c r="QHX99" s="107"/>
      <c r="QHY99" s="107"/>
      <c r="QHZ99" s="107"/>
      <c r="QIA99" s="107"/>
      <c r="QIB99" s="107"/>
      <c r="QIC99" s="107"/>
      <c r="QID99" s="107"/>
      <c r="QIE99" s="107"/>
      <c r="QIF99" s="107"/>
      <c r="QIG99" s="107"/>
      <c r="QIH99" s="107"/>
      <c r="QII99" s="107"/>
      <c r="QIJ99" s="107"/>
      <c r="QIK99" s="107"/>
      <c r="QIL99" s="107"/>
      <c r="QIM99" s="107"/>
      <c r="QIN99" s="107"/>
      <c r="QIO99" s="107"/>
      <c r="QIP99" s="107"/>
      <c r="QIQ99" s="107"/>
      <c r="QIR99" s="107"/>
      <c r="QIS99" s="107"/>
      <c r="QIT99" s="107"/>
      <c r="QIU99" s="107"/>
      <c r="QIV99" s="107"/>
      <c r="QIW99" s="107"/>
      <c r="QIX99" s="107"/>
      <c r="QIY99" s="107"/>
      <c r="QIZ99" s="107"/>
      <c r="QJA99" s="107"/>
      <c r="QJB99" s="107"/>
      <c r="QJC99" s="107"/>
      <c r="QJD99" s="107"/>
      <c r="QJE99" s="107"/>
      <c r="QJF99" s="107"/>
      <c r="QJG99" s="107"/>
      <c r="QJH99" s="107"/>
      <c r="QJI99" s="107"/>
      <c r="QJJ99" s="107"/>
      <c r="QJK99" s="107"/>
      <c r="QJL99" s="107"/>
      <c r="QJM99" s="107"/>
      <c r="QJN99" s="107"/>
      <c r="QJO99" s="107"/>
      <c r="QJP99" s="107"/>
      <c r="QJQ99" s="107"/>
      <c r="QJR99" s="107"/>
      <c r="QJS99" s="107"/>
      <c r="QJT99" s="107"/>
      <c r="QJU99" s="107"/>
      <c r="QJV99" s="107"/>
      <c r="QJW99" s="107"/>
      <c r="QJX99" s="107"/>
      <c r="QJY99" s="107"/>
      <c r="QJZ99" s="107"/>
      <c r="QKA99" s="107"/>
      <c r="QKB99" s="107"/>
      <c r="QKC99" s="107"/>
      <c r="QKD99" s="107"/>
      <c r="QKE99" s="107"/>
      <c r="QKF99" s="107"/>
      <c r="QKG99" s="107"/>
      <c r="QKH99" s="107"/>
      <c r="QKI99" s="107"/>
      <c r="QKJ99" s="107"/>
      <c r="QKK99" s="107"/>
      <c r="QKL99" s="107"/>
      <c r="QKM99" s="107"/>
      <c r="QKN99" s="107"/>
      <c r="QKO99" s="107"/>
      <c r="QKP99" s="107"/>
      <c r="QKQ99" s="107"/>
      <c r="QKR99" s="107"/>
      <c r="QKS99" s="107"/>
      <c r="QKT99" s="107"/>
      <c r="QKU99" s="107"/>
      <c r="QKV99" s="107"/>
      <c r="QKW99" s="107"/>
      <c r="QKX99" s="107"/>
      <c r="QKY99" s="107"/>
      <c r="QKZ99" s="107"/>
      <c r="QLA99" s="107"/>
      <c r="QLB99" s="107"/>
      <c r="QLC99" s="107"/>
      <c r="QLD99" s="107"/>
      <c r="QLE99" s="107"/>
      <c r="QLF99" s="107"/>
      <c r="QLG99" s="107"/>
      <c r="QLH99" s="107"/>
      <c r="QLI99" s="107"/>
      <c r="QLJ99" s="107"/>
      <c r="QLK99" s="107"/>
      <c r="QLL99" s="107"/>
      <c r="QLM99" s="107"/>
      <c r="QLN99" s="107"/>
      <c r="QLO99" s="107"/>
      <c r="QLP99" s="107"/>
      <c r="QLQ99" s="107"/>
      <c r="QLR99" s="107"/>
      <c r="QLS99" s="107"/>
      <c r="QLT99" s="107"/>
      <c r="QLU99" s="107"/>
      <c r="QLV99" s="107"/>
      <c r="QLW99" s="107"/>
      <c r="QLX99" s="107"/>
      <c r="QLY99" s="107"/>
      <c r="QLZ99" s="107"/>
      <c r="QMA99" s="107"/>
      <c r="QMB99" s="107"/>
      <c r="QMC99" s="107"/>
      <c r="QMD99" s="107"/>
      <c r="QME99" s="107"/>
      <c r="QMF99" s="107"/>
      <c r="QMG99" s="107"/>
      <c r="QMH99" s="107"/>
      <c r="QMI99" s="107"/>
      <c r="QMJ99" s="107"/>
      <c r="QMK99" s="107"/>
      <c r="QML99" s="107"/>
      <c r="QMM99" s="107"/>
      <c r="QMN99" s="107"/>
      <c r="QMO99" s="107"/>
      <c r="QMP99" s="107"/>
      <c r="QMQ99" s="107"/>
      <c r="QMR99" s="107"/>
      <c r="QMS99" s="107"/>
      <c r="QMT99" s="107"/>
      <c r="QMU99" s="107"/>
      <c r="QMV99" s="107"/>
      <c r="QMW99" s="107"/>
      <c r="QMX99" s="107"/>
      <c r="QMY99" s="107"/>
      <c r="QMZ99" s="107"/>
      <c r="QNA99" s="107"/>
      <c r="QNB99" s="107"/>
      <c r="QNC99" s="107"/>
      <c r="QND99" s="107"/>
      <c r="QNE99" s="107"/>
      <c r="QNF99" s="107"/>
      <c r="QNG99" s="107"/>
      <c r="QNH99" s="107"/>
      <c r="QNI99" s="107"/>
      <c r="QNJ99" s="107"/>
      <c r="QNK99" s="107"/>
      <c r="QNL99" s="107"/>
      <c r="QNM99" s="107"/>
      <c r="QNN99" s="107"/>
      <c r="QNO99" s="107"/>
      <c r="QNP99" s="107"/>
      <c r="QNQ99" s="107"/>
      <c r="QNR99" s="107"/>
      <c r="QNS99" s="107"/>
      <c r="QNT99" s="107"/>
      <c r="QNU99" s="107"/>
      <c r="QNV99" s="107"/>
      <c r="QNW99" s="107"/>
      <c r="QNX99" s="107"/>
      <c r="QNY99" s="107"/>
      <c r="QNZ99" s="107"/>
      <c r="QOA99" s="107"/>
      <c r="QOB99" s="107"/>
      <c r="QOC99" s="107"/>
      <c r="QOD99" s="107"/>
      <c r="QOE99" s="107"/>
      <c r="QOF99" s="107"/>
      <c r="QOG99" s="107"/>
      <c r="QOH99" s="107"/>
      <c r="QOI99" s="107"/>
      <c r="QOJ99" s="107"/>
      <c r="QOK99" s="107"/>
      <c r="QOL99" s="107"/>
      <c r="QOM99" s="107"/>
      <c r="QON99" s="107"/>
      <c r="QOO99" s="107"/>
      <c r="QOP99" s="107"/>
      <c r="QOQ99" s="107"/>
      <c r="QOR99" s="107"/>
      <c r="QOS99" s="107"/>
      <c r="QOT99" s="107"/>
      <c r="QOU99" s="107"/>
      <c r="QOV99" s="107"/>
      <c r="QOW99" s="107"/>
      <c r="QOX99" s="107"/>
      <c r="QOY99" s="107"/>
      <c r="QOZ99" s="107"/>
      <c r="QPA99" s="107"/>
      <c r="QPB99" s="107"/>
      <c r="QPC99" s="107"/>
      <c r="QPD99" s="107"/>
      <c r="QPE99" s="107"/>
      <c r="QPF99" s="107"/>
      <c r="QPG99" s="107"/>
      <c r="QPH99" s="107"/>
      <c r="QPI99" s="107"/>
      <c r="QPJ99" s="107"/>
      <c r="QPK99" s="107"/>
      <c r="QPL99" s="107"/>
      <c r="QPM99" s="107"/>
      <c r="QPN99" s="107"/>
      <c r="QPO99" s="107"/>
      <c r="QPP99" s="107"/>
      <c r="QPQ99" s="107"/>
      <c r="QPR99" s="107"/>
      <c r="QPS99" s="107"/>
      <c r="QPT99" s="107"/>
      <c r="QPU99" s="107"/>
      <c r="QPV99" s="107"/>
      <c r="QPW99" s="107"/>
      <c r="QPX99" s="107"/>
      <c r="QPY99" s="107"/>
      <c r="QPZ99" s="107"/>
      <c r="QQA99" s="107"/>
      <c r="QQB99" s="107"/>
      <c r="QQC99" s="107"/>
      <c r="QQD99" s="107"/>
      <c r="QQE99" s="107"/>
      <c r="QQF99" s="107"/>
      <c r="QQG99" s="107"/>
      <c r="QQH99" s="107"/>
      <c r="QQI99" s="107"/>
      <c r="QQJ99" s="107"/>
      <c r="QQK99" s="107"/>
      <c r="QQL99" s="107"/>
      <c r="QQM99" s="107"/>
      <c r="QQN99" s="107"/>
      <c r="QQO99" s="107"/>
      <c r="QQP99" s="107"/>
      <c r="QQQ99" s="107"/>
      <c r="QQR99" s="107"/>
      <c r="QQS99" s="107"/>
      <c r="QQT99" s="107"/>
      <c r="QQU99" s="107"/>
      <c r="QQV99" s="107"/>
      <c r="QQW99" s="107"/>
      <c r="QQX99" s="107"/>
      <c r="QQY99" s="107"/>
      <c r="QQZ99" s="107"/>
      <c r="QRA99" s="107"/>
      <c r="QRB99" s="107"/>
      <c r="QRC99" s="107"/>
      <c r="QRD99" s="107"/>
      <c r="QRE99" s="107"/>
      <c r="QRF99" s="107"/>
      <c r="QRG99" s="107"/>
      <c r="QRH99" s="107"/>
      <c r="QRI99" s="107"/>
      <c r="QRJ99" s="107"/>
      <c r="QRK99" s="107"/>
      <c r="QRL99" s="107"/>
      <c r="QRM99" s="107"/>
      <c r="QRN99" s="107"/>
      <c r="QRO99" s="107"/>
      <c r="QRP99" s="107"/>
      <c r="QRQ99" s="107"/>
      <c r="QRR99" s="107"/>
      <c r="QRS99" s="107"/>
      <c r="QRT99" s="107"/>
      <c r="QRU99" s="107"/>
      <c r="QRV99" s="107"/>
      <c r="QRW99" s="107"/>
      <c r="QRX99" s="107"/>
      <c r="QRY99" s="107"/>
      <c r="QRZ99" s="107"/>
      <c r="QSA99" s="107"/>
      <c r="QSB99" s="107"/>
      <c r="QSC99" s="107"/>
      <c r="QSD99" s="107"/>
      <c r="QSE99" s="107"/>
      <c r="QSF99" s="107"/>
      <c r="QSG99" s="107"/>
      <c r="QSH99" s="107"/>
      <c r="QSI99" s="107"/>
      <c r="QSJ99" s="107"/>
      <c r="QSK99" s="107"/>
      <c r="QSL99" s="107"/>
      <c r="QSM99" s="107"/>
      <c r="QSN99" s="107"/>
      <c r="QSO99" s="107"/>
      <c r="QSP99" s="107"/>
      <c r="QSQ99" s="107"/>
      <c r="QSR99" s="107"/>
      <c r="QSS99" s="107"/>
      <c r="QST99" s="107"/>
      <c r="QSU99" s="107"/>
      <c r="QSV99" s="107"/>
      <c r="QSW99" s="107"/>
      <c r="QSX99" s="107"/>
      <c r="QSY99" s="107"/>
      <c r="QSZ99" s="107"/>
      <c r="QTA99" s="107"/>
      <c r="QTB99" s="107"/>
      <c r="QTC99" s="107"/>
      <c r="QTD99" s="107"/>
      <c r="QTE99" s="107"/>
      <c r="QTF99" s="107"/>
      <c r="QTG99" s="107"/>
      <c r="QTH99" s="107"/>
      <c r="QTI99" s="107"/>
      <c r="QTJ99" s="107"/>
      <c r="QTK99" s="107"/>
      <c r="QTL99" s="107"/>
      <c r="QTM99" s="107"/>
      <c r="QTN99" s="107"/>
      <c r="QTO99" s="107"/>
      <c r="QTP99" s="107"/>
      <c r="QTQ99" s="107"/>
      <c r="QTR99" s="107"/>
      <c r="QTS99" s="107"/>
      <c r="QTT99" s="107"/>
      <c r="QTU99" s="107"/>
      <c r="QTV99" s="107"/>
      <c r="QTW99" s="107"/>
      <c r="QTX99" s="107"/>
      <c r="QTY99" s="107"/>
      <c r="QTZ99" s="107"/>
      <c r="QUA99" s="107"/>
      <c r="QUB99" s="107"/>
      <c r="QUC99" s="107"/>
      <c r="QUD99" s="107"/>
      <c r="QUE99" s="107"/>
      <c r="QUF99" s="107"/>
      <c r="QUG99" s="107"/>
      <c r="QUH99" s="107"/>
      <c r="QUI99" s="107"/>
      <c r="QUJ99" s="107"/>
      <c r="QUK99" s="107"/>
      <c r="QUL99" s="107"/>
      <c r="QUM99" s="107"/>
      <c r="QUN99" s="107"/>
      <c r="QUO99" s="107"/>
      <c r="QUP99" s="107"/>
      <c r="QUQ99" s="107"/>
      <c r="QUR99" s="107"/>
      <c r="QUS99" s="107"/>
      <c r="QUT99" s="107"/>
      <c r="QUU99" s="107"/>
      <c r="QUV99" s="107"/>
      <c r="QUW99" s="107"/>
      <c r="QUX99" s="107"/>
      <c r="QUY99" s="107"/>
      <c r="QUZ99" s="107"/>
      <c r="QVA99" s="107"/>
      <c r="QVB99" s="107"/>
      <c r="QVC99" s="107"/>
      <c r="QVD99" s="107"/>
      <c r="QVE99" s="107"/>
      <c r="QVF99" s="107"/>
      <c r="QVG99" s="107"/>
      <c r="QVH99" s="107"/>
      <c r="QVI99" s="107"/>
      <c r="QVJ99" s="107"/>
      <c r="QVK99" s="107"/>
      <c r="QVL99" s="107"/>
      <c r="QVM99" s="107"/>
      <c r="QVN99" s="107"/>
      <c r="QVO99" s="107"/>
      <c r="QVP99" s="107"/>
      <c r="QVQ99" s="107"/>
      <c r="QVR99" s="107"/>
      <c r="QVS99" s="107"/>
      <c r="QVT99" s="107"/>
      <c r="QVU99" s="107"/>
      <c r="QVV99" s="107"/>
      <c r="QVW99" s="107"/>
      <c r="QVX99" s="107"/>
      <c r="QVY99" s="107"/>
      <c r="QVZ99" s="107"/>
      <c r="QWA99" s="107"/>
      <c r="QWB99" s="107"/>
      <c r="QWC99" s="107"/>
      <c r="QWD99" s="107"/>
      <c r="QWE99" s="107"/>
      <c r="QWF99" s="107"/>
      <c r="QWG99" s="107"/>
      <c r="QWH99" s="107"/>
      <c r="QWI99" s="107"/>
      <c r="QWJ99" s="107"/>
      <c r="QWK99" s="107"/>
      <c r="QWL99" s="107"/>
      <c r="QWM99" s="107"/>
      <c r="QWN99" s="107"/>
      <c r="QWO99" s="107"/>
      <c r="QWP99" s="107"/>
      <c r="QWQ99" s="107"/>
      <c r="QWR99" s="107"/>
      <c r="QWS99" s="107"/>
      <c r="QWT99" s="107"/>
      <c r="QWU99" s="107"/>
      <c r="QWV99" s="107"/>
      <c r="QWW99" s="107"/>
      <c r="QWX99" s="107"/>
      <c r="QWY99" s="107"/>
      <c r="QWZ99" s="107"/>
      <c r="QXA99" s="107"/>
      <c r="QXB99" s="107"/>
      <c r="QXC99" s="107"/>
      <c r="QXD99" s="107"/>
      <c r="QXE99" s="107"/>
      <c r="QXF99" s="107"/>
      <c r="QXG99" s="107"/>
      <c r="QXH99" s="107"/>
      <c r="QXI99" s="107"/>
      <c r="QXJ99" s="107"/>
      <c r="QXK99" s="107"/>
      <c r="QXL99" s="107"/>
      <c r="QXM99" s="107"/>
      <c r="QXN99" s="107"/>
      <c r="QXO99" s="107"/>
      <c r="QXP99" s="107"/>
      <c r="QXQ99" s="107"/>
      <c r="QXR99" s="107"/>
      <c r="QXS99" s="107"/>
      <c r="QXT99" s="107"/>
      <c r="QXU99" s="107"/>
      <c r="QXV99" s="107"/>
      <c r="QXW99" s="107"/>
      <c r="QXX99" s="107"/>
      <c r="QXY99" s="107"/>
      <c r="QXZ99" s="107"/>
      <c r="QYA99" s="107"/>
      <c r="QYB99" s="107"/>
      <c r="QYC99" s="107"/>
      <c r="QYD99" s="107"/>
      <c r="QYE99" s="107"/>
      <c r="QYF99" s="107"/>
      <c r="QYG99" s="107"/>
      <c r="QYH99" s="107"/>
      <c r="QYI99" s="107"/>
      <c r="QYJ99" s="107"/>
      <c r="QYK99" s="107"/>
      <c r="QYL99" s="107"/>
      <c r="QYM99" s="107"/>
      <c r="QYN99" s="107"/>
      <c r="QYO99" s="107"/>
      <c r="QYP99" s="107"/>
      <c r="QYQ99" s="107"/>
      <c r="QYR99" s="107"/>
      <c r="QYS99" s="107"/>
      <c r="QYT99" s="107"/>
      <c r="QYU99" s="107"/>
      <c r="QYV99" s="107"/>
      <c r="QYW99" s="107"/>
      <c r="QYX99" s="107"/>
      <c r="QYY99" s="107"/>
      <c r="QYZ99" s="107"/>
      <c r="QZA99" s="107"/>
      <c r="QZB99" s="107"/>
      <c r="QZC99" s="107"/>
      <c r="QZD99" s="107"/>
      <c r="QZE99" s="107"/>
      <c r="QZF99" s="107"/>
      <c r="QZG99" s="107"/>
      <c r="QZH99" s="107"/>
      <c r="QZI99" s="107"/>
      <c r="QZJ99" s="107"/>
      <c r="QZK99" s="107"/>
      <c r="QZL99" s="107"/>
      <c r="QZM99" s="107"/>
      <c r="QZN99" s="107"/>
      <c r="QZO99" s="107"/>
      <c r="QZP99" s="107"/>
      <c r="QZQ99" s="107"/>
      <c r="QZR99" s="107"/>
      <c r="QZS99" s="107"/>
      <c r="QZT99" s="107"/>
      <c r="QZU99" s="107"/>
      <c r="QZV99" s="107"/>
      <c r="QZW99" s="107"/>
      <c r="QZX99" s="107"/>
      <c r="QZY99" s="107"/>
      <c r="QZZ99" s="107"/>
      <c r="RAA99" s="107"/>
      <c r="RAB99" s="107"/>
      <c r="RAC99" s="107"/>
      <c r="RAD99" s="107"/>
      <c r="RAE99" s="107"/>
      <c r="RAF99" s="107"/>
      <c r="RAG99" s="107"/>
      <c r="RAH99" s="107"/>
      <c r="RAI99" s="107"/>
      <c r="RAJ99" s="107"/>
      <c r="RAK99" s="107"/>
      <c r="RAL99" s="107"/>
      <c r="RAM99" s="107"/>
      <c r="RAN99" s="107"/>
      <c r="RAO99" s="107"/>
      <c r="RAP99" s="107"/>
      <c r="RAQ99" s="107"/>
      <c r="RAR99" s="107"/>
      <c r="RAS99" s="107"/>
      <c r="RAT99" s="107"/>
      <c r="RAU99" s="107"/>
      <c r="RAV99" s="107"/>
      <c r="RAW99" s="107"/>
      <c r="RAX99" s="107"/>
      <c r="RAY99" s="107"/>
      <c r="RAZ99" s="107"/>
      <c r="RBA99" s="107"/>
      <c r="RBB99" s="107"/>
      <c r="RBC99" s="107"/>
      <c r="RBD99" s="107"/>
      <c r="RBE99" s="107"/>
      <c r="RBF99" s="107"/>
      <c r="RBG99" s="107"/>
      <c r="RBH99" s="107"/>
      <c r="RBI99" s="107"/>
      <c r="RBJ99" s="107"/>
      <c r="RBK99" s="107"/>
      <c r="RBL99" s="107"/>
      <c r="RBM99" s="107"/>
      <c r="RBN99" s="107"/>
      <c r="RBO99" s="107"/>
      <c r="RBP99" s="107"/>
      <c r="RBQ99" s="107"/>
      <c r="RBR99" s="107"/>
      <c r="RBS99" s="107"/>
      <c r="RBT99" s="107"/>
      <c r="RBU99" s="107"/>
      <c r="RBV99" s="107"/>
      <c r="RBW99" s="107"/>
      <c r="RBX99" s="107"/>
      <c r="RBY99" s="107"/>
      <c r="RBZ99" s="107"/>
      <c r="RCA99" s="107"/>
      <c r="RCB99" s="107"/>
      <c r="RCC99" s="107"/>
      <c r="RCD99" s="107"/>
      <c r="RCE99" s="107"/>
      <c r="RCF99" s="107"/>
      <c r="RCG99" s="107"/>
      <c r="RCH99" s="107"/>
      <c r="RCI99" s="107"/>
      <c r="RCJ99" s="107"/>
      <c r="RCK99" s="107"/>
      <c r="RCL99" s="107"/>
      <c r="RCM99" s="107"/>
      <c r="RCN99" s="107"/>
      <c r="RCO99" s="107"/>
      <c r="RCP99" s="107"/>
      <c r="RCQ99" s="107"/>
      <c r="RCR99" s="107"/>
      <c r="RCS99" s="107"/>
      <c r="RCT99" s="107"/>
      <c r="RCU99" s="107"/>
      <c r="RCV99" s="107"/>
      <c r="RCW99" s="107"/>
      <c r="RCX99" s="107"/>
      <c r="RCY99" s="107"/>
      <c r="RCZ99" s="107"/>
      <c r="RDA99" s="107"/>
      <c r="RDB99" s="107"/>
      <c r="RDC99" s="107"/>
      <c r="RDD99" s="107"/>
      <c r="RDE99" s="107"/>
      <c r="RDF99" s="107"/>
      <c r="RDG99" s="107"/>
      <c r="RDH99" s="107"/>
      <c r="RDI99" s="107"/>
      <c r="RDJ99" s="107"/>
      <c r="RDK99" s="107"/>
      <c r="RDL99" s="107"/>
      <c r="RDM99" s="107"/>
      <c r="RDN99" s="107"/>
      <c r="RDO99" s="107"/>
      <c r="RDP99" s="107"/>
      <c r="RDQ99" s="107"/>
      <c r="RDR99" s="107"/>
      <c r="RDS99" s="107"/>
      <c r="RDT99" s="107"/>
      <c r="RDU99" s="107"/>
      <c r="RDV99" s="107"/>
      <c r="RDW99" s="107"/>
      <c r="RDX99" s="107"/>
      <c r="RDY99" s="107"/>
      <c r="RDZ99" s="107"/>
      <c r="REA99" s="107"/>
      <c r="REB99" s="107"/>
      <c r="REC99" s="107"/>
      <c r="RED99" s="107"/>
      <c r="REE99" s="107"/>
      <c r="REF99" s="107"/>
      <c r="REG99" s="107"/>
      <c r="REH99" s="107"/>
      <c r="REI99" s="107"/>
      <c r="REJ99" s="107"/>
      <c r="REK99" s="107"/>
      <c r="REL99" s="107"/>
      <c r="REM99" s="107"/>
      <c r="REN99" s="107"/>
      <c r="REO99" s="107"/>
      <c r="REP99" s="107"/>
      <c r="REQ99" s="107"/>
      <c r="RER99" s="107"/>
      <c r="RES99" s="107"/>
      <c r="RET99" s="107"/>
      <c r="REU99" s="107"/>
      <c r="REV99" s="107"/>
      <c r="REW99" s="107"/>
      <c r="REX99" s="107"/>
      <c r="REY99" s="107"/>
      <c r="REZ99" s="107"/>
      <c r="RFA99" s="107"/>
      <c r="RFB99" s="107"/>
      <c r="RFC99" s="107"/>
      <c r="RFD99" s="107"/>
      <c r="RFE99" s="107"/>
      <c r="RFF99" s="107"/>
      <c r="RFG99" s="107"/>
      <c r="RFH99" s="107"/>
      <c r="RFI99" s="107"/>
      <c r="RFJ99" s="107"/>
      <c r="RFK99" s="107"/>
      <c r="RFL99" s="107"/>
      <c r="RFM99" s="107"/>
      <c r="RFN99" s="107"/>
      <c r="RFO99" s="107"/>
      <c r="RFP99" s="107"/>
      <c r="RFQ99" s="107"/>
      <c r="RFR99" s="107"/>
      <c r="RFS99" s="107"/>
      <c r="RFT99" s="107"/>
      <c r="RFU99" s="107"/>
      <c r="RFV99" s="107"/>
      <c r="RFW99" s="107"/>
      <c r="RFX99" s="107"/>
      <c r="RFY99" s="107"/>
      <c r="RFZ99" s="107"/>
      <c r="RGA99" s="107"/>
      <c r="RGB99" s="107"/>
      <c r="RGC99" s="107"/>
      <c r="RGD99" s="107"/>
      <c r="RGE99" s="107"/>
      <c r="RGF99" s="107"/>
      <c r="RGG99" s="107"/>
      <c r="RGH99" s="107"/>
      <c r="RGI99" s="107"/>
      <c r="RGJ99" s="107"/>
      <c r="RGK99" s="107"/>
      <c r="RGL99" s="107"/>
      <c r="RGM99" s="107"/>
      <c r="RGN99" s="107"/>
      <c r="RGO99" s="107"/>
      <c r="RGP99" s="107"/>
      <c r="RGQ99" s="107"/>
      <c r="RGR99" s="107"/>
      <c r="RGS99" s="107"/>
      <c r="RGT99" s="107"/>
      <c r="RGU99" s="107"/>
      <c r="RGV99" s="107"/>
      <c r="RGW99" s="107"/>
      <c r="RGX99" s="107"/>
      <c r="RGY99" s="107"/>
      <c r="RGZ99" s="107"/>
      <c r="RHA99" s="107"/>
      <c r="RHB99" s="107"/>
      <c r="RHC99" s="107"/>
      <c r="RHD99" s="107"/>
      <c r="RHE99" s="107"/>
      <c r="RHF99" s="107"/>
      <c r="RHG99" s="107"/>
      <c r="RHH99" s="107"/>
      <c r="RHI99" s="107"/>
      <c r="RHJ99" s="107"/>
      <c r="RHK99" s="107"/>
      <c r="RHL99" s="107"/>
      <c r="RHM99" s="107"/>
      <c r="RHN99" s="107"/>
      <c r="RHO99" s="107"/>
      <c r="RHP99" s="107"/>
      <c r="RHQ99" s="107"/>
      <c r="RHR99" s="107"/>
      <c r="RHS99" s="107"/>
      <c r="RHT99" s="107"/>
      <c r="RHU99" s="107"/>
      <c r="RHV99" s="107"/>
      <c r="RHW99" s="107"/>
      <c r="RHX99" s="107"/>
      <c r="RHY99" s="107"/>
      <c r="RHZ99" s="107"/>
      <c r="RIA99" s="107"/>
      <c r="RIB99" s="107"/>
      <c r="RIC99" s="107"/>
      <c r="RID99" s="107"/>
      <c r="RIE99" s="107"/>
      <c r="RIF99" s="107"/>
      <c r="RIG99" s="107"/>
      <c r="RIH99" s="107"/>
      <c r="RII99" s="107"/>
      <c r="RIJ99" s="107"/>
      <c r="RIK99" s="107"/>
      <c r="RIL99" s="107"/>
      <c r="RIM99" s="107"/>
      <c r="RIN99" s="107"/>
      <c r="RIO99" s="107"/>
      <c r="RIP99" s="107"/>
      <c r="RIQ99" s="107"/>
      <c r="RIR99" s="107"/>
      <c r="RIS99" s="107"/>
      <c r="RIT99" s="107"/>
      <c r="RIU99" s="107"/>
      <c r="RIV99" s="107"/>
      <c r="RIW99" s="107"/>
      <c r="RIX99" s="107"/>
      <c r="RIY99" s="107"/>
      <c r="RIZ99" s="107"/>
      <c r="RJA99" s="107"/>
      <c r="RJB99" s="107"/>
      <c r="RJC99" s="107"/>
      <c r="RJD99" s="107"/>
      <c r="RJE99" s="107"/>
      <c r="RJF99" s="107"/>
      <c r="RJG99" s="107"/>
      <c r="RJH99" s="107"/>
      <c r="RJI99" s="107"/>
      <c r="RJJ99" s="107"/>
      <c r="RJK99" s="107"/>
      <c r="RJL99" s="107"/>
      <c r="RJM99" s="107"/>
      <c r="RJN99" s="107"/>
      <c r="RJO99" s="107"/>
      <c r="RJP99" s="107"/>
      <c r="RJQ99" s="107"/>
      <c r="RJR99" s="107"/>
      <c r="RJS99" s="107"/>
      <c r="RJT99" s="107"/>
      <c r="RJU99" s="107"/>
      <c r="RJV99" s="107"/>
      <c r="RJW99" s="107"/>
      <c r="RJX99" s="107"/>
      <c r="RJY99" s="107"/>
      <c r="RJZ99" s="107"/>
      <c r="RKA99" s="107"/>
      <c r="RKB99" s="107"/>
      <c r="RKC99" s="107"/>
      <c r="RKD99" s="107"/>
      <c r="RKE99" s="107"/>
      <c r="RKF99" s="107"/>
      <c r="RKG99" s="107"/>
      <c r="RKH99" s="107"/>
      <c r="RKI99" s="107"/>
      <c r="RKJ99" s="107"/>
      <c r="RKK99" s="107"/>
      <c r="RKL99" s="107"/>
      <c r="RKM99" s="107"/>
      <c r="RKN99" s="107"/>
      <c r="RKO99" s="107"/>
      <c r="RKP99" s="107"/>
      <c r="RKQ99" s="107"/>
      <c r="RKR99" s="107"/>
      <c r="RKS99" s="107"/>
      <c r="RKT99" s="107"/>
      <c r="RKU99" s="107"/>
      <c r="RKV99" s="107"/>
      <c r="RKW99" s="107"/>
      <c r="RKX99" s="107"/>
      <c r="RKY99" s="107"/>
      <c r="RKZ99" s="107"/>
      <c r="RLA99" s="107"/>
      <c r="RLB99" s="107"/>
      <c r="RLC99" s="107"/>
      <c r="RLD99" s="107"/>
      <c r="RLE99" s="107"/>
      <c r="RLF99" s="107"/>
      <c r="RLG99" s="107"/>
      <c r="RLH99" s="107"/>
      <c r="RLI99" s="107"/>
      <c r="RLJ99" s="107"/>
      <c r="RLK99" s="107"/>
      <c r="RLL99" s="107"/>
      <c r="RLM99" s="107"/>
      <c r="RLN99" s="107"/>
      <c r="RLO99" s="107"/>
      <c r="RLP99" s="107"/>
      <c r="RLQ99" s="107"/>
      <c r="RLR99" s="107"/>
      <c r="RLS99" s="107"/>
      <c r="RLT99" s="107"/>
      <c r="RLU99" s="107"/>
      <c r="RLV99" s="107"/>
      <c r="RLW99" s="107"/>
      <c r="RLX99" s="107"/>
      <c r="RLY99" s="107"/>
      <c r="RLZ99" s="107"/>
      <c r="RMA99" s="107"/>
      <c r="RMB99" s="107"/>
      <c r="RMC99" s="107"/>
      <c r="RMD99" s="107"/>
      <c r="RME99" s="107"/>
      <c r="RMF99" s="107"/>
      <c r="RMG99" s="107"/>
      <c r="RMH99" s="107"/>
      <c r="RMI99" s="107"/>
      <c r="RMJ99" s="107"/>
      <c r="RMK99" s="107"/>
      <c r="RML99" s="107"/>
      <c r="RMM99" s="107"/>
      <c r="RMN99" s="107"/>
      <c r="RMO99" s="107"/>
      <c r="RMP99" s="107"/>
      <c r="RMQ99" s="107"/>
      <c r="RMR99" s="107"/>
      <c r="RMS99" s="107"/>
      <c r="RMT99" s="107"/>
      <c r="RMU99" s="107"/>
      <c r="RMV99" s="107"/>
      <c r="RMW99" s="107"/>
      <c r="RMX99" s="107"/>
      <c r="RMY99" s="107"/>
      <c r="RMZ99" s="107"/>
      <c r="RNA99" s="107"/>
      <c r="RNB99" s="107"/>
      <c r="RNC99" s="107"/>
      <c r="RND99" s="107"/>
      <c r="RNE99" s="107"/>
      <c r="RNF99" s="107"/>
      <c r="RNG99" s="107"/>
      <c r="RNH99" s="107"/>
      <c r="RNI99" s="107"/>
      <c r="RNJ99" s="107"/>
      <c r="RNK99" s="107"/>
      <c r="RNL99" s="107"/>
      <c r="RNM99" s="107"/>
      <c r="RNN99" s="107"/>
      <c r="RNO99" s="107"/>
      <c r="RNP99" s="107"/>
      <c r="RNQ99" s="107"/>
      <c r="RNR99" s="107"/>
      <c r="RNS99" s="107"/>
      <c r="RNT99" s="107"/>
      <c r="RNU99" s="107"/>
      <c r="RNV99" s="107"/>
      <c r="RNW99" s="107"/>
      <c r="RNX99" s="107"/>
      <c r="RNY99" s="107"/>
      <c r="RNZ99" s="107"/>
      <c r="ROA99" s="107"/>
      <c r="ROB99" s="107"/>
      <c r="ROC99" s="107"/>
      <c r="ROD99" s="107"/>
      <c r="ROE99" s="107"/>
      <c r="ROF99" s="107"/>
      <c r="ROG99" s="107"/>
      <c r="ROH99" s="107"/>
      <c r="ROI99" s="107"/>
      <c r="ROJ99" s="107"/>
      <c r="ROK99" s="107"/>
      <c r="ROL99" s="107"/>
      <c r="ROM99" s="107"/>
      <c r="RON99" s="107"/>
      <c r="ROO99" s="107"/>
      <c r="ROP99" s="107"/>
      <c r="ROQ99" s="107"/>
      <c r="ROR99" s="107"/>
      <c r="ROS99" s="107"/>
      <c r="ROT99" s="107"/>
      <c r="ROU99" s="107"/>
      <c r="ROV99" s="107"/>
      <c r="ROW99" s="107"/>
      <c r="ROX99" s="107"/>
      <c r="ROY99" s="107"/>
      <c r="ROZ99" s="107"/>
      <c r="RPA99" s="107"/>
      <c r="RPB99" s="107"/>
      <c r="RPC99" s="107"/>
      <c r="RPD99" s="107"/>
      <c r="RPE99" s="107"/>
      <c r="RPF99" s="107"/>
      <c r="RPG99" s="107"/>
      <c r="RPH99" s="107"/>
      <c r="RPI99" s="107"/>
      <c r="RPJ99" s="107"/>
      <c r="RPK99" s="107"/>
      <c r="RPL99" s="107"/>
      <c r="RPM99" s="107"/>
      <c r="RPN99" s="107"/>
      <c r="RPO99" s="107"/>
      <c r="RPP99" s="107"/>
      <c r="RPQ99" s="107"/>
      <c r="RPR99" s="107"/>
      <c r="RPS99" s="107"/>
      <c r="RPT99" s="107"/>
      <c r="RPU99" s="107"/>
      <c r="RPV99" s="107"/>
      <c r="RPW99" s="107"/>
      <c r="RPX99" s="107"/>
      <c r="RPY99" s="107"/>
      <c r="RPZ99" s="107"/>
      <c r="RQA99" s="107"/>
      <c r="RQB99" s="107"/>
      <c r="RQC99" s="107"/>
      <c r="RQD99" s="107"/>
      <c r="RQE99" s="107"/>
      <c r="RQF99" s="107"/>
      <c r="RQG99" s="107"/>
      <c r="RQH99" s="107"/>
      <c r="RQI99" s="107"/>
      <c r="RQJ99" s="107"/>
      <c r="RQK99" s="107"/>
      <c r="RQL99" s="107"/>
      <c r="RQM99" s="107"/>
      <c r="RQN99" s="107"/>
      <c r="RQO99" s="107"/>
      <c r="RQP99" s="107"/>
      <c r="RQQ99" s="107"/>
      <c r="RQR99" s="107"/>
      <c r="RQS99" s="107"/>
      <c r="RQT99" s="107"/>
      <c r="RQU99" s="107"/>
      <c r="RQV99" s="107"/>
      <c r="RQW99" s="107"/>
      <c r="RQX99" s="107"/>
      <c r="RQY99" s="107"/>
      <c r="RQZ99" s="107"/>
      <c r="RRA99" s="107"/>
      <c r="RRB99" s="107"/>
      <c r="RRC99" s="107"/>
      <c r="RRD99" s="107"/>
      <c r="RRE99" s="107"/>
      <c r="RRF99" s="107"/>
      <c r="RRG99" s="107"/>
      <c r="RRH99" s="107"/>
      <c r="RRI99" s="107"/>
      <c r="RRJ99" s="107"/>
      <c r="RRK99" s="107"/>
      <c r="RRL99" s="107"/>
      <c r="RRM99" s="107"/>
      <c r="RRN99" s="107"/>
      <c r="RRO99" s="107"/>
      <c r="RRP99" s="107"/>
      <c r="RRQ99" s="107"/>
      <c r="RRR99" s="107"/>
      <c r="RRS99" s="107"/>
      <c r="RRT99" s="107"/>
      <c r="RRU99" s="107"/>
      <c r="RRV99" s="107"/>
      <c r="RRW99" s="107"/>
      <c r="RRX99" s="107"/>
      <c r="RRY99" s="107"/>
      <c r="RRZ99" s="107"/>
      <c r="RSA99" s="107"/>
      <c r="RSB99" s="107"/>
      <c r="RSC99" s="107"/>
      <c r="RSD99" s="107"/>
      <c r="RSE99" s="107"/>
      <c r="RSF99" s="107"/>
      <c r="RSG99" s="107"/>
      <c r="RSH99" s="107"/>
      <c r="RSI99" s="107"/>
      <c r="RSJ99" s="107"/>
      <c r="RSK99" s="107"/>
      <c r="RSL99" s="107"/>
      <c r="RSM99" s="107"/>
      <c r="RSN99" s="107"/>
      <c r="RSO99" s="107"/>
      <c r="RSP99" s="107"/>
      <c r="RSQ99" s="107"/>
      <c r="RSR99" s="107"/>
      <c r="RSS99" s="107"/>
      <c r="RST99" s="107"/>
      <c r="RSU99" s="107"/>
      <c r="RSV99" s="107"/>
      <c r="RSW99" s="107"/>
      <c r="RSX99" s="107"/>
      <c r="RSY99" s="107"/>
      <c r="RSZ99" s="107"/>
      <c r="RTA99" s="107"/>
      <c r="RTB99" s="107"/>
      <c r="RTC99" s="107"/>
      <c r="RTD99" s="107"/>
      <c r="RTE99" s="107"/>
      <c r="RTF99" s="107"/>
      <c r="RTG99" s="107"/>
      <c r="RTH99" s="107"/>
      <c r="RTI99" s="107"/>
      <c r="RTJ99" s="107"/>
      <c r="RTK99" s="107"/>
      <c r="RTL99" s="107"/>
      <c r="RTM99" s="107"/>
      <c r="RTN99" s="107"/>
      <c r="RTO99" s="107"/>
      <c r="RTP99" s="107"/>
      <c r="RTQ99" s="107"/>
      <c r="RTR99" s="107"/>
      <c r="RTS99" s="107"/>
      <c r="RTT99" s="107"/>
      <c r="RTU99" s="107"/>
      <c r="RTV99" s="107"/>
      <c r="RTW99" s="107"/>
      <c r="RTX99" s="107"/>
      <c r="RTY99" s="107"/>
      <c r="RTZ99" s="107"/>
      <c r="RUA99" s="107"/>
      <c r="RUB99" s="107"/>
      <c r="RUC99" s="107"/>
      <c r="RUD99" s="107"/>
      <c r="RUE99" s="107"/>
      <c r="RUF99" s="107"/>
      <c r="RUG99" s="107"/>
      <c r="RUH99" s="107"/>
      <c r="RUI99" s="107"/>
      <c r="RUJ99" s="107"/>
      <c r="RUK99" s="107"/>
      <c r="RUL99" s="107"/>
      <c r="RUM99" s="107"/>
      <c r="RUN99" s="107"/>
      <c r="RUO99" s="107"/>
      <c r="RUP99" s="107"/>
      <c r="RUQ99" s="107"/>
      <c r="RUR99" s="107"/>
      <c r="RUS99" s="107"/>
      <c r="RUT99" s="107"/>
      <c r="RUU99" s="107"/>
      <c r="RUV99" s="107"/>
      <c r="RUW99" s="107"/>
      <c r="RUX99" s="107"/>
      <c r="RUY99" s="107"/>
      <c r="RUZ99" s="107"/>
      <c r="RVA99" s="107"/>
      <c r="RVB99" s="107"/>
      <c r="RVC99" s="107"/>
      <c r="RVD99" s="107"/>
      <c r="RVE99" s="107"/>
      <c r="RVF99" s="107"/>
      <c r="RVG99" s="107"/>
      <c r="RVH99" s="107"/>
      <c r="RVI99" s="107"/>
      <c r="RVJ99" s="107"/>
      <c r="RVK99" s="107"/>
      <c r="RVL99" s="107"/>
      <c r="RVM99" s="107"/>
      <c r="RVN99" s="107"/>
      <c r="RVO99" s="107"/>
      <c r="RVP99" s="107"/>
      <c r="RVQ99" s="107"/>
      <c r="RVR99" s="107"/>
      <c r="RVS99" s="107"/>
      <c r="RVT99" s="107"/>
      <c r="RVU99" s="107"/>
      <c r="RVV99" s="107"/>
      <c r="RVW99" s="107"/>
      <c r="RVX99" s="107"/>
      <c r="RVY99" s="107"/>
      <c r="RVZ99" s="107"/>
      <c r="RWA99" s="107"/>
      <c r="RWB99" s="107"/>
      <c r="RWC99" s="107"/>
      <c r="RWD99" s="107"/>
      <c r="RWE99" s="107"/>
      <c r="RWF99" s="107"/>
      <c r="RWG99" s="107"/>
      <c r="RWH99" s="107"/>
      <c r="RWI99" s="107"/>
      <c r="RWJ99" s="107"/>
      <c r="RWK99" s="107"/>
      <c r="RWL99" s="107"/>
      <c r="RWM99" s="107"/>
      <c r="RWN99" s="107"/>
      <c r="RWO99" s="107"/>
      <c r="RWP99" s="107"/>
      <c r="RWQ99" s="107"/>
      <c r="RWR99" s="107"/>
      <c r="RWS99" s="107"/>
      <c r="RWT99" s="107"/>
      <c r="RWU99" s="107"/>
      <c r="RWV99" s="107"/>
      <c r="RWW99" s="107"/>
      <c r="RWX99" s="107"/>
      <c r="RWY99" s="107"/>
      <c r="RWZ99" s="107"/>
      <c r="RXA99" s="107"/>
      <c r="RXB99" s="107"/>
      <c r="RXC99" s="107"/>
      <c r="RXD99" s="107"/>
      <c r="RXE99" s="107"/>
      <c r="RXF99" s="107"/>
      <c r="RXG99" s="107"/>
      <c r="RXH99" s="107"/>
      <c r="RXI99" s="107"/>
      <c r="RXJ99" s="107"/>
      <c r="RXK99" s="107"/>
      <c r="RXL99" s="107"/>
      <c r="RXM99" s="107"/>
      <c r="RXN99" s="107"/>
      <c r="RXO99" s="107"/>
      <c r="RXP99" s="107"/>
      <c r="RXQ99" s="107"/>
      <c r="RXR99" s="107"/>
      <c r="RXS99" s="107"/>
      <c r="RXT99" s="107"/>
      <c r="RXU99" s="107"/>
      <c r="RXV99" s="107"/>
      <c r="RXW99" s="107"/>
      <c r="RXX99" s="107"/>
      <c r="RXY99" s="107"/>
      <c r="RXZ99" s="107"/>
      <c r="RYA99" s="107"/>
      <c r="RYB99" s="107"/>
      <c r="RYC99" s="107"/>
      <c r="RYD99" s="107"/>
      <c r="RYE99" s="107"/>
      <c r="RYF99" s="107"/>
      <c r="RYG99" s="107"/>
      <c r="RYH99" s="107"/>
      <c r="RYI99" s="107"/>
      <c r="RYJ99" s="107"/>
      <c r="RYK99" s="107"/>
      <c r="RYL99" s="107"/>
      <c r="RYM99" s="107"/>
      <c r="RYN99" s="107"/>
      <c r="RYO99" s="107"/>
      <c r="RYP99" s="107"/>
      <c r="RYQ99" s="107"/>
      <c r="RYR99" s="107"/>
      <c r="RYS99" s="107"/>
      <c r="RYT99" s="107"/>
      <c r="RYU99" s="107"/>
      <c r="RYV99" s="107"/>
      <c r="RYW99" s="107"/>
      <c r="RYX99" s="107"/>
      <c r="RYY99" s="107"/>
      <c r="RYZ99" s="107"/>
      <c r="RZA99" s="107"/>
      <c r="RZB99" s="107"/>
      <c r="RZC99" s="107"/>
      <c r="RZD99" s="107"/>
      <c r="RZE99" s="107"/>
      <c r="RZF99" s="107"/>
      <c r="RZG99" s="107"/>
      <c r="RZH99" s="107"/>
      <c r="RZI99" s="107"/>
      <c r="RZJ99" s="107"/>
      <c r="RZK99" s="107"/>
      <c r="RZL99" s="107"/>
      <c r="RZM99" s="107"/>
      <c r="RZN99" s="107"/>
      <c r="RZO99" s="107"/>
      <c r="RZP99" s="107"/>
      <c r="RZQ99" s="107"/>
      <c r="RZR99" s="107"/>
      <c r="RZS99" s="107"/>
      <c r="RZT99" s="107"/>
      <c r="RZU99" s="107"/>
      <c r="RZV99" s="107"/>
      <c r="RZW99" s="107"/>
      <c r="RZX99" s="107"/>
      <c r="RZY99" s="107"/>
      <c r="RZZ99" s="107"/>
      <c r="SAA99" s="107"/>
      <c r="SAB99" s="107"/>
      <c r="SAC99" s="107"/>
      <c r="SAD99" s="107"/>
      <c r="SAE99" s="107"/>
      <c r="SAF99" s="107"/>
      <c r="SAG99" s="107"/>
      <c r="SAH99" s="107"/>
      <c r="SAI99" s="107"/>
      <c r="SAJ99" s="107"/>
      <c r="SAK99" s="107"/>
      <c r="SAL99" s="107"/>
      <c r="SAM99" s="107"/>
      <c r="SAN99" s="107"/>
      <c r="SAO99" s="107"/>
      <c r="SAP99" s="107"/>
      <c r="SAQ99" s="107"/>
      <c r="SAR99" s="107"/>
      <c r="SAS99" s="107"/>
      <c r="SAT99" s="107"/>
      <c r="SAU99" s="107"/>
      <c r="SAV99" s="107"/>
      <c r="SAW99" s="107"/>
      <c r="SAX99" s="107"/>
      <c r="SAY99" s="107"/>
      <c r="SAZ99" s="107"/>
      <c r="SBA99" s="107"/>
      <c r="SBB99" s="107"/>
      <c r="SBC99" s="107"/>
      <c r="SBD99" s="107"/>
      <c r="SBE99" s="107"/>
      <c r="SBF99" s="107"/>
      <c r="SBG99" s="107"/>
      <c r="SBH99" s="107"/>
      <c r="SBI99" s="107"/>
      <c r="SBJ99" s="107"/>
      <c r="SBK99" s="107"/>
      <c r="SBL99" s="107"/>
      <c r="SBM99" s="107"/>
      <c r="SBN99" s="107"/>
      <c r="SBO99" s="107"/>
      <c r="SBP99" s="107"/>
      <c r="SBQ99" s="107"/>
      <c r="SBR99" s="107"/>
      <c r="SBS99" s="107"/>
      <c r="SBT99" s="107"/>
      <c r="SBU99" s="107"/>
      <c r="SBV99" s="107"/>
      <c r="SBW99" s="107"/>
      <c r="SBX99" s="107"/>
      <c r="SBY99" s="107"/>
      <c r="SBZ99" s="107"/>
      <c r="SCA99" s="107"/>
      <c r="SCB99" s="107"/>
      <c r="SCC99" s="107"/>
      <c r="SCD99" s="107"/>
      <c r="SCE99" s="107"/>
      <c r="SCF99" s="107"/>
      <c r="SCG99" s="107"/>
      <c r="SCH99" s="107"/>
      <c r="SCI99" s="107"/>
      <c r="SCJ99" s="107"/>
      <c r="SCK99" s="107"/>
      <c r="SCL99" s="107"/>
      <c r="SCM99" s="107"/>
      <c r="SCN99" s="107"/>
      <c r="SCO99" s="107"/>
      <c r="SCP99" s="107"/>
      <c r="SCQ99" s="107"/>
      <c r="SCR99" s="107"/>
      <c r="SCS99" s="107"/>
      <c r="SCT99" s="107"/>
      <c r="SCU99" s="107"/>
      <c r="SCV99" s="107"/>
      <c r="SCW99" s="107"/>
      <c r="SCX99" s="107"/>
      <c r="SCY99" s="107"/>
      <c r="SCZ99" s="107"/>
      <c r="SDA99" s="107"/>
      <c r="SDB99" s="107"/>
      <c r="SDC99" s="107"/>
      <c r="SDD99" s="107"/>
      <c r="SDE99" s="107"/>
      <c r="SDF99" s="107"/>
      <c r="SDG99" s="107"/>
      <c r="SDH99" s="107"/>
      <c r="SDI99" s="107"/>
      <c r="SDJ99" s="107"/>
      <c r="SDK99" s="107"/>
      <c r="SDL99" s="107"/>
      <c r="SDM99" s="107"/>
      <c r="SDN99" s="107"/>
      <c r="SDO99" s="107"/>
      <c r="SDP99" s="107"/>
      <c r="SDQ99" s="107"/>
      <c r="SDR99" s="107"/>
      <c r="SDS99" s="107"/>
      <c r="SDT99" s="107"/>
      <c r="SDU99" s="107"/>
      <c r="SDV99" s="107"/>
      <c r="SDW99" s="107"/>
      <c r="SDX99" s="107"/>
      <c r="SDY99" s="107"/>
      <c r="SDZ99" s="107"/>
      <c r="SEA99" s="107"/>
      <c r="SEB99" s="107"/>
      <c r="SEC99" s="107"/>
      <c r="SED99" s="107"/>
      <c r="SEE99" s="107"/>
      <c r="SEF99" s="107"/>
      <c r="SEG99" s="107"/>
      <c r="SEH99" s="107"/>
      <c r="SEI99" s="107"/>
      <c r="SEJ99" s="107"/>
      <c r="SEK99" s="107"/>
      <c r="SEL99" s="107"/>
      <c r="SEM99" s="107"/>
      <c r="SEN99" s="107"/>
      <c r="SEO99" s="107"/>
      <c r="SEP99" s="107"/>
      <c r="SEQ99" s="107"/>
      <c r="SER99" s="107"/>
      <c r="SES99" s="107"/>
      <c r="SET99" s="107"/>
      <c r="SEU99" s="107"/>
      <c r="SEV99" s="107"/>
      <c r="SEW99" s="107"/>
      <c r="SEX99" s="107"/>
      <c r="SEY99" s="107"/>
      <c r="SEZ99" s="107"/>
      <c r="SFA99" s="107"/>
      <c r="SFB99" s="107"/>
      <c r="SFC99" s="107"/>
      <c r="SFD99" s="107"/>
      <c r="SFE99" s="107"/>
      <c r="SFF99" s="107"/>
      <c r="SFG99" s="107"/>
      <c r="SFH99" s="107"/>
      <c r="SFI99" s="107"/>
      <c r="SFJ99" s="107"/>
      <c r="SFK99" s="107"/>
      <c r="SFL99" s="107"/>
      <c r="SFM99" s="107"/>
      <c r="SFN99" s="107"/>
      <c r="SFO99" s="107"/>
      <c r="SFP99" s="107"/>
      <c r="SFQ99" s="107"/>
      <c r="SFR99" s="107"/>
      <c r="SFS99" s="107"/>
      <c r="SFT99" s="107"/>
      <c r="SFU99" s="107"/>
      <c r="SFV99" s="107"/>
      <c r="SFW99" s="107"/>
      <c r="SFX99" s="107"/>
      <c r="SFY99" s="107"/>
      <c r="SFZ99" s="107"/>
      <c r="SGA99" s="107"/>
      <c r="SGB99" s="107"/>
      <c r="SGC99" s="107"/>
      <c r="SGD99" s="107"/>
      <c r="SGE99" s="107"/>
      <c r="SGF99" s="107"/>
      <c r="SGG99" s="107"/>
      <c r="SGH99" s="107"/>
      <c r="SGI99" s="107"/>
      <c r="SGJ99" s="107"/>
      <c r="SGK99" s="107"/>
      <c r="SGL99" s="107"/>
      <c r="SGM99" s="107"/>
      <c r="SGN99" s="107"/>
      <c r="SGO99" s="107"/>
      <c r="SGP99" s="107"/>
      <c r="SGQ99" s="107"/>
      <c r="SGR99" s="107"/>
      <c r="SGS99" s="107"/>
      <c r="SGT99" s="107"/>
      <c r="SGU99" s="107"/>
      <c r="SGV99" s="107"/>
      <c r="SGW99" s="107"/>
      <c r="SGX99" s="107"/>
      <c r="SGY99" s="107"/>
      <c r="SGZ99" s="107"/>
      <c r="SHA99" s="107"/>
      <c r="SHB99" s="107"/>
      <c r="SHC99" s="107"/>
      <c r="SHD99" s="107"/>
      <c r="SHE99" s="107"/>
      <c r="SHF99" s="107"/>
      <c r="SHG99" s="107"/>
      <c r="SHH99" s="107"/>
      <c r="SHI99" s="107"/>
      <c r="SHJ99" s="107"/>
      <c r="SHK99" s="107"/>
      <c r="SHL99" s="107"/>
      <c r="SHM99" s="107"/>
      <c r="SHN99" s="107"/>
      <c r="SHO99" s="107"/>
      <c r="SHP99" s="107"/>
      <c r="SHQ99" s="107"/>
      <c r="SHR99" s="107"/>
      <c r="SHS99" s="107"/>
      <c r="SHT99" s="107"/>
      <c r="SHU99" s="107"/>
      <c r="SHV99" s="107"/>
      <c r="SHW99" s="107"/>
      <c r="SHX99" s="107"/>
      <c r="SHY99" s="107"/>
      <c r="SHZ99" s="107"/>
      <c r="SIA99" s="107"/>
      <c r="SIB99" s="107"/>
      <c r="SIC99" s="107"/>
      <c r="SID99" s="107"/>
      <c r="SIE99" s="107"/>
      <c r="SIF99" s="107"/>
      <c r="SIG99" s="107"/>
      <c r="SIH99" s="107"/>
      <c r="SII99" s="107"/>
      <c r="SIJ99" s="107"/>
      <c r="SIK99" s="107"/>
      <c r="SIL99" s="107"/>
      <c r="SIM99" s="107"/>
      <c r="SIN99" s="107"/>
      <c r="SIO99" s="107"/>
      <c r="SIP99" s="107"/>
      <c r="SIQ99" s="107"/>
      <c r="SIR99" s="107"/>
      <c r="SIS99" s="107"/>
      <c r="SIT99" s="107"/>
      <c r="SIU99" s="107"/>
      <c r="SIV99" s="107"/>
      <c r="SIW99" s="107"/>
      <c r="SIX99" s="107"/>
      <c r="SIY99" s="107"/>
      <c r="SIZ99" s="107"/>
      <c r="SJA99" s="107"/>
      <c r="SJB99" s="107"/>
      <c r="SJC99" s="107"/>
      <c r="SJD99" s="107"/>
      <c r="SJE99" s="107"/>
      <c r="SJF99" s="107"/>
      <c r="SJG99" s="107"/>
      <c r="SJH99" s="107"/>
      <c r="SJI99" s="107"/>
      <c r="SJJ99" s="107"/>
      <c r="SJK99" s="107"/>
      <c r="SJL99" s="107"/>
      <c r="SJM99" s="107"/>
      <c r="SJN99" s="107"/>
      <c r="SJO99" s="107"/>
      <c r="SJP99" s="107"/>
      <c r="SJQ99" s="107"/>
      <c r="SJR99" s="107"/>
      <c r="SJS99" s="107"/>
      <c r="SJT99" s="107"/>
      <c r="SJU99" s="107"/>
      <c r="SJV99" s="107"/>
      <c r="SJW99" s="107"/>
      <c r="SJX99" s="107"/>
      <c r="SJY99" s="107"/>
      <c r="SJZ99" s="107"/>
      <c r="SKA99" s="107"/>
      <c r="SKB99" s="107"/>
      <c r="SKC99" s="107"/>
      <c r="SKD99" s="107"/>
      <c r="SKE99" s="107"/>
      <c r="SKF99" s="107"/>
      <c r="SKG99" s="107"/>
      <c r="SKH99" s="107"/>
      <c r="SKI99" s="107"/>
      <c r="SKJ99" s="107"/>
      <c r="SKK99" s="107"/>
      <c r="SKL99" s="107"/>
      <c r="SKM99" s="107"/>
      <c r="SKN99" s="107"/>
      <c r="SKO99" s="107"/>
      <c r="SKP99" s="107"/>
      <c r="SKQ99" s="107"/>
      <c r="SKR99" s="107"/>
      <c r="SKS99" s="107"/>
      <c r="SKT99" s="107"/>
      <c r="SKU99" s="107"/>
      <c r="SKV99" s="107"/>
      <c r="SKW99" s="107"/>
      <c r="SKX99" s="107"/>
      <c r="SKY99" s="107"/>
      <c r="SKZ99" s="107"/>
      <c r="SLA99" s="107"/>
      <c r="SLB99" s="107"/>
      <c r="SLC99" s="107"/>
      <c r="SLD99" s="107"/>
      <c r="SLE99" s="107"/>
      <c r="SLF99" s="107"/>
      <c r="SLG99" s="107"/>
      <c r="SLH99" s="107"/>
      <c r="SLI99" s="107"/>
      <c r="SLJ99" s="107"/>
      <c r="SLK99" s="107"/>
      <c r="SLL99" s="107"/>
      <c r="SLM99" s="107"/>
      <c r="SLN99" s="107"/>
      <c r="SLO99" s="107"/>
      <c r="SLP99" s="107"/>
      <c r="SLQ99" s="107"/>
      <c r="SLR99" s="107"/>
      <c r="SLS99" s="107"/>
      <c r="SLT99" s="107"/>
      <c r="SLU99" s="107"/>
      <c r="SLV99" s="107"/>
      <c r="SLW99" s="107"/>
      <c r="SLX99" s="107"/>
      <c r="SLY99" s="107"/>
      <c r="SLZ99" s="107"/>
      <c r="SMA99" s="107"/>
      <c r="SMB99" s="107"/>
      <c r="SMC99" s="107"/>
      <c r="SMD99" s="107"/>
      <c r="SME99" s="107"/>
      <c r="SMF99" s="107"/>
      <c r="SMG99" s="107"/>
      <c r="SMH99" s="107"/>
      <c r="SMI99" s="107"/>
      <c r="SMJ99" s="107"/>
      <c r="SMK99" s="107"/>
      <c r="SML99" s="107"/>
      <c r="SMM99" s="107"/>
      <c r="SMN99" s="107"/>
      <c r="SMO99" s="107"/>
      <c r="SMP99" s="107"/>
      <c r="SMQ99" s="107"/>
      <c r="SMR99" s="107"/>
      <c r="SMS99" s="107"/>
      <c r="SMT99" s="107"/>
      <c r="SMU99" s="107"/>
      <c r="SMV99" s="107"/>
      <c r="SMW99" s="107"/>
      <c r="SMX99" s="107"/>
      <c r="SMY99" s="107"/>
      <c r="SMZ99" s="107"/>
      <c r="SNA99" s="107"/>
      <c r="SNB99" s="107"/>
      <c r="SNC99" s="107"/>
      <c r="SND99" s="107"/>
      <c r="SNE99" s="107"/>
      <c r="SNF99" s="107"/>
      <c r="SNG99" s="107"/>
      <c r="SNH99" s="107"/>
      <c r="SNI99" s="107"/>
      <c r="SNJ99" s="107"/>
      <c r="SNK99" s="107"/>
      <c r="SNL99" s="107"/>
      <c r="SNM99" s="107"/>
      <c r="SNN99" s="107"/>
      <c r="SNO99" s="107"/>
      <c r="SNP99" s="107"/>
      <c r="SNQ99" s="107"/>
      <c r="SNR99" s="107"/>
      <c r="SNS99" s="107"/>
      <c r="SNT99" s="107"/>
      <c r="SNU99" s="107"/>
      <c r="SNV99" s="107"/>
      <c r="SNW99" s="107"/>
      <c r="SNX99" s="107"/>
      <c r="SNY99" s="107"/>
      <c r="SNZ99" s="107"/>
      <c r="SOA99" s="107"/>
      <c r="SOB99" s="107"/>
      <c r="SOC99" s="107"/>
      <c r="SOD99" s="107"/>
      <c r="SOE99" s="107"/>
      <c r="SOF99" s="107"/>
      <c r="SOG99" s="107"/>
      <c r="SOH99" s="107"/>
      <c r="SOI99" s="107"/>
      <c r="SOJ99" s="107"/>
      <c r="SOK99" s="107"/>
      <c r="SOL99" s="107"/>
      <c r="SOM99" s="107"/>
      <c r="SON99" s="107"/>
      <c r="SOO99" s="107"/>
      <c r="SOP99" s="107"/>
      <c r="SOQ99" s="107"/>
      <c r="SOR99" s="107"/>
      <c r="SOS99" s="107"/>
      <c r="SOT99" s="107"/>
      <c r="SOU99" s="107"/>
      <c r="SOV99" s="107"/>
      <c r="SOW99" s="107"/>
      <c r="SOX99" s="107"/>
      <c r="SOY99" s="107"/>
      <c r="SOZ99" s="107"/>
      <c r="SPA99" s="107"/>
      <c r="SPB99" s="107"/>
      <c r="SPC99" s="107"/>
      <c r="SPD99" s="107"/>
      <c r="SPE99" s="107"/>
      <c r="SPF99" s="107"/>
      <c r="SPG99" s="107"/>
      <c r="SPH99" s="107"/>
      <c r="SPI99" s="107"/>
      <c r="SPJ99" s="107"/>
      <c r="SPK99" s="107"/>
      <c r="SPL99" s="107"/>
      <c r="SPM99" s="107"/>
      <c r="SPN99" s="107"/>
      <c r="SPO99" s="107"/>
      <c r="SPP99" s="107"/>
      <c r="SPQ99" s="107"/>
      <c r="SPR99" s="107"/>
      <c r="SPS99" s="107"/>
      <c r="SPT99" s="107"/>
      <c r="SPU99" s="107"/>
      <c r="SPV99" s="107"/>
      <c r="SPW99" s="107"/>
      <c r="SPX99" s="107"/>
      <c r="SPY99" s="107"/>
      <c r="SPZ99" s="107"/>
      <c r="SQA99" s="107"/>
      <c r="SQB99" s="107"/>
      <c r="SQC99" s="107"/>
      <c r="SQD99" s="107"/>
      <c r="SQE99" s="107"/>
      <c r="SQF99" s="107"/>
      <c r="SQG99" s="107"/>
      <c r="SQH99" s="107"/>
      <c r="SQI99" s="107"/>
      <c r="SQJ99" s="107"/>
      <c r="SQK99" s="107"/>
      <c r="SQL99" s="107"/>
      <c r="SQM99" s="107"/>
      <c r="SQN99" s="107"/>
      <c r="SQO99" s="107"/>
      <c r="SQP99" s="107"/>
      <c r="SQQ99" s="107"/>
      <c r="SQR99" s="107"/>
      <c r="SQS99" s="107"/>
      <c r="SQT99" s="107"/>
      <c r="SQU99" s="107"/>
      <c r="SQV99" s="107"/>
      <c r="SQW99" s="107"/>
      <c r="SQX99" s="107"/>
      <c r="SQY99" s="107"/>
      <c r="SQZ99" s="107"/>
      <c r="SRA99" s="107"/>
      <c r="SRB99" s="107"/>
      <c r="SRC99" s="107"/>
      <c r="SRD99" s="107"/>
      <c r="SRE99" s="107"/>
      <c r="SRF99" s="107"/>
      <c r="SRG99" s="107"/>
      <c r="SRH99" s="107"/>
      <c r="SRI99" s="107"/>
      <c r="SRJ99" s="107"/>
      <c r="SRK99" s="107"/>
      <c r="SRL99" s="107"/>
      <c r="SRM99" s="107"/>
      <c r="SRN99" s="107"/>
      <c r="SRO99" s="107"/>
      <c r="SRP99" s="107"/>
      <c r="SRQ99" s="107"/>
      <c r="SRR99" s="107"/>
      <c r="SRS99" s="107"/>
      <c r="SRT99" s="107"/>
      <c r="SRU99" s="107"/>
      <c r="SRV99" s="107"/>
      <c r="SRW99" s="107"/>
      <c r="SRX99" s="107"/>
      <c r="SRY99" s="107"/>
      <c r="SRZ99" s="107"/>
      <c r="SSA99" s="107"/>
      <c r="SSB99" s="107"/>
      <c r="SSC99" s="107"/>
      <c r="SSD99" s="107"/>
      <c r="SSE99" s="107"/>
      <c r="SSF99" s="107"/>
      <c r="SSG99" s="107"/>
      <c r="SSH99" s="107"/>
      <c r="SSI99" s="107"/>
      <c r="SSJ99" s="107"/>
      <c r="SSK99" s="107"/>
      <c r="SSL99" s="107"/>
      <c r="SSM99" s="107"/>
      <c r="SSN99" s="107"/>
      <c r="SSO99" s="107"/>
      <c r="SSP99" s="107"/>
      <c r="SSQ99" s="107"/>
      <c r="SSR99" s="107"/>
      <c r="SSS99" s="107"/>
      <c r="SST99" s="107"/>
      <c r="SSU99" s="107"/>
      <c r="SSV99" s="107"/>
      <c r="SSW99" s="107"/>
      <c r="SSX99" s="107"/>
      <c r="SSY99" s="107"/>
      <c r="SSZ99" s="107"/>
      <c r="STA99" s="107"/>
      <c r="STB99" s="107"/>
      <c r="STC99" s="107"/>
      <c r="STD99" s="107"/>
      <c r="STE99" s="107"/>
      <c r="STF99" s="107"/>
      <c r="STG99" s="107"/>
      <c r="STH99" s="107"/>
      <c r="STI99" s="107"/>
      <c r="STJ99" s="107"/>
      <c r="STK99" s="107"/>
      <c r="STL99" s="107"/>
      <c r="STM99" s="107"/>
      <c r="STN99" s="107"/>
      <c r="STO99" s="107"/>
      <c r="STP99" s="107"/>
      <c r="STQ99" s="107"/>
      <c r="STR99" s="107"/>
      <c r="STS99" s="107"/>
      <c r="STT99" s="107"/>
      <c r="STU99" s="107"/>
      <c r="STV99" s="107"/>
      <c r="STW99" s="107"/>
      <c r="STX99" s="107"/>
      <c r="STY99" s="107"/>
      <c r="STZ99" s="107"/>
      <c r="SUA99" s="107"/>
      <c r="SUB99" s="107"/>
      <c r="SUC99" s="107"/>
      <c r="SUD99" s="107"/>
      <c r="SUE99" s="107"/>
      <c r="SUF99" s="107"/>
      <c r="SUG99" s="107"/>
      <c r="SUH99" s="107"/>
      <c r="SUI99" s="107"/>
      <c r="SUJ99" s="107"/>
      <c r="SUK99" s="107"/>
      <c r="SUL99" s="107"/>
      <c r="SUM99" s="107"/>
      <c r="SUN99" s="107"/>
      <c r="SUO99" s="107"/>
      <c r="SUP99" s="107"/>
      <c r="SUQ99" s="107"/>
      <c r="SUR99" s="107"/>
      <c r="SUS99" s="107"/>
      <c r="SUT99" s="107"/>
      <c r="SUU99" s="107"/>
      <c r="SUV99" s="107"/>
      <c r="SUW99" s="107"/>
      <c r="SUX99" s="107"/>
      <c r="SUY99" s="107"/>
      <c r="SUZ99" s="107"/>
      <c r="SVA99" s="107"/>
      <c r="SVB99" s="107"/>
      <c r="SVC99" s="107"/>
      <c r="SVD99" s="107"/>
      <c r="SVE99" s="107"/>
      <c r="SVF99" s="107"/>
      <c r="SVG99" s="107"/>
      <c r="SVH99" s="107"/>
      <c r="SVI99" s="107"/>
      <c r="SVJ99" s="107"/>
      <c r="SVK99" s="107"/>
      <c r="SVL99" s="107"/>
      <c r="SVM99" s="107"/>
      <c r="SVN99" s="107"/>
      <c r="SVO99" s="107"/>
      <c r="SVP99" s="107"/>
      <c r="SVQ99" s="107"/>
      <c r="SVR99" s="107"/>
      <c r="SVS99" s="107"/>
      <c r="SVT99" s="107"/>
      <c r="SVU99" s="107"/>
      <c r="SVV99" s="107"/>
      <c r="SVW99" s="107"/>
      <c r="SVX99" s="107"/>
      <c r="SVY99" s="107"/>
      <c r="SVZ99" s="107"/>
      <c r="SWA99" s="107"/>
      <c r="SWB99" s="107"/>
      <c r="SWC99" s="107"/>
      <c r="SWD99" s="107"/>
      <c r="SWE99" s="107"/>
      <c r="SWF99" s="107"/>
      <c r="SWG99" s="107"/>
      <c r="SWH99" s="107"/>
      <c r="SWI99" s="107"/>
      <c r="SWJ99" s="107"/>
      <c r="SWK99" s="107"/>
      <c r="SWL99" s="107"/>
      <c r="SWM99" s="107"/>
      <c r="SWN99" s="107"/>
      <c r="SWO99" s="107"/>
      <c r="SWP99" s="107"/>
      <c r="SWQ99" s="107"/>
      <c r="SWR99" s="107"/>
      <c r="SWS99" s="107"/>
      <c r="SWT99" s="107"/>
      <c r="SWU99" s="107"/>
      <c r="SWV99" s="107"/>
      <c r="SWW99" s="107"/>
      <c r="SWX99" s="107"/>
      <c r="SWY99" s="107"/>
      <c r="SWZ99" s="107"/>
      <c r="SXA99" s="107"/>
      <c r="SXB99" s="107"/>
      <c r="SXC99" s="107"/>
      <c r="SXD99" s="107"/>
      <c r="SXE99" s="107"/>
      <c r="SXF99" s="107"/>
      <c r="SXG99" s="107"/>
      <c r="SXH99" s="107"/>
      <c r="SXI99" s="107"/>
      <c r="SXJ99" s="107"/>
      <c r="SXK99" s="107"/>
      <c r="SXL99" s="107"/>
      <c r="SXM99" s="107"/>
      <c r="SXN99" s="107"/>
      <c r="SXO99" s="107"/>
      <c r="SXP99" s="107"/>
      <c r="SXQ99" s="107"/>
      <c r="SXR99" s="107"/>
      <c r="SXS99" s="107"/>
      <c r="SXT99" s="107"/>
      <c r="SXU99" s="107"/>
      <c r="SXV99" s="107"/>
      <c r="SXW99" s="107"/>
      <c r="SXX99" s="107"/>
      <c r="SXY99" s="107"/>
      <c r="SXZ99" s="107"/>
      <c r="SYA99" s="107"/>
      <c r="SYB99" s="107"/>
      <c r="SYC99" s="107"/>
      <c r="SYD99" s="107"/>
      <c r="SYE99" s="107"/>
      <c r="SYF99" s="107"/>
      <c r="SYG99" s="107"/>
      <c r="SYH99" s="107"/>
      <c r="SYI99" s="107"/>
      <c r="SYJ99" s="107"/>
      <c r="SYK99" s="107"/>
      <c r="SYL99" s="107"/>
      <c r="SYM99" s="107"/>
      <c r="SYN99" s="107"/>
      <c r="SYO99" s="107"/>
      <c r="SYP99" s="107"/>
      <c r="SYQ99" s="107"/>
      <c r="SYR99" s="107"/>
      <c r="SYS99" s="107"/>
      <c r="SYT99" s="107"/>
      <c r="SYU99" s="107"/>
      <c r="SYV99" s="107"/>
      <c r="SYW99" s="107"/>
      <c r="SYX99" s="107"/>
      <c r="SYY99" s="107"/>
      <c r="SYZ99" s="107"/>
      <c r="SZA99" s="107"/>
      <c r="SZB99" s="107"/>
      <c r="SZC99" s="107"/>
      <c r="SZD99" s="107"/>
      <c r="SZE99" s="107"/>
      <c r="SZF99" s="107"/>
      <c r="SZG99" s="107"/>
      <c r="SZH99" s="107"/>
      <c r="SZI99" s="107"/>
      <c r="SZJ99" s="107"/>
      <c r="SZK99" s="107"/>
      <c r="SZL99" s="107"/>
      <c r="SZM99" s="107"/>
      <c r="SZN99" s="107"/>
      <c r="SZO99" s="107"/>
      <c r="SZP99" s="107"/>
      <c r="SZQ99" s="107"/>
      <c r="SZR99" s="107"/>
      <c r="SZS99" s="107"/>
      <c r="SZT99" s="107"/>
      <c r="SZU99" s="107"/>
      <c r="SZV99" s="107"/>
      <c r="SZW99" s="107"/>
      <c r="SZX99" s="107"/>
      <c r="SZY99" s="107"/>
      <c r="SZZ99" s="107"/>
      <c r="TAA99" s="107"/>
      <c r="TAB99" s="107"/>
      <c r="TAC99" s="107"/>
      <c r="TAD99" s="107"/>
      <c r="TAE99" s="107"/>
      <c r="TAF99" s="107"/>
      <c r="TAG99" s="107"/>
      <c r="TAH99" s="107"/>
      <c r="TAI99" s="107"/>
      <c r="TAJ99" s="107"/>
      <c r="TAK99" s="107"/>
      <c r="TAL99" s="107"/>
      <c r="TAM99" s="107"/>
      <c r="TAN99" s="107"/>
      <c r="TAO99" s="107"/>
      <c r="TAP99" s="107"/>
      <c r="TAQ99" s="107"/>
      <c r="TAR99" s="107"/>
      <c r="TAS99" s="107"/>
      <c r="TAT99" s="107"/>
      <c r="TAU99" s="107"/>
      <c r="TAV99" s="107"/>
      <c r="TAW99" s="107"/>
      <c r="TAX99" s="107"/>
      <c r="TAY99" s="107"/>
      <c r="TAZ99" s="107"/>
      <c r="TBA99" s="107"/>
      <c r="TBB99" s="107"/>
      <c r="TBC99" s="107"/>
      <c r="TBD99" s="107"/>
      <c r="TBE99" s="107"/>
      <c r="TBF99" s="107"/>
      <c r="TBG99" s="107"/>
      <c r="TBH99" s="107"/>
      <c r="TBI99" s="107"/>
      <c r="TBJ99" s="107"/>
      <c r="TBK99" s="107"/>
      <c r="TBL99" s="107"/>
      <c r="TBM99" s="107"/>
      <c r="TBN99" s="107"/>
      <c r="TBO99" s="107"/>
      <c r="TBP99" s="107"/>
      <c r="TBQ99" s="107"/>
      <c r="TBR99" s="107"/>
      <c r="TBS99" s="107"/>
      <c r="TBT99" s="107"/>
      <c r="TBU99" s="107"/>
      <c r="TBV99" s="107"/>
      <c r="TBW99" s="107"/>
      <c r="TBX99" s="107"/>
      <c r="TBY99" s="107"/>
      <c r="TBZ99" s="107"/>
      <c r="TCA99" s="107"/>
      <c r="TCB99" s="107"/>
      <c r="TCC99" s="107"/>
      <c r="TCD99" s="107"/>
      <c r="TCE99" s="107"/>
      <c r="TCF99" s="107"/>
      <c r="TCG99" s="107"/>
      <c r="TCH99" s="107"/>
      <c r="TCI99" s="107"/>
      <c r="TCJ99" s="107"/>
      <c r="TCK99" s="107"/>
      <c r="TCL99" s="107"/>
      <c r="TCM99" s="107"/>
      <c r="TCN99" s="107"/>
      <c r="TCO99" s="107"/>
      <c r="TCP99" s="107"/>
      <c r="TCQ99" s="107"/>
      <c r="TCR99" s="107"/>
      <c r="TCS99" s="107"/>
      <c r="TCT99" s="107"/>
      <c r="TCU99" s="107"/>
      <c r="TCV99" s="107"/>
      <c r="TCW99" s="107"/>
      <c r="TCX99" s="107"/>
      <c r="TCY99" s="107"/>
      <c r="TCZ99" s="107"/>
      <c r="TDA99" s="107"/>
      <c r="TDB99" s="107"/>
      <c r="TDC99" s="107"/>
      <c r="TDD99" s="107"/>
      <c r="TDE99" s="107"/>
      <c r="TDF99" s="107"/>
      <c r="TDG99" s="107"/>
      <c r="TDH99" s="107"/>
      <c r="TDI99" s="107"/>
      <c r="TDJ99" s="107"/>
      <c r="TDK99" s="107"/>
      <c r="TDL99" s="107"/>
      <c r="TDM99" s="107"/>
      <c r="TDN99" s="107"/>
      <c r="TDO99" s="107"/>
      <c r="TDP99" s="107"/>
      <c r="TDQ99" s="107"/>
      <c r="TDR99" s="107"/>
      <c r="TDS99" s="107"/>
      <c r="TDT99" s="107"/>
      <c r="TDU99" s="107"/>
      <c r="TDV99" s="107"/>
      <c r="TDW99" s="107"/>
      <c r="TDX99" s="107"/>
      <c r="TDY99" s="107"/>
      <c r="TDZ99" s="107"/>
      <c r="TEA99" s="107"/>
      <c r="TEB99" s="107"/>
      <c r="TEC99" s="107"/>
      <c r="TED99" s="107"/>
      <c r="TEE99" s="107"/>
      <c r="TEF99" s="107"/>
      <c r="TEG99" s="107"/>
      <c r="TEH99" s="107"/>
      <c r="TEI99" s="107"/>
      <c r="TEJ99" s="107"/>
      <c r="TEK99" s="107"/>
      <c r="TEL99" s="107"/>
      <c r="TEM99" s="107"/>
      <c r="TEN99" s="107"/>
      <c r="TEO99" s="107"/>
      <c r="TEP99" s="107"/>
      <c r="TEQ99" s="107"/>
      <c r="TER99" s="107"/>
      <c r="TES99" s="107"/>
      <c r="TET99" s="107"/>
      <c r="TEU99" s="107"/>
      <c r="TEV99" s="107"/>
      <c r="TEW99" s="107"/>
      <c r="TEX99" s="107"/>
      <c r="TEY99" s="107"/>
      <c r="TEZ99" s="107"/>
      <c r="TFA99" s="107"/>
      <c r="TFB99" s="107"/>
      <c r="TFC99" s="107"/>
      <c r="TFD99" s="107"/>
      <c r="TFE99" s="107"/>
      <c r="TFF99" s="107"/>
      <c r="TFG99" s="107"/>
      <c r="TFH99" s="107"/>
      <c r="TFI99" s="107"/>
      <c r="TFJ99" s="107"/>
      <c r="TFK99" s="107"/>
      <c r="TFL99" s="107"/>
      <c r="TFM99" s="107"/>
      <c r="TFN99" s="107"/>
      <c r="TFO99" s="107"/>
      <c r="TFP99" s="107"/>
      <c r="TFQ99" s="107"/>
      <c r="TFR99" s="107"/>
      <c r="TFS99" s="107"/>
      <c r="TFT99" s="107"/>
      <c r="TFU99" s="107"/>
      <c r="TFV99" s="107"/>
      <c r="TFW99" s="107"/>
      <c r="TFX99" s="107"/>
      <c r="TFY99" s="107"/>
      <c r="TFZ99" s="107"/>
      <c r="TGA99" s="107"/>
      <c r="TGB99" s="107"/>
      <c r="TGC99" s="107"/>
      <c r="TGD99" s="107"/>
      <c r="TGE99" s="107"/>
      <c r="TGF99" s="107"/>
      <c r="TGG99" s="107"/>
      <c r="TGH99" s="107"/>
      <c r="TGI99" s="107"/>
      <c r="TGJ99" s="107"/>
      <c r="TGK99" s="107"/>
      <c r="TGL99" s="107"/>
      <c r="TGM99" s="107"/>
      <c r="TGN99" s="107"/>
      <c r="TGO99" s="107"/>
      <c r="TGP99" s="107"/>
      <c r="TGQ99" s="107"/>
      <c r="TGR99" s="107"/>
      <c r="TGS99" s="107"/>
      <c r="TGT99" s="107"/>
      <c r="TGU99" s="107"/>
      <c r="TGV99" s="107"/>
      <c r="TGW99" s="107"/>
      <c r="TGX99" s="107"/>
      <c r="TGY99" s="107"/>
      <c r="TGZ99" s="107"/>
      <c r="THA99" s="107"/>
      <c r="THB99" s="107"/>
      <c r="THC99" s="107"/>
      <c r="THD99" s="107"/>
      <c r="THE99" s="107"/>
      <c r="THF99" s="107"/>
      <c r="THG99" s="107"/>
      <c r="THH99" s="107"/>
      <c r="THI99" s="107"/>
      <c r="THJ99" s="107"/>
      <c r="THK99" s="107"/>
      <c r="THL99" s="107"/>
      <c r="THM99" s="107"/>
      <c r="THN99" s="107"/>
      <c r="THO99" s="107"/>
      <c r="THP99" s="107"/>
      <c r="THQ99" s="107"/>
      <c r="THR99" s="107"/>
      <c r="THS99" s="107"/>
      <c r="THT99" s="107"/>
      <c r="THU99" s="107"/>
      <c r="THV99" s="107"/>
      <c r="THW99" s="107"/>
      <c r="THX99" s="107"/>
      <c r="THY99" s="107"/>
      <c r="THZ99" s="107"/>
      <c r="TIA99" s="107"/>
      <c r="TIB99" s="107"/>
      <c r="TIC99" s="107"/>
      <c r="TID99" s="107"/>
      <c r="TIE99" s="107"/>
      <c r="TIF99" s="107"/>
      <c r="TIG99" s="107"/>
      <c r="TIH99" s="107"/>
      <c r="TII99" s="107"/>
      <c r="TIJ99" s="107"/>
      <c r="TIK99" s="107"/>
      <c r="TIL99" s="107"/>
      <c r="TIM99" s="107"/>
      <c r="TIN99" s="107"/>
      <c r="TIO99" s="107"/>
      <c r="TIP99" s="107"/>
      <c r="TIQ99" s="107"/>
      <c r="TIR99" s="107"/>
      <c r="TIS99" s="107"/>
      <c r="TIT99" s="107"/>
      <c r="TIU99" s="107"/>
      <c r="TIV99" s="107"/>
      <c r="TIW99" s="107"/>
      <c r="TIX99" s="107"/>
      <c r="TIY99" s="107"/>
      <c r="TIZ99" s="107"/>
      <c r="TJA99" s="107"/>
      <c r="TJB99" s="107"/>
      <c r="TJC99" s="107"/>
      <c r="TJD99" s="107"/>
      <c r="TJE99" s="107"/>
      <c r="TJF99" s="107"/>
      <c r="TJG99" s="107"/>
      <c r="TJH99" s="107"/>
      <c r="TJI99" s="107"/>
      <c r="TJJ99" s="107"/>
      <c r="TJK99" s="107"/>
      <c r="TJL99" s="107"/>
      <c r="TJM99" s="107"/>
      <c r="TJN99" s="107"/>
      <c r="TJO99" s="107"/>
      <c r="TJP99" s="107"/>
      <c r="TJQ99" s="107"/>
      <c r="TJR99" s="107"/>
      <c r="TJS99" s="107"/>
      <c r="TJT99" s="107"/>
      <c r="TJU99" s="107"/>
      <c r="TJV99" s="107"/>
      <c r="TJW99" s="107"/>
      <c r="TJX99" s="107"/>
      <c r="TJY99" s="107"/>
      <c r="TJZ99" s="107"/>
      <c r="TKA99" s="107"/>
      <c r="TKB99" s="107"/>
      <c r="TKC99" s="107"/>
      <c r="TKD99" s="107"/>
      <c r="TKE99" s="107"/>
      <c r="TKF99" s="107"/>
      <c r="TKG99" s="107"/>
      <c r="TKH99" s="107"/>
      <c r="TKI99" s="107"/>
      <c r="TKJ99" s="107"/>
      <c r="TKK99" s="107"/>
      <c r="TKL99" s="107"/>
      <c r="TKM99" s="107"/>
      <c r="TKN99" s="107"/>
      <c r="TKO99" s="107"/>
      <c r="TKP99" s="107"/>
      <c r="TKQ99" s="107"/>
      <c r="TKR99" s="107"/>
      <c r="TKS99" s="107"/>
      <c r="TKT99" s="107"/>
      <c r="TKU99" s="107"/>
      <c r="TKV99" s="107"/>
      <c r="TKW99" s="107"/>
      <c r="TKX99" s="107"/>
      <c r="TKY99" s="107"/>
      <c r="TKZ99" s="107"/>
      <c r="TLA99" s="107"/>
      <c r="TLB99" s="107"/>
      <c r="TLC99" s="107"/>
      <c r="TLD99" s="107"/>
      <c r="TLE99" s="107"/>
      <c r="TLF99" s="107"/>
      <c r="TLG99" s="107"/>
      <c r="TLH99" s="107"/>
      <c r="TLI99" s="107"/>
      <c r="TLJ99" s="107"/>
      <c r="TLK99" s="107"/>
      <c r="TLL99" s="107"/>
      <c r="TLM99" s="107"/>
      <c r="TLN99" s="107"/>
      <c r="TLO99" s="107"/>
      <c r="TLP99" s="107"/>
      <c r="TLQ99" s="107"/>
      <c r="TLR99" s="107"/>
      <c r="TLS99" s="107"/>
      <c r="TLT99" s="107"/>
      <c r="TLU99" s="107"/>
      <c r="TLV99" s="107"/>
      <c r="TLW99" s="107"/>
      <c r="TLX99" s="107"/>
      <c r="TLY99" s="107"/>
      <c r="TLZ99" s="107"/>
      <c r="TMA99" s="107"/>
      <c r="TMB99" s="107"/>
      <c r="TMC99" s="107"/>
      <c r="TMD99" s="107"/>
      <c r="TME99" s="107"/>
      <c r="TMF99" s="107"/>
      <c r="TMG99" s="107"/>
      <c r="TMH99" s="107"/>
      <c r="TMI99" s="107"/>
      <c r="TMJ99" s="107"/>
      <c r="TMK99" s="107"/>
      <c r="TML99" s="107"/>
      <c r="TMM99" s="107"/>
      <c r="TMN99" s="107"/>
      <c r="TMO99" s="107"/>
      <c r="TMP99" s="107"/>
      <c r="TMQ99" s="107"/>
      <c r="TMR99" s="107"/>
      <c r="TMS99" s="107"/>
      <c r="TMT99" s="107"/>
      <c r="TMU99" s="107"/>
      <c r="TMV99" s="107"/>
      <c r="TMW99" s="107"/>
      <c r="TMX99" s="107"/>
      <c r="TMY99" s="107"/>
      <c r="TMZ99" s="107"/>
      <c r="TNA99" s="107"/>
      <c r="TNB99" s="107"/>
      <c r="TNC99" s="107"/>
      <c r="TND99" s="107"/>
      <c r="TNE99" s="107"/>
      <c r="TNF99" s="107"/>
      <c r="TNG99" s="107"/>
      <c r="TNH99" s="107"/>
      <c r="TNI99" s="107"/>
      <c r="TNJ99" s="107"/>
      <c r="TNK99" s="107"/>
      <c r="TNL99" s="107"/>
      <c r="TNM99" s="107"/>
      <c r="TNN99" s="107"/>
      <c r="TNO99" s="107"/>
      <c r="TNP99" s="107"/>
      <c r="TNQ99" s="107"/>
      <c r="TNR99" s="107"/>
      <c r="TNS99" s="107"/>
      <c r="TNT99" s="107"/>
      <c r="TNU99" s="107"/>
      <c r="TNV99" s="107"/>
      <c r="TNW99" s="107"/>
      <c r="TNX99" s="107"/>
      <c r="TNY99" s="107"/>
      <c r="TNZ99" s="107"/>
      <c r="TOA99" s="107"/>
      <c r="TOB99" s="107"/>
      <c r="TOC99" s="107"/>
      <c r="TOD99" s="107"/>
      <c r="TOE99" s="107"/>
      <c r="TOF99" s="107"/>
      <c r="TOG99" s="107"/>
      <c r="TOH99" s="107"/>
      <c r="TOI99" s="107"/>
      <c r="TOJ99" s="107"/>
      <c r="TOK99" s="107"/>
      <c r="TOL99" s="107"/>
      <c r="TOM99" s="107"/>
      <c r="TON99" s="107"/>
      <c r="TOO99" s="107"/>
      <c r="TOP99" s="107"/>
      <c r="TOQ99" s="107"/>
      <c r="TOR99" s="107"/>
      <c r="TOS99" s="107"/>
      <c r="TOT99" s="107"/>
      <c r="TOU99" s="107"/>
      <c r="TOV99" s="107"/>
      <c r="TOW99" s="107"/>
      <c r="TOX99" s="107"/>
      <c r="TOY99" s="107"/>
      <c r="TOZ99" s="107"/>
      <c r="TPA99" s="107"/>
      <c r="TPB99" s="107"/>
      <c r="TPC99" s="107"/>
      <c r="TPD99" s="107"/>
      <c r="TPE99" s="107"/>
      <c r="TPF99" s="107"/>
      <c r="TPG99" s="107"/>
      <c r="TPH99" s="107"/>
      <c r="TPI99" s="107"/>
      <c r="TPJ99" s="107"/>
      <c r="TPK99" s="107"/>
      <c r="TPL99" s="107"/>
      <c r="TPM99" s="107"/>
      <c r="TPN99" s="107"/>
      <c r="TPO99" s="107"/>
      <c r="TPP99" s="107"/>
      <c r="TPQ99" s="107"/>
      <c r="TPR99" s="107"/>
      <c r="TPS99" s="107"/>
      <c r="TPT99" s="107"/>
      <c r="TPU99" s="107"/>
      <c r="TPV99" s="107"/>
      <c r="TPW99" s="107"/>
      <c r="TPX99" s="107"/>
      <c r="TPY99" s="107"/>
      <c r="TPZ99" s="107"/>
      <c r="TQA99" s="107"/>
      <c r="TQB99" s="107"/>
      <c r="TQC99" s="107"/>
      <c r="TQD99" s="107"/>
      <c r="TQE99" s="107"/>
      <c r="TQF99" s="107"/>
      <c r="TQG99" s="107"/>
      <c r="TQH99" s="107"/>
      <c r="TQI99" s="107"/>
      <c r="TQJ99" s="107"/>
      <c r="TQK99" s="107"/>
      <c r="TQL99" s="107"/>
      <c r="TQM99" s="107"/>
      <c r="TQN99" s="107"/>
      <c r="TQO99" s="107"/>
      <c r="TQP99" s="107"/>
      <c r="TQQ99" s="107"/>
      <c r="TQR99" s="107"/>
      <c r="TQS99" s="107"/>
      <c r="TQT99" s="107"/>
      <c r="TQU99" s="107"/>
      <c r="TQV99" s="107"/>
      <c r="TQW99" s="107"/>
      <c r="TQX99" s="107"/>
      <c r="TQY99" s="107"/>
      <c r="TQZ99" s="107"/>
      <c r="TRA99" s="107"/>
      <c r="TRB99" s="107"/>
      <c r="TRC99" s="107"/>
      <c r="TRD99" s="107"/>
      <c r="TRE99" s="107"/>
      <c r="TRF99" s="107"/>
      <c r="TRG99" s="107"/>
      <c r="TRH99" s="107"/>
      <c r="TRI99" s="107"/>
      <c r="TRJ99" s="107"/>
      <c r="TRK99" s="107"/>
      <c r="TRL99" s="107"/>
      <c r="TRM99" s="107"/>
      <c r="TRN99" s="107"/>
      <c r="TRO99" s="107"/>
      <c r="TRP99" s="107"/>
      <c r="TRQ99" s="107"/>
      <c r="TRR99" s="107"/>
      <c r="TRS99" s="107"/>
      <c r="TRT99" s="107"/>
      <c r="TRU99" s="107"/>
      <c r="TRV99" s="107"/>
      <c r="TRW99" s="107"/>
      <c r="TRX99" s="107"/>
      <c r="TRY99" s="107"/>
      <c r="TRZ99" s="107"/>
      <c r="TSA99" s="107"/>
      <c r="TSB99" s="107"/>
      <c r="TSC99" s="107"/>
      <c r="TSD99" s="107"/>
      <c r="TSE99" s="107"/>
      <c r="TSF99" s="107"/>
      <c r="TSG99" s="107"/>
      <c r="TSH99" s="107"/>
      <c r="TSI99" s="107"/>
      <c r="TSJ99" s="107"/>
      <c r="TSK99" s="107"/>
      <c r="TSL99" s="107"/>
      <c r="TSM99" s="107"/>
      <c r="TSN99" s="107"/>
      <c r="TSO99" s="107"/>
      <c r="TSP99" s="107"/>
      <c r="TSQ99" s="107"/>
      <c r="TSR99" s="107"/>
      <c r="TSS99" s="107"/>
      <c r="TST99" s="107"/>
      <c r="TSU99" s="107"/>
      <c r="TSV99" s="107"/>
      <c r="TSW99" s="107"/>
      <c r="TSX99" s="107"/>
      <c r="TSY99" s="107"/>
      <c r="TSZ99" s="107"/>
      <c r="TTA99" s="107"/>
      <c r="TTB99" s="107"/>
      <c r="TTC99" s="107"/>
      <c r="TTD99" s="107"/>
      <c r="TTE99" s="107"/>
      <c r="TTF99" s="107"/>
      <c r="TTG99" s="107"/>
      <c r="TTH99" s="107"/>
      <c r="TTI99" s="107"/>
      <c r="TTJ99" s="107"/>
      <c r="TTK99" s="107"/>
      <c r="TTL99" s="107"/>
      <c r="TTM99" s="107"/>
      <c r="TTN99" s="107"/>
      <c r="TTO99" s="107"/>
      <c r="TTP99" s="107"/>
      <c r="TTQ99" s="107"/>
      <c r="TTR99" s="107"/>
      <c r="TTS99" s="107"/>
      <c r="TTT99" s="107"/>
      <c r="TTU99" s="107"/>
      <c r="TTV99" s="107"/>
      <c r="TTW99" s="107"/>
      <c r="TTX99" s="107"/>
      <c r="TTY99" s="107"/>
      <c r="TTZ99" s="107"/>
      <c r="TUA99" s="107"/>
      <c r="TUB99" s="107"/>
      <c r="TUC99" s="107"/>
      <c r="TUD99" s="107"/>
      <c r="TUE99" s="107"/>
      <c r="TUF99" s="107"/>
      <c r="TUG99" s="107"/>
      <c r="TUH99" s="107"/>
      <c r="TUI99" s="107"/>
      <c r="TUJ99" s="107"/>
      <c r="TUK99" s="107"/>
      <c r="TUL99" s="107"/>
      <c r="TUM99" s="107"/>
      <c r="TUN99" s="107"/>
      <c r="TUO99" s="107"/>
      <c r="TUP99" s="107"/>
      <c r="TUQ99" s="107"/>
      <c r="TUR99" s="107"/>
      <c r="TUS99" s="107"/>
      <c r="TUT99" s="107"/>
      <c r="TUU99" s="107"/>
      <c r="TUV99" s="107"/>
      <c r="TUW99" s="107"/>
      <c r="TUX99" s="107"/>
      <c r="TUY99" s="107"/>
      <c r="TUZ99" s="107"/>
      <c r="TVA99" s="107"/>
      <c r="TVB99" s="107"/>
      <c r="TVC99" s="107"/>
      <c r="TVD99" s="107"/>
      <c r="TVE99" s="107"/>
      <c r="TVF99" s="107"/>
      <c r="TVG99" s="107"/>
      <c r="TVH99" s="107"/>
      <c r="TVI99" s="107"/>
      <c r="TVJ99" s="107"/>
      <c r="TVK99" s="107"/>
      <c r="TVL99" s="107"/>
      <c r="TVM99" s="107"/>
      <c r="TVN99" s="107"/>
      <c r="TVO99" s="107"/>
      <c r="TVP99" s="107"/>
      <c r="TVQ99" s="107"/>
      <c r="TVR99" s="107"/>
      <c r="TVS99" s="107"/>
      <c r="TVT99" s="107"/>
      <c r="TVU99" s="107"/>
      <c r="TVV99" s="107"/>
      <c r="TVW99" s="107"/>
      <c r="TVX99" s="107"/>
      <c r="TVY99" s="107"/>
      <c r="TVZ99" s="107"/>
      <c r="TWA99" s="107"/>
      <c r="TWB99" s="107"/>
      <c r="TWC99" s="107"/>
      <c r="TWD99" s="107"/>
      <c r="TWE99" s="107"/>
      <c r="TWF99" s="107"/>
      <c r="TWG99" s="107"/>
      <c r="TWH99" s="107"/>
      <c r="TWI99" s="107"/>
      <c r="TWJ99" s="107"/>
      <c r="TWK99" s="107"/>
      <c r="TWL99" s="107"/>
      <c r="TWM99" s="107"/>
      <c r="TWN99" s="107"/>
      <c r="TWO99" s="107"/>
      <c r="TWP99" s="107"/>
      <c r="TWQ99" s="107"/>
      <c r="TWR99" s="107"/>
      <c r="TWS99" s="107"/>
      <c r="TWT99" s="107"/>
      <c r="TWU99" s="107"/>
      <c r="TWV99" s="107"/>
      <c r="TWW99" s="107"/>
      <c r="TWX99" s="107"/>
      <c r="TWY99" s="107"/>
      <c r="TWZ99" s="107"/>
      <c r="TXA99" s="107"/>
      <c r="TXB99" s="107"/>
      <c r="TXC99" s="107"/>
      <c r="TXD99" s="107"/>
      <c r="TXE99" s="107"/>
      <c r="TXF99" s="107"/>
      <c r="TXG99" s="107"/>
      <c r="TXH99" s="107"/>
      <c r="TXI99" s="107"/>
      <c r="TXJ99" s="107"/>
      <c r="TXK99" s="107"/>
      <c r="TXL99" s="107"/>
      <c r="TXM99" s="107"/>
      <c r="TXN99" s="107"/>
      <c r="TXO99" s="107"/>
      <c r="TXP99" s="107"/>
      <c r="TXQ99" s="107"/>
      <c r="TXR99" s="107"/>
      <c r="TXS99" s="107"/>
      <c r="TXT99" s="107"/>
      <c r="TXU99" s="107"/>
      <c r="TXV99" s="107"/>
      <c r="TXW99" s="107"/>
      <c r="TXX99" s="107"/>
      <c r="TXY99" s="107"/>
      <c r="TXZ99" s="107"/>
      <c r="TYA99" s="107"/>
      <c r="TYB99" s="107"/>
      <c r="TYC99" s="107"/>
      <c r="TYD99" s="107"/>
      <c r="TYE99" s="107"/>
      <c r="TYF99" s="107"/>
      <c r="TYG99" s="107"/>
      <c r="TYH99" s="107"/>
      <c r="TYI99" s="107"/>
      <c r="TYJ99" s="107"/>
      <c r="TYK99" s="107"/>
      <c r="TYL99" s="107"/>
      <c r="TYM99" s="107"/>
      <c r="TYN99" s="107"/>
      <c r="TYO99" s="107"/>
      <c r="TYP99" s="107"/>
      <c r="TYQ99" s="107"/>
      <c r="TYR99" s="107"/>
      <c r="TYS99" s="107"/>
      <c r="TYT99" s="107"/>
      <c r="TYU99" s="107"/>
      <c r="TYV99" s="107"/>
      <c r="TYW99" s="107"/>
      <c r="TYX99" s="107"/>
      <c r="TYY99" s="107"/>
      <c r="TYZ99" s="107"/>
      <c r="TZA99" s="107"/>
      <c r="TZB99" s="107"/>
      <c r="TZC99" s="107"/>
      <c r="TZD99" s="107"/>
      <c r="TZE99" s="107"/>
      <c r="TZF99" s="107"/>
      <c r="TZG99" s="107"/>
      <c r="TZH99" s="107"/>
      <c r="TZI99" s="107"/>
      <c r="TZJ99" s="107"/>
      <c r="TZK99" s="107"/>
      <c r="TZL99" s="107"/>
      <c r="TZM99" s="107"/>
      <c r="TZN99" s="107"/>
      <c r="TZO99" s="107"/>
      <c r="TZP99" s="107"/>
      <c r="TZQ99" s="107"/>
      <c r="TZR99" s="107"/>
      <c r="TZS99" s="107"/>
      <c r="TZT99" s="107"/>
      <c r="TZU99" s="107"/>
      <c r="TZV99" s="107"/>
      <c r="TZW99" s="107"/>
      <c r="TZX99" s="107"/>
      <c r="TZY99" s="107"/>
      <c r="TZZ99" s="107"/>
      <c r="UAA99" s="107"/>
      <c r="UAB99" s="107"/>
      <c r="UAC99" s="107"/>
      <c r="UAD99" s="107"/>
      <c r="UAE99" s="107"/>
      <c r="UAF99" s="107"/>
      <c r="UAG99" s="107"/>
      <c r="UAH99" s="107"/>
      <c r="UAI99" s="107"/>
      <c r="UAJ99" s="107"/>
      <c r="UAK99" s="107"/>
      <c r="UAL99" s="107"/>
      <c r="UAM99" s="107"/>
      <c r="UAN99" s="107"/>
      <c r="UAO99" s="107"/>
      <c r="UAP99" s="107"/>
      <c r="UAQ99" s="107"/>
      <c r="UAR99" s="107"/>
      <c r="UAS99" s="107"/>
      <c r="UAT99" s="107"/>
      <c r="UAU99" s="107"/>
      <c r="UAV99" s="107"/>
      <c r="UAW99" s="107"/>
      <c r="UAX99" s="107"/>
      <c r="UAY99" s="107"/>
      <c r="UAZ99" s="107"/>
      <c r="UBA99" s="107"/>
      <c r="UBB99" s="107"/>
      <c r="UBC99" s="107"/>
      <c r="UBD99" s="107"/>
      <c r="UBE99" s="107"/>
      <c r="UBF99" s="107"/>
      <c r="UBG99" s="107"/>
      <c r="UBH99" s="107"/>
      <c r="UBI99" s="107"/>
      <c r="UBJ99" s="107"/>
      <c r="UBK99" s="107"/>
      <c r="UBL99" s="107"/>
      <c r="UBM99" s="107"/>
      <c r="UBN99" s="107"/>
      <c r="UBO99" s="107"/>
      <c r="UBP99" s="107"/>
      <c r="UBQ99" s="107"/>
      <c r="UBR99" s="107"/>
      <c r="UBS99" s="107"/>
      <c r="UBT99" s="107"/>
      <c r="UBU99" s="107"/>
      <c r="UBV99" s="107"/>
      <c r="UBW99" s="107"/>
      <c r="UBX99" s="107"/>
      <c r="UBY99" s="107"/>
      <c r="UBZ99" s="107"/>
      <c r="UCA99" s="107"/>
      <c r="UCB99" s="107"/>
      <c r="UCC99" s="107"/>
      <c r="UCD99" s="107"/>
      <c r="UCE99" s="107"/>
      <c r="UCF99" s="107"/>
      <c r="UCG99" s="107"/>
      <c r="UCH99" s="107"/>
      <c r="UCI99" s="107"/>
      <c r="UCJ99" s="107"/>
      <c r="UCK99" s="107"/>
      <c r="UCL99" s="107"/>
      <c r="UCM99" s="107"/>
      <c r="UCN99" s="107"/>
      <c r="UCO99" s="107"/>
      <c r="UCP99" s="107"/>
      <c r="UCQ99" s="107"/>
      <c r="UCR99" s="107"/>
      <c r="UCS99" s="107"/>
      <c r="UCT99" s="107"/>
      <c r="UCU99" s="107"/>
      <c r="UCV99" s="107"/>
      <c r="UCW99" s="107"/>
      <c r="UCX99" s="107"/>
      <c r="UCY99" s="107"/>
      <c r="UCZ99" s="107"/>
      <c r="UDA99" s="107"/>
      <c r="UDB99" s="107"/>
      <c r="UDC99" s="107"/>
      <c r="UDD99" s="107"/>
      <c r="UDE99" s="107"/>
      <c r="UDF99" s="107"/>
      <c r="UDG99" s="107"/>
      <c r="UDH99" s="107"/>
      <c r="UDI99" s="107"/>
      <c r="UDJ99" s="107"/>
      <c r="UDK99" s="107"/>
      <c r="UDL99" s="107"/>
      <c r="UDM99" s="107"/>
      <c r="UDN99" s="107"/>
      <c r="UDO99" s="107"/>
      <c r="UDP99" s="107"/>
      <c r="UDQ99" s="107"/>
      <c r="UDR99" s="107"/>
      <c r="UDS99" s="107"/>
      <c r="UDT99" s="107"/>
      <c r="UDU99" s="107"/>
      <c r="UDV99" s="107"/>
      <c r="UDW99" s="107"/>
      <c r="UDX99" s="107"/>
      <c r="UDY99" s="107"/>
      <c r="UDZ99" s="107"/>
      <c r="UEA99" s="107"/>
      <c r="UEB99" s="107"/>
      <c r="UEC99" s="107"/>
      <c r="UED99" s="107"/>
      <c r="UEE99" s="107"/>
      <c r="UEF99" s="107"/>
      <c r="UEG99" s="107"/>
      <c r="UEH99" s="107"/>
      <c r="UEI99" s="107"/>
      <c r="UEJ99" s="107"/>
      <c r="UEK99" s="107"/>
      <c r="UEL99" s="107"/>
      <c r="UEM99" s="107"/>
      <c r="UEN99" s="107"/>
      <c r="UEO99" s="107"/>
      <c r="UEP99" s="107"/>
      <c r="UEQ99" s="107"/>
      <c r="UER99" s="107"/>
      <c r="UES99" s="107"/>
      <c r="UET99" s="107"/>
      <c r="UEU99" s="107"/>
      <c r="UEV99" s="107"/>
      <c r="UEW99" s="107"/>
      <c r="UEX99" s="107"/>
      <c r="UEY99" s="107"/>
      <c r="UEZ99" s="107"/>
      <c r="UFA99" s="107"/>
      <c r="UFB99" s="107"/>
      <c r="UFC99" s="107"/>
      <c r="UFD99" s="107"/>
      <c r="UFE99" s="107"/>
      <c r="UFF99" s="107"/>
      <c r="UFG99" s="107"/>
      <c r="UFH99" s="107"/>
      <c r="UFI99" s="107"/>
      <c r="UFJ99" s="107"/>
      <c r="UFK99" s="107"/>
      <c r="UFL99" s="107"/>
      <c r="UFM99" s="107"/>
      <c r="UFN99" s="107"/>
      <c r="UFO99" s="107"/>
      <c r="UFP99" s="107"/>
      <c r="UFQ99" s="107"/>
      <c r="UFR99" s="107"/>
      <c r="UFS99" s="107"/>
      <c r="UFT99" s="107"/>
      <c r="UFU99" s="107"/>
      <c r="UFV99" s="107"/>
      <c r="UFW99" s="107"/>
      <c r="UFX99" s="107"/>
      <c r="UFY99" s="107"/>
      <c r="UFZ99" s="107"/>
      <c r="UGA99" s="107"/>
      <c r="UGB99" s="107"/>
      <c r="UGC99" s="107"/>
      <c r="UGD99" s="107"/>
      <c r="UGE99" s="107"/>
      <c r="UGF99" s="107"/>
      <c r="UGG99" s="107"/>
      <c r="UGH99" s="107"/>
      <c r="UGI99" s="107"/>
      <c r="UGJ99" s="107"/>
      <c r="UGK99" s="107"/>
      <c r="UGL99" s="107"/>
      <c r="UGM99" s="107"/>
      <c r="UGN99" s="107"/>
      <c r="UGO99" s="107"/>
      <c r="UGP99" s="107"/>
      <c r="UGQ99" s="107"/>
      <c r="UGR99" s="107"/>
      <c r="UGS99" s="107"/>
      <c r="UGT99" s="107"/>
      <c r="UGU99" s="107"/>
      <c r="UGV99" s="107"/>
      <c r="UGW99" s="107"/>
      <c r="UGX99" s="107"/>
      <c r="UGY99" s="107"/>
      <c r="UGZ99" s="107"/>
      <c r="UHA99" s="107"/>
      <c r="UHB99" s="107"/>
      <c r="UHC99" s="107"/>
      <c r="UHD99" s="107"/>
      <c r="UHE99" s="107"/>
      <c r="UHF99" s="107"/>
      <c r="UHG99" s="107"/>
      <c r="UHH99" s="107"/>
      <c r="UHI99" s="107"/>
      <c r="UHJ99" s="107"/>
      <c r="UHK99" s="107"/>
      <c r="UHL99" s="107"/>
      <c r="UHM99" s="107"/>
      <c r="UHN99" s="107"/>
      <c r="UHO99" s="107"/>
      <c r="UHP99" s="107"/>
      <c r="UHQ99" s="107"/>
      <c r="UHR99" s="107"/>
      <c r="UHS99" s="107"/>
      <c r="UHT99" s="107"/>
      <c r="UHU99" s="107"/>
      <c r="UHV99" s="107"/>
      <c r="UHW99" s="107"/>
      <c r="UHX99" s="107"/>
      <c r="UHY99" s="107"/>
      <c r="UHZ99" s="107"/>
      <c r="UIA99" s="107"/>
      <c r="UIB99" s="107"/>
      <c r="UIC99" s="107"/>
      <c r="UID99" s="107"/>
      <c r="UIE99" s="107"/>
      <c r="UIF99" s="107"/>
      <c r="UIG99" s="107"/>
      <c r="UIH99" s="107"/>
      <c r="UII99" s="107"/>
      <c r="UIJ99" s="107"/>
      <c r="UIK99" s="107"/>
      <c r="UIL99" s="107"/>
      <c r="UIM99" s="107"/>
      <c r="UIN99" s="107"/>
      <c r="UIO99" s="107"/>
      <c r="UIP99" s="107"/>
      <c r="UIQ99" s="107"/>
      <c r="UIR99" s="107"/>
      <c r="UIS99" s="107"/>
      <c r="UIT99" s="107"/>
      <c r="UIU99" s="107"/>
      <c r="UIV99" s="107"/>
      <c r="UIW99" s="107"/>
      <c r="UIX99" s="107"/>
      <c r="UIY99" s="107"/>
      <c r="UIZ99" s="107"/>
      <c r="UJA99" s="107"/>
      <c r="UJB99" s="107"/>
      <c r="UJC99" s="107"/>
      <c r="UJD99" s="107"/>
      <c r="UJE99" s="107"/>
      <c r="UJF99" s="107"/>
      <c r="UJG99" s="107"/>
      <c r="UJH99" s="107"/>
      <c r="UJI99" s="107"/>
      <c r="UJJ99" s="107"/>
      <c r="UJK99" s="107"/>
      <c r="UJL99" s="107"/>
      <c r="UJM99" s="107"/>
      <c r="UJN99" s="107"/>
      <c r="UJO99" s="107"/>
      <c r="UJP99" s="107"/>
      <c r="UJQ99" s="107"/>
      <c r="UJR99" s="107"/>
      <c r="UJS99" s="107"/>
      <c r="UJT99" s="107"/>
      <c r="UJU99" s="107"/>
      <c r="UJV99" s="107"/>
      <c r="UJW99" s="107"/>
      <c r="UJX99" s="107"/>
      <c r="UJY99" s="107"/>
      <c r="UJZ99" s="107"/>
      <c r="UKA99" s="107"/>
      <c r="UKB99" s="107"/>
      <c r="UKC99" s="107"/>
      <c r="UKD99" s="107"/>
      <c r="UKE99" s="107"/>
      <c r="UKF99" s="107"/>
      <c r="UKG99" s="107"/>
      <c r="UKH99" s="107"/>
      <c r="UKI99" s="107"/>
      <c r="UKJ99" s="107"/>
      <c r="UKK99" s="107"/>
      <c r="UKL99" s="107"/>
      <c r="UKM99" s="107"/>
      <c r="UKN99" s="107"/>
      <c r="UKO99" s="107"/>
      <c r="UKP99" s="107"/>
      <c r="UKQ99" s="107"/>
      <c r="UKR99" s="107"/>
      <c r="UKS99" s="107"/>
      <c r="UKT99" s="107"/>
      <c r="UKU99" s="107"/>
      <c r="UKV99" s="107"/>
      <c r="UKW99" s="107"/>
      <c r="UKX99" s="107"/>
      <c r="UKY99" s="107"/>
      <c r="UKZ99" s="107"/>
      <c r="ULA99" s="107"/>
      <c r="ULB99" s="107"/>
      <c r="ULC99" s="107"/>
      <c r="ULD99" s="107"/>
      <c r="ULE99" s="107"/>
      <c r="ULF99" s="107"/>
      <c r="ULG99" s="107"/>
      <c r="ULH99" s="107"/>
      <c r="ULI99" s="107"/>
      <c r="ULJ99" s="107"/>
      <c r="ULK99" s="107"/>
      <c r="ULL99" s="107"/>
      <c r="ULM99" s="107"/>
      <c r="ULN99" s="107"/>
      <c r="ULO99" s="107"/>
      <c r="ULP99" s="107"/>
      <c r="ULQ99" s="107"/>
      <c r="ULR99" s="107"/>
      <c r="ULS99" s="107"/>
      <c r="ULT99" s="107"/>
      <c r="ULU99" s="107"/>
      <c r="ULV99" s="107"/>
      <c r="ULW99" s="107"/>
      <c r="ULX99" s="107"/>
      <c r="ULY99" s="107"/>
      <c r="ULZ99" s="107"/>
      <c r="UMA99" s="107"/>
      <c r="UMB99" s="107"/>
      <c r="UMC99" s="107"/>
      <c r="UMD99" s="107"/>
      <c r="UME99" s="107"/>
      <c r="UMF99" s="107"/>
      <c r="UMG99" s="107"/>
      <c r="UMH99" s="107"/>
      <c r="UMI99" s="107"/>
      <c r="UMJ99" s="107"/>
      <c r="UMK99" s="107"/>
      <c r="UML99" s="107"/>
      <c r="UMM99" s="107"/>
      <c r="UMN99" s="107"/>
      <c r="UMO99" s="107"/>
      <c r="UMP99" s="107"/>
      <c r="UMQ99" s="107"/>
      <c r="UMR99" s="107"/>
      <c r="UMS99" s="107"/>
      <c r="UMT99" s="107"/>
      <c r="UMU99" s="107"/>
      <c r="UMV99" s="107"/>
      <c r="UMW99" s="107"/>
      <c r="UMX99" s="107"/>
      <c r="UMY99" s="107"/>
      <c r="UMZ99" s="107"/>
      <c r="UNA99" s="107"/>
      <c r="UNB99" s="107"/>
      <c r="UNC99" s="107"/>
      <c r="UND99" s="107"/>
      <c r="UNE99" s="107"/>
      <c r="UNF99" s="107"/>
      <c r="UNG99" s="107"/>
      <c r="UNH99" s="107"/>
      <c r="UNI99" s="107"/>
      <c r="UNJ99" s="107"/>
      <c r="UNK99" s="107"/>
      <c r="UNL99" s="107"/>
      <c r="UNM99" s="107"/>
      <c r="UNN99" s="107"/>
      <c r="UNO99" s="107"/>
      <c r="UNP99" s="107"/>
      <c r="UNQ99" s="107"/>
      <c r="UNR99" s="107"/>
      <c r="UNS99" s="107"/>
      <c r="UNT99" s="107"/>
      <c r="UNU99" s="107"/>
      <c r="UNV99" s="107"/>
      <c r="UNW99" s="107"/>
      <c r="UNX99" s="107"/>
      <c r="UNY99" s="107"/>
      <c r="UNZ99" s="107"/>
      <c r="UOA99" s="107"/>
      <c r="UOB99" s="107"/>
      <c r="UOC99" s="107"/>
      <c r="UOD99" s="107"/>
      <c r="UOE99" s="107"/>
      <c r="UOF99" s="107"/>
      <c r="UOG99" s="107"/>
      <c r="UOH99" s="107"/>
      <c r="UOI99" s="107"/>
      <c r="UOJ99" s="107"/>
      <c r="UOK99" s="107"/>
      <c r="UOL99" s="107"/>
      <c r="UOM99" s="107"/>
      <c r="UON99" s="107"/>
      <c r="UOO99" s="107"/>
      <c r="UOP99" s="107"/>
      <c r="UOQ99" s="107"/>
      <c r="UOR99" s="107"/>
      <c r="UOS99" s="107"/>
      <c r="UOT99" s="107"/>
      <c r="UOU99" s="107"/>
      <c r="UOV99" s="107"/>
      <c r="UOW99" s="107"/>
      <c r="UOX99" s="107"/>
      <c r="UOY99" s="107"/>
      <c r="UOZ99" s="107"/>
      <c r="UPA99" s="107"/>
      <c r="UPB99" s="107"/>
      <c r="UPC99" s="107"/>
      <c r="UPD99" s="107"/>
      <c r="UPE99" s="107"/>
      <c r="UPF99" s="107"/>
      <c r="UPG99" s="107"/>
      <c r="UPH99" s="107"/>
      <c r="UPI99" s="107"/>
      <c r="UPJ99" s="107"/>
      <c r="UPK99" s="107"/>
      <c r="UPL99" s="107"/>
      <c r="UPM99" s="107"/>
      <c r="UPN99" s="107"/>
      <c r="UPO99" s="107"/>
      <c r="UPP99" s="107"/>
      <c r="UPQ99" s="107"/>
      <c r="UPR99" s="107"/>
      <c r="UPS99" s="107"/>
      <c r="UPT99" s="107"/>
      <c r="UPU99" s="107"/>
      <c r="UPV99" s="107"/>
      <c r="UPW99" s="107"/>
      <c r="UPX99" s="107"/>
      <c r="UPY99" s="107"/>
      <c r="UPZ99" s="107"/>
      <c r="UQA99" s="107"/>
      <c r="UQB99" s="107"/>
      <c r="UQC99" s="107"/>
      <c r="UQD99" s="107"/>
      <c r="UQE99" s="107"/>
      <c r="UQF99" s="107"/>
      <c r="UQG99" s="107"/>
      <c r="UQH99" s="107"/>
      <c r="UQI99" s="107"/>
      <c r="UQJ99" s="107"/>
      <c r="UQK99" s="107"/>
      <c r="UQL99" s="107"/>
      <c r="UQM99" s="107"/>
      <c r="UQN99" s="107"/>
      <c r="UQO99" s="107"/>
      <c r="UQP99" s="107"/>
      <c r="UQQ99" s="107"/>
      <c r="UQR99" s="107"/>
      <c r="UQS99" s="107"/>
      <c r="UQT99" s="107"/>
      <c r="UQU99" s="107"/>
      <c r="UQV99" s="107"/>
      <c r="UQW99" s="107"/>
      <c r="UQX99" s="107"/>
      <c r="UQY99" s="107"/>
      <c r="UQZ99" s="107"/>
      <c r="URA99" s="107"/>
      <c r="URB99" s="107"/>
      <c r="URC99" s="107"/>
      <c r="URD99" s="107"/>
      <c r="URE99" s="107"/>
      <c r="URF99" s="107"/>
      <c r="URG99" s="107"/>
      <c r="URH99" s="107"/>
      <c r="URI99" s="107"/>
      <c r="URJ99" s="107"/>
      <c r="URK99" s="107"/>
      <c r="URL99" s="107"/>
      <c r="URM99" s="107"/>
      <c r="URN99" s="107"/>
      <c r="URO99" s="107"/>
      <c r="URP99" s="107"/>
      <c r="URQ99" s="107"/>
      <c r="URR99" s="107"/>
      <c r="URS99" s="107"/>
      <c r="URT99" s="107"/>
      <c r="URU99" s="107"/>
      <c r="URV99" s="107"/>
      <c r="URW99" s="107"/>
      <c r="URX99" s="107"/>
      <c r="URY99" s="107"/>
      <c r="URZ99" s="107"/>
      <c r="USA99" s="107"/>
      <c r="USB99" s="107"/>
      <c r="USC99" s="107"/>
      <c r="USD99" s="107"/>
      <c r="USE99" s="107"/>
      <c r="USF99" s="107"/>
      <c r="USG99" s="107"/>
      <c r="USH99" s="107"/>
      <c r="USI99" s="107"/>
      <c r="USJ99" s="107"/>
      <c r="USK99" s="107"/>
      <c r="USL99" s="107"/>
      <c r="USM99" s="107"/>
      <c r="USN99" s="107"/>
      <c r="USO99" s="107"/>
      <c r="USP99" s="107"/>
      <c r="USQ99" s="107"/>
      <c r="USR99" s="107"/>
      <c r="USS99" s="107"/>
      <c r="UST99" s="107"/>
      <c r="USU99" s="107"/>
      <c r="USV99" s="107"/>
      <c r="USW99" s="107"/>
      <c r="USX99" s="107"/>
      <c r="USY99" s="107"/>
      <c r="USZ99" s="107"/>
      <c r="UTA99" s="107"/>
      <c r="UTB99" s="107"/>
      <c r="UTC99" s="107"/>
      <c r="UTD99" s="107"/>
      <c r="UTE99" s="107"/>
      <c r="UTF99" s="107"/>
      <c r="UTG99" s="107"/>
      <c r="UTH99" s="107"/>
      <c r="UTI99" s="107"/>
      <c r="UTJ99" s="107"/>
      <c r="UTK99" s="107"/>
      <c r="UTL99" s="107"/>
      <c r="UTM99" s="107"/>
      <c r="UTN99" s="107"/>
      <c r="UTO99" s="107"/>
      <c r="UTP99" s="107"/>
      <c r="UTQ99" s="107"/>
      <c r="UTR99" s="107"/>
      <c r="UTS99" s="107"/>
      <c r="UTT99" s="107"/>
      <c r="UTU99" s="107"/>
      <c r="UTV99" s="107"/>
      <c r="UTW99" s="107"/>
      <c r="UTX99" s="107"/>
      <c r="UTY99" s="107"/>
      <c r="UTZ99" s="107"/>
      <c r="UUA99" s="107"/>
      <c r="UUB99" s="107"/>
      <c r="UUC99" s="107"/>
      <c r="UUD99" s="107"/>
      <c r="UUE99" s="107"/>
      <c r="UUF99" s="107"/>
      <c r="UUG99" s="107"/>
      <c r="UUH99" s="107"/>
      <c r="UUI99" s="107"/>
      <c r="UUJ99" s="107"/>
      <c r="UUK99" s="107"/>
      <c r="UUL99" s="107"/>
      <c r="UUM99" s="107"/>
      <c r="UUN99" s="107"/>
      <c r="UUO99" s="107"/>
      <c r="UUP99" s="107"/>
      <c r="UUQ99" s="107"/>
      <c r="UUR99" s="107"/>
      <c r="UUS99" s="107"/>
      <c r="UUT99" s="107"/>
      <c r="UUU99" s="107"/>
      <c r="UUV99" s="107"/>
      <c r="UUW99" s="107"/>
      <c r="UUX99" s="107"/>
      <c r="UUY99" s="107"/>
      <c r="UUZ99" s="107"/>
      <c r="UVA99" s="107"/>
      <c r="UVB99" s="107"/>
      <c r="UVC99" s="107"/>
      <c r="UVD99" s="107"/>
      <c r="UVE99" s="107"/>
      <c r="UVF99" s="107"/>
      <c r="UVG99" s="107"/>
      <c r="UVH99" s="107"/>
      <c r="UVI99" s="107"/>
      <c r="UVJ99" s="107"/>
      <c r="UVK99" s="107"/>
      <c r="UVL99" s="107"/>
      <c r="UVM99" s="107"/>
      <c r="UVN99" s="107"/>
      <c r="UVO99" s="107"/>
      <c r="UVP99" s="107"/>
      <c r="UVQ99" s="107"/>
      <c r="UVR99" s="107"/>
      <c r="UVS99" s="107"/>
      <c r="UVT99" s="107"/>
      <c r="UVU99" s="107"/>
      <c r="UVV99" s="107"/>
      <c r="UVW99" s="107"/>
      <c r="UVX99" s="107"/>
      <c r="UVY99" s="107"/>
      <c r="UVZ99" s="107"/>
      <c r="UWA99" s="107"/>
      <c r="UWB99" s="107"/>
      <c r="UWC99" s="107"/>
      <c r="UWD99" s="107"/>
      <c r="UWE99" s="107"/>
      <c r="UWF99" s="107"/>
      <c r="UWG99" s="107"/>
      <c r="UWH99" s="107"/>
      <c r="UWI99" s="107"/>
      <c r="UWJ99" s="107"/>
      <c r="UWK99" s="107"/>
      <c r="UWL99" s="107"/>
      <c r="UWM99" s="107"/>
      <c r="UWN99" s="107"/>
      <c r="UWO99" s="107"/>
      <c r="UWP99" s="107"/>
      <c r="UWQ99" s="107"/>
      <c r="UWR99" s="107"/>
      <c r="UWS99" s="107"/>
      <c r="UWT99" s="107"/>
      <c r="UWU99" s="107"/>
      <c r="UWV99" s="107"/>
      <c r="UWW99" s="107"/>
      <c r="UWX99" s="107"/>
      <c r="UWY99" s="107"/>
      <c r="UWZ99" s="107"/>
      <c r="UXA99" s="107"/>
      <c r="UXB99" s="107"/>
      <c r="UXC99" s="107"/>
      <c r="UXD99" s="107"/>
      <c r="UXE99" s="107"/>
      <c r="UXF99" s="107"/>
      <c r="UXG99" s="107"/>
      <c r="UXH99" s="107"/>
      <c r="UXI99" s="107"/>
      <c r="UXJ99" s="107"/>
      <c r="UXK99" s="107"/>
      <c r="UXL99" s="107"/>
      <c r="UXM99" s="107"/>
      <c r="UXN99" s="107"/>
      <c r="UXO99" s="107"/>
      <c r="UXP99" s="107"/>
      <c r="UXQ99" s="107"/>
      <c r="UXR99" s="107"/>
      <c r="UXS99" s="107"/>
      <c r="UXT99" s="107"/>
      <c r="UXU99" s="107"/>
      <c r="UXV99" s="107"/>
      <c r="UXW99" s="107"/>
      <c r="UXX99" s="107"/>
      <c r="UXY99" s="107"/>
      <c r="UXZ99" s="107"/>
      <c r="UYA99" s="107"/>
      <c r="UYB99" s="107"/>
      <c r="UYC99" s="107"/>
      <c r="UYD99" s="107"/>
      <c r="UYE99" s="107"/>
      <c r="UYF99" s="107"/>
      <c r="UYG99" s="107"/>
      <c r="UYH99" s="107"/>
      <c r="UYI99" s="107"/>
      <c r="UYJ99" s="107"/>
      <c r="UYK99" s="107"/>
      <c r="UYL99" s="107"/>
      <c r="UYM99" s="107"/>
      <c r="UYN99" s="107"/>
      <c r="UYO99" s="107"/>
      <c r="UYP99" s="107"/>
      <c r="UYQ99" s="107"/>
      <c r="UYR99" s="107"/>
      <c r="UYS99" s="107"/>
      <c r="UYT99" s="107"/>
      <c r="UYU99" s="107"/>
      <c r="UYV99" s="107"/>
      <c r="UYW99" s="107"/>
      <c r="UYX99" s="107"/>
      <c r="UYY99" s="107"/>
      <c r="UYZ99" s="107"/>
      <c r="UZA99" s="107"/>
      <c r="UZB99" s="107"/>
      <c r="UZC99" s="107"/>
      <c r="UZD99" s="107"/>
      <c r="UZE99" s="107"/>
      <c r="UZF99" s="107"/>
      <c r="UZG99" s="107"/>
      <c r="UZH99" s="107"/>
      <c r="UZI99" s="107"/>
      <c r="UZJ99" s="107"/>
      <c r="UZK99" s="107"/>
      <c r="UZL99" s="107"/>
      <c r="UZM99" s="107"/>
      <c r="UZN99" s="107"/>
      <c r="UZO99" s="107"/>
      <c r="UZP99" s="107"/>
      <c r="UZQ99" s="107"/>
      <c r="UZR99" s="107"/>
      <c r="UZS99" s="107"/>
      <c r="UZT99" s="107"/>
      <c r="UZU99" s="107"/>
      <c r="UZV99" s="107"/>
      <c r="UZW99" s="107"/>
      <c r="UZX99" s="107"/>
      <c r="UZY99" s="107"/>
      <c r="UZZ99" s="107"/>
      <c r="VAA99" s="107"/>
      <c r="VAB99" s="107"/>
      <c r="VAC99" s="107"/>
      <c r="VAD99" s="107"/>
      <c r="VAE99" s="107"/>
      <c r="VAF99" s="107"/>
      <c r="VAG99" s="107"/>
      <c r="VAH99" s="107"/>
      <c r="VAI99" s="107"/>
      <c r="VAJ99" s="107"/>
      <c r="VAK99" s="107"/>
      <c r="VAL99" s="107"/>
      <c r="VAM99" s="107"/>
      <c r="VAN99" s="107"/>
      <c r="VAO99" s="107"/>
      <c r="VAP99" s="107"/>
      <c r="VAQ99" s="107"/>
      <c r="VAR99" s="107"/>
      <c r="VAS99" s="107"/>
      <c r="VAT99" s="107"/>
      <c r="VAU99" s="107"/>
      <c r="VAV99" s="107"/>
      <c r="VAW99" s="107"/>
      <c r="VAX99" s="107"/>
      <c r="VAY99" s="107"/>
      <c r="VAZ99" s="107"/>
      <c r="VBA99" s="107"/>
      <c r="VBB99" s="107"/>
      <c r="VBC99" s="107"/>
      <c r="VBD99" s="107"/>
      <c r="VBE99" s="107"/>
      <c r="VBF99" s="107"/>
      <c r="VBG99" s="107"/>
      <c r="VBH99" s="107"/>
      <c r="VBI99" s="107"/>
      <c r="VBJ99" s="107"/>
      <c r="VBK99" s="107"/>
      <c r="VBL99" s="107"/>
      <c r="VBM99" s="107"/>
      <c r="VBN99" s="107"/>
      <c r="VBO99" s="107"/>
      <c r="VBP99" s="107"/>
      <c r="VBQ99" s="107"/>
      <c r="VBR99" s="107"/>
      <c r="VBS99" s="107"/>
      <c r="VBT99" s="107"/>
      <c r="VBU99" s="107"/>
      <c r="VBV99" s="107"/>
      <c r="VBW99" s="107"/>
      <c r="VBX99" s="107"/>
      <c r="VBY99" s="107"/>
      <c r="VBZ99" s="107"/>
      <c r="VCA99" s="107"/>
      <c r="VCB99" s="107"/>
      <c r="VCC99" s="107"/>
      <c r="VCD99" s="107"/>
      <c r="VCE99" s="107"/>
      <c r="VCF99" s="107"/>
      <c r="VCG99" s="107"/>
      <c r="VCH99" s="107"/>
      <c r="VCI99" s="107"/>
      <c r="VCJ99" s="107"/>
      <c r="VCK99" s="107"/>
      <c r="VCL99" s="107"/>
      <c r="VCM99" s="107"/>
      <c r="VCN99" s="107"/>
      <c r="VCO99" s="107"/>
      <c r="VCP99" s="107"/>
      <c r="VCQ99" s="107"/>
      <c r="VCR99" s="107"/>
      <c r="VCS99" s="107"/>
      <c r="VCT99" s="107"/>
      <c r="VCU99" s="107"/>
      <c r="VCV99" s="107"/>
      <c r="VCW99" s="107"/>
      <c r="VCX99" s="107"/>
      <c r="VCY99" s="107"/>
      <c r="VCZ99" s="107"/>
      <c r="VDA99" s="107"/>
      <c r="VDB99" s="107"/>
      <c r="VDC99" s="107"/>
      <c r="VDD99" s="107"/>
      <c r="VDE99" s="107"/>
      <c r="VDF99" s="107"/>
      <c r="VDG99" s="107"/>
      <c r="VDH99" s="107"/>
      <c r="VDI99" s="107"/>
      <c r="VDJ99" s="107"/>
      <c r="VDK99" s="107"/>
      <c r="VDL99" s="107"/>
      <c r="VDM99" s="107"/>
      <c r="VDN99" s="107"/>
      <c r="VDO99" s="107"/>
      <c r="VDP99" s="107"/>
      <c r="VDQ99" s="107"/>
      <c r="VDR99" s="107"/>
      <c r="VDS99" s="107"/>
      <c r="VDT99" s="107"/>
      <c r="VDU99" s="107"/>
      <c r="VDV99" s="107"/>
      <c r="VDW99" s="107"/>
      <c r="VDX99" s="107"/>
      <c r="VDY99" s="107"/>
      <c r="VDZ99" s="107"/>
      <c r="VEA99" s="107"/>
      <c r="VEB99" s="107"/>
      <c r="VEC99" s="107"/>
      <c r="VED99" s="107"/>
      <c r="VEE99" s="107"/>
      <c r="VEF99" s="107"/>
      <c r="VEG99" s="107"/>
      <c r="VEH99" s="107"/>
      <c r="VEI99" s="107"/>
      <c r="VEJ99" s="107"/>
      <c r="VEK99" s="107"/>
      <c r="VEL99" s="107"/>
      <c r="VEM99" s="107"/>
      <c r="VEN99" s="107"/>
      <c r="VEO99" s="107"/>
      <c r="VEP99" s="107"/>
      <c r="VEQ99" s="107"/>
      <c r="VER99" s="107"/>
      <c r="VES99" s="107"/>
      <c r="VET99" s="107"/>
      <c r="VEU99" s="107"/>
      <c r="VEV99" s="107"/>
      <c r="VEW99" s="107"/>
      <c r="VEX99" s="107"/>
      <c r="VEY99" s="107"/>
      <c r="VEZ99" s="107"/>
      <c r="VFA99" s="107"/>
      <c r="VFB99" s="107"/>
      <c r="VFC99" s="107"/>
      <c r="VFD99" s="107"/>
      <c r="VFE99" s="107"/>
      <c r="VFF99" s="107"/>
      <c r="VFG99" s="107"/>
      <c r="VFH99" s="107"/>
      <c r="VFI99" s="107"/>
      <c r="VFJ99" s="107"/>
      <c r="VFK99" s="107"/>
      <c r="VFL99" s="107"/>
      <c r="VFM99" s="107"/>
      <c r="VFN99" s="107"/>
      <c r="VFO99" s="107"/>
      <c r="VFP99" s="107"/>
      <c r="VFQ99" s="107"/>
      <c r="VFR99" s="107"/>
      <c r="VFS99" s="107"/>
      <c r="VFT99" s="107"/>
      <c r="VFU99" s="107"/>
      <c r="VFV99" s="107"/>
      <c r="VFW99" s="107"/>
      <c r="VFX99" s="107"/>
      <c r="VFY99" s="107"/>
      <c r="VFZ99" s="107"/>
      <c r="VGA99" s="107"/>
      <c r="VGB99" s="107"/>
      <c r="VGC99" s="107"/>
      <c r="VGD99" s="107"/>
      <c r="VGE99" s="107"/>
      <c r="VGF99" s="107"/>
      <c r="VGG99" s="107"/>
      <c r="VGH99" s="107"/>
      <c r="VGI99" s="107"/>
      <c r="VGJ99" s="107"/>
      <c r="VGK99" s="107"/>
      <c r="VGL99" s="107"/>
      <c r="VGM99" s="107"/>
      <c r="VGN99" s="107"/>
      <c r="VGO99" s="107"/>
      <c r="VGP99" s="107"/>
      <c r="VGQ99" s="107"/>
      <c r="VGR99" s="107"/>
      <c r="VGS99" s="107"/>
      <c r="VGT99" s="107"/>
      <c r="VGU99" s="107"/>
      <c r="VGV99" s="107"/>
      <c r="VGW99" s="107"/>
      <c r="VGX99" s="107"/>
      <c r="VGY99" s="107"/>
      <c r="VGZ99" s="107"/>
      <c r="VHA99" s="107"/>
      <c r="VHB99" s="107"/>
      <c r="VHC99" s="107"/>
      <c r="VHD99" s="107"/>
      <c r="VHE99" s="107"/>
      <c r="VHF99" s="107"/>
      <c r="VHG99" s="107"/>
      <c r="VHH99" s="107"/>
      <c r="VHI99" s="107"/>
      <c r="VHJ99" s="107"/>
      <c r="VHK99" s="107"/>
      <c r="VHL99" s="107"/>
      <c r="VHM99" s="107"/>
      <c r="VHN99" s="107"/>
      <c r="VHO99" s="107"/>
      <c r="VHP99" s="107"/>
      <c r="VHQ99" s="107"/>
      <c r="VHR99" s="107"/>
      <c r="VHS99" s="107"/>
      <c r="VHT99" s="107"/>
      <c r="VHU99" s="107"/>
      <c r="VHV99" s="107"/>
      <c r="VHW99" s="107"/>
      <c r="VHX99" s="107"/>
      <c r="VHY99" s="107"/>
      <c r="VHZ99" s="107"/>
      <c r="VIA99" s="107"/>
      <c r="VIB99" s="107"/>
      <c r="VIC99" s="107"/>
      <c r="VID99" s="107"/>
      <c r="VIE99" s="107"/>
      <c r="VIF99" s="107"/>
      <c r="VIG99" s="107"/>
      <c r="VIH99" s="107"/>
      <c r="VII99" s="107"/>
      <c r="VIJ99" s="107"/>
      <c r="VIK99" s="107"/>
      <c r="VIL99" s="107"/>
      <c r="VIM99" s="107"/>
      <c r="VIN99" s="107"/>
      <c r="VIO99" s="107"/>
      <c r="VIP99" s="107"/>
      <c r="VIQ99" s="107"/>
      <c r="VIR99" s="107"/>
      <c r="VIS99" s="107"/>
      <c r="VIT99" s="107"/>
      <c r="VIU99" s="107"/>
      <c r="VIV99" s="107"/>
      <c r="VIW99" s="107"/>
      <c r="VIX99" s="107"/>
      <c r="VIY99" s="107"/>
      <c r="VIZ99" s="107"/>
      <c r="VJA99" s="107"/>
      <c r="VJB99" s="107"/>
      <c r="VJC99" s="107"/>
      <c r="VJD99" s="107"/>
      <c r="VJE99" s="107"/>
      <c r="VJF99" s="107"/>
      <c r="VJG99" s="107"/>
      <c r="VJH99" s="107"/>
      <c r="VJI99" s="107"/>
      <c r="VJJ99" s="107"/>
      <c r="VJK99" s="107"/>
      <c r="VJL99" s="107"/>
      <c r="VJM99" s="107"/>
      <c r="VJN99" s="107"/>
      <c r="VJO99" s="107"/>
      <c r="VJP99" s="107"/>
      <c r="VJQ99" s="107"/>
      <c r="VJR99" s="107"/>
      <c r="VJS99" s="107"/>
      <c r="VJT99" s="107"/>
      <c r="VJU99" s="107"/>
      <c r="VJV99" s="107"/>
      <c r="VJW99" s="107"/>
      <c r="VJX99" s="107"/>
      <c r="VJY99" s="107"/>
      <c r="VJZ99" s="107"/>
      <c r="VKA99" s="107"/>
      <c r="VKB99" s="107"/>
      <c r="VKC99" s="107"/>
      <c r="VKD99" s="107"/>
      <c r="VKE99" s="107"/>
      <c r="VKF99" s="107"/>
      <c r="VKG99" s="107"/>
      <c r="VKH99" s="107"/>
      <c r="VKI99" s="107"/>
      <c r="VKJ99" s="107"/>
      <c r="VKK99" s="107"/>
      <c r="VKL99" s="107"/>
      <c r="VKM99" s="107"/>
      <c r="VKN99" s="107"/>
      <c r="VKO99" s="107"/>
      <c r="VKP99" s="107"/>
      <c r="VKQ99" s="107"/>
      <c r="VKR99" s="107"/>
      <c r="VKS99" s="107"/>
      <c r="VKT99" s="107"/>
      <c r="VKU99" s="107"/>
      <c r="VKV99" s="107"/>
      <c r="VKW99" s="107"/>
      <c r="VKX99" s="107"/>
      <c r="VKY99" s="107"/>
      <c r="VKZ99" s="107"/>
      <c r="VLA99" s="107"/>
      <c r="VLB99" s="107"/>
      <c r="VLC99" s="107"/>
      <c r="VLD99" s="107"/>
      <c r="VLE99" s="107"/>
      <c r="VLF99" s="107"/>
      <c r="VLG99" s="107"/>
      <c r="VLH99" s="107"/>
      <c r="VLI99" s="107"/>
      <c r="VLJ99" s="107"/>
      <c r="VLK99" s="107"/>
      <c r="VLL99" s="107"/>
      <c r="VLM99" s="107"/>
      <c r="VLN99" s="107"/>
      <c r="VLO99" s="107"/>
      <c r="VLP99" s="107"/>
      <c r="VLQ99" s="107"/>
      <c r="VLR99" s="107"/>
      <c r="VLS99" s="107"/>
      <c r="VLT99" s="107"/>
      <c r="VLU99" s="107"/>
      <c r="VLV99" s="107"/>
      <c r="VLW99" s="107"/>
      <c r="VLX99" s="107"/>
      <c r="VLY99" s="107"/>
      <c r="VLZ99" s="107"/>
      <c r="VMA99" s="107"/>
      <c r="VMB99" s="107"/>
      <c r="VMC99" s="107"/>
      <c r="VMD99" s="107"/>
      <c r="VME99" s="107"/>
      <c r="VMF99" s="107"/>
      <c r="VMG99" s="107"/>
      <c r="VMH99" s="107"/>
      <c r="VMI99" s="107"/>
      <c r="VMJ99" s="107"/>
      <c r="VMK99" s="107"/>
      <c r="VML99" s="107"/>
      <c r="VMM99" s="107"/>
      <c r="VMN99" s="107"/>
      <c r="VMO99" s="107"/>
      <c r="VMP99" s="107"/>
      <c r="VMQ99" s="107"/>
      <c r="VMR99" s="107"/>
      <c r="VMS99" s="107"/>
      <c r="VMT99" s="107"/>
      <c r="VMU99" s="107"/>
      <c r="VMV99" s="107"/>
      <c r="VMW99" s="107"/>
      <c r="VMX99" s="107"/>
      <c r="VMY99" s="107"/>
      <c r="VMZ99" s="107"/>
      <c r="VNA99" s="107"/>
      <c r="VNB99" s="107"/>
      <c r="VNC99" s="107"/>
      <c r="VND99" s="107"/>
      <c r="VNE99" s="107"/>
      <c r="VNF99" s="107"/>
      <c r="VNG99" s="107"/>
      <c r="VNH99" s="107"/>
      <c r="VNI99" s="107"/>
      <c r="VNJ99" s="107"/>
      <c r="VNK99" s="107"/>
      <c r="VNL99" s="107"/>
      <c r="VNM99" s="107"/>
      <c r="VNN99" s="107"/>
      <c r="VNO99" s="107"/>
      <c r="VNP99" s="107"/>
      <c r="VNQ99" s="107"/>
      <c r="VNR99" s="107"/>
      <c r="VNS99" s="107"/>
      <c r="VNT99" s="107"/>
      <c r="VNU99" s="107"/>
      <c r="VNV99" s="107"/>
      <c r="VNW99" s="107"/>
      <c r="VNX99" s="107"/>
      <c r="VNY99" s="107"/>
      <c r="VNZ99" s="107"/>
      <c r="VOA99" s="107"/>
      <c r="VOB99" s="107"/>
      <c r="VOC99" s="107"/>
      <c r="VOD99" s="107"/>
      <c r="VOE99" s="107"/>
      <c r="VOF99" s="107"/>
      <c r="VOG99" s="107"/>
      <c r="VOH99" s="107"/>
      <c r="VOI99" s="107"/>
      <c r="VOJ99" s="107"/>
      <c r="VOK99" s="107"/>
      <c r="VOL99" s="107"/>
      <c r="VOM99" s="107"/>
      <c r="VON99" s="107"/>
      <c r="VOO99" s="107"/>
      <c r="VOP99" s="107"/>
      <c r="VOQ99" s="107"/>
      <c r="VOR99" s="107"/>
      <c r="VOS99" s="107"/>
      <c r="VOT99" s="107"/>
      <c r="VOU99" s="107"/>
      <c r="VOV99" s="107"/>
      <c r="VOW99" s="107"/>
      <c r="VOX99" s="107"/>
      <c r="VOY99" s="107"/>
      <c r="VOZ99" s="107"/>
      <c r="VPA99" s="107"/>
      <c r="VPB99" s="107"/>
      <c r="VPC99" s="107"/>
      <c r="VPD99" s="107"/>
      <c r="VPE99" s="107"/>
      <c r="VPF99" s="107"/>
      <c r="VPG99" s="107"/>
      <c r="VPH99" s="107"/>
      <c r="VPI99" s="107"/>
      <c r="VPJ99" s="107"/>
      <c r="VPK99" s="107"/>
      <c r="VPL99" s="107"/>
      <c r="VPM99" s="107"/>
      <c r="VPN99" s="107"/>
      <c r="VPO99" s="107"/>
      <c r="VPP99" s="107"/>
      <c r="VPQ99" s="107"/>
      <c r="VPR99" s="107"/>
      <c r="VPS99" s="107"/>
      <c r="VPT99" s="107"/>
      <c r="VPU99" s="107"/>
      <c r="VPV99" s="107"/>
      <c r="VPW99" s="107"/>
      <c r="VPX99" s="107"/>
      <c r="VPY99" s="107"/>
      <c r="VPZ99" s="107"/>
      <c r="VQA99" s="107"/>
      <c r="VQB99" s="107"/>
      <c r="VQC99" s="107"/>
      <c r="VQD99" s="107"/>
      <c r="VQE99" s="107"/>
      <c r="VQF99" s="107"/>
      <c r="VQG99" s="107"/>
      <c r="VQH99" s="107"/>
      <c r="VQI99" s="107"/>
      <c r="VQJ99" s="107"/>
      <c r="VQK99" s="107"/>
      <c r="VQL99" s="107"/>
      <c r="VQM99" s="107"/>
      <c r="VQN99" s="107"/>
      <c r="VQO99" s="107"/>
      <c r="VQP99" s="107"/>
      <c r="VQQ99" s="107"/>
      <c r="VQR99" s="107"/>
      <c r="VQS99" s="107"/>
      <c r="VQT99" s="107"/>
      <c r="VQU99" s="107"/>
      <c r="VQV99" s="107"/>
      <c r="VQW99" s="107"/>
      <c r="VQX99" s="107"/>
      <c r="VQY99" s="107"/>
      <c r="VQZ99" s="107"/>
      <c r="VRA99" s="107"/>
      <c r="VRB99" s="107"/>
      <c r="VRC99" s="107"/>
      <c r="VRD99" s="107"/>
      <c r="VRE99" s="107"/>
      <c r="VRF99" s="107"/>
      <c r="VRG99" s="107"/>
      <c r="VRH99" s="107"/>
      <c r="VRI99" s="107"/>
      <c r="VRJ99" s="107"/>
      <c r="VRK99" s="107"/>
      <c r="VRL99" s="107"/>
      <c r="VRM99" s="107"/>
      <c r="VRN99" s="107"/>
      <c r="VRO99" s="107"/>
      <c r="VRP99" s="107"/>
      <c r="VRQ99" s="107"/>
      <c r="VRR99" s="107"/>
      <c r="VRS99" s="107"/>
      <c r="VRT99" s="107"/>
      <c r="VRU99" s="107"/>
      <c r="VRV99" s="107"/>
      <c r="VRW99" s="107"/>
      <c r="VRX99" s="107"/>
      <c r="VRY99" s="107"/>
      <c r="VRZ99" s="107"/>
      <c r="VSA99" s="107"/>
      <c r="VSB99" s="107"/>
      <c r="VSC99" s="107"/>
      <c r="VSD99" s="107"/>
      <c r="VSE99" s="107"/>
      <c r="VSF99" s="107"/>
      <c r="VSG99" s="107"/>
      <c r="VSH99" s="107"/>
      <c r="VSI99" s="107"/>
      <c r="VSJ99" s="107"/>
      <c r="VSK99" s="107"/>
      <c r="VSL99" s="107"/>
      <c r="VSM99" s="107"/>
      <c r="VSN99" s="107"/>
      <c r="VSO99" s="107"/>
      <c r="VSP99" s="107"/>
      <c r="VSQ99" s="107"/>
      <c r="VSR99" s="107"/>
      <c r="VSS99" s="107"/>
      <c r="VST99" s="107"/>
      <c r="VSU99" s="107"/>
      <c r="VSV99" s="107"/>
      <c r="VSW99" s="107"/>
      <c r="VSX99" s="107"/>
      <c r="VSY99" s="107"/>
      <c r="VSZ99" s="107"/>
      <c r="VTA99" s="107"/>
      <c r="VTB99" s="107"/>
      <c r="VTC99" s="107"/>
      <c r="VTD99" s="107"/>
      <c r="VTE99" s="107"/>
      <c r="VTF99" s="107"/>
      <c r="VTG99" s="107"/>
      <c r="VTH99" s="107"/>
      <c r="VTI99" s="107"/>
      <c r="VTJ99" s="107"/>
      <c r="VTK99" s="107"/>
      <c r="VTL99" s="107"/>
      <c r="VTM99" s="107"/>
      <c r="VTN99" s="107"/>
      <c r="VTO99" s="107"/>
      <c r="VTP99" s="107"/>
      <c r="VTQ99" s="107"/>
      <c r="VTR99" s="107"/>
      <c r="VTS99" s="107"/>
      <c r="VTT99" s="107"/>
      <c r="VTU99" s="107"/>
      <c r="VTV99" s="107"/>
      <c r="VTW99" s="107"/>
      <c r="VTX99" s="107"/>
      <c r="VTY99" s="107"/>
      <c r="VTZ99" s="107"/>
      <c r="VUA99" s="107"/>
      <c r="VUB99" s="107"/>
      <c r="VUC99" s="107"/>
      <c r="VUD99" s="107"/>
      <c r="VUE99" s="107"/>
      <c r="VUF99" s="107"/>
      <c r="VUG99" s="107"/>
      <c r="VUH99" s="107"/>
      <c r="VUI99" s="107"/>
      <c r="VUJ99" s="107"/>
      <c r="VUK99" s="107"/>
      <c r="VUL99" s="107"/>
      <c r="VUM99" s="107"/>
      <c r="VUN99" s="107"/>
      <c r="VUO99" s="107"/>
      <c r="VUP99" s="107"/>
      <c r="VUQ99" s="107"/>
      <c r="VUR99" s="107"/>
      <c r="VUS99" s="107"/>
      <c r="VUT99" s="107"/>
      <c r="VUU99" s="107"/>
      <c r="VUV99" s="107"/>
      <c r="VUW99" s="107"/>
      <c r="VUX99" s="107"/>
      <c r="VUY99" s="107"/>
      <c r="VUZ99" s="107"/>
      <c r="VVA99" s="107"/>
      <c r="VVB99" s="107"/>
      <c r="VVC99" s="107"/>
      <c r="VVD99" s="107"/>
      <c r="VVE99" s="107"/>
      <c r="VVF99" s="107"/>
      <c r="VVG99" s="107"/>
      <c r="VVH99" s="107"/>
      <c r="VVI99" s="107"/>
      <c r="VVJ99" s="107"/>
      <c r="VVK99" s="107"/>
      <c r="VVL99" s="107"/>
      <c r="VVM99" s="107"/>
      <c r="VVN99" s="107"/>
      <c r="VVO99" s="107"/>
      <c r="VVP99" s="107"/>
      <c r="VVQ99" s="107"/>
      <c r="VVR99" s="107"/>
      <c r="VVS99" s="107"/>
      <c r="VVT99" s="107"/>
      <c r="VVU99" s="107"/>
      <c r="VVV99" s="107"/>
      <c r="VVW99" s="107"/>
      <c r="VVX99" s="107"/>
      <c r="VVY99" s="107"/>
      <c r="VVZ99" s="107"/>
      <c r="VWA99" s="107"/>
      <c r="VWB99" s="107"/>
      <c r="VWC99" s="107"/>
      <c r="VWD99" s="107"/>
      <c r="VWE99" s="107"/>
      <c r="VWF99" s="107"/>
      <c r="VWG99" s="107"/>
      <c r="VWH99" s="107"/>
      <c r="VWI99" s="107"/>
      <c r="VWJ99" s="107"/>
      <c r="VWK99" s="107"/>
      <c r="VWL99" s="107"/>
      <c r="VWM99" s="107"/>
      <c r="VWN99" s="107"/>
      <c r="VWO99" s="107"/>
      <c r="VWP99" s="107"/>
      <c r="VWQ99" s="107"/>
      <c r="VWR99" s="107"/>
      <c r="VWS99" s="107"/>
      <c r="VWT99" s="107"/>
      <c r="VWU99" s="107"/>
      <c r="VWV99" s="107"/>
      <c r="VWW99" s="107"/>
      <c r="VWX99" s="107"/>
      <c r="VWY99" s="107"/>
      <c r="VWZ99" s="107"/>
      <c r="VXA99" s="107"/>
      <c r="VXB99" s="107"/>
      <c r="VXC99" s="107"/>
      <c r="VXD99" s="107"/>
      <c r="VXE99" s="107"/>
      <c r="VXF99" s="107"/>
      <c r="VXG99" s="107"/>
      <c r="VXH99" s="107"/>
      <c r="VXI99" s="107"/>
      <c r="VXJ99" s="107"/>
      <c r="VXK99" s="107"/>
      <c r="VXL99" s="107"/>
      <c r="VXM99" s="107"/>
      <c r="VXN99" s="107"/>
      <c r="VXO99" s="107"/>
      <c r="VXP99" s="107"/>
      <c r="VXQ99" s="107"/>
      <c r="VXR99" s="107"/>
      <c r="VXS99" s="107"/>
      <c r="VXT99" s="107"/>
      <c r="VXU99" s="107"/>
      <c r="VXV99" s="107"/>
      <c r="VXW99" s="107"/>
      <c r="VXX99" s="107"/>
      <c r="VXY99" s="107"/>
      <c r="VXZ99" s="107"/>
      <c r="VYA99" s="107"/>
      <c r="VYB99" s="107"/>
      <c r="VYC99" s="107"/>
      <c r="VYD99" s="107"/>
      <c r="VYE99" s="107"/>
      <c r="VYF99" s="107"/>
      <c r="VYG99" s="107"/>
      <c r="VYH99" s="107"/>
      <c r="VYI99" s="107"/>
      <c r="VYJ99" s="107"/>
      <c r="VYK99" s="107"/>
      <c r="VYL99" s="107"/>
      <c r="VYM99" s="107"/>
      <c r="VYN99" s="107"/>
      <c r="VYO99" s="107"/>
      <c r="VYP99" s="107"/>
      <c r="VYQ99" s="107"/>
      <c r="VYR99" s="107"/>
      <c r="VYS99" s="107"/>
      <c r="VYT99" s="107"/>
      <c r="VYU99" s="107"/>
      <c r="VYV99" s="107"/>
      <c r="VYW99" s="107"/>
      <c r="VYX99" s="107"/>
      <c r="VYY99" s="107"/>
      <c r="VYZ99" s="107"/>
      <c r="VZA99" s="107"/>
      <c r="VZB99" s="107"/>
      <c r="VZC99" s="107"/>
      <c r="VZD99" s="107"/>
      <c r="VZE99" s="107"/>
      <c r="VZF99" s="107"/>
      <c r="VZG99" s="107"/>
      <c r="VZH99" s="107"/>
      <c r="VZI99" s="107"/>
      <c r="VZJ99" s="107"/>
      <c r="VZK99" s="107"/>
      <c r="VZL99" s="107"/>
      <c r="VZM99" s="107"/>
      <c r="VZN99" s="107"/>
      <c r="VZO99" s="107"/>
      <c r="VZP99" s="107"/>
      <c r="VZQ99" s="107"/>
      <c r="VZR99" s="107"/>
      <c r="VZS99" s="107"/>
      <c r="VZT99" s="107"/>
      <c r="VZU99" s="107"/>
      <c r="VZV99" s="107"/>
      <c r="VZW99" s="107"/>
      <c r="VZX99" s="107"/>
      <c r="VZY99" s="107"/>
      <c r="VZZ99" s="107"/>
      <c r="WAA99" s="107"/>
      <c r="WAB99" s="107"/>
      <c r="WAC99" s="107"/>
      <c r="WAD99" s="107"/>
      <c r="WAE99" s="107"/>
      <c r="WAF99" s="107"/>
      <c r="WAG99" s="107"/>
      <c r="WAH99" s="107"/>
      <c r="WAI99" s="107"/>
      <c r="WAJ99" s="107"/>
      <c r="WAK99" s="107"/>
      <c r="WAL99" s="107"/>
      <c r="WAM99" s="107"/>
      <c r="WAN99" s="107"/>
      <c r="WAO99" s="107"/>
      <c r="WAP99" s="107"/>
      <c r="WAQ99" s="107"/>
      <c r="WAR99" s="107"/>
      <c r="WAS99" s="107"/>
      <c r="WAT99" s="107"/>
      <c r="WAU99" s="107"/>
      <c r="WAV99" s="107"/>
      <c r="WAW99" s="107"/>
      <c r="WAX99" s="107"/>
      <c r="WAY99" s="107"/>
      <c r="WAZ99" s="107"/>
      <c r="WBA99" s="107"/>
      <c r="WBB99" s="107"/>
      <c r="WBC99" s="107"/>
      <c r="WBD99" s="107"/>
      <c r="WBE99" s="107"/>
      <c r="WBF99" s="107"/>
      <c r="WBG99" s="107"/>
      <c r="WBH99" s="107"/>
      <c r="WBI99" s="107"/>
      <c r="WBJ99" s="107"/>
      <c r="WBK99" s="107"/>
      <c r="WBL99" s="107"/>
      <c r="WBM99" s="107"/>
      <c r="WBN99" s="107"/>
      <c r="WBO99" s="107"/>
      <c r="WBP99" s="107"/>
      <c r="WBQ99" s="107"/>
      <c r="WBR99" s="107"/>
      <c r="WBS99" s="107"/>
      <c r="WBT99" s="107"/>
      <c r="WBU99" s="107"/>
      <c r="WBV99" s="107"/>
      <c r="WBW99" s="107"/>
      <c r="WBX99" s="107"/>
      <c r="WBY99" s="107"/>
      <c r="WBZ99" s="107"/>
      <c r="WCA99" s="107"/>
      <c r="WCB99" s="107"/>
      <c r="WCC99" s="107"/>
      <c r="WCD99" s="107"/>
      <c r="WCE99" s="107"/>
      <c r="WCF99" s="107"/>
      <c r="WCG99" s="107"/>
      <c r="WCH99" s="107"/>
      <c r="WCI99" s="107"/>
      <c r="WCJ99" s="107"/>
      <c r="WCK99" s="107"/>
      <c r="WCL99" s="107"/>
      <c r="WCM99" s="107"/>
      <c r="WCN99" s="107"/>
      <c r="WCO99" s="107"/>
      <c r="WCP99" s="107"/>
      <c r="WCQ99" s="107"/>
      <c r="WCR99" s="107"/>
      <c r="WCS99" s="107"/>
      <c r="WCT99" s="107"/>
      <c r="WCU99" s="107"/>
      <c r="WCV99" s="107"/>
      <c r="WCW99" s="107"/>
      <c r="WCX99" s="107"/>
      <c r="WCY99" s="107"/>
      <c r="WCZ99" s="107"/>
      <c r="WDA99" s="107"/>
      <c r="WDB99" s="107"/>
      <c r="WDC99" s="107"/>
      <c r="WDD99" s="107"/>
      <c r="WDE99" s="107"/>
      <c r="WDF99" s="107"/>
      <c r="WDG99" s="107"/>
      <c r="WDH99" s="107"/>
      <c r="WDI99" s="107"/>
      <c r="WDJ99" s="107"/>
      <c r="WDK99" s="107"/>
      <c r="WDL99" s="107"/>
      <c r="WDM99" s="107"/>
      <c r="WDN99" s="107"/>
      <c r="WDO99" s="107"/>
      <c r="WDP99" s="107"/>
      <c r="WDQ99" s="107"/>
      <c r="WDR99" s="107"/>
      <c r="WDS99" s="107"/>
      <c r="WDT99" s="107"/>
      <c r="WDU99" s="107"/>
      <c r="WDV99" s="107"/>
      <c r="WDW99" s="107"/>
      <c r="WDX99" s="107"/>
      <c r="WDY99" s="107"/>
      <c r="WDZ99" s="107"/>
      <c r="WEA99" s="107"/>
      <c r="WEB99" s="107"/>
      <c r="WEC99" s="107"/>
      <c r="WED99" s="107"/>
      <c r="WEE99" s="107"/>
      <c r="WEF99" s="107"/>
      <c r="WEG99" s="107"/>
      <c r="WEH99" s="107"/>
      <c r="WEI99" s="107"/>
      <c r="WEJ99" s="107"/>
      <c r="WEK99" s="107"/>
      <c r="WEL99" s="107"/>
      <c r="WEM99" s="107"/>
      <c r="WEN99" s="107"/>
      <c r="WEO99" s="107"/>
      <c r="WEP99" s="107"/>
      <c r="WEQ99" s="107"/>
      <c r="WER99" s="107"/>
      <c r="WES99" s="107"/>
      <c r="WET99" s="107"/>
      <c r="WEU99" s="107"/>
      <c r="WEV99" s="107"/>
      <c r="WEW99" s="107"/>
      <c r="WEX99" s="107"/>
      <c r="WEY99" s="107"/>
      <c r="WEZ99" s="107"/>
      <c r="WFA99" s="107"/>
      <c r="WFB99" s="107"/>
      <c r="WFC99" s="107"/>
      <c r="WFD99" s="107"/>
      <c r="WFE99" s="107"/>
      <c r="WFF99" s="107"/>
      <c r="WFG99" s="107"/>
      <c r="WFH99" s="107"/>
      <c r="WFI99" s="107"/>
      <c r="WFJ99" s="107"/>
      <c r="WFK99" s="107"/>
      <c r="WFL99" s="107"/>
      <c r="WFM99" s="107"/>
      <c r="WFN99" s="107"/>
      <c r="WFO99" s="107"/>
      <c r="WFP99" s="107"/>
      <c r="WFQ99" s="107"/>
      <c r="WFR99" s="107"/>
      <c r="WFS99" s="107"/>
      <c r="WFT99" s="107"/>
      <c r="WFU99" s="107"/>
      <c r="WFV99" s="107"/>
      <c r="WFW99" s="107"/>
      <c r="WFX99" s="107"/>
      <c r="WFY99" s="107"/>
      <c r="WFZ99" s="107"/>
      <c r="WGA99" s="107"/>
      <c r="WGB99" s="107"/>
      <c r="WGC99" s="107"/>
      <c r="WGD99" s="107"/>
      <c r="WGE99" s="107"/>
      <c r="WGF99" s="107"/>
      <c r="WGG99" s="107"/>
      <c r="WGH99" s="107"/>
      <c r="WGI99" s="107"/>
      <c r="WGJ99" s="107"/>
      <c r="WGK99" s="107"/>
      <c r="WGL99" s="107"/>
      <c r="WGM99" s="107"/>
      <c r="WGN99" s="107"/>
      <c r="WGO99" s="107"/>
      <c r="WGP99" s="107"/>
      <c r="WGQ99" s="107"/>
      <c r="WGR99" s="107"/>
      <c r="WGS99" s="107"/>
      <c r="WGT99" s="107"/>
      <c r="WGU99" s="107"/>
      <c r="WGV99" s="107"/>
      <c r="WGW99" s="107"/>
      <c r="WGX99" s="107"/>
      <c r="WGY99" s="107"/>
      <c r="WGZ99" s="107"/>
      <c r="WHA99" s="107"/>
      <c r="WHB99" s="107"/>
      <c r="WHC99" s="107"/>
      <c r="WHD99" s="107"/>
      <c r="WHE99" s="107"/>
      <c r="WHF99" s="107"/>
      <c r="WHG99" s="107"/>
      <c r="WHH99" s="107"/>
      <c r="WHI99" s="107"/>
      <c r="WHJ99" s="107"/>
      <c r="WHK99" s="107"/>
      <c r="WHL99" s="107"/>
      <c r="WHM99" s="107"/>
      <c r="WHN99" s="107"/>
      <c r="WHO99" s="107"/>
      <c r="WHP99" s="107"/>
      <c r="WHQ99" s="107"/>
      <c r="WHR99" s="107"/>
      <c r="WHS99" s="107"/>
      <c r="WHT99" s="107"/>
      <c r="WHU99" s="107"/>
      <c r="WHV99" s="107"/>
      <c r="WHW99" s="107"/>
      <c r="WHX99" s="107"/>
      <c r="WHY99" s="107"/>
      <c r="WHZ99" s="107"/>
      <c r="WIA99" s="107"/>
      <c r="WIB99" s="107"/>
      <c r="WIC99" s="107"/>
      <c r="WID99" s="107"/>
      <c r="WIE99" s="107"/>
      <c r="WIF99" s="107"/>
      <c r="WIG99" s="107"/>
      <c r="WIH99" s="107"/>
      <c r="WII99" s="107"/>
      <c r="WIJ99" s="107"/>
      <c r="WIK99" s="107"/>
      <c r="WIL99" s="107"/>
      <c r="WIM99" s="107"/>
      <c r="WIN99" s="107"/>
      <c r="WIO99" s="107"/>
      <c r="WIP99" s="107"/>
      <c r="WIQ99" s="107"/>
      <c r="WIR99" s="107"/>
      <c r="WIS99" s="107"/>
      <c r="WIT99" s="107"/>
      <c r="WIU99" s="107"/>
      <c r="WIV99" s="107"/>
      <c r="WIW99" s="107"/>
      <c r="WIX99" s="107"/>
      <c r="WIY99" s="107"/>
      <c r="WIZ99" s="107"/>
      <c r="WJA99" s="107"/>
      <c r="WJB99" s="107"/>
      <c r="WJC99" s="107"/>
      <c r="WJD99" s="107"/>
      <c r="WJE99" s="107"/>
      <c r="WJF99" s="107"/>
      <c r="WJG99" s="107"/>
      <c r="WJH99" s="107"/>
      <c r="WJI99" s="107"/>
      <c r="WJJ99" s="107"/>
      <c r="WJK99" s="107"/>
      <c r="WJL99" s="107"/>
      <c r="WJM99" s="107"/>
      <c r="WJN99" s="107"/>
      <c r="WJO99" s="107"/>
      <c r="WJP99" s="107"/>
      <c r="WJQ99" s="107"/>
      <c r="WJR99" s="107"/>
      <c r="WJS99" s="107"/>
      <c r="WJT99" s="107"/>
      <c r="WJU99" s="107"/>
      <c r="WJV99" s="107"/>
      <c r="WJW99" s="107"/>
      <c r="WJX99" s="107"/>
      <c r="WJY99" s="107"/>
      <c r="WJZ99" s="107"/>
      <c r="WKA99" s="107"/>
      <c r="WKB99" s="107"/>
      <c r="WKC99" s="107"/>
      <c r="WKD99" s="107"/>
      <c r="WKE99" s="107"/>
      <c r="WKF99" s="107"/>
      <c r="WKG99" s="107"/>
      <c r="WKH99" s="107"/>
      <c r="WKI99" s="107"/>
      <c r="WKJ99" s="107"/>
      <c r="WKK99" s="107"/>
      <c r="WKL99" s="107"/>
      <c r="WKM99" s="107"/>
      <c r="WKN99" s="107"/>
      <c r="WKO99" s="107"/>
      <c r="WKP99" s="107"/>
      <c r="WKQ99" s="107"/>
      <c r="WKR99" s="107"/>
      <c r="WKS99" s="107"/>
      <c r="WKT99" s="107"/>
      <c r="WKU99" s="107"/>
      <c r="WKV99" s="107"/>
      <c r="WKW99" s="107"/>
      <c r="WKX99" s="107"/>
      <c r="WKY99" s="107"/>
      <c r="WKZ99" s="107"/>
      <c r="WLA99" s="107"/>
      <c r="WLB99" s="107"/>
      <c r="WLC99" s="107"/>
      <c r="WLD99" s="107"/>
      <c r="WLE99" s="107"/>
      <c r="WLF99" s="107"/>
      <c r="WLG99" s="107"/>
      <c r="WLH99" s="107"/>
      <c r="WLI99" s="107"/>
      <c r="WLJ99" s="107"/>
      <c r="WLK99" s="107"/>
      <c r="WLL99" s="107"/>
      <c r="WLM99" s="107"/>
      <c r="WLN99" s="107"/>
      <c r="WLO99" s="107"/>
      <c r="WLP99" s="107"/>
      <c r="WLQ99" s="107"/>
      <c r="WLR99" s="107"/>
      <c r="WLS99" s="107"/>
      <c r="WLT99" s="107"/>
      <c r="WLU99" s="107"/>
      <c r="WLV99" s="107"/>
      <c r="WLW99" s="107"/>
      <c r="WLX99" s="107"/>
      <c r="WLY99" s="107"/>
      <c r="WLZ99" s="107"/>
      <c r="WMA99" s="107"/>
      <c r="WMB99" s="107"/>
      <c r="WMC99" s="107"/>
      <c r="WMD99" s="107"/>
      <c r="WME99" s="107"/>
      <c r="WMF99" s="107"/>
      <c r="WMG99" s="107"/>
      <c r="WMH99" s="107"/>
      <c r="WMI99" s="107"/>
      <c r="WMJ99" s="107"/>
      <c r="WMK99" s="107"/>
      <c r="WML99" s="107"/>
      <c r="WMM99" s="107"/>
      <c r="WMN99" s="107"/>
      <c r="WMO99" s="107"/>
      <c r="WMP99" s="107"/>
      <c r="WMQ99" s="107"/>
      <c r="WMR99" s="107"/>
      <c r="WMS99" s="107"/>
      <c r="WMT99" s="107"/>
      <c r="WMU99" s="107"/>
      <c r="WMV99" s="107"/>
      <c r="WMW99" s="107"/>
      <c r="WMX99" s="107"/>
      <c r="WMY99" s="107"/>
      <c r="WMZ99" s="107"/>
      <c r="WNA99" s="107"/>
      <c r="WNB99" s="107"/>
      <c r="WNC99" s="107"/>
      <c r="WND99" s="107"/>
      <c r="WNE99" s="107"/>
      <c r="WNF99" s="107"/>
      <c r="WNG99" s="107"/>
      <c r="WNH99" s="107"/>
      <c r="WNI99" s="107"/>
      <c r="WNJ99" s="107"/>
      <c r="WNK99" s="107"/>
      <c r="WNL99" s="107"/>
      <c r="WNM99" s="107"/>
      <c r="WNN99" s="107"/>
      <c r="WNO99" s="107"/>
      <c r="WNP99" s="107"/>
      <c r="WNQ99" s="107"/>
      <c r="WNR99" s="107"/>
      <c r="WNS99" s="107"/>
      <c r="WNT99" s="107"/>
      <c r="WNU99" s="107"/>
      <c r="WNV99" s="107"/>
      <c r="WNW99" s="107"/>
      <c r="WNX99" s="107"/>
      <c r="WNY99" s="107"/>
      <c r="WNZ99" s="107"/>
      <c r="WOA99" s="107"/>
      <c r="WOB99" s="107"/>
      <c r="WOC99" s="107"/>
      <c r="WOD99" s="107"/>
      <c r="WOE99" s="107"/>
      <c r="WOF99" s="107"/>
      <c r="WOG99" s="107"/>
      <c r="WOH99" s="107"/>
      <c r="WOI99" s="107"/>
      <c r="WOJ99" s="107"/>
      <c r="WOK99" s="107"/>
      <c r="WOL99" s="107"/>
      <c r="WOM99" s="107"/>
      <c r="WON99" s="107"/>
      <c r="WOO99" s="107"/>
      <c r="WOP99" s="107"/>
      <c r="WOQ99" s="107"/>
      <c r="WOR99" s="107"/>
      <c r="WOS99" s="107"/>
      <c r="WOT99" s="107"/>
      <c r="WOU99" s="107"/>
      <c r="WOV99" s="107"/>
      <c r="WOW99" s="107"/>
      <c r="WOX99" s="107"/>
      <c r="WOY99" s="107"/>
      <c r="WOZ99" s="107"/>
      <c r="WPA99" s="107"/>
      <c r="WPB99" s="107"/>
      <c r="WPC99" s="107"/>
      <c r="WPD99" s="107"/>
      <c r="WPE99" s="107"/>
      <c r="WPF99" s="107"/>
      <c r="WPG99" s="107"/>
      <c r="WPH99" s="107"/>
      <c r="WPI99" s="107"/>
      <c r="WPJ99" s="107"/>
      <c r="WPK99" s="107"/>
      <c r="WPL99" s="107"/>
      <c r="WPM99" s="107"/>
      <c r="WPN99" s="107"/>
      <c r="WPO99" s="107"/>
      <c r="WPP99" s="107"/>
      <c r="WPQ99" s="107"/>
      <c r="WPR99" s="107"/>
      <c r="WPS99" s="107"/>
      <c r="WPT99" s="107"/>
      <c r="WPU99" s="107"/>
      <c r="WPV99" s="107"/>
      <c r="WPW99" s="107"/>
      <c r="WPX99" s="107"/>
      <c r="WPY99" s="107"/>
      <c r="WPZ99" s="107"/>
      <c r="WQA99" s="107"/>
      <c r="WQB99" s="107"/>
      <c r="WQC99" s="107"/>
      <c r="WQD99" s="107"/>
      <c r="WQE99" s="107"/>
      <c r="WQF99" s="107"/>
      <c r="WQG99" s="107"/>
      <c r="WQH99" s="107"/>
      <c r="WQI99" s="107"/>
      <c r="WQJ99" s="107"/>
      <c r="WQK99" s="107"/>
      <c r="WQL99" s="107"/>
      <c r="WQM99" s="107"/>
      <c r="WQN99" s="107"/>
      <c r="WQO99" s="107"/>
      <c r="WQP99" s="107"/>
      <c r="WQQ99" s="107"/>
      <c r="WQR99" s="107"/>
      <c r="WQS99" s="107"/>
      <c r="WQT99" s="107"/>
      <c r="WQU99" s="107"/>
      <c r="WQV99" s="107"/>
      <c r="WQW99" s="107"/>
      <c r="WQX99" s="107"/>
      <c r="WQY99" s="107"/>
      <c r="WQZ99" s="107"/>
      <c r="WRA99" s="107"/>
      <c r="WRB99" s="107"/>
      <c r="WRC99" s="107"/>
      <c r="WRD99" s="107"/>
      <c r="WRE99" s="107"/>
      <c r="WRF99" s="107"/>
      <c r="WRG99" s="107"/>
      <c r="WRH99" s="107"/>
      <c r="WRI99" s="107"/>
      <c r="WRJ99" s="107"/>
      <c r="WRK99" s="107"/>
      <c r="WRL99" s="107"/>
      <c r="WRM99" s="107"/>
      <c r="WRN99" s="107"/>
      <c r="WRO99" s="107"/>
      <c r="WRP99" s="107"/>
      <c r="WRQ99" s="107"/>
      <c r="WRR99" s="107"/>
      <c r="WRS99" s="107"/>
      <c r="WRT99" s="107"/>
      <c r="WRU99" s="107"/>
      <c r="WRV99" s="107"/>
      <c r="WRW99" s="107"/>
      <c r="WRX99" s="107"/>
      <c r="WRY99" s="107"/>
      <c r="WRZ99" s="107"/>
      <c r="WSA99" s="107"/>
      <c r="WSB99" s="107"/>
      <c r="WSC99" s="107"/>
      <c r="WSD99" s="107"/>
      <c r="WSE99" s="107"/>
      <c r="WSF99" s="107"/>
      <c r="WSG99" s="107"/>
      <c r="WSH99" s="107"/>
      <c r="WSI99" s="107"/>
      <c r="WSJ99" s="107"/>
      <c r="WSK99" s="107"/>
      <c r="WSL99" s="107"/>
      <c r="WSM99" s="107"/>
      <c r="WSN99" s="107"/>
      <c r="WSO99" s="107"/>
      <c r="WSP99" s="107"/>
      <c r="WSQ99" s="107"/>
      <c r="WSR99" s="107"/>
      <c r="WSS99" s="107"/>
      <c r="WST99" s="107"/>
      <c r="WSU99" s="107"/>
      <c r="WSV99" s="107"/>
      <c r="WSW99" s="107"/>
      <c r="WSX99" s="107"/>
      <c r="WSY99" s="107"/>
      <c r="WSZ99" s="107"/>
      <c r="WTA99" s="107"/>
      <c r="WTB99" s="107"/>
      <c r="WTC99" s="107"/>
      <c r="WTD99" s="107"/>
      <c r="WTE99" s="107"/>
      <c r="WTF99" s="107"/>
      <c r="WTG99" s="107"/>
      <c r="WTH99" s="107"/>
      <c r="WTI99" s="107"/>
      <c r="WTJ99" s="107"/>
      <c r="WTK99" s="107"/>
      <c r="WTL99" s="107"/>
      <c r="WTM99" s="107"/>
      <c r="WTN99" s="107"/>
      <c r="WTO99" s="107"/>
      <c r="WTP99" s="107"/>
      <c r="WTQ99" s="107"/>
      <c r="WTR99" s="107"/>
      <c r="WTS99" s="107"/>
      <c r="WTT99" s="107"/>
      <c r="WTU99" s="107"/>
      <c r="WTV99" s="107"/>
      <c r="WTW99" s="107"/>
      <c r="WTX99" s="107"/>
      <c r="WTY99" s="107"/>
      <c r="WTZ99" s="107"/>
      <c r="WUA99" s="107"/>
      <c r="WUB99" s="107"/>
      <c r="WUC99" s="107"/>
      <c r="WUD99" s="107"/>
      <c r="WUE99" s="107"/>
      <c r="WUF99" s="107"/>
      <c r="WUG99" s="107"/>
      <c r="WUH99" s="107"/>
      <c r="WUI99" s="107"/>
      <c r="WUJ99" s="107"/>
      <c r="WUK99" s="107"/>
      <c r="WUL99" s="107"/>
      <c r="WUM99" s="107"/>
      <c r="WUN99" s="107"/>
      <c r="WUO99" s="107"/>
      <c r="WUP99" s="107"/>
      <c r="WUQ99" s="107"/>
      <c r="WUR99" s="107"/>
      <c r="WUS99" s="107"/>
      <c r="WUT99" s="107"/>
      <c r="WUU99" s="107"/>
      <c r="WUV99" s="107"/>
      <c r="WUW99" s="107"/>
      <c r="WUX99" s="107"/>
      <c r="WUY99" s="107"/>
      <c r="WUZ99" s="107"/>
      <c r="WVA99" s="107"/>
      <c r="WVB99" s="107"/>
      <c r="WVC99" s="107"/>
      <c r="WVD99" s="107"/>
      <c r="WVE99" s="107"/>
      <c r="WVF99" s="107"/>
      <c r="WVG99" s="107"/>
      <c r="WVH99" s="107"/>
      <c r="WVI99" s="107"/>
      <c r="WVJ99" s="107"/>
      <c r="WVK99" s="107"/>
      <c r="WVL99" s="107"/>
      <c r="WVM99" s="107"/>
      <c r="WVN99" s="107"/>
      <c r="WVO99" s="107"/>
      <c r="WVP99" s="107"/>
      <c r="WVQ99" s="107"/>
      <c r="WVR99" s="107"/>
      <c r="WVS99" s="107"/>
      <c r="WVT99" s="107"/>
      <c r="WVU99" s="107"/>
      <c r="WVV99" s="107"/>
      <c r="WVW99" s="107"/>
      <c r="WVX99" s="107"/>
      <c r="WVY99" s="107"/>
      <c r="WVZ99" s="107"/>
      <c r="WWA99" s="107"/>
      <c r="WWB99" s="107"/>
      <c r="WWC99" s="107"/>
      <c r="WWD99" s="107"/>
      <c r="WWE99" s="107"/>
      <c r="WWF99" s="107"/>
      <c r="WWG99" s="107"/>
      <c r="WWH99" s="107"/>
      <c r="WWI99" s="107"/>
      <c r="WWJ99" s="107"/>
      <c r="WWK99" s="107"/>
      <c r="WWL99" s="107"/>
      <c r="WWM99" s="107"/>
      <c r="WWN99" s="107"/>
      <c r="WWO99" s="107"/>
      <c r="WWP99" s="107"/>
      <c r="WWQ99" s="107"/>
      <c r="WWR99" s="107"/>
      <c r="WWS99" s="107"/>
      <c r="WWT99" s="107"/>
      <c r="WWU99" s="107"/>
      <c r="WWV99" s="107"/>
      <c r="WWW99" s="107"/>
      <c r="WWX99" s="107"/>
      <c r="WWY99" s="107"/>
      <c r="WWZ99" s="107"/>
      <c r="WXA99" s="107"/>
      <c r="WXB99" s="107"/>
      <c r="WXC99" s="107"/>
      <c r="WXD99" s="107"/>
      <c r="WXE99" s="107"/>
      <c r="WXF99" s="107"/>
      <c r="WXG99" s="107"/>
      <c r="WXH99" s="107"/>
      <c r="WXI99" s="107"/>
      <c r="WXJ99" s="107"/>
      <c r="WXK99" s="107"/>
      <c r="WXL99" s="107"/>
      <c r="WXM99" s="107"/>
      <c r="WXN99" s="107"/>
      <c r="WXO99" s="107"/>
      <c r="WXP99" s="107"/>
      <c r="WXQ99" s="107"/>
      <c r="WXR99" s="107"/>
      <c r="WXS99" s="107"/>
      <c r="WXT99" s="107"/>
      <c r="WXU99" s="107"/>
      <c r="WXV99" s="107"/>
      <c r="WXW99" s="107"/>
      <c r="WXX99" s="107"/>
      <c r="WXY99" s="107"/>
      <c r="WXZ99" s="107"/>
      <c r="WYA99" s="107"/>
      <c r="WYB99" s="107"/>
      <c r="WYC99" s="107"/>
      <c r="WYD99" s="107"/>
      <c r="WYE99" s="107"/>
      <c r="WYF99" s="107"/>
      <c r="WYG99" s="107"/>
      <c r="WYH99" s="107"/>
      <c r="WYI99" s="107"/>
      <c r="WYJ99" s="107"/>
      <c r="WYK99" s="107"/>
      <c r="WYL99" s="107"/>
      <c r="WYM99" s="107"/>
      <c r="WYN99" s="107"/>
      <c r="WYO99" s="107"/>
      <c r="WYP99" s="107"/>
      <c r="WYQ99" s="107"/>
      <c r="WYR99" s="107"/>
      <c r="WYS99" s="107"/>
      <c r="WYT99" s="107"/>
      <c r="WYU99" s="107"/>
      <c r="WYV99" s="107"/>
      <c r="WYW99" s="107"/>
      <c r="WYX99" s="107"/>
      <c r="WYY99" s="107"/>
      <c r="WYZ99" s="107"/>
      <c r="WZA99" s="107"/>
      <c r="WZB99" s="107"/>
      <c r="WZC99" s="107"/>
      <c r="WZD99" s="107"/>
      <c r="WZE99" s="107"/>
      <c r="WZF99" s="107"/>
      <c r="WZG99" s="107"/>
      <c r="WZH99" s="107"/>
      <c r="WZI99" s="107"/>
      <c r="WZJ99" s="107"/>
      <c r="WZK99" s="107"/>
      <c r="WZL99" s="107"/>
      <c r="WZM99" s="107"/>
      <c r="WZN99" s="107"/>
      <c r="WZO99" s="107"/>
      <c r="WZP99" s="107"/>
      <c r="WZQ99" s="107"/>
      <c r="WZR99" s="107"/>
      <c r="WZS99" s="107"/>
      <c r="WZT99" s="107"/>
      <c r="WZU99" s="107"/>
      <c r="WZV99" s="107"/>
      <c r="WZW99" s="107"/>
      <c r="WZX99" s="107"/>
      <c r="WZY99" s="107"/>
      <c r="WZZ99" s="107"/>
      <c r="XAA99" s="107"/>
      <c r="XAB99" s="107"/>
      <c r="XAC99" s="107"/>
      <c r="XAD99" s="107"/>
      <c r="XAE99" s="107"/>
      <c r="XAF99" s="107"/>
      <c r="XAG99" s="107"/>
      <c r="XAH99" s="107"/>
      <c r="XAI99" s="107"/>
      <c r="XAJ99" s="107"/>
      <c r="XAK99" s="107"/>
      <c r="XAL99" s="107"/>
      <c r="XAM99" s="107"/>
      <c r="XAN99" s="107"/>
      <c r="XAO99" s="107"/>
      <c r="XAP99" s="107"/>
      <c r="XAQ99" s="107"/>
      <c r="XAR99" s="107"/>
      <c r="XAS99" s="107"/>
      <c r="XAT99" s="107"/>
      <c r="XAU99" s="107"/>
      <c r="XAV99" s="107"/>
      <c r="XAW99" s="107"/>
      <c r="XAX99" s="107"/>
      <c r="XAY99" s="107"/>
      <c r="XAZ99" s="107"/>
      <c r="XBA99" s="107"/>
      <c r="XBB99" s="107"/>
      <c r="XBC99" s="107"/>
      <c r="XBD99" s="107"/>
      <c r="XBE99" s="107"/>
      <c r="XBF99" s="107"/>
      <c r="XBG99" s="107"/>
      <c r="XBH99" s="107"/>
      <c r="XBI99" s="107"/>
      <c r="XBJ99" s="107"/>
      <c r="XBK99" s="107"/>
      <c r="XBL99" s="107"/>
      <c r="XBM99" s="107"/>
      <c r="XBN99" s="107"/>
      <c r="XBO99" s="107"/>
      <c r="XBP99" s="107"/>
      <c r="XBQ99" s="107"/>
      <c r="XBR99" s="107"/>
      <c r="XBS99" s="107"/>
      <c r="XBT99" s="107"/>
      <c r="XBU99" s="107"/>
      <c r="XBV99" s="107"/>
      <c r="XBW99" s="107"/>
      <c r="XBX99" s="107"/>
      <c r="XBY99" s="107"/>
      <c r="XBZ99" s="107"/>
      <c r="XCA99" s="107"/>
      <c r="XCB99" s="107"/>
      <c r="XCC99" s="107"/>
      <c r="XCD99" s="107"/>
      <c r="XCE99" s="107"/>
      <c r="XCF99" s="107"/>
      <c r="XCG99" s="107"/>
      <c r="XCH99" s="107"/>
      <c r="XCI99" s="107"/>
      <c r="XCJ99" s="107"/>
      <c r="XCK99" s="107"/>
      <c r="XCL99" s="107"/>
      <c r="XCM99" s="107"/>
      <c r="XCN99" s="107"/>
      <c r="XCO99" s="107"/>
      <c r="XCP99" s="107"/>
      <c r="XCQ99" s="107"/>
      <c r="XCR99" s="107"/>
      <c r="XCS99" s="107"/>
      <c r="XCT99" s="107"/>
      <c r="XCU99" s="107"/>
      <c r="XCV99" s="107"/>
      <c r="XCW99" s="107"/>
      <c r="XCX99" s="107"/>
      <c r="XCY99" s="107"/>
      <c r="XCZ99" s="107"/>
      <c r="XDA99" s="107"/>
      <c r="XDB99" s="107"/>
      <c r="XDC99" s="107"/>
      <c r="XDD99" s="107"/>
      <c r="XDE99" s="107"/>
      <c r="XDF99" s="107"/>
      <c r="XDG99" s="107"/>
      <c r="XDH99" s="107"/>
      <c r="XDI99" s="107"/>
      <c r="XDJ99" s="107"/>
      <c r="XDK99" s="107"/>
      <c r="XDL99" s="107"/>
      <c r="XDM99" s="107"/>
      <c r="XDN99" s="107"/>
      <c r="XDO99" s="107"/>
      <c r="XDP99" s="107"/>
      <c r="XDQ99" s="107"/>
      <c r="XDR99" s="107"/>
      <c r="XDS99" s="107"/>
      <c r="XDT99" s="107"/>
      <c r="XDU99" s="107"/>
      <c r="XDV99" s="107"/>
      <c r="XDW99" s="107"/>
      <c r="XDX99" s="107"/>
      <c r="XDY99" s="107"/>
      <c r="XDZ99" s="107"/>
      <c r="XEA99" s="107"/>
      <c r="XEB99" s="107"/>
      <c r="XEC99" s="107"/>
      <c r="XED99" s="107"/>
      <c r="XEE99" s="107"/>
      <c r="XEF99" s="107"/>
      <c r="XEG99" s="107"/>
      <c r="XEH99" s="107"/>
      <c r="XEI99" s="107"/>
      <c r="XEJ99" s="107"/>
      <c r="XEK99" s="107"/>
      <c r="XEL99" s="107"/>
      <c r="XEM99" s="107"/>
      <c r="XEN99" s="107"/>
      <c r="XEO99" s="107"/>
      <c r="XEP99" s="107"/>
      <c r="XEQ99" s="107"/>
      <c r="XER99" s="107"/>
      <c r="XES99" s="107"/>
      <c r="XET99" s="107"/>
      <c r="XEU99" s="107"/>
      <c r="XEV99" s="107"/>
      <c r="XEW99" s="107"/>
      <c r="XEX99" s="107"/>
      <c r="XEY99" s="107"/>
      <c r="XEZ99" s="107"/>
      <c r="XFA99" s="107"/>
      <c r="XFB99" s="107"/>
      <c r="XFC99" s="107"/>
      <c r="XFD99" s="107"/>
    </row>
    <row r="100" spans="1:16384">
      <c r="A100" s="126" t="s">
        <v>696</v>
      </c>
      <c r="B100" s="95" t="s">
        <v>30</v>
      </c>
      <c r="C100" s="7" t="s">
        <v>14</v>
      </c>
      <c r="D100" s="6">
        <v>4000</v>
      </c>
      <c r="E100" s="6">
        <v>74</v>
      </c>
      <c r="F100" s="7">
        <v>75</v>
      </c>
      <c r="G100" s="7">
        <v>76</v>
      </c>
      <c r="H100" s="7">
        <v>77</v>
      </c>
      <c r="I100" s="2">
        <f t="shared" ref="I100:I111" si="169">SUM(F100-E100)*D100</f>
        <v>4000</v>
      </c>
      <c r="J100" s="7">
        <f>SUM(G100-F100)*D100</f>
        <v>4000</v>
      </c>
      <c r="K100" s="7">
        <f t="shared" si="155"/>
        <v>4000</v>
      </c>
      <c r="L100" s="2">
        <f t="shared" ref="L100:L107" si="170">SUM(I100:K100)</f>
        <v>12000</v>
      </c>
    </row>
    <row r="101" spans="1:16384">
      <c r="A101" s="126" t="s">
        <v>696</v>
      </c>
      <c r="B101" s="95" t="s">
        <v>75</v>
      </c>
      <c r="C101" s="7" t="s">
        <v>14</v>
      </c>
      <c r="D101" s="6">
        <v>2000</v>
      </c>
      <c r="E101" s="6">
        <v>234</v>
      </c>
      <c r="F101" s="7">
        <v>236</v>
      </c>
      <c r="G101" s="7">
        <v>238</v>
      </c>
      <c r="H101" s="7">
        <v>0</v>
      </c>
      <c r="I101" s="2">
        <f t="shared" si="169"/>
        <v>4000</v>
      </c>
      <c r="J101" s="7">
        <f>SUM(G101-F101)*D101</f>
        <v>4000</v>
      </c>
      <c r="K101" s="7">
        <v>0</v>
      </c>
      <c r="L101" s="2">
        <f t="shared" si="170"/>
        <v>8000</v>
      </c>
    </row>
    <row r="102" spans="1:16384">
      <c r="A102" s="126" t="s">
        <v>696</v>
      </c>
      <c r="B102" s="95" t="s">
        <v>697</v>
      </c>
      <c r="C102" s="7" t="s">
        <v>14</v>
      </c>
      <c r="D102" s="6">
        <v>2000</v>
      </c>
      <c r="E102" s="6">
        <v>169.25</v>
      </c>
      <c r="F102" s="7">
        <v>171.5</v>
      </c>
      <c r="G102" s="7">
        <v>173</v>
      </c>
      <c r="H102" s="7">
        <v>0</v>
      </c>
      <c r="I102" s="2">
        <f t="shared" si="169"/>
        <v>4500</v>
      </c>
      <c r="J102" s="7">
        <f>SUM(G102-F102)*D102</f>
        <v>3000</v>
      </c>
      <c r="K102" s="7">
        <v>0</v>
      </c>
      <c r="L102" s="2">
        <f t="shared" si="170"/>
        <v>7500</v>
      </c>
    </row>
    <row r="103" spans="1:16384">
      <c r="A103" s="126" t="s">
        <v>696</v>
      </c>
      <c r="B103" s="95" t="s">
        <v>41</v>
      </c>
      <c r="C103" s="7" t="s">
        <v>14</v>
      </c>
      <c r="D103" s="6">
        <v>1000</v>
      </c>
      <c r="E103" s="6">
        <v>395</v>
      </c>
      <c r="F103" s="7">
        <v>398</v>
      </c>
      <c r="G103" s="7">
        <v>0</v>
      </c>
      <c r="H103" s="7">
        <v>0</v>
      </c>
      <c r="I103" s="2">
        <f t="shared" si="169"/>
        <v>3000</v>
      </c>
      <c r="J103" s="7">
        <v>0</v>
      </c>
      <c r="K103" s="7">
        <v>0</v>
      </c>
      <c r="L103" s="2">
        <f t="shared" si="170"/>
        <v>3000</v>
      </c>
    </row>
    <row r="104" spans="1:16384">
      <c r="A104" s="126" t="s">
        <v>696</v>
      </c>
      <c r="B104" s="95" t="s">
        <v>695</v>
      </c>
      <c r="C104" s="7" t="s">
        <v>14</v>
      </c>
      <c r="D104" s="6">
        <v>1000</v>
      </c>
      <c r="E104" s="6">
        <v>358</v>
      </c>
      <c r="F104" s="7">
        <v>361</v>
      </c>
      <c r="G104" s="7">
        <v>0</v>
      </c>
      <c r="H104" s="7">
        <v>0</v>
      </c>
      <c r="I104" s="2">
        <f t="shared" si="169"/>
        <v>3000</v>
      </c>
      <c r="J104" s="7">
        <v>0</v>
      </c>
      <c r="K104" s="7">
        <v>0</v>
      </c>
      <c r="L104" s="2">
        <f t="shared" si="170"/>
        <v>3000</v>
      </c>
    </row>
    <row r="105" spans="1:16384">
      <c r="A105" s="126" t="s">
        <v>696</v>
      </c>
      <c r="B105" s="95" t="s">
        <v>698</v>
      </c>
      <c r="C105" s="7" t="s">
        <v>14</v>
      </c>
      <c r="D105" s="6">
        <v>500</v>
      </c>
      <c r="E105" s="6">
        <v>1173</v>
      </c>
      <c r="F105" s="7">
        <v>1184</v>
      </c>
      <c r="G105" s="7">
        <v>0</v>
      </c>
      <c r="H105" s="7">
        <v>0</v>
      </c>
      <c r="I105" s="2">
        <f t="shared" si="169"/>
        <v>5500</v>
      </c>
      <c r="J105" s="7">
        <v>0</v>
      </c>
      <c r="K105" s="7">
        <v>0</v>
      </c>
      <c r="L105" s="2">
        <f t="shared" si="170"/>
        <v>5500</v>
      </c>
    </row>
    <row r="106" spans="1:16384">
      <c r="A106" s="126" t="s">
        <v>696</v>
      </c>
      <c r="B106" s="95" t="s">
        <v>664</v>
      </c>
      <c r="C106" s="7" t="s">
        <v>14</v>
      </c>
      <c r="D106" s="6">
        <v>2000</v>
      </c>
      <c r="E106" s="6">
        <v>135</v>
      </c>
      <c r="F106" s="7">
        <v>135</v>
      </c>
      <c r="G106" s="7">
        <v>0</v>
      </c>
      <c r="H106" s="7">
        <v>0</v>
      </c>
      <c r="I106" s="2">
        <f t="shared" si="169"/>
        <v>0</v>
      </c>
      <c r="J106" s="7">
        <v>0</v>
      </c>
      <c r="K106" s="7">
        <v>0</v>
      </c>
      <c r="L106" s="2">
        <f t="shared" si="170"/>
        <v>0</v>
      </c>
    </row>
    <row r="107" spans="1:16384">
      <c r="A107" s="109" t="s">
        <v>693</v>
      </c>
      <c r="B107" s="95" t="s">
        <v>665</v>
      </c>
      <c r="C107" s="7" t="s">
        <v>14</v>
      </c>
      <c r="D107" s="6">
        <v>2000</v>
      </c>
      <c r="E107" s="6">
        <v>175.5</v>
      </c>
      <c r="F107" s="7">
        <v>177</v>
      </c>
      <c r="G107" s="7">
        <v>179</v>
      </c>
      <c r="H107" s="7">
        <v>182</v>
      </c>
      <c r="I107" s="2">
        <f t="shared" si="169"/>
        <v>3000</v>
      </c>
      <c r="J107" s="7">
        <f>SUM(G107-F107)*D107</f>
        <v>4000</v>
      </c>
      <c r="K107" s="7">
        <f>SUM(H107-G107)*D107</f>
        <v>6000</v>
      </c>
      <c r="L107" s="2">
        <f t="shared" si="170"/>
        <v>13000</v>
      </c>
    </row>
    <row r="108" spans="1:16384">
      <c r="A108" s="109" t="s">
        <v>693</v>
      </c>
      <c r="B108" s="95" t="s">
        <v>41</v>
      </c>
      <c r="C108" s="7" t="s">
        <v>14</v>
      </c>
      <c r="D108" s="6">
        <v>1000</v>
      </c>
      <c r="E108" s="6">
        <v>377</v>
      </c>
      <c r="F108" s="7">
        <v>380</v>
      </c>
      <c r="G108" s="7">
        <v>383</v>
      </c>
      <c r="H108" s="7">
        <v>0</v>
      </c>
      <c r="I108" s="2">
        <f t="shared" si="169"/>
        <v>3000</v>
      </c>
      <c r="J108" s="7">
        <f>SUM(G108-F108)*D108</f>
        <v>3000</v>
      </c>
      <c r="K108" s="7">
        <v>0</v>
      </c>
      <c r="L108" s="2">
        <f t="shared" ref="L108:L176" si="171">SUM(I108:K108)</f>
        <v>6000</v>
      </c>
    </row>
    <row r="109" spans="1:16384">
      <c r="A109" s="109" t="s">
        <v>693</v>
      </c>
      <c r="B109" s="95" t="s">
        <v>694</v>
      </c>
      <c r="C109" s="7" t="s">
        <v>14</v>
      </c>
      <c r="D109" s="6">
        <v>500</v>
      </c>
      <c r="E109" s="6">
        <v>518</v>
      </c>
      <c r="F109" s="7">
        <v>521</v>
      </c>
      <c r="G109" s="7">
        <v>0</v>
      </c>
      <c r="H109" s="7">
        <v>0</v>
      </c>
      <c r="I109" s="2">
        <f t="shared" si="169"/>
        <v>1500</v>
      </c>
      <c r="J109" s="7">
        <v>0</v>
      </c>
      <c r="K109" s="7">
        <v>0</v>
      </c>
      <c r="L109" s="2">
        <f t="shared" si="171"/>
        <v>1500</v>
      </c>
    </row>
    <row r="110" spans="1:16384">
      <c r="A110" s="109" t="s">
        <v>693</v>
      </c>
      <c r="B110" s="95" t="s">
        <v>695</v>
      </c>
      <c r="C110" s="7" t="s">
        <v>14</v>
      </c>
      <c r="D110" s="6">
        <v>1000</v>
      </c>
      <c r="E110" s="6">
        <v>347</v>
      </c>
      <c r="F110" s="7">
        <v>350</v>
      </c>
      <c r="G110" s="7">
        <v>0</v>
      </c>
      <c r="H110" s="7">
        <v>0</v>
      </c>
      <c r="I110" s="2">
        <f t="shared" si="169"/>
        <v>3000</v>
      </c>
      <c r="J110" s="7">
        <v>0</v>
      </c>
      <c r="K110" s="7">
        <v>0</v>
      </c>
      <c r="L110" s="2">
        <f t="shared" si="171"/>
        <v>3000</v>
      </c>
    </row>
    <row r="111" spans="1:16384">
      <c r="A111" s="109" t="s">
        <v>693</v>
      </c>
      <c r="B111" s="95" t="s">
        <v>671</v>
      </c>
      <c r="C111" s="7" t="s">
        <v>14</v>
      </c>
      <c r="D111" s="6">
        <v>500</v>
      </c>
      <c r="E111" s="6">
        <v>1272</v>
      </c>
      <c r="F111" s="7">
        <v>1258</v>
      </c>
      <c r="G111" s="7">
        <v>0</v>
      </c>
      <c r="H111" s="7">
        <v>0</v>
      </c>
      <c r="I111" s="2">
        <f t="shared" si="169"/>
        <v>-7000</v>
      </c>
      <c r="J111" s="7">
        <v>0</v>
      </c>
      <c r="K111" s="7">
        <v>0</v>
      </c>
      <c r="L111" s="2">
        <f t="shared" si="171"/>
        <v>-7000</v>
      </c>
    </row>
    <row r="112" spans="1:16384">
      <c r="A112" s="109"/>
      <c r="B112" s="95"/>
      <c r="C112" s="7"/>
      <c r="D112" s="6"/>
      <c r="E112" s="6"/>
      <c r="F112" s="7"/>
      <c r="G112" s="7"/>
      <c r="H112" s="7"/>
      <c r="I112" s="2"/>
      <c r="J112" s="7"/>
      <c r="K112" s="7"/>
      <c r="L112" s="2"/>
    </row>
    <row r="113" spans="1:12" ht="15.75">
      <c r="A113" s="122"/>
      <c r="B113" s="115"/>
      <c r="C113" s="115"/>
      <c r="D113" s="115"/>
      <c r="E113" s="115"/>
      <c r="F113" s="115"/>
      <c r="G113" s="125" t="s">
        <v>676</v>
      </c>
      <c r="H113" s="115"/>
      <c r="I113" s="123">
        <f>SUM(I44:I111)</f>
        <v>125450</v>
      </c>
      <c r="J113" s="124"/>
      <c r="K113" s="124"/>
      <c r="L113" s="123">
        <f>SUM(L44:L111)</f>
        <v>282350.00000000012</v>
      </c>
    </row>
    <row r="115" spans="1:12" ht="15.75">
      <c r="A115" s="90"/>
      <c r="B115" s="91"/>
      <c r="C115" s="91"/>
      <c r="D115" s="92"/>
      <c r="E115" s="92"/>
      <c r="F115" s="121">
        <v>43497</v>
      </c>
      <c r="G115" s="91"/>
      <c r="H115" s="91"/>
      <c r="I115" s="94"/>
      <c r="J115" s="94"/>
      <c r="K115" s="94"/>
      <c r="L115" s="94"/>
    </row>
    <row r="116" spans="1:12" ht="15.75">
      <c r="A116" s="109"/>
      <c r="B116" s="95"/>
      <c r="C116" s="7"/>
      <c r="D116" s="6"/>
      <c r="E116" s="6"/>
      <c r="F116" s="7"/>
      <c r="G116" s="7"/>
      <c r="H116" s="7"/>
      <c r="I116" s="2"/>
      <c r="J116" s="127" t="s">
        <v>734</v>
      </c>
      <c r="K116" s="128"/>
      <c r="L116" s="129">
        <v>0.84</v>
      </c>
    </row>
    <row r="117" spans="1:12">
      <c r="A117" s="109" t="s">
        <v>684</v>
      </c>
      <c r="B117" s="95" t="s">
        <v>681</v>
      </c>
      <c r="C117" s="7" t="s">
        <v>14</v>
      </c>
      <c r="D117" s="6">
        <v>4000</v>
      </c>
      <c r="E117" s="6">
        <v>97</v>
      </c>
      <c r="F117" s="7">
        <v>97.6</v>
      </c>
      <c r="G117" s="7">
        <v>0</v>
      </c>
      <c r="H117" s="7">
        <v>0</v>
      </c>
      <c r="I117" s="2">
        <f>SUM(F117-E117)*D117</f>
        <v>2399.9999999999773</v>
      </c>
      <c r="J117" s="7">
        <v>0</v>
      </c>
      <c r="K117" s="7">
        <v>0</v>
      </c>
      <c r="L117" s="2">
        <f t="shared" si="171"/>
        <v>2399.9999999999773</v>
      </c>
    </row>
    <row r="118" spans="1:12">
      <c r="A118" s="109" t="s">
        <v>684</v>
      </c>
      <c r="B118" s="95" t="s">
        <v>682</v>
      </c>
      <c r="C118" s="7" t="s">
        <v>14</v>
      </c>
      <c r="D118" s="6">
        <v>2000</v>
      </c>
      <c r="E118" s="6">
        <v>229</v>
      </c>
      <c r="F118" s="7">
        <v>229</v>
      </c>
      <c r="G118" s="7">
        <v>0</v>
      </c>
      <c r="H118" s="7">
        <v>0</v>
      </c>
      <c r="I118" s="2">
        <f>SUM(F118-E118)*D118</f>
        <v>0</v>
      </c>
      <c r="J118" s="7">
        <v>0</v>
      </c>
      <c r="K118" s="7">
        <v>0</v>
      </c>
      <c r="L118" s="2">
        <f t="shared" si="171"/>
        <v>0</v>
      </c>
    </row>
    <row r="119" spans="1:12">
      <c r="A119" s="109" t="s">
        <v>684</v>
      </c>
      <c r="B119" s="95" t="s">
        <v>63</v>
      </c>
      <c r="C119" s="7" t="s">
        <v>14</v>
      </c>
      <c r="D119" s="6">
        <v>500</v>
      </c>
      <c r="E119" s="6">
        <v>1293.5</v>
      </c>
      <c r="F119" s="7">
        <v>1280</v>
      </c>
      <c r="G119" s="7">
        <v>0</v>
      </c>
      <c r="H119" s="7">
        <v>0</v>
      </c>
      <c r="I119" s="2">
        <f>SUM(F119-E119)*D119</f>
        <v>-6750</v>
      </c>
      <c r="J119" s="7">
        <v>0</v>
      </c>
      <c r="K119" s="7">
        <v>0</v>
      </c>
      <c r="L119" s="2">
        <f t="shared" si="171"/>
        <v>-6750</v>
      </c>
    </row>
    <row r="120" spans="1:12">
      <c r="A120" s="109" t="s">
        <v>686</v>
      </c>
      <c r="B120" s="95" t="s">
        <v>664</v>
      </c>
      <c r="C120" s="7" t="s">
        <v>14</v>
      </c>
      <c r="D120" s="6">
        <v>2000</v>
      </c>
      <c r="E120" s="6">
        <v>135</v>
      </c>
      <c r="F120" s="7">
        <v>136</v>
      </c>
      <c r="G120" s="7">
        <v>0</v>
      </c>
      <c r="H120" s="7">
        <v>0</v>
      </c>
      <c r="I120" s="2">
        <f>SUM(F120-E120)*D120</f>
        <v>2000</v>
      </c>
      <c r="J120" s="7">
        <v>0</v>
      </c>
      <c r="K120" s="7">
        <v>0</v>
      </c>
      <c r="L120" s="2">
        <f t="shared" si="171"/>
        <v>2000</v>
      </c>
    </row>
    <row r="121" spans="1:12">
      <c r="A121" s="109" t="s">
        <v>686</v>
      </c>
      <c r="B121" s="95" t="s">
        <v>91</v>
      </c>
      <c r="C121" s="7" t="s">
        <v>14</v>
      </c>
      <c r="D121" s="6">
        <v>1000</v>
      </c>
      <c r="E121" s="6">
        <v>332</v>
      </c>
      <c r="F121" s="7">
        <v>334.5</v>
      </c>
      <c r="G121" s="7">
        <v>0</v>
      </c>
      <c r="H121" s="7">
        <v>0</v>
      </c>
      <c r="I121" s="2">
        <f t="shared" ref="I121:I184" si="172">SUM(F121-E121)*D121</f>
        <v>2500</v>
      </c>
      <c r="J121" s="7">
        <v>0</v>
      </c>
      <c r="K121" s="7">
        <v>0</v>
      </c>
      <c r="L121" s="2">
        <f t="shared" si="171"/>
        <v>2500</v>
      </c>
    </row>
    <row r="122" spans="1:12">
      <c r="A122" s="109" t="s">
        <v>687</v>
      </c>
      <c r="B122" s="95" t="s">
        <v>83</v>
      </c>
      <c r="C122" s="7" t="s">
        <v>14</v>
      </c>
      <c r="D122" s="6">
        <v>2000</v>
      </c>
      <c r="E122" s="6">
        <v>228</v>
      </c>
      <c r="F122" s="7">
        <v>230</v>
      </c>
      <c r="G122" s="7">
        <v>232</v>
      </c>
      <c r="H122" s="7">
        <v>234</v>
      </c>
      <c r="I122" s="2">
        <f t="shared" si="172"/>
        <v>4000</v>
      </c>
      <c r="J122" s="7">
        <v>4000</v>
      </c>
      <c r="K122" s="7">
        <v>4000</v>
      </c>
      <c r="L122" s="2">
        <f t="shared" si="171"/>
        <v>12000</v>
      </c>
    </row>
    <row r="123" spans="1:12">
      <c r="A123" s="109" t="s">
        <v>687</v>
      </c>
      <c r="B123" s="95" t="s">
        <v>665</v>
      </c>
      <c r="C123" s="7" t="s">
        <v>14</v>
      </c>
      <c r="D123" s="6">
        <v>2000</v>
      </c>
      <c r="E123" s="6">
        <v>168</v>
      </c>
      <c r="F123" s="7">
        <v>169.5</v>
      </c>
      <c r="G123" s="7">
        <v>171</v>
      </c>
      <c r="H123" s="7">
        <v>173</v>
      </c>
      <c r="I123" s="2">
        <f t="shared" si="172"/>
        <v>3000</v>
      </c>
      <c r="J123" s="7">
        <v>3000</v>
      </c>
      <c r="K123" s="7">
        <v>4000</v>
      </c>
      <c r="L123" s="2">
        <f t="shared" si="171"/>
        <v>10000</v>
      </c>
    </row>
    <row r="124" spans="1:12">
      <c r="A124" s="109" t="s">
        <v>687</v>
      </c>
      <c r="B124" s="95" t="s">
        <v>666</v>
      </c>
      <c r="C124" s="7" t="s">
        <v>14</v>
      </c>
      <c r="D124" s="6">
        <v>500</v>
      </c>
      <c r="E124" s="6">
        <v>665</v>
      </c>
      <c r="F124" s="7">
        <v>658</v>
      </c>
      <c r="G124" s="7">
        <v>0</v>
      </c>
      <c r="H124" s="7">
        <v>0</v>
      </c>
      <c r="I124" s="2">
        <f t="shared" si="172"/>
        <v>-3500</v>
      </c>
      <c r="J124" s="7">
        <v>0</v>
      </c>
      <c r="K124" s="7">
        <v>0</v>
      </c>
      <c r="L124" s="2">
        <f t="shared" si="171"/>
        <v>-3500</v>
      </c>
    </row>
    <row r="125" spans="1:12">
      <c r="A125" s="109" t="s">
        <v>687</v>
      </c>
      <c r="B125" s="95" t="s">
        <v>101</v>
      </c>
      <c r="C125" s="7" t="s">
        <v>14</v>
      </c>
      <c r="D125" s="6">
        <v>500</v>
      </c>
      <c r="E125" s="6">
        <v>1490</v>
      </c>
      <c r="F125" s="7">
        <v>1475</v>
      </c>
      <c r="G125" s="7">
        <v>0</v>
      </c>
      <c r="H125" s="7">
        <v>0</v>
      </c>
      <c r="I125" s="2">
        <f t="shared" si="172"/>
        <v>-7500</v>
      </c>
      <c r="J125" s="7">
        <v>0</v>
      </c>
      <c r="K125" s="7">
        <v>0</v>
      </c>
      <c r="L125" s="2">
        <f t="shared" si="171"/>
        <v>-7500</v>
      </c>
    </row>
    <row r="126" spans="1:12">
      <c r="A126" s="109" t="s">
        <v>688</v>
      </c>
      <c r="B126" s="95" t="s">
        <v>667</v>
      </c>
      <c r="C126" s="7" t="s">
        <v>14</v>
      </c>
      <c r="D126" s="6">
        <v>2000</v>
      </c>
      <c r="E126" s="6">
        <v>147.5</v>
      </c>
      <c r="F126" s="7">
        <v>148.5</v>
      </c>
      <c r="G126" s="7">
        <v>149.5</v>
      </c>
      <c r="H126" s="7">
        <v>150.5</v>
      </c>
      <c r="I126" s="2">
        <f t="shared" si="172"/>
        <v>2000</v>
      </c>
      <c r="J126" s="7">
        <v>2000</v>
      </c>
      <c r="K126" s="7">
        <v>2000</v>
      </c>
      <c r="L126" s="2">
        <f t="shared" si="171"/>
        <v>6000</v>
      </c>
    </row>
    <row r="127" spans="1:12">
      <c r="A127" s="109" t="s">
        <v>688</v>
      </c>
      <c r="B127" s="95" t="s">
        <v>23</v>
      </c>
      <c r="C127" s="7" t="s">
        <v>14</v>
      </c>
      <c r="D127" s="6">
        <v>2000</v>
      </c>
      <c r="E127" s="6">
        <v>186</v>
      </c>
      <c r="F127" s="7">
        <v>188</v>
      </c>
      <c r="G127" s="7">
        <v>0</v>
      </c>
      <c r="H127" s="7">
        <v>0</v>
      </c>
      <c r="I127" s="2">
        <f t="shared" si="172"/>
        <v>4000</v>
      </c>
      <c r="J127" s="7">
        <v>0</v>
      </c>
      <c r="K127" s="7">
        <v>0</v>
      </c>
      <c r="L127" s="2">
        <f t="shared" si="171"/>
        <v>4000</v>
      </c>
    </row>
    <row r="128" spans="1:12">
      <c r="A128" s="109" t="s">
        <v>688</v>
      </c>
      <c r="B128" s="95" t="s">
        <v>133</v>
      </c>
      <c r="C128" s="7" t="s">
        <v>14</v>
      </c>
      <c r="D128" s="6">
        <v>500</v>
      </c>
      <c r="E128" s="6">
        <v>1076</v>
      </c>
      <c r="F128" s="7">
        <v>1084</v>
      </c>
      <c r="G128" s="7">
        <v>0</v>
      </c>
      <c r="H128" s="7">
        <v>0</v>
      </c>
      <c r="I128" s="2">
        <f t="shared" si="172"/>
        <v>4000</v>
      </c>
      <c r="J128" s="7">
        <v>0</v>
      </c>
      <c r="K128" s="7">
        <v>0</v>
      </c>
      <c r="L128" s="2">
        <f t="shared" si="171"/>
        <v>4000</v>
      </c>
    </row>
    <row r="129" spans="1:13">
      <c r="A129" s="109" t="s">
        <v>688</v>
      </c>
      <c r="B129" s="95" t="s">
        <v>16</v>
      </c>
      <c r="C129" s="7" t="s">
        <v>14</v>
      </c>
      <c r="D129" s="6">
        <v>2000</v>
      </c>
      <c r="E129" s="6">
        <v>63</v>
      </c>
      <c r="F129" s="7">
        <v>63.95</v>
      </c>
      <c r="G129" s="7">
        <v>0</v>
      </c>
      <c r="H129" s="7">
        <v>0</v>
      </c>
      <c r="I129" s="2">
        <f t="shared" si="172"/>
        <v>1900.0000000000057</v>
      </c>
      <c r="J129" s="7">
        <v>0</v>
      </c>
      <c r="K129" s="7">
        <v>0</v>
      </c>
      <c r="L129" s="2">
        <f t="shared" si="171"/>
        <v>1900.0000000000057</v>
      </c>
    </row>
    <row r="130" spans="1:13">
      <c r="A130" s="109" t="s">
        <v>689</v>
      </c>
      <c r="B130" s="95" t="s">
        <v>665</v>
      </c>
      <c r="C130" s="7" t="s">
        <v>14</v>
      </c>
      <c r="D130" s="6">
        <v>2000</v>
      </c>
      <c r="E130" s="6">
        <v>164</v>
      </c>
      <c r="F130" s="7">
        <v>165</v>
      </c>
      <c r="G130" s="7">
        <v>166</v>
      </c>
      <c r="H130" s="7">
        <v>167</v>
      </c>
      <c r="I130" s="2">
        <f t="shared" si="172"/>
        <v>2000</v>
      </c>
      <c r="J130" s="7">
        <v>2000</v>
      </c>
      <c r="K130" s="7">
        <v>2000</v>
      </c>
      <c r="L130" s="2">
        <f t="shared" si="171"/>
        <v>6000</v>
      </c>
    </row>
    <row r="131" spans="1:13">
      <c r="A131" s="109" t="s">
        <v>689</v>
      </c>
      <c r="B131" s="95" t="s">
        <v>668</v>
      </c>
      <c r="C131" s="7" t="s">
        <v>14</v>
      </c>
      <c r="D131" s="6">
        <v>4000</v>
      </c>
      <c r="E131" s="6">
        <v>45.5</v>
      </c>
      <c r="F131" s="7">
        <v>45.5</v>
      </c>
      <c r="G131" s="7">
        <v>0</v>
      </c>
      <c r="H131" s="7">
        <v>0</v>
      </c>
      <c r="I131" s="2">
        <f t="shared" si="172"/>
        <v>0</v>
      </c>
      <c r="J131" s="7">
        <v>0</v>
      </c>
      <c r="K131" s="7">
        <v>0</v>
      </c>
      <c r="L131" s="2">
        <f t="shared" si="171"/>
        <v>0</v>
      </c>
    </row>
    <row r="132" spans="1:13">
      <c r="A132" s="109" t="s">
        <v>689</v>
      </c>
      <c r="B132" s="95" t="s">
        <v>664</v>
      </c>
      <c r="C132" s="7" t="s">
        <v>14</v>
      </c>
      <c r="D132" s="6">
        <v>2000</v>
      </c>
      <c r="E132" s="6">
        <v>142</v>
      </c>
      <c r="F132" s="7">
        <v>140.5</v>
      </c>
      <c r="G132" s="7">
        <v>0</v>
      </c>
      <c r="H132" s="7">
        <v>0</v>
      </c>
      <c r="I132" s="2">
        <f t="shared" si="172"/>
        <v>-3000</v>
      </c>
      <c r="J132" s="7">
        <v>0</v>
      </c>
      <c r="K132" s="7">
        <v>0</v>
      </c>
      <c r="L132" s="2">
        <f t="shared" si="171"/>
        <v>-3000</v>
      </c>
    </row>
    <row r="133" spans="1:13">
      <c r="A133" s="109" t="s">
        <v>690</v>
      </c>
      <c r="B133" s="95" t="s">
        <v>664</v>
      </c>
      <c r="C133" s="7" t="s">
        <v>14</v>
      </c>
      <c r="D133" s="6">
        <v>2000</v>
      </c>
      <c r="E133" s="6">
        <v>136</v>
      </c>
      <c r="F133" s="7">
        <v>137</v>
      </c>
      <c r="G133" s="7">
        <v>138</v>
      </c>
      <c r="H133" s="7">
        <v>139</v>
      </c>
      <c r="I133" s="2">
        <f t="shared" si="172"/>
        <v>2000</v>
      </c>
      <c r="J133" s="7">
        <v>2000</v>
      </c>
      <c r="K133" s="7">
        <v>2000</v>
      </c>
      <c r="L133" s="2">
        <f t="shared" si="171"/>
        <v>6000</v>
      </c>
    </row>
    <row r="134" spans="1:13">
      <c r="A134" s="109" t="s">
        <v>690</v>
      </c>
      <c r="B134" s="95" t="s">
        <v>669</v>
      </c>
      <c r="C134" s="7" t="s">
        <v>14</v>
      </c>
      <c r="D134" s="6">
        <v>12000</v>
      </c>
      <c r="E134" s="6">
        <v>31</v>
      </c>
      <c r="F134" s="7">
        <v>31.3</v>
      </c>
      <c r="G134" s="7">
        <v>31.6</v>
      </c>
      <c r="H134" s="7">
        <v>32</v>
      </c>
      <c r="I134" s="2">
        <f t="shared" si="172"/>
        <v>3600.0000000000086</v>
      </c>
      <c r="J134" s="7">
        <v>3600.0000000000086</v>
      </c>
      <c r="K134" s="7">
        <v>4799.9999999999827</v>
      </c>
      <c r="L134" s="2">
        <f t="shared" si="171"/>
        <v>12000</v>
      </c>
    </row>
    <row r="135" spans="1:13">
      <c r="A135" s="109" t="s">
        <v>690</v>
      </c>
      <c r="B135" s="95" t="s">
        <v>481</v>
      </c>
      <c r="C135" s="7" t="s">
        <v>14</v>
      </c>
      <c r="D135" s="6">
        <v>1000</v>
      </c>
      <c r="E135" s="6">
        <v>497.2</v>
      </c>
      <c r="F135" s="7">
        <v>501</v>
      </c>
      <c r="G135" s="7">
        <v>0</v>
      </c>
      <c r="H135" s="7">
        <v>0</v>
      </c>
      <c r="I135" s="2">
        <f t="shared" si="172"/>
        <v>3800.0000000000114</v>
      </c>
      <c r="J135" s="7">
        <v>0</v>
      </c>
      <c r="K135" s="7">
        <v>0</v>
      </c>
      <c r="L135" s="2">
        <f t="shared" si="171"/>
        <v>3800.0000000000114</v>
      </c>
      <c r="M135" s="107"/>
    </row>
    <row r="136" spans="1:13">
      <c r="A136" s="109" t="s">
        <v>690</v>
      </c>
      <c r="B136" s="95" t="s">
        <v>670</v>
      </c>
      <c r="C136" s="7" t="s">
        <v>14</v>
      </c>
      <c r="D136" s="6">
        <v>2000</v>
      </c>
      <c r="E136" s="6">
        <v>114</v>
      </c>
      <c r="F136" s="7">
        <v>115</v>
      </c>
      <c r="G136" s="7">
        <v>0</v>
      </c>
      <c r="H136" s="7">
        <v>0</v>
      </c>
      <c r="I136" s="2">
        <f t="shared" si="172"/>
        <v>2000</v>
      </c>
      <c r="J136" s="7">
        <v>0</v>
      </c>
      <c r="K136" s="7">
        <v>0</v>
      </c>
      <c r="L136" s="2">
        <f t="shared" si="171"/>
        <v>2000</v>
      </c>
      <c r="M136" s="108"/>
    </row>
    <row r="137" spans="1:13">
      <c r="A137" s="109" t="s">
        <v>690</v>
      </c>
      <c r="B137" s="95" t="s">
        <v>25</v>
      </c>
      <c r="C137" s="7" t="s">
        <v>14</v>
      </c>
      <c r="D137" s="6">
        <v>2000</v>
      </c>
      <c r="E137" s="6">
        <v>166</v>
      </c>
      <c r="F137" s="7">
        <v>166</v>
      </c>
      <c r="G137" s="7">
        <v>0</v>
      </c>
      <c r="H137" s="7">
        <v>0</v>
      </c>
      <c r="I137" s="2">
        <f t="shared" si="172"/>
        <v>0</v>
      </c>
      <c r="J137" s="7">
        <v>0</v>
      </c>
      <c r="K137" s="7">
        <v>0</v>
      </c>
      <c r="L137" s="2">
        <f t="shared" si="171"/>
        <v>0</v>
      </c>
      <c r="M137" s="108"/>
    </row>
    <row r="138" spans="1:13">
      <c r="A138" s="109" t="s">
        <v>691</v>
      </c>
      <c r="B138" s="95" t="s">
        <v>101</v>
      </c>
      <c r="C138" s="7" t="s">
        <v>14</v>
      </c>
      <c r="D138" s="6">
        <v>500</v>
      </c>
      <c r="E138" s="6">
        <v>1480</v>
      </c>
      <c r="F138" s="7">
        <v>1490</v>
      </c>
      <c r="G138" s="7">
        <v>0</v>
      </c>
      <c r="H138" s="7">
        <v>0</v>
      </c>
      <c r="I138" s="2">
        <f t="shared" si="172"/>
        <v>5000</v>
      </c>
      <c r="J138" s="7">
        <v>0</v>
      </c>
      <c r="K138" s="7">
        <v>0</v>
      </c>
      <c r="L138" s="2">
        <f t="shared" si="171"/>
        <v>5000</v>
      </c>
      <c r="M138" s="108"/>
    </row>
    <row r="139" spans="1:13">
      <c r="A139" s="109" t="s">
        <v>691</v>
      </c>
      <c r="B139" s="95" t="s">
        <v>330</v>
      </c>
      <c r="C139" s="7" t="s">
        <v>14</v>
      </c>
      <c r="D139" s="6">
        <v>4500</v>
      </c>
      <c r="E139" s="6">
        <v>84.7</v>
      </c>
      <c r="F139" s="7">
        <v>85.7</v>
      </c>
      <c r="G139" s="7">
        <v>0</v>
      </c>
      <c r="H139" s="7">
        <v>0</v>
      </c>
      <c r="I139" s="2">
        <f t="shared" si="172"/>
        <v>4500</v>
      </c>
      <c r="J139" s="7">
        <v>0</v>
      </c>
      <c r="K139" s="7">
        <v>0</v>
      </c>
      <c r="L139" s="2">
        <f t="shared" si="171"/>
        <v>4500</v>
      </c>
      <c r="M139" s="108"/>
    </row>
    <row r="140" spans="1:13">
      <c r="A140" s="109" t="s">
        <v>691</v>
      </c>
      <c r="B140" s="95" t="s">
        <v>671</v>
      </c>
      <c r="C140" s="7" t="s">
        <v>14</v>
      </c>
      <c r="D140" s="6">
        <v>500</v>
      </c>
      <c r="E140" s="6">
        <v>1190</v>
      </c>
      <c r="F140" s="7">
        <v>1175</v>
      </c>
      <c r="G140" s="7">
        <v>0</v>
      </c>
      <c r="H140" s="7">
        <v>0</v>
      </c>
      <c r="I140" s="2">
        <f t="shared" si="172"/>
        <v>-7500</v>
      </c>
      <c r="J140" s="7">
        <v>0</v>
      </c>
      <c r="K140" s="7">
        <v>0</v>
      </c>
      <c r="L140" s="2">
        <f t="shared" si="171"/>
        <v>-7500</v>
      </c>
      <c r="M140" s="107"/>
    </row>
    <row r="141" spans="1:13">
      <c r="A141" s="109" t="s">
        <v>691</v>
      </c>
      <c r="B141" s="95" t="s">
        <v>664</v>
      </c>
      <c r="C141" s="7" t="s">
        <v>14</v>
      </c>
      <c r="D141" s="6">
        <v>2000</v>
      </c>
      <c r="E141" s="6">
        <v>131</v>
      </c>
      <c r="F141" s="7">
        <v>131</v>
      </c>
      <c r="G141" s="7">
        <v>0</v>
      </c>
      <c r="H141" s="7">
        <v>0</v>
      </c>
      <c r="I141" s="2">
        <f t="shared" si="172"/>
        <v>0</v>
      </c>
      <c r="J141" s="7">
        <v>0</v>
      </c>
      <c r="K141" s="7">
        <v>0</v>
      </c>
      <c r="L141" s="2">
        <f t="shared" si="171"/>
        <v>0</v>
      </c>
      <c r="M141" s="108"/>
    </row>
    <row r="142" spans="1:13">
      <c r="A142" s="109" t="s">
        <v>692</v>
      </c>
      <c r="B142" s="95" t="s">
        <v>672</v>
      </c>
      <c r="C142" s="7" t="s">
        <v>14</v>
      </c>
      <c r="D142" s="6">
        <v>6000</v>
      </c>
      <c r="E142" s="6">
        <v>122</v>
      </c>
      <c r="F142" s="7">
        <v>123</v>
      </c>
      <c r="G142" s="7">
        <v>124</v>
      </c>
      <c r="H142" s="7">
        <v>125</v>
      </c>
      <c r="I142" s="2">
        <f t="shared" si="172"/>
        <v>6000</v>
      </c>
      <c r="J142" s="7">
        <v>6000</v>
      </c>
      <c r="K142" s="7">
        <v>6000</v>
      </c>
      <c r="L142" s="2">
        <f t="shared" si="171"/>
        <v>18000</v>
      </c>
      <c r="M142" s="108"/>
    </row>
    <row r="143" spans="1:13">
      <c r="A143" s="109" t="s">
        <v>692</v>
      </c>
      <c r="B143" s="95" t="s">
        <v>161</v>
      </c>
      <c r="C143" s="7" t="s">
        <v>14</v>
      </c>
      <c r="D143" s="6">
        <v>2000</v>
      </c>
      <c r="E143" s="6">
        <v>224</v>
      </c>
      <c r="F143" s="7">
        <v>226</v>
      </c>
      <c r="G143" s="7">
        <v>228</v>
      </c>
      <c r="H143" s="7">
        <v>230</v>
      </c>
      <c r="I143" s="2">
        <f t="shared" si="172"/>
        <v>4000</v>
      </c>
      <c r="J143" s="7">
        <v>4000</v>
      </c>
      <c r="K143" s="7">
        <v>4000</v>
      </c>
      <c r="L143" s="2">
        <f t="shared" si="171"/>
        <v>12000</v>
      </c>
      <c r="M143" s="108"/>
    </row>
    <row r="144" spans="1:13">
      <c r="A144" s="109" t="s">
        <v>692</v>
      </c>
      <c r="B144" s="95" t="s">
        <v>62</v>
      </c>
      <c r="C144" s="7" t="s">
        <v>14</v>
      </c>
      <c r="D144" s="6">
        <v>2000</v>
      </c>
      <c r="E144" s="6">
        <v>212</v>
      </c>
      <c r="F144" s="7">
        <v>214</v>
      </c>
      <c r="G144" s="7">
        <v>216</v>
      </c>
      <c r="H144" s="7">
        <v>218</v>
      </c>
      <c r="I144" s="2">
        <f t="shared" si="172"/>
        <v>4000</v>
      </c>
      <c r="J144" s="7">
        <v>4000</v>
      </c>
      <c r="K144" s="7">
        <v>4000</v>
      </c>
      <c r="L144" s="2">
        <f t="shared" si="171"/>
        <v>12000</v>
      </c>
      <c r="M144" s="108"/>
    </row>
    <row r="145" spans="1:13">
      <c r="A145" s="109" t="s">
        <v>692</v>
      </c>
      <c r="B145" s="95" t="s">
        <v>104</v>
      </c>
      <c r="C145" s="7" t="s">
        <v>14</v>
      </c>
      <c r="D145" s="6">
        <v>4000</v>
      </c>
      <c r="E145" s="6">
        <v>102</v>
      </c>
      <c r="F145" s="7">
        <v>103</v>
      </c>
      <c r="G145" s="7">
        <v>104</v>
      </c>
      <c r="H145" s="7">
        <v>0</v>
      </c>
      <c r="I145" s="2">
        <f t="shared" si="172"/>
        <v>4000</v>
      </c>
      <c r="J145" s="7">
        <v>4000</v>
      </c>
      <c r="K145" s="7">
        <v>0</v>
      </c>
      <c r="L145" s="2">
        <f t="shared" si="171"/>
        <v>8000</v>
      </c>
      <c r="M145" s="108"/>
    </row>
    <row r="146" spans="1:13">
      <c r="A146" s="109" t="s">
        <v>685</v>
      </c>
      <c r="B146" s="95" t="s">
        <v>664</v>
      </c>
      <c r="C146" s="7" t="s">
        <v>14</v>
      </c>
      <c r="D146" s="6">
        <v>2000</v>
      </c>
      <c r="E146" s="6">
        <v>132</v>
      </c>
      <c r="F146" s="7">
        <v>133</v>
      </c>
      <c r="G146" s="7">
        <v>134</v>
      </c>
      <c r="H146" s="7">
        <v>135</v>
      </c>
      <c r="I146" s="2">
        <f t="shared" si="172"/>
        <v>2000</v>
      </c>
      <c r="J146" s="7">
        <v>2000</v>
      </c>
      <c r="K146" s="7">
        <v>2000</v>
      </c>
      <c r="L146" s="2">
        <f t="shared" si="171"/>
        <v>6000</v>
      </c>
      <c r="M146" s="108"/>
    </row>
    <row r="147" spans="1:13">
      <c r="A147" s="109" t="s">
        <v>685</v>
      </c>
      <c r="B147" s="95" t="s">
        <v>673</v>
      </c>
      <c r="C147" s="7" t="s">
        <v>14</v>
      </c>
      <c r="D147" s="6">
        <v>1000</v>
      </c>
      <c r="E147" s="6">
        <v>475</v>
      </c>
      <c r="F147" s="7">
        <v>478</v>
      </c>
      <c r="G147" s="7">
        <v>482</v>
      </c>
      <c r="H147" s="7">
        <v>486</v>
      </c>
      <c r="I147" s="2">
        <f t="shared" si="172"/>
        <v>3000</v>
      </c>
      <c r="J147" s="7">
        <v>4000</v>
      </c>
      <c r="K147" s="7">
        <v>4000</v>
      </c>
      <c r="L147" s="2">
        <f t="shared" si="171"/>
        <v>11000</v>
      </c>
      <c r="M147" s="107"/>
    </row>
    <row r="148" spans="1:13">
      <c r="A148" s="109" t="s">
        <v>685</v>
      </c>
      <c r="B148" s="95" t="s">
        <v>83</v>
      </c>
      <c r="C148" s="7" t="s">
        <v>14</v>
      </c>
      <c r="D148" s="6">
        <v>2000</v>
      </c>
      <c r="E148" s="6">
        <v>213</v>
      </c>
      <c r="F148" s="7">
        <v>215</v>
      </c>
      <c r="G148" s="7">
        <v>0</v>
      </c>
      <c r="H148" s="7">
        <v>0</v>
      </c>
      <c r="I148" s="2">
        <f t="shared" si="172"/>
        <v>4000</v>
      </c>
      <c r="J148" s="7">
        <v>0</v>
      </c>
      <c r="K148" s="7">
        <v>0</v>
      </c>
      <c r="L148" s="2">
        <f t="shared" si="171"/>
        <v>4000</v>
      </c>
      <c r="M148" s="108"/>
    </row>
    <row r="149" spans="1:13">
      <c r="A149" s="102">
        <v>43511</v>
      </c>
      <c r="B149" s="103" t="s">
        <v>622</v>
      </c>
      <c r="C149" s="103" t="s">
        <v>14</v>
      </c>
      <c r="D149" s="110">
        <v>2000</v>
      </c>
      <c r="E149" s="103">
        <v>321.3</v>
      </c>
      <c r="F149" s="103">
        <v>323.5</v>
      </c>
      <c r="G149" s="103">
        <v>326.39999999999998</v>
      </c>
      <c r="H149" s="103">
        <v>329.35</v>
      </c>
      <c r="I149" s="2">
        <f t="shared" si="172"/>
        <v>4399.9999999999773</v>
      </c>
      <c r="J149" s="7">
        <f t="shared" ref="J149:J184" si="173">SUM(G149-F149)*D149</f>
        <v>5799.9999999999545</v>
      </c>
      <c r="K149" s="7">
        <f>SUM(H149-G149)*D149</f>
        <v>5900.0000000000909</v>
      </c>
      <c r="L149" s="2">
        <f t="shared" si="171"/>
        <v>16100.000000000022</v>
      </c>
      <c r="M149" s="107"/>
    </row>
    <row r="150" spans="1:13">
      <c r="A150" s="102">
        <v>43511</v>
      </c>
      <c r="B150" s="103" t="s">
        <v>622</v>
      </c>
      <c r="C150" s="103" t="s">
        <v>14</v>
      </c>
      <c r="D150" s="110">
        <v>2000</v>
      </c>
      <c r="E150" s="103">
        <v>148.5</v>
      </c>
      <c r="F150" s="103">
        <v>149.5</v>
      </c>
      <c r="G150" s="7">
        <v>0</v>
      </c>
      <c r="H150" s="7">
        <v>0</v>
      </c>
      <c r="I150" s="2">
        <f t="shared" si="172"/>
        <v>2000</v>
      </c>
      <c r="J150" s="7">
        <v>0</v>
      </c>
      <c r="K150" s="7">
        <v>0</v>
      </c>
      <c r="L150" s="2">
        <f t="shared" si="171"/>
        <v>2000</v>
      </c>
      <c r="M150" s="108"/>
    </row>
    <row r="151" spans="1:13">
      <c r="A151" s="102">
        <v>43511</v>
      </c>
      <c r="B151" s="103" t="s">
        <v>653</v>
      </c>
      <c r="C151" s="103" t="s">
        <v>14</v>
      </c>
      <c r="D151" s="110">
        <v>4000</v>
      </c>
      <c r="E151" s="103">
        <v>81</v>
      </c>
      <c r="F151" s="103">
        <v>80.25</v>
      </c>
      <c r="G151" s="7">
        <v>0</v>
      </c>
      <c r="H151" s="7">
        <v>0</v>
      </c>
      <c r="I151" s="2">
        <f>SUM(E151-F151)*D151</f>
        <v>3000</v>
      </c>
      <c r="J151" s="7">
        <v>0</v>
      </c>
      <c r="K151" s="7">
        <v>0</v>
      </c>
      <c r="L151" s="2">
        <f t="shared" si="171"/>
        <v>3000</v>
      </c>
      <c r="M151" s="108"/>
    </row>
    <row r="152" spans="1:13">
      <c r="A152" s="102">
        <v>43511</v>
      </c>
      <c r="B152" s="103" t="s">
        <v>386</v>
      </c>
      <c r="C152" s="103" t="s">
        <v>18</v>
      </c>
      <c r="D152" s="110">
        <v>4000</v>
      </c>
      <c r="E152" s="103">
        <v>82.75</v>
      </c>
      <c r="F152" s="103">
        <v>82.15</v>
      </c>
      <c r="G152" s="103">
        <v>81.400000000000006</v>
      </c>
      <c r="H152" s="7">
        <v>0</v>
      </c>
      <c r="I152" s="2">
        <f>SUM(E152-F152)*D152</f>
        <v>2399.9999999999773</v>
      </c>
      <c r="J152" s="7">
        <v>0</v>
      </c>
      <c r="K152" s="7">
        <v>0</v>
      </c>
      <c r="L152" s="2">
        <f t="shared" si="171"/>
        <v>2399.9999999999773</v>
      </c>
      <c r="M152" s="107"/>
    </row>
    <row r="153" spans="1:13">
      <c r="A153" s="102">
        <v>43511</v>
      </c>
      <c r="B153" s="103" t="s">
        <v>622</v>
      </c>
      <c r="C153" s="103" t="s">
        <v>18</v>
      </c>
      <c r="D153" s="110">
        <v>2000</v>
      </c>
      <c r="E153" s="103">
        <v>146</v>
      </c>
      <c r="F153" s="103">
        <v>147.30000000000001</v>
      </c>
      <c r="G153" s="7">
        <v>0</v>
      </c>
      <c r="H153" s="7">
        <v>0</v>
      </c>
      <c r="I153" s="2">
        <f t="shared" si="172"/>
        <v>2600.0000000000227</v>
      </c>
      <c r="J153" s="7">
        <v>0</v>
      </c>
      <c r="K153" s="7">
        <v>0</v>
      </c>
      <c r="L153" s="2">
        <f t="shared" si="171"/>
        <v>2600.0000000000227</v>
      </c>
      <c r="M153" s="107"/>
    </row>
    <row r="154" spans="1:13">
      <c r="A154" s="102">
        <v>43511</v>
      </c>
      <c r="B154" s="103" t="s">
        <v>544</v>
      </c>
      <c r="C154" s="103" t="s">
        <v>18</v>
      </c>
      <c r="D154" s="110">
        <v>2000</v>
      </c>
      <c r="E154" s="103">
        <v>273</v>
      </c>
      <c r="F154" s="103">
        <v>271.10000000000002</v>
      </c>
      <c r="G154" s="103">
        <v>268.64999999999998</v>
      </c>
      <c r="H154" s="103">
        <v>266.2</v>
      </c>
      <c r="I154" s="2">
        <f>SUM(E154-F154)*D154</f>
        <v>3799.9999999999545</v>
      </c>
      <c r="J154" s="7">
        <f>SUM(F154-G154)*D154</f>
        <v>4900.0000000000909</v>
      </c>
      <c r="K154" s="7">
        <f>SUM(G154-H154)*D154</f>
        <v>4899.9999999999773</v>
      </c>
      <c r="L154" s="2">
        <f t="shared" si="171"/>
        <v>13600.000000000022</v>
      </c>
      <c r="M154" s="108"/>
    </row>
    <row r="155" spans="1:13">
      <c r="A155" s="102">
        <v>43510</v>
      </c>
      <c r="B155" s="103" t="s">
        <v>663</v>
      </c>
      <c r="C155" s="103" t="s">
        <v>14</v>
      </c>
      <c r="D155" s="110">
        <v>2000</v>
      </c>
      <c r="E155" s="103">
        <v>190</v>
      </c>
      <c r="F155" s="103">
        <v>191.5</v>
      </c>
      <c r="G155" s="103">
        <v>194</v>
      </c>
      <c r="H155" s="7">
        <v>0</v>
      </c>
      <c r="I155" s="2">
        <f t="shared" si="172"/>
        <v>3000</v>
      </c>
      <c r="J155" s="7">
        <f t="shared" si="173"/>
        <v>5000</v>
      </c>
      <c r="K155" s="7">
        <v>0</v>
      </c>
      <c r="L155" s="2">
        <f t="shared" si="171"/>
        <v>8000</v>
      </c>
      <c r="M155" s="108"/>
    </row>
    <row r="156" spans="1:13">
      <c r="A156" s="102">
        <v>43510</v>
      </c>
      <c r="B156" s="103" t="s">
        <v>498</v>
      </c>
      <c r="C156" s="103" t="s">
        <v>14</v>
      </c>
      <c r="D156" s="57"/>
      <c r="E156" s="103">
        <v>765</v>
      </c>
      <c r="F156" s="103">
        <v>769.35</v>
      </c>
      <c r="G156" s="103">
        <v>775</v>
      </c>
      <c r="H156" s="7">
        <v>0</v>
      </c>
      <c r="I156" s="2">
        <f t="shared" si="172"/>
        <v>0</v>
      </c>
      <c r="J156" s="7">
        <f t="shared" si="173"/>
        <v>0</v>
      </c>
      <c r="K156" s="7">
        <v>0</v>
      </c>
      <c r="L156" s="2">
        <f t="shared" si="171"/>
        <v>0</v>
      </c>
      <c r="M156" s="108"/>
    </row>
    <row r="157" spans="1:13">
      <c r="A157" s="102">
        <v>43510</v>
      </c>
      <c r="B157" s="103" t="s">
        <v>587</v>
      </c>
      <c r="C157" s="103" t="s">
        <v>18</v>
      </c>
      <c r="D157" s="110">
        <v>2000</v>
      </c>
      <c r="E157" s="103">
        <v>237.65</v>
      </c>
      <c r="F157" s="103">
        <v>236</v>
      </c>
      <c r="G157" s="103">
        <v>233.85</v>
      </c>
      <c r="H157" s="7">
        <v>0</v>
      </c>
      <c r="I157" s="2">
        <f>SUM(E157-F157)*D157</f>
        <v>3300.0000000000114</v>
      </c>
      <c r="J157" s="7">
        <f>SUM(F157-G157)*D157</f>
        <v>4300.0000000000109</v>
      </c>
      <c r="K157" s="7">
        <v>0</v>
      </c>
      <c r="L157" s="2">
        <f t="shared" si="171"/>
        <v>7600.0000000000218</v>
      </c>
      <c r="M157" s="108"/>
    </row>
    <row r="158" spans="1:13">
      <c r="A158" s="102">
        <v>43509</v>
      </c>
      <c r="B158" s="103" t="s">
        <v>425</v>
      </c>
      <c r="C158" s="103" t="s">
        <v>18</v>
      </c>
      <c r="D158" s="110">
        <v>4000</v>
      </c>
      <c r="E158" s="103">
        <v>79.599999999999994</v>
      </c>
      <c r="F158" s="103">
        <v>79</v>
      </c>
      <c r="G158" s="103">
        <v>78.3</v>
      </c>
      <c r="H158" s="7">
        <v>0</v>
      </c>
      <c r="I158" s="2">
        <f>SUM(E158-F158)*D158</f>
        <v>2399.9999999999773</v>
      </c>
      <c r="J158" s="7">
        <f>SUM(F158-G158)*D158</f>
        <v>2800.0000000000114</v>
      </c>
      <c r="K158" s="7">
        <v>0</v>
      </c>
      <c r="L158" s="2">
        <f t="shared" si="171"/>
        <v>5199.9999999999891</v>
      </c>
      <c r="M158" s="108"/>
    </row>
    <row r="159" spans="1:13">
      <c r="A159" s="102">
        <v>43509</v>
      </c>
      <c r="B159" s="103" t="s">
        <v>439</v>
      </c>
      <c r="C159" s="103" t="s">
        <v>14</v>
      </c>
      <c r="D159" s="110">
        <v>2000</v>
      </c>
      <c r="E159" s="103">
        <v>124</v>
      </c>
      <c r="F159" s="103">
        <v>125</v>
      </c>
      <c r="G159" s="7">
        <v>0</v>
      </c>
      <c r="H159" s="7">
        <v>0</v>
      </c>
      <c r="I159" s="2">
        <f t="shared" si="172"/>
        <v>2000</v>
      </c>
      <c r="J159" s="7">
        <v>0</v>
      </c>
      <c r="K159" s="7">
        <v>0</v>
      </c>
      <c r="L159" s="2">
        <f t="shared" si="171"/>
        <v>2000</v>
      </c>
      <c r="M159" s="108"/>
    </row>
    <row r="160" spans="1:13">
      <c r="A160" s="102">
        <v>43509</v>
      </c>
      <c r="B160" s="103" t="s">
        <v>421</v>
      </c>
      <c r="C160" s="103" t="s">
        <v>14</v>
      </c>
      <c r="D160" s="110">
        <v>2000</v>
      </c>
      <c r="E160" s="103">
        <v>115</v>
      </c>
      <c r="F160" s="103">
        <v>116</v>
      </c>
      <c r="G160" s="7">
        <v>0</v>
      </c>
      <c r="H160" s="103"/>
      <c r="I160" s="2">
        <f t="shared" si="172"/>
        <v>2000</v>
      </c>
      <c r="J160" s="7">
        <v>0</v>
      </c>
      <c r="K160" s="7">
        <v>0</v>
      </c>
      <c r="L160" s="2">
        <f t="shared" si="171"/>
        <v>2000</v>
      </c>
      <c r="M160" s="108"/>
    </row>
    <row r="161" spans="1:16384">
      <c r="A161" s="102">
        <v>43509</v>
      </c>
      <c r="B161" s="103" t="s">
        <v>535</v>
      </c>
      <c r="C161" s="103" t="s">
        <v>18</v>
      </c>
      <c r="D161" s="110">
        <v>2000</v>
      </c>
      <c r="E161" s="103">
        <v>132.69999999999999</v>
      </c>
      <c r="F161" s="103">
        <v>131.75</v>
      </c>
      <c r="G161" s="103">
        <v>130.65</v>
      </c>
      <c r="H161" s="103">
        <v>129.4</v>
      </c>
      <c r="I161" s="2">
        <f>SUM(E161-F161)*D161</f>
        <v>1899.9999999999773</v>
      </c>
      <c r="J161" s="7">
        <f>SUM(F161-G161)*D161</f>
        <v>2199.9999999999886</v>
      </c>
      <c r="K161" s="7">
        <f>SUM(G161-H161)*D161</f>
        <v>2500</v>
      </c>
      <c r="L161" s="2">
        <f t="shared" si="171"/>
        <v>6599.9999999999654</v>
      </c>
      <c r="M161" s="108"/>
    </row>
    <row r="162" spans="1:16384">
      <c r="A162" s="102">
        <v>43508</v>
      </c>
      <c r="B162" s="103" t="s">
        <v>388</v>
      </c>
      <c r="C162" s="103" t="s">
        <v>14</v>
      </c>
      <c r="D162" s="110">
        <v>2000</v>
      </c>
      <c r="E162" s="103">
        <v>176</v>
      </c>
      <c r="F162" s="103">
        <v>174</v>
      </c>
      <c r="G162" s="7">
        <v>0</v>
      </c>
      <c r="H162" s="7">
        <v>0</v>
      </c>
      <c r="I162" s="2">
        <f t="shared" si="172"/>
        <v>-4000</v>
      </c>
      <c r="J162" s="7">
        <v>0</v>
      </c>
      <c r="K162" s="7">
        <v>0</v>
      </c>
      <c r="L162" s="2">
        <f t="shared" si="171"/>
        <v>-4000</v>
      </c>
      <c r="M162" s="107"/>
    </row>
    <row r="163" spans="1:16384">
      <c r="A163" s="102">
        <v>43508</v>
      </c>
      <c r="B163" s="103" t="s">
        <v>586</v>
      </c>
      <c r="C163" s="103" t="s">
        <v>14</v>
      </c>
      <c r="D163" s="110">
        <v>4000</v>
      </c>
      <c r="E163" s="103">
        <v>80</v>
      </c>
      <c r="F163" s="103">
        <v>80.599999999999994</v>
      </c>
      <c r="G163" s="103">
        <v>81.5</v>
      </c>
      <c r="H163" s="103">
        <v>82.25</v>
      </c>
      <c r="I163" s="2">
        <f t="shared" si="172"/>
        <v>2399.9999999999773</v>
      </c>
      <c r="J163" s="7">
        <f t="shared" si="173"/>
        <v>3600.0000000000227</v>
      </c>
      <c r="K163" s="7">
        <f>SUM(H163-G163)*D163</f>
        <v>3000</v>
      </c>
      <c r="L163" s="2">
        <f t="shared" si="171"/>
        <v>9000</v>
      </c>
      <c r="M163" s="108"/>
    </row>
    <row r="164" spans="1:16384">
      <c r="A164" s="102">
        <v>43508</v>
      </c>
      <c r="B164" s="103" t="s">
        <v>472</v>
      </c>
      <c r="C164" s="103" t="s">
        <v>18</v>
      </c>
      <c r="D164" s="110">
        <v>500</v>
      </c>
      <c r="E164" s="103">
        <v>1019</v>
      </c>
      <c r="F164" s="103">
        <v>1011.85</v>
      </c>
      <c r="G164" s="7">
        <v>0</v>
      </c>
      <c r="H164" s="7">
        <v>0</v>
      </c>
      <c r="I164" s="2">
        <f>SUM(E164-F164)*D164</f>
        <v>3574.9999999999886</v>
      </c>
      <c r="J164" s="7">
        <v>0</v>
      </c>
      <c r="K164" s="7">
        <v>0</v>
      </c>
      <c r="L164" s="2">
        <f t="shared" si="171"/>
        <v>3574.9999999999886</v>
      </c>
      <c r="M164" s="108"/>
    </row>
    <row r="165" spans="1:16384">
      <c r="A165" s="102">
        <v>43508</v>
      </c>
      <c r="B165" s="103" t="s">
        <v>533</v>
      </c>
      <c r="C165" s="103" t="s">
        <v>18</v>
      </c>
      <c r="D165" s="110">
        <v>500</v>
      </c>
      <c r="E165" s="103">
        <v>1471.7</v>
      </c>
      <c r="F165" s="103">
        <v>1461.4</v>
      </c>
      <c r="G165" s="103">
        <v>1448.2</v>
      </c>
      <c r="H165" s="103"/>
      <c r="I165" s="2">
        <f>SUM(E165-F165)*D165</f>
        <v>5149.9999999999773</v>
      </c>
      <c r="J165" s="7">
        <f>SUM(F165-G165)*D165</f>
        <v>6600.0000000000227</v>
      </c>
      <c r="K165" s="7">
        <v>0</v>
      </c>
      <c r="L165" s="2">
        <f t="shared" si="171"/>
        <v>11750</v>
      </c>
      <c r="M165" s="108"/>
    </row>
    <row r="166" spans="1:16384">
      <c r="A166" s="102">
        <v>43508</v>
      </c>
      <c r="B166" s="103" t="s">
        <v>494</v>
      </c>
      <c r="C166" s="103" t="s">
        <v>18</v>
      </c>
      <c r="D166" s="110">
        <v>500</v>
      </c>
      <c r="E166" s="103">
        <v>635.4</v>
      </c>
      <c r="F166" s="103">
        <v>630.95000000000005</v>
      </c>
      <c r="G166" s="103">
        <v>625.25</v>
      </c>
      <c r="H166" s="103">
        <v>619.6</v>
      </c>
      <c r="I166" s="2">
        <f>SUM(E166-F166)*D166</f>
        <v>2224.9999999999659</v>
      </c>
      <c r="J166" s="7">
        <f>SUM(F166-G166)*D166</f>
        <v>2850.0000000000227</v>
      </c>
      <c r="K166" s="7">
        <f>SUM(G166-H166)*D166</f>
        <v>2824.9999999999886</v>
      </c>
      <c r="L166" s="2">
        <f t="shared" si="171"/>
        <v>7899.9999999999782</v>
      </c>
      <c r="M166" s="108"/>
    </row>
    <row r="167" spans="1:16384">
      <c r="A167" s="102">
        <v>43507</v>
      </c>
      <c r="B167" s="103" t="s">
        <v>557</v>
      </c>
      <c r="C167" s="103" t="s">
        <v>18</v>
      </c>
      <c r="D167" s="110">
        <v>2000</v>
      </c>
      <c r="E167" s="103">
        <v>118.1</v>
      </c>
      <c r="F167" s="103">
        <v>117.25</v>
      </c>
      <c r="G167" s="103">
        <v>116.2</v>
      </c>
      <c r="H167" s="103">
        <v>115.15</v>
      </c>
      <c r="I167" s="2">
        <f>SUM(E167-F167)*D167</f>
        <v>1699.9999999999886</v>
      </c>
      <c r="J167" s="7">
        <f>SUM(F167-G167)*D167</f>
        <v>2099.9999999999945</v>
      </c>
      <c r="K167" s="7">
        <f>SUM(G167-H167)*D167</f>
        <v>2099.9999999999945</v>
      </c>
      <c r="L167" s="2">
        <f t="shared" si="171"/>
        <v>5899.9999999999782</v>
      </c>
      <c r="M167" s="108"/>
    </row>
    <row r="168" spans="1:16384">
      <c r="A168" s="102">
        <v>43507</v>
      </c>
      <c r="B168" s="103" t="s">
        <v>478</v>
      </c>
      <c r="C168" s="103" t="s">
        <v>18</v>
      </c>
      <c r="D168" s="119">
        <v>100</v>
      </c>
      <c r="E168" s="103">
        <v>2129.75</v>
      </c>
      <c r="F168" s="103">
        <v>2140.9</v>
      </c>
      <c r="G168" s="7">
        <v>0</v>
      </c>
      <c r="H168" s="7">
        <v>0</v>
      </c>
      <c r="I168" s="2">
        <f t="shared" si="172"/>
        <v>1115.0000000000091</v>
      </c>
      <c r="J168" s="7">
        <v>0</v>
      </c>
      <c r="K168" s="7">
        <v>0</v>
      </c>
      <c r="L168" s="2">
        <f t="shared" si="171"/>
        <v>1115.0000000000091</v>
      </c>
      <c r="M168" s="108"/>
    </row>
    <row r="169" spans="1:16384">
      <c r="A169" s="102">
        <v>43507</v>
      </c>
      <c r="B169" s="103" t="s">
        <v>394</v>
      </c>
      <c r="C169" s="103" t="s">
        <v>14</v>
      </c>
      <c r="D169" s="110">
        <v>2000</v>
      </c>
      <c r="E169" s="103">
        <v>129.5</v>
      </c>
      <c r="F169" s="103">
        <v>130.5</v>
      </c>
      <c r="G169" s="7">
        <v>0</v>
      </c>
      <c r="H169" s="7">
        <v>0</v>
      </c>
      <c r="I169" s="2">
        <f t="shared" si="172"/>
        <v>2000</v>
      </c>
      <c r="J169" s="7">
        <v>0</v>
      </c>
      <c r="K169" s="7">
        <v>0</v>
      </c>
      <c r="L169" s="2">
        <f t="shared" si="171"/>
        <v>2000</v>
      </c>
      <c r="M169" s="107"/>
    </row>
    <row r="170" spans="1:16384">
      <c r="A170" s="102">
        <v>43507</v>
      </c>
      <c r="B170" s="103" t="s">
        <v>445</v>
      </c>
      <c r="C170" s="103" t="s">
        <v>18</v>
      </c>
      <c r="D170" s="110">
        <v>2000</v>
      </c>
      <c r="E170" s="103">
        <v>121.5</v>
      </c>
      <c r="F170" s="103">
        <v>123.5</v>
      </c>
      <c r="G170" s="7">
        <v>0</v>
      </c>
      <c r="H170" s="7">
        <v>0</v>
      </c>
      <c r="I170" s="2">
        <f t="shared" si="172"/>
        <v>4000</v>
      </c>
      <c r="J170" s="7">
        <v>0</v>
      </c>
      <c r="K170" s="7">
        <v>0</v>
      </c>
      <c r="L170" s="2">
        <f t="shared" si="171"/>
        <v>4000</v>
      </c>
      <c r="M170" s="107"/>
    </row>
    <row r="171" spans="1:16384" s="116" customFormat="1">
      <c r="A171" s="102">
        <v>43507</v>
      </c>
      <c r="B171" s="103" t="s">
        <v>419</v>
      </c>
      <c r="C171" s="103" t="s">
        <v>14</v>
      </c>
      <c r="D171" s="110">
        <v>500</v>
      </c>
      <c r="E171" s="103">
        <v>1055</v>
      </c>
      <c r="F171" s="103">
        <v>1065</v>
      </c>
      <c r="G171" s="7">
        <v>0</v>
      </c>
      <c r="H171" s="7">
        <v>0</v>
      </c>
      <c r="I171" s="2">
        <f t="shared" si="172"/>
        <v>5000</v>
      </c>
      <c r="J171" s="7">
        <v>0</v>
      </c>
      <c r="K171" s="7">
        <v>0</v>
      </c>
      <c r="L171" s="2">
        <f t="shared" si="171"/>
        <v>5000</v>
      </c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7"/>
      <c r="AV171" s="107"/>
      <c r="AW171" s="107"/>
      <c r="AX171" s="107"/>
      <c r="AY171" s="107"/>
      <c r="AZ171" s="107"/>
      <c r="BA171" s="107"/>
      <c r="BB171" s="107"/>
      <c r="BC171" s="107"/>
      <c r="BD171" s="107"/>
      <c r="BE171" s="107"/>
      <c r="BF171" s="107"/>
      <c r="BG171" s="107"/>
      <c r="BH171" s="107"/>
      <c r="BI171" s="107"/>
      <c r="BJ171" s="107"/>
      <c r="BK171" s="107"/>
      <c r="BL171" s="107"/>
      <c r="BM171" s="107"/>
      <c r="BN171" s="107"/>
      <c r="BO171" s="107"/>
      <c r="BP171" s="107"/>
      <c r="BQ171" s="107"/>
      <c r="BR171" s="107"/>
      <c r="BS171" s="107"/>
      <c r="BT171" s="107"/>
      <c r="BU171" s="107"/>
      <c r="BV171" s="107"/>
      <c r="BW171" s="107"/>
      <c r="BX171" s="107"/>
      <c r="BY171" s="107"/>
      <c r="BZ171" s="107"/>
      <c r="CA171" s="107"/>
      <c r="CB171" s="107"/>
      <c r="CC171" s="107"/>
      <c r="CD171" s="107"/>
      <c r="CE171" s="107"/>
      <c r="CF171" s="107"/>
      <c r="CG171" s="107"/>
      <c r="CH171" s="107"/>
      <c r="CI171" s="107"/>
      <c r="CJ171" s="107"/>
      <c r="CK171" s="107"/>
      <c r="CL171" s="107"/>
      <c r="CM171" s="107"/>
      <c r="CN171" s="107"/>
      <c r="CO171" s="107"/>
      <c r="CP171" s="107"/>
      <c r="CQ171" s="107"/>
      <c r="CR171" s="107"/>
      <c r="CS171" s="107"/>
      <c r="CT171" s="107"/>
      <c r="CU171" s="107"/>
      <c r="CV171" s="107"/>
      <c r="CW171" s="107"/>
      <c r="CX171" s="107"/>
      <c r="CY171" s="107"/>
      <c r="CZ171" s="107"/>
      <c r="DA171" s="107"/>
      <c r="DB171" s="107"/>
      <c r="DC171" s="107"/>
      <c r="DD171" s="107"/>
      <c r="DE171" s="107"/>
      <c r="DF171" s="107"/>
      <c r="DG171" s="107"/>
      <c r="DH171" s="107"/>
      <c r="DI171" s="107"/>
      <c r="DJ171" s="107"/>
      <c r="DK171" s="107"/>
      <c r="DL171" s="107"/>
      <c r="DM171" s="107"/>
      <c r="DN171" s="107"/>
      <c r="DO171" s="107"/>
      <c r="DP171" s="107"/>
      <c r="DQ171" s="107"/>
      <c r="DR171" s="107"/>
      <c r="DS171" s="107"/>
      <c r="DT171" s="107"/>
      <c r="DU171" s="107"/>
      <c r="DV171" s="107"/>
      <c r="DW171" s="107"/>
      <c r="DX171" s="107"/>
      <c r="DY171" s="107"/>
      <c r="DZ171" s="107"/>
      <c r="EA171" s="107"/>
      <c r="EB171" s="107"/>
      <c r="EC171" s="107"/>
      <c r="ED171" s="107"/>
      <c r="EE171" s="107"/>
      <c r="EF171" s="107"/>
      <c r="EG171" s="107"/>
      <c r="EH171" s="107"/>
      <c r="EI171" s="107"/>
      <c r="EJ171" s="107"/>
      <c r="EK171" s="107"/>
      <c r="EL171" s="107"/>
      <c r="EM171" s="107"/>
      <c r="EN171" s="107"/>
      <c r="EO171" s="107"/>
      <c r="EP171" s="107"/>
      <c r="EQ171" s="107"/>
      <c r="ER171" s="107"/>
      <c r="ES171" s="107"/>
      <c r="ET171" s="107"/>
      <c r="EU171" s="107"/>
      <c r="EV171" s="107"/>
      <c r="EW171" s="107"/>
      <c r="EX171" s="107"/>
      <c r="EY171" s="107"/>
      <c r="EZ171" s="107"/>
      <c r="FA171" s="107"/>
      <c r="FB171" s="107"/>
      <c r="FC171" s="107"/>
      <c r="FD171" s="107"/>
      <c r="FE171" s="107"/>
      <c r="FF171" s="107"/>
      <c r="FG171" s="107"/>
      <c r="FH171" s="107"/>
      <c r="FI171" s="107"/>
      <c r="FJ171" s="107"/>
      <c r="FK171" s="107"/>
      <c r="FL171" s="107"/>
      <c r="FM171" s="107"/>
      <c r="FN171" s="107"/>
      <c r="FO171" s="107"/>
      <c r="FP171" s="107"/>
      <c r="FQ171" s="107"/>
      <c r="FR171" s="107"/>
      <c r="FS171" s="107"/>
      <c r="FT171" s="107"/>
      <c r="FU171" s="107"/>
      <c r="FV171" s="107"/>
      <c r="FW171" s="107"/>
      <c r="FX171" s="107"/>
      <c r="FY171" s="107"/>
      <c r="FZ171" s="107"/>
      <c r="GA171" s="107"/>
      <c r="GB171" s="107"/>
      <c r="GC171" s="107"/>
      <c r="GD171" s="107"/>
      <c r="GE171" s="107"/>
      <c r="GF171" s="107"/>
      <c r="GG171" s="107"/>
      <c r="GH171" s="107"/>
      <c r="GI171" s="107"/>
      <c r="GJ171" s="107"/>
      <c r="GK171" s="107"/>
      <c r="GL171" s="107"/>
      <c r="GM171" s="107"/>
      <c r="GN171" s="107"/>
      <c r="GO171" s="107"/>
      <c r="GP171" s="107"/>
      <c r="GQ171" s="107"/>
      <c r="GR171" s="107"/>
      <c r="GS171" s="107"/>
      <c r="GT171" s="107"/>
      <c r="GU171" s="107"/>
      <c r="GV171" s="107"/>
      <c r="GW171" s="107"/>
      <c r="GX171" s="107"/>
      <c r="GY171" s="107"/>
      <c r="GZ171" s="107"/>
      <c r="HA171" s="107"/>
      <c r="HB171" s="107"/>
      <c r="HC171" s="107"/>
      <c r="HD171" s="107"/>
      <c r="HE171" s="107"/>
      <c r="HF171" s="107"/>
      <c r="HG171" s="107"/>
      <c r="HH171" s="107"/>
      <c r="HI171" s="107"/>
      <c r="HJ171" s="107"/>
      <c r="HK171" s="107"/>
      <c r="HL171" s="107"/>
      <c r="HM171" s="107"/>
      <c r="HN171" s="107"/>
      <c r="HO171" s="107"/>
      <c r="HP171" s="107"/>
      <c r="HQ171" s="107"/>
      <c r="HR171" s="107"/>
      <c r="HS171" s="107"/>
      <c r="HT171" s="107"/>
      <c r="HU171" s="107"/>
      <c r="HV171" s="107"/>
      <c r="HW171" s="107"/>
      <c r="HX171" s="107"/>
      <c r="HY171" s="107"/>
      <c r="HZ171" s="107"/>
      <c r="IA171" s="107"/>
      <c r="IB171" s="107"/>
      <c r="IC171" s="107"/>
      <c r="ID171" s="107"/>
      <c r="IE171" s="107"/>
      <c r="IF171" s="107"/>
      <c r="IG171" s="107"/>
      <c r="IH171" s="107"/>
      <c r="II171" s="107"/>
      <c r="IJ171" s="107"/>
      <c r="IK171" s="107"/>
      <c r="IL171" s="107"/>
      <c r="IM171" s="107"/>
      <c r="IN171" s="107"/>
      <c r="IO171" s="107"/>
      <c r="IP171" s="107"/>
      <c r="IQ171" s="107"/>
      <c r="IR171" s="107"/>
      <c r="IS171" s="107"/>
      <c r="IT171" s="107"/>
      <c r="IU171" s="107"/>
      <c r="IV171" s="107"/>
      <c r="IW171" s="107"/>
      <c r="IX171" s="107"/>
      <c r="IY171" s="107"/>
      <c r="IZ171" s="107"/>
      <c r="JA171" s="107"/>
      <c r="JB171" s="107"/>
      <c r="JC171" s="107"/>
      <c r="JD171" s="107"/>
      <c r="JE171" s="107"/>
      <c r="JF171" s="107"/>
      <c r="JG171" s="107"/>
      <c r="JH171" s="107"/>
      <c r="JI171" s="107"/>
      <c r="JJ171" s="107"/>
      <c r="JK171" s="107"/>
      <c r="JL171" s="107"/>
      <c r="JM171" s="107"/>
      <c r="JN171" s="107"/>
      <c r="JO171" s="107"/>
      <c r="JP171" s="107"/>
      <c r="JQ171" s="107"/>
      <c r="JR171" s="107"/>
      <c r="JS171" s="107"/>
      <c r="JT171" s="107"/>
      <c r="JU171" s="107"/>
      <c r="JV171" s="107"/>
      <c r="JW171" s="107"/>
      <c r="JX171" s="107"/>
      <c r="JY171" s="107"/>
      <c r="JZ171" s="107"/>
      <c r="KA171" s="107"/>
      <c r="KB171" s="107"/>
      <c r="KC171" s="107"/>
      <c r="KD171" s="107"/>
      <c r="KE171" s="107"/>
      <c r="KF171" s="107"/>
      <c r="KG171" s="107"/>
      <c r="KH171" s="107"/>
      <c r="KI171" s="107"/>
      <c r="KJ171" s="107"/>
      <c r="KK171" s="107"/>
      <c r="KL171" s="107"/>
      <c r="KM171" s="107"/>
      <c r="KN171" s="107"/>
      <c r="KO171" s="107"/>
      <c r="KP171" s="107"/>
      <c r="KQ171" s="107"/>
      <c r="KR171" s="107"/>
      <c r="KS171" s="107"/>
      <c r="KT171" s="107"/>
      <c r="KU171" s="107"/>
      <c r="KV171" s="107"/>
      <c r="KW171" s="107"/>
      <c r="KX171" s="107"/>
      <c r="KY171" s="107"/>
      <c r="KZ171" s="107"/>
      <c r="LA171" s="107"/>
      <c r="LB171" s="107"/>
      <c r="LC171" s="107"/>
      <c r="LD171" s="107"/>
      <c r="LE171" s="107"/>
      <c r="LF171" s="107"/>
      <c r="LG171" s="107"/>
      <c r="LH171" s="107"/>
      <c r="LI171" s="107"/>
      <c r="LJ171" s="107"/>
      <c r="LK171" s="107"/>
      <c r="LL171" s="107"/>
      <c r="LM171" s="107"/>
      <c r="LN171" s="107"/>
      <c r="LO171" s="107"/>
      <c r="LP171" s="107"/>
      <c r="LQ171" s="107"/>
      <c r="LR171" s="107"/>
      <c r="LS171" s="107"/>
      <c r="LT171" s="107"/>
      <c r="LU171" s="107"/>
      <c r="LV171" s="107"/>
      <c r="LW171" s="107"/>
      <c r="LX171" s="107"/>
      <c r="LY171" s="107"/>
      <c r="LZ171" s="107"/>
      <c r="MA171" s="107"/>
      <c r="MB171" s="107"/>
      <c r="MC171" s="107"/>
      <c r="MD171" s="107"/>
      <c r="ME171" s="107"/>
      <c r="MF171" s="107"/>
      <c r="MG171" s="107"/>
      <c r="MH171" s="107"/>
      <c r="MI171" s="107"/>
      <c r="MJ171" s="107"/>
      <c r="MK171" s="107"/>
      <c r="ML171" s="107"/>
      <c r="MM171" s="107"/>
      <c r="MN171" s="107"/>
      <c r="MO171" s="107"/>
      <c r="MP171" s="107"/>
      <c r="MQ171" s="107"/>
      <c r="MR171" s="107"/>
      <c r="MS171" s="107"/>
      <c r="MT171" s="107"/>
      <c r="MU171" s="107"/>
      <c r="MV171" s="107"/>
      <c r="MW171" s="107"/>
      <c r="MX171" s="107"/>
      <c r="MY171" s="107"/>
      <c r="MZ171" s="107"/>
      <c r="NA171" s="107"/>
      <c r="NB171" s="107"/>
      <c r="NC171" s="107"/>
      <c r="ND171" s="107"/>
      <c r="NE171" s="107"/>
      <c r="NF171" s="107"/>
      <c r="NG171" s="107"/>
      <c r="NH171" s="107"/>
      <c r="NI171" s="107"/>
      <c r="NJ171" s="107"/>
      <c r="NK171" s="107"/>
      <c r="NL171" s="107"/>
      <c r="NM171" s="107"/>
      <c r="NN171" s="107"/>
      <c r="NO171" s="107"/>
      <c r="NP171" s="107"/>
      <c r="NQ171" s="107"/>
      <c r="NR171" s="107"/>
      <c r="NS171" s="107"/>
      <c r="NT171" s="107"/>
      <c r="NU171" s="107"/>
      <c r="NV171" s="107"/>
      <c r="NW171" s="107"/>
      <c r="NX171" s="107"/>
      <c r="NY171" s="107"/>
      <c r="NZ171" s="107"/>
      <c r="OA171" s="107"/>
      <c r="OB171" s="107"/>
      <c r="OC171" s="107"/>
      <c r="OD171" s="107"/>
      <c r="OE171" s="107"/>
      <c r="OF171" s="107"/>
      <c r="OG171" s="107"/>
      <c r="OH171" s="107"/>
      <c r="OI171" s="107"/>
      <c r="OJ171" s="107"/>
      <c r="OK171" s="107"/>
      <c r="OL171" s="107"/>
      <c r="OM171" s="107"/>
      <c r="ON171" s="107"/>
      <c r="OO171" s="107"/>
      <c r="OP171" s="107"/>
      <c r="OQ171" s="107"/>
      <c r="OR171" s="107"/>
      <c r="OS171" s="107"/>
      <c r="OT171" s="107"/>
      <c r="OU171" s="107"/>
      <c r="OV171" s="107"/>
      <c r="OW171" s="107"/>
      <c r="OX171" s="107"/>
      <c r="OY171" s="107"/>
      <c r="OZ171" s="107"/>
      <c r="PA171" s="107"/>
      <c r="PB171" s="107"/>
      <c r="PC171" s="107"/>
      <c r="PD171" s="107"/>
      <c r="PE171" s="107"/>
      <c r="PF171" s="107"/>
      <c r="PG171" s="107"/>
      <c r="PH171" s="107"/>
      <c r="PI171" s="107"/>
      <c r="PJ171" s="107"/>
      <c r="PK171" s="107"/>
      <c r="PL171" s="107"/>
      <c r="PM171" s="107"/>
      <c r="PN171" s="107"/>
      <c r="PO171" s="107"/>
      <c r="PP171" s="107"/>
      <c r="PQ171" s="107"/>
      <c r="PR171" s="107"/>
      <c r="PS171" s="107"/>
      <c r="PT171" s="107"/>
      <c r="PU171" s="107"/>
      <c r="PV171" s="107"/>
      <c r="PW171" s="107"/>
      <c r="PX171" s="107"/>
      <c r="PY171" s="107"/>
      <c r="PZ171" s="107"/>
      <c r="QA171" s="107"/>
      <c r="QB171" s="107"/>
      <c r="QC171" s="107"/>
      <c r="QD171" s="107"/>
      <c r="QE171" s="107"/>
      <c r="QF171" s="107"/>
      <c r="QG171" s="107"/>
      <c r="QH171" s="107"/>
      <c r="QI171" s="107"/>
      <c r="QJ171" s="107"/>
      <c r="QK171" s="107"/>
      <c r="QL171" s="107"/>
      <c r="QM171" s="107"/>
      <c r="QN171" s="107"/>
      <c r="QO171" s="107"/>
      <c r="QP171" s="107"/>
      <c r="QQ171" s="107"/>
      <c r="QR171" s="107"/>
      <c r="QS171" s="107"/>
      <c r="QT171" s="107"/>
      <c r="QU171" s="107"/>
      <c r="QV171" s="107"/>
      <c r="QW171" s="107"/>
      <c r="QX171" s="107"/>
      <c r="QY171" s="107"/>
      <c r="QZ171" s="107"/>
      <c r="RA171" s="107"/>
      <c r="RB171" s="107"/>
      <c r="RC171" s="107"/>
      <c r="RD171" s="107"/>
      <c r="RE171" s="107"/>
      <c r="RF171" s="107"/>
      <c r="RG171" s="107"/>
      <c r="RH171" s="107"/>
      <c r="RI171" s="107"/>
      <c r="RJ171" s="107"/>
      <c r="RK171" s="107"/>
      <c r="RL171" s="107"/>
      <c r="RM171" s="107"/>
      <c r="RN171" s="107"/>
      <c r="RO171" s="107"/>
      <c r="RP171" s="107"/>
      <c r="RQ171" s="107"/>
      <c r="RR171" s="107"/>
      <c r="RS171" s="107"/>
      <c r="RT171" s="107"/>
      <c r="RU171" s="107"/>
      <c r="RV171" s="107"/>
      <c r="RW171" s="107"/>
      <c r="RX171" s="107"/>
      <c r="RY171" s="107"/>
      <c r="RZ171" s="107"/>
      <c r="SA171" s="107"/>
      <c r="SB171" s="107"/>
      <c r="SC171" s="107"/>
      <c r="SD171" s="107"/>
      <c r="SE171" s="107"/>
      <c r="SF171" s="107"/>
      <c r="SG171" s="107"/>
      <c r="SH171" s="107"/>
      <c r="SI171" s="107"/>
      <c r="SJ171" s="107"/>
      <c r="SK171" s="107"/>
      <c r="SL171" s="107"/>
      <c r="SM171" s="107"/>
      <c r="SN171" s="107"/>
      <c r="SO171" s="107"/>
      <c r="SP171" s="107"/>
      <c r="SQ171" s="107"/>
      <c r="SR171" s="107"/>
      <c r="SS171" s="107"/>
      <c r="ST171" s="107"/>
      <c r="SU171" s="107"/>
      <c r="SV171" s="107"/>
      <c r="SW171" s="107"/>
      <c r="SX171" s="107"/>
      <c r="SY171" s="107"/>
      <c r="SZ171" s="107"/>
      <c r="TA171" s="107"/>
      <c r="TB171" s="107"/>
      <c r="TC171" s="107"/>
      <c r="TD171" s="107"/>
      <c r="TE171" s="107"/>
      <c r="TF171" s="107"/>
      <c r="TG171" s="107"/>
      <c r="TH171" s="107"/>
      <c r="TI171" s="107"/>
      <c r="TJ171" s="107"/>
      <c r="TK171" s="107"/>
      <c r="TL171" s="107"/>
      <c r="TM171" s="107"/>
      <c r="TN171" s="107"/>
      <c r="TO171" s="107"/>
      <c r="TP171" s="107"/>
      <c r="TQ171" s="107"/>
      <c r="TR171" s="107"/>
      <c r="TS171" s="107"/>
      <c r="TT171" s="107"/>
      <c r="TU171" s="107"/>
      <c r="TV171" s="107"/>
      <c r="TW171" s="107"/>
      <c r="TX171" s="107"/>
      <c r="TY171" s="107"/>
      <c r="TZ171" s="107"/>
      <c r="UA171" s="107"/>
      <c r="UB171" s="107"/>
      <c r="UC171" s="107"/>
      <c r="UD171" s="107"/>
      <c r="UE171" s="107"/>
      <c r="UF171" s="107"/>
      <c r="UG171" s="107"/>
      <c r="UH171" s="107"/>
      <c r="UI171" s="107"/>
      <c r="UJ171" s="107"/>
      <c r="UK171" s="107"/>
      <c r="UL171" s="107"/>
      <c r="UM171" s="107"/>
      <c r="UN171" s="107"/>
      <c r="UO171" s="107"/>
      <c r="UP171" s="107"/>
      <c r="UQ171" s="107"/>
      <c r="UR171" s="107"/>
      <c r="US171" s="107"/>
      <c r="UT171" s="107"/>
      <c r="UU171" s="107"/>
      <c r="UV171" s="107"/>
      <c r="UW171" s="107"/>
      <c r="UX171" s="107"/>
      <c r="UY171" s="107"/>
      <c r="UZ171" s="107"/>
      <c r="VA171" s="107"/>
      <c r="VB171" s="107"/>
      <c r="VC171" s="107"/>
      <c r="VD171" s="107"/>
      <c r="VE171" s="107"/>
      <c r="VF171" s="107"/>
      <c r="VG171" s="107"/>
      <c r="VH171" s="107"/>
      <c r="VI171" s="107"/>
      <c r="VJ171" s="107"/>
      <c r="VK171" s="107"/>
      <c r="VL171" s="107"/>
      <c r="VM171" s="107"/>
      <c r="VN171" s="107"/>
      <c r="VO171" s="107"/>
      <c r="VP171" s="107"/>
      <c r="VQ171" s="107"/>
      <c r="VR171" s="107"/>
      <c r="VS171" s="107"/>
      <c r="VT171" s="107"/>
      <c r="VU171" s="107"/>
      <c r="VV171" s="107"/>
      <c r="VW171" s="107"/>
      <c r="VX171" s="107"/>
      <c r="VY171" s="107"/>
      <c r="VZ171" s="107"/>
      <c r="WA171" s="107"/>
      <c r="WB171" s="107"/>
      <c r="WC171" s="107"/>
      <c r="WD171" s="107"/>
      <c r="WE171" s="107"/>
      <c r="WF171" s="107"/>
      <c r="WG171" s="107"/>
      <c r="WH171" s="107"/>
      <c r="WI171" s="107"/>
      <c r="WJ171" s="107"/>
      <c r="WK171" s="107"/>
      <c r="WL171" s="107"/>
      <c r="WM171" s="107"/>
      <c r="WN171" s="107"/>
      <c r="WO171" s="107"/>
      <c r="WP171" s="107"/>
      <c r="WQ171" s="107"/>
      <c r="WR171" s="107"/>
      <c r="WS171" s="107"/>
      <c r="WT171" s="107"/>
      <c r="WU171" s="107"/>
      <c r="WV171" s="107"/>
      <c r="WW171" s="107"/>
      <c r="WX171" s="107"/>
      <c r="WY171" s="107"/>
      <c r="WZ171" s="107"/>
      <c r="XA171" s="107"/>
      <c r="XB171" s="107"/>
      <c r="XC171" s="107"/>
      <c r="XD171" s="107"/>
      <c r="XE171" s="107"/>
      <c r="XF171" s="107"/>
      <c r="XG171" s="107"/>
      <c r="XH171" s="107"/>
      <c r="XI171" s="107"/>
      <c r="XJ171" s="107"/>
      <c r="XK171" s="107"/>
      <c r="XL171" s="107"/>
      <c r="XM171" s="107"/>
      <c r="XN171" s="107"/>
      <c r="XO171" s="107"/>
      <c r="XP171" s="107"/>
      <c r="XQ171" s="107"/>
      <c r="XR171" s="107"/>
      <c r="XS171" s="107"/>
      <c r="XT171" s="107"/>
      <c r="XU171" s="107"/>
      <c r="XV171" s="107"/>
      <c r="XW171" s="107"/>
      <c r="XX171" s="107"/>
      <c r="XY171" s="107"/>
      <c r="XZ171" s="107"/>
      <c r="YA171" s="107"/>
      <c r="YB171" s="107"/>
      <c r="YC171" s="107"/>
      <c r="YD171" s="107"/>
      <c r="YE171" s="107"/>
      <c r="YF171" s="107"/>
      <c r="YG171" s="107"/>
      <c r="YH171" s="107"/>
      <c r="YI171" s="107"/>
      <c r="YJ171" s="107"/>
      <c r="YK171" s="107"/>
      <c r="YL171" s="107"/>
      <c r="YM171" s="107"/>
      <c r="YN171" s="107"/>
      <c r="YO171" s="107"/>
      <c r="YP171" s="107"/>
      <c r="YQ171" s="107"/>
      <c r="YR171" s="107"/>
      <c r="YS171" s="107"/>
      <c r="YT171" s="107"/>
      <c r="YU171" s="107"/>
      <c r="YV171" s="107"/>
      <c r="YW171" s="107"/>
      <c r="YX171" s="107"/>
      <c r="YY171" s="107"/>
      <c r="YZ171" s="107"/>
      <c r="ZA171" s="107"/>
      <c r="ZB171" s="107"/>
      <c r="ZC171" s="107"/>
      <c r="ZD171" s="107"/>
      <c r="ZE171" s="107"/>
      <c r="ZF171" s="107"/>
      <c r="ZG171" s="107"/>
      <c r="ZH171" s="107"/>
      <c r="ZI171" s="107"/>
      <c r="ZJ171" s="107"/>
      <c r="ZK171" s="107"/>
      <c r="ZL171" s="107"/>
      <c r="ZM171" s="107"/>
      <c r="ZN171" s="107"/>
      <c r="ZO171" s="107"/>
      <c r="ZP171" s="107"/>
      <c r="ZQ171" s="107"/>
      <c r="ZR171" s="107"/>
      <c r="ZS171" s="107"/>
      <c r="ZT171" s="107"/>
      <c r="ZU171" s="107"/>
      <c r="ZV171" s="107"/>
      <c r="ZW171" s="107"/>
      <c r="ZX171" s="107"/>
      <c r="ZY171" s="107"/>
      <c r="ZZ171" s="107"/>
      <c r="AAA171" s="107"/>
      <c r="AAB171" s="107"/>
      <c r="AAC171" s="107"/>
      <c r="AAD171" s="107"/>
      <c r="AAE171" s="107"/>
      <c r="AAF171" s="107"/>
      <c r="AAG171" s="107"/>
      <c r="AAH171" s="107"/>
      <c r="AAI171" s="107"/>
      <c r="AAJ171" s="107"/>
      <c r="AAK171" s="107"/>
      <c r="AAL171" s="107"/>
      <c r="AAM171" s="107"/>
      <c r="AAN171" s="107"/>
      <c r="AAO171" s="107"/>
      <c r="AAP171" s="107"/>
      <c r="AAQ171" s="107"/>
      <c r="AAR171" s="107"/>
      <c r="AAS171" s="107"/>
      <c r="AAT171" s="107"/>
      <c r="AAU171" s="107"/>
      <c r="AAV171" s="107"/>
      <c r="AAW171" s="107"/>
      <c r="AAX171" s="107"/>
      <c r="AAY171" s="107"/>
      <c r="AAZ171" s="107"/>
      <c r="ABA171" s="107"/>
      <c r="ABB171" s="107"/>
      <c r="ABC171" s="107"/>
      <c r="ABD171" s="107"/>
      <c r="ABE171" s="107"/>
      <c r="ABF171" s="107"/>
      <c r="ABG171" s="107"/>
      <c r="ABH171" s="107"/>
      <c r="ABI171" s="107"/>
      <c r="ABJ171" s="107"/>
      <c r="ABK171" s="107"/>
      <c r="ABL171" s="107"/>
      <c r="ABM171" s="107"/>
      <c r="ABN171" s="107"/>
      <c r="ABO171" s="107"/>
      <c r="ABP171" s="107"/>
      <c r="ABQ171" s="107"/>
      <c r="ABR171" s="107"/>
      <c r="ABS171" s="107"/>
      <c r="ABT171" s="107"/>
      <c r="ABU171" s="107"/>
      <c r="ABV171" s="107"/>
      <c r="ABW171" s="107"/>
      <c r="ABX171" s="107"/>
      <c r="ABY171" s="107"/>
      <c r="ABZ171" s="107"/>
      <c r="ACA171" s="107"/>
      <c r="ACB171" s="107"/>
      <c r="ACC171" s="107"/>
      <c r="ACD171" s="107"/>
      <c r="ACE171" s="107"/>
      <c r="ACF171" s="107"/>
      <c r="ACG171" s="107"/>
      <c r="ACH171" s="107"/>
      <c r="ACI171" s="107"/>
      <c r="ACJ171" s="107"/>
      <c r="ACK171" s="107"/>
      <c r="ACL171" s="107"/>
      <c r="ACM171" s="107"/>
      <c r="ACN171" s="107"/>
      <c r="ACO171" s="107"/>
      <c r="ACP171" s="107"/>
      <c r="ACQ171" s="107"/>
      <c r="ACR171" s="107"/>
      <c r="ACS171" s="107"/>
      <c r="ACT171" s="107"/>
      <c r="ACU171" s="107"/>
      <c r="ACV171" s="107"/>
      <c r="ACW171" s="107"/>
      <c r="ACX171" s="107"/>
      <c r="ACY171" s="107"/>
      <c r="ACZ171" s="107"/>
      <c r="ADA171" s="107"/>
      <c r="ADB171" s="107"/>
      <c r="ADC171" s="107"/>
      <c r="ADD171" s="107"/>
      <c r="ADE171" s="107"/>
      <c r="ADF171" s="107"/>
      <c r="ADG171" s="107"/>
      <c r="ADH171" s="107"/>
      <c r="ADI171" s="107"/>
      <c r="ADJ171" s="107"/>
      <c r="ADK171" s="107"/>
      <c r="ADL171" s="107"/>
      <c r="ADM171" s="107"/>
      <c r="ADN171" s="107"/>
      <c r="ADO171" s="107"/>
      <c r="ADP171" s="107"/>
      <c r="ADQ171" s="107"/>
      <c r="ADR171" s="107"/>
      <c r="ADS171" s="107"/>
      <c r="ADT171" s="107"/>
      <c r="ADU171" s="107"/>
      <c r="ADV171" s="107"/>
      <c r="ADW171" s="107"/>
      <c r="ADX171" s="107"/>
      <c r="ADY171" s="107"/>
      <c r="ADZ171" s="107"/>
      <c r="AEA171" s="107"/>
      <c r="AEB171" s="107"/>
      <c r="AEC171" s="107"/>
      <c r="AED171" s="107"/>
      <c r="AEE171" s="107"/>
      <c r="AEF171" s="107"/>
      <c r="AEG171" s="107"/>
      <c r="AEH171" s="107"/>
      <c r="AEI171" s="107"/>
      <c r="AEJ171" s="107"/>
      <c r="AEK171" s="107"/>
      <c r="AEL171" s="107"/>
      <c r="AEM171" s="107"/>
      <c r="AEN171" s="107"/>
      <c r="AEO171" s="107"/>
      <c r="AEP171" s="107"/>
      <c r="AEQ171" s="107"/>
      <c r="AER171" s="107"/>
      <c r="AES171" s="107"/>
      <c r="AET171" s="107"/>
      <c r="AEU171" s="107"/>
      <c r="AEV171" s="107"/>
      <c r="AEW171" s="107"/>
      <c r="AEX171" s="107"/>
      <c r="AEY171" s="107"/>
      <c r="AEZ171" s="107"/>
      <c r="AFA171" s="107"/>
      <c r="AFB171" s="107"/>
      <c r="AFC171" s="107"/>
      <c r="AFD171" s="107"/>
      <c r="AFE171" s="107"/>
      <c r="AFF171" s="107"/>
      <c r="AFG171" s="107"/>
      <c r="AFH171" s="107"/>
      <c r="AFI171" s="107"/>
      <c r="AFJ171" s="107"/>
      <c r="AFK171" s="107"/>
      <c r="AFL171" s="107"/>
      <c r="AFM171" s="107"/>
      <c r="AFN171" s="107"/>
      <c r="AFO171" s="107"/>
      <c r="AFP171" s="107"/>
      <c r="AFQ171" s="107"/>
      <c r="AFR171" s="107"/>
      <c r="AFS171" s="107"/>
      <c r="AFT171" s="107"/>
      <c r="AFU171" s="107"/>
      <c r="AFV171" s="107"/>
      <c r="AFW171" s="107"/>
      <c r="AFX171" s="107"/>
      <c r="AFY171" s="107"/>
      <c r="AFZ171" s="107"/>
      <c r="AGA171" s="107"/>
      <c r="AGB171" s="107"/>
      <c r="AGC171" s="107"/>
      <c r="AGD171" s="107"/>
      <c r="AGE171" s="107"/>
      <c r="AGF171" s="107"/>
      <c r="AGG171" s="107"/>
      <c r="AGH171" s="107"/>
      <c r="AGI171" s="107"/>
      <c r="AGJ171" s="107"/>
      <c r="AGK171" s="107"/>
      <c r="AGL171" s="107"/>
      <c r="AGM171" s="107"/>
      <c r="AGN171" s="107"/>
      <c r="AGO171" s="107"/>
      <c r="AGP171" s="107"/>
      <c r="AGQ171" s="107"/>
      <c r="AGR171" s="107"/>
      <c r="AGS171" s="107"/>
      <c r="AGT171" s="107"/>
      <c r="AGU171" s="107"/>
      <c r="AGV171" s="107"/>
      <c r="AGW171" s="107"/>
      <c r="AGX171" s="107"/>
      <c r="AGY171" s="107"/>
      <c r="AGZ171" s="107"/>
      <c r="AHA171" s="107"/>
      <c r="AHB171" s="107"/>
      <c r="AHC171" s="107"/>
      <c r="AHD171" s="107"/>
      <c r="AHE171" s="107"/>
      <c r="AHF171" s="107"/>
      <c r="AHG171" s="107"/>
      <c r="AHH171" s="107"/>
      <c r="AHI171" s="107"/>
      <c r="AHJ171" s="107"/>
      <c r="AHK171" s="107"/>
      <c r="AHL171" s="107"/>
      <c r="AHM171" s="107"/>
      <c r="AHN171" s="107"/>
      <c r="AHO171" s="107"/>
      <c r="AHP171" s="107"/>
      <c r="AHQ171" s="107"/>
      <c r="AHR171" s="107"/>
      <c r="AHS171" s="107"/>
      <c r="AHT171" s="107"/>
      <c r="AHU171" s="107"/>
      <c r="AHV171" s="107"/>
      <c r="AHW171" s="107"/>
      <c r="AHX171" s="107"/>
      <c r="AHY171" s="107"/>
      <c r="AHZ171" s="107"/>
      <c r="AIA171" s="107"/>
      <c r="AIB171" s="107"/>
      <c r="AIC171" s="107"/>
      <c r="AID171" s="107"/>
      <c r="AIE171" s="107"/>
      <c r="AIF171" s="107"/>
      <c r="AIG171" s="107"/>
      <c r="AIH171" s="107"/>
      <c r="AII171" s="107"/>
      <c r="AIJ171" s="107"/>
      <c r="AIK171" s="107"/>
      <c r="AIL171" s="107"/>
      <c r="AIM171" s="107"/>
      <c r="AIN171" s="107"/>
      <c r="AIO171" s="107"/>
      <c r="AIP171" s="107"/>
      <c r="AIQ171" s="107"/>
      <c r="AIR171" s="107"/>
      <c r="AIS171" s="107"/>
      <c r="AIT171" s="107"/>
      <c r="AIU171" s="107"/>
      <c r="AIV171" s="107"/>
      <c r="AIW171" s="107"/>
      <c r="AIX171" s="107"/>
      <c r="AIY171" s="107"/>
      <c r="AIZ171" s="107"/>
      <c r="AJA171" s="107"/>
      <c r="AJB171" s="107"/>
      <c r="AJC171" s="107"/>
      <c r="AJD171" s="107"/>
      <c r="AJE171" s="107"/>
      <c r="AJF171" s="107"/>
      <c r="AJG171" s="107"/>
      <c r="AJH171" s="107"/>
      <c r="AJI171" s="107"/>
      <c r="AJJ171" s="107"/>
      <c r="AJK171" s="107"/>
      <c r="AJL171" s="107"/>
      <c r="AJM171" s="107"/>
      <c r="AJN171" s="107"/>
      <c r="AJO171" s="107"/>
      <c r="AJP171" s="107"/>
      <c r="AJQ171" s="107"/>
      <c r="AJR171" s="107"/>
      <c r="AJS171" s="107"/>
      <c r="AJT171" s="107"/>
      <c r="AJU171" s="107"/>
      <c r="AJV171" s="107"/>
      <c r="AJW171" s="107"/>
      <c r="AJX171" s="107"/>
      <c r="AJY171" s="107"/>
      <c r="AJZ171" s="107"/>
      <c r="AKA171" s="107"/>
      <c r="AKB171" s="107"/>
      <c r="AKC171" s="107"/>
      <c r="AKD171" s="107"/>
      <c r="AKE171" s="107"/>
      <c r="AKF171" s="107"/>
      <c r="AKG171" s="107"/>
      <c r="AKH171" s="107"/>
      <c r="AKI171" s="107"/>
      <c r="AKJ171" s="107"/>
      <c r="AKK171" s="107"/>
      <c r="AKL171" s="107"/>
      <c r="AKM171" s="107"/>
      <c r="AKN171" s="107"/>
      <c r="AKO171" s="107"/>
      <c r="AKP171" s="107"/>
      <c r="AKQ171" s="107"/>
      <c r="AKR171" s="107"/>
      <c r="AKS171" s="107"/>
      <c r="AKT171" s="107"/>
      <c r="AKU171" s="107"/>
      <c r="AKV171" s="107"/>
      <c r="AKW171" s="107"/>
      <c r="AKX171" s="107"/>
      <c r="AKY171" s="107"/>
      <c r="AKZ171" s="107"/>
      <c r="ALA171" s="107"/>
      <c r="ALB171" s="107"/>
      <c r="ALC171" s="107"/>
      <c r="ALD171" s="107"/>
      <c r="ALE171" s="107"/>
      <c r="ALF171" s="107"/>
      <c r="ALG171" s="107"/>
      <c r="ALH171" s="107"/>
      <c r="ALI171" s="107"/>
      <c r="ALJ171" s="107"/>
      <c r="ALK171" s="107"/>
      <c r="ALL171" s="107"/>
      <c r="ALM171" s="107"/>
      <c r="ALN171" s="107"/>
      <c r="ALO171" s="107"/>
      <c r="ALP171" s="107"/>
      <c r="ALQ171" s="107"/>
      <c r="ALR171" s="107"/>
      <c r="ALS171" s="107"/>
      <c r="ALT171" s="107"/>
      <c r="ALU171" s="107"/>
      <c r="ALV171" s="107"/>
      <c r="ALW171" s="107"/>
      <c r="ALX171" s="107"/>
      <c r="ALY171" s="107"/>
      <c r="ALZ171" s="107"/>
      <c r="AMA171" s="107"/>
      <c r="AMB171" s="107"/>
      <c r="AMC171" s="107"/>
      <c r="AMD171" s="107"/>
      <c r="AME171" s="107"/>
      <c r="AMF171" s="107"/>
      <c r="AMG171" s="107"/>
      <c r="AMH171" s="107"/>
      <c r="AMI171" s="107"/>
      <c r="AMJ171" s="107"/>
      <c r="AMK171" s="107"/>
      <c r="AML171" s="107"/>
      <c r="AMM171" s="107"/>
      <c r="AMN171" s="107"/>
      <c r="AMO171" s="107"/>
      <c r="AMP171" s="107"/>
      <c r="AMQ171" s="107"/>
      <c r="AMR171" s="107"/>
      <c r="AMS171" s="107"/>
      <c r="AMT171" s="107"/>
      <c r="AMU171" s="107"/>
      <c r="AMV171" s="107"/>
      <c r="AMW171" s="107"/>
      <c r="AMX171" s="107"/>
      <c r="AMY171" s="107"/>
      <c r="AMZ171" s="107"/>
      <c r="ANA171" s="107"/>
      <c r="ANB171" s="107"/>
      <c r="ANC171" s="107"/>
      <c r="AND171" s="107"/>
      <c r="ANE171" s="107"/>
      <c r="ANF171" s="107"/>
      <c r="ANG171" s="107"/>
      <c r="ANH171" s="107"/>
      <c r="ANI171" s="107"/>
      <c r="ANJ171" s="107"/>
      <c r="ANK171" s="107"/>
      <c r="ANL171" s="107"/>
      <c r="ANM171" s="107"/>
      <c r="ANN171" s="107"/>
      <c r="ANO171" s="107"/>
      <c r="ANP171" s="107"/>
      <c r="ANQ171" s="107"/>
      <c r="ANR171" s="107"/>
      <c r="ANS171" s="107"/>
      <c r="ANT171" s="107"/>
      <c r="ANU171" s="107"/>
      <c r="ANV171" s="107"/>
      <c r="ANW171" s="107"/>
      <c r="ANX171" s="107"/>
      <c r="ANY171" s="107"/>
      <c r="ANZ171" s="107"/>
      <c r="AOA171" s="107"/>
      <c r="AOB171" s="107"/>
      <c r="AOC171" s="107"/>
      <c r="AOD171" s="107"/>
      <c r="AOE171" s="107"/>
      <c r="AOF171" s="107"/>
      <c r="AOG171" s="107"/>
      <c r="AOH171" s="107"/>
      <c r="AOI171" s="107"/>
      <c r="AOJ171" s="107"/>
      <c r="AOK171" s="107"/>
      <c r="AOL171" s="107"/>
      <c r="AOM171" s="107"/>
      <c r="AON171" s="107"/>
      <c r="AOO171" s="107"/>
      <c r="AOP171" s="107"/>
      <c r="AOQ171" s="107"/>
      <c r="AOR171" s="107"/>
      <c r="AOS171" s="107"/>
      <c r="AOT171" s="107"/>
      <c r="AOU171" s="107"/>
      <c r="AOV171" s="107"/>
      <c r="AOW171" s="107"/>
      <c r="AOX171" s="107"/>
      <c r="AOY171" s="107"/>
      <c r="AOZ171" s="107"/>
      <c r="APA171" s="107"/>
      <c r="APB171" s="107"/>
      <c r="APC171" s="107"/>
      <c r="APD171" s="107"/>
      <c r="APE171" s="107"/>
      <c r="APF171" s="107"/>
      <c r="APG171" s="107"/>
      <c r="APH171" s="107"/>
      <c r="API171" s="107"/>
      <c r="APJ171" s="107"/>
      <c r="APK171" s="107"/>
      <c r="APL171" s="107"/>
      <c r="APM171" s="107"/>
      <c r="APN171" s="107"/>
      <c r="APO171" s="107"/>
      <c r="APP171" s="107"/>
      <c r="APQ171" s="107"/>
      <c r="APR171" s="107"/>
      <c r="APS171" s="107"/>
      <c r="APT171" s="107"/>
      <c r="APU171" s="107"/>
      <c r="APV171" s="107"/>
      <c r="APW171" s="107"/>
      <c r="APX171" s="107"/>
      <c r="APY171" s="107"/>
      <c r="APZ171" s="107"/>
      <c r="AQA171" s="107"/>
      <c r="AQB171" s="107"/>
      <c r="AQC171" s="107"/>
      <c r="AQD171" s="107"/>
      <c r="AQE171" s="107"/>
      <c r="AQF171" s="107"/>
      <c r="AQG171" s="107"/>
      <c r="AQH171" s="107"/>
      <c r="AQI171" s="107"/>
      <c r="AQJ171" s="107"/>
      <c r="AQK171" s="107"/>
      <c r="AQL171" s="107"/>
      <c r="AQM171" s="107"/>
      <c r="AQN171" s="107"/>
      <c r="AQO171" s="107"/>
      <c r="AQP171" s="107"/>
      <c r="AQQ171" s="107"/>
      <c r="AQR171" s="107"/>
      <c r="AQS171" s="107"/>
      <c r="AQT171" s="107"/>
      <c r="AQU171" s="107"/>
      <c r="AQV171" s="107"/>
      <c r="AQW171" s="107"/>
      <c r="AQX171" s="107"/>
      <c r="AQY171" s="107"/>
      <c r="AQZ171" s="107"/>
      <c r="ARA171" s="107"/>
      <c r="ARB171" s="107"/>
      <c r="ARC171" s="107"/>
      <c r="ARD171" s="107"/>
      <c r="ARE171" s="107"/>
      <c r="ARF171" s="107"/>
      <c r="ARG171" s="107"/>
      <c r="ARH171" s="107"/>
      <c r="ARI171" s="107"/>
      <c r="ARJ171" s="107"/>
      <c r="ARK171" s="107"/>
      <c r="ARL171" s="107"/>
      <c r="ARM171" s="107"/>
      <c r="ARN171" s="107"/>
      <c r="ARO171" s="107"/>
      <c r="ARP171" s="107"/>
      <c r="ARQ171" s="107"/>
      <c r="ARR171" s="107"/>
      <c r="ARS171" s="107"/>
      <c r="ART171" s="107"/>
      <c r="ARU171" s="107"/>
      <c r="ARV171" s="107"/>
      <c r="ARW171" s="107"/>
      <c r="ARX171" s="107"/>
      <c r="ARY171" s="107"/>
      <c r="ARZ171" s="107"/>
      <c r="ASA171" s="107"/>
      <c r="ASB171" s="107"/>
      <c r="ASC171" s="107"/>
      <c r="ASD171" s="107"/>
      <c r="ASE171" s="107"/>
      <c r="ASF171" s="107"/>
      <c r="ASG171" s="107"/>
      <c r="ASH171" s="107"/>
      <c r="ASI171" s="107"/>
      <c r="ASJ171" s="107"/>
      <c r="ASK171" s="107"/>
      <c r="ASL171" s="107"/>
      <c r="ASM171" s="107"/>
      <c r="ASN171" s="107"/>
      <c r="ASO171" s="107"/>
      <c r="ASP171" s="107"/>
      <c r="ASQ171" s="107"/>
      <c r="ASR171" s="107"/>
      <c r="ASS171" s="107"/>
      <c r="AST171" s="107"/>
      <c r="ASU171" s="107"/>
      <c r="ASV171" s="107"/>
      <c r="ASW171" s="107"/>
      <c r="ASX171" s="107"/>
      <c r="ASY171" s="107"/>
      <c r="ASZ171" s="107"/>
      <c r="ATA171" s="107"/>
      <c r="ATB171" s="107"/>
      <c r="ATC171" s="107"/>
      <c r="ATD171" s="107"/>
      <c r="ATE171" s="107"/>
      <c r="ATF171" s="107"/>
      <c r="ATG171" s="107"/>
      <c r="ATH171" s="107"/>
      <c r="ATI171" s="107"/>
      <c r="ATJ171" s="107"/>
      <c r="ATK171" s="107"/>
      <c r="ATL171" s="107"/>
      <c r="ATM171" s="107"/>
      <c r="ATN171" s="107"/>
      <c r="ATO171" s="107"/>
      <c r="ATP171" s="107"/>
      <c r="ATQ171" s="107"/>
      <c r="ATR171" s="107"/>
      <c r="ATS171" s="107"/>
      <c r="ATT171" s="107"/>
      <c r="ATU171" s="107"/>
      <c r="ATV171" s="107"/>
      <c r="ATW171" s="107"/>
      <c r="ATX171" s="107"/>
      <c r="ATY171" s="107"/>
      <c r="ATZ171" s="107"/>
      <c r="AUA171" s="107"/>
      <c r="AUB171" s="107"/>
      <c r="AUC171" s="107"/>
      <c r="AUD171" s="107"/>
      <c r="AUE171" s="107"/>
      <c r="AUF171" s="107"/>
      <c r="AUG171" s="107"/>
      <c r="AUH171" s="107"/>
      <c r="AUI171" s="107"/>
      <c r="AUJ171" s="107"/>
      <c r="AUK171" s="107"/>
      <c r="AUL171" s="107"/>
      <c r="AUM171" s="107"/>
      <c r="AUN171" s="107"/>
      <c r="AUO171" s="107"/>
      <c r="AUP171" s="107"/>
      <c r="AUQ171" s="107"/>
      <c r="AUR171" s="107"/>
      <c r="AUS171" s="107"/>
      <c r="AUT171" s="107"/>
      <c r="AUU171" s="107"/>
      <c r="AUV171" s="107"/>
      <c r="AUW171" s="107"/>
      <c r="AUX171" s="107"/>
      <c r="AUY171" s="107"/>
      <c r="AUZ171" s="107"/>
      <c r="AVA171" s="107"/>
      <c r="AVB171" s="107"/>
      <c r="AVC171" s="107"/>
      <c r="AVD171" s="107"/>
      <c r="AVE171" s="107"/>
      <c r="AVF171" s="107"/>
      <c r="AVG171" s="107"/>
      <c r="AVH171" s="107"/>
      <c r="AVI171" s="107"/>
      <c r="AVJ171" s="107"/>
      <c r="AVK171" s="107"/>
      <c r="AVL171" s="107"/>
      <c r="AVM171" s="107"/>
      <c r="AVN171" s="107"/>
      <c r="AVO171" s="107"/>
      <c r="AVP171" s="107"/>
      <c r="AVQ171" s="107"/>
      <c r="AVR171" s="107"/>
      <c r="AVS171" s="107"/>
      <c r="AVT171" s="107"/>
      <c r="AVU171" s="107"/>
      <c r="AVV171" s="107"/>
      <c r="AVW171" s="107"/>
      <c r="AVX171" s="107"/>
      <c r="AVY171" s="107"/>
      <c r="AVZ171" s="107"/>
      <c r="AWA171" s="107"/>
      <c r="AWB171" s="107"/>
      <c r="AWC171" s="107"/>
      <c r="AWD171" s="107"/>
      <c r="AWE171" s="107"/>
      <c r="AWF171" s="107"/>
      <c r="AWG171" s="107"/>
      <c r="AWH171" s="107"/>
      <c r="AWI171" s="107"/>
      <c r="AWJ171" s="107"/>
      <c r="AWK171" s="107"/>
      <c r="AWL171" s="107"/>
      <c r="AWM171" s="107"/>
      <c r="AWN171" s="107"/>
      <c r="AWO171" s="107"/>
      <c r="AWP171" s="107"/>
      <c r="AWQ171" s="107"/>
      <c r="AWR171" s="107"/>
      <c r="AWS171" s="107"/>
      <c r="AWT171" s="107"/>
      <c r="AWU171" s="107"/>
      <c r="AWV171" s="107"/>
      <c r="AWW171" s="107"/>
      <c r="AWX171" s="107"/>
      <c r="AWY171" s="107"/>
      <c r="AWZ171" s="107"/>
      <c r="AXA171" s="107"/>
      <c r="AXB171" s="107"/>
      <c r="AXC171" s="107"/>
      <c r="AXD171" s="107"/>
      <c r="AXE171" s="107"/>
      <c r="AXF171" s="107"/>
      <c r="AXG171" s="107"/>
      <c r="AXH171" s="107"/>
      <c r="AXI171" s="107"/>
      <c r="AXJ171" s="107"/>
      <c r="AXK171" s="107"/>
      <c r="AXL171" s="107"/>
      <c r="AXM171" s="107"/>
      <c r="AXN171" s="107"/>
      <c r="AXO171" s="107"/>
      <c r="AXP171" s="107"/>
      <c r="AXQ171" s="107"/>
      <c r="AXR171" s="107"/>
      <c r="AXS171" s="107"/>
      <c r="AXT171" s="107"/>
      <c r="AXU171" s="107"/>
      <c r="AXV171" s="107"/>
      <c r="AXW171" s="107"/>
      <c r="AXX171" s="107"/>
      <c r="AXY171" s="107"/>
      <c r="AXZ171" s="107"/>
      <c r="AYA171" s="107"/>
      <c r="AYB171" s="107"/>
      <c r="AYC171" s="107"/>
      <c r="AYD171" s="107"/>
      <c r="AYE171" s="107"/>
      <c r="AYF171" s="107"/>
      <c r="AYG171" s="107"/>
      <c r="AYH171" s="107"/>
      <c r="AYI171" s="107"/>
      <c r="AYJ171" s="107"/>
      <c r="AYK171" s="107"/>
      <c r="AYL171" s="107"/>
      <c r="AYM171" s="107"/>
      <c r="AYN171" s="107"/>
      <c r="AYO171" s="107"/>
      <c r="AYP171" s="107"/>
      <c r="AYQ171" s="107"/>
      <c r="AYR171" s="107"/>
      <c r="AYS171" s="107"/>
      <c r="AYT171" s="107"/>
      <c r="AYU171" s="107"/>
      <c r="AYV171" s="107"/>
      <c r="AYW171" s="107"/>
      <c r="AYX171" s="107"/>
      <c r="AYY171" s="107"/>
      <c r="AYZ171" s="107"/>
      <c r="AZA171" s="107"/>
      <c r="AZB171" s="107"/>
      <c r="AZC171" s="107"/>
      <c r="AZD171" s="107"/>
      <c r="AZE171" s="107"/>
      <c r="AZF171" s="107"/>
      <c r="AZG171" s="107"/>
      <c r="AZH171" s="107"/>
      <c r="AZI171" s="107"/>
      <c r="AZJ171" s="107"/>
      <c r="AZK171" s="107"/>
      <c r="AZL171" s="107"/>
      <c r="AZM171" s="107"/>
      <c r="AZN171" s="107"/>
      <c r="AZO171" s="107"/>
      <c r="AZP171" s="107"/>
      <c r="AZQ171" s="107"/>
      <c r="AZR171" s="107"/>
      <c r="AZS171" s="107"/>
      <c r="AZT171" s="107"/>
      <c r="AZU171" s="107"/>
      <c r="AZV171" s="107"/>
      <c r="AZW171" s="107"/>
      <c r="AZX171" s="107"/>
      <c r="AZY171" s="107"/>
      <c r="AZZ171" s="107"/>
      <c r="BAA171" s="107"/>
      <c r="BAB171" s="107"/>
      <c r="BAC171" s="107"/>
      <c r="BAD171" s="107"/>
      <c r="BAE171" s="107"/>
      <c r="BAF171" s="107"/>
      <c r="BAG171" s="107"/>
      <c r="BAH171" s="107"/>
      <c r="BAI171" s="107"/>
      <c r="BAJ171" s="107"/>
      <c r="BAK171" s="107"/>
      <c r="BAL171" s="107"/>
      <c r="BAM171" s="107"/>
      <c r="BAN171" s="107"/>
      <c r="BAO171" s="107"/>
      <c r="BAP171" s="107"/>
      <c r="BAQ171" s="107"/>
      <c r="BAR171" s="107"/>
      <c r="BAS171" s="107"/>
      <c r="BAT171" s="107"/>
      <c r="BAU171" s="107"/>
      <c r="BAV171" s="107"/>
      <c r="BAW171" s="107"/>
      <c r="BAX171" s="107"/>
      <c r="BAY171" s="107"/>
      <c r="BAZ171" s="107"/>
      <c r="BBA171" s="107"/>
      <c r="BBB171" s="107"/>
      <c r="BBC171" s="107"/>
      <c r="BBD171" s="107"/>
      <c r="BBE171" s="107"/>
      <c r="BBF171" s="107"/>
      <c r="BBG171" s="107"/>
      <c r="BBH171" s="107"/>
      <c r="BBI171" s="107"/>
      <c r="BBJ171" s="107"/>
      <c r="BBK171" s="107"/>
      <c r="BBL171" s="107"/>
      <c r="BBM171" s="107"/>
      <c r="BBN171" s="107"/>
      <c r="BBO171" s="107"/>
      <c r="BBP171" s="107"/>
      <c r="BBQ171" s="107"/>
      <c r="BBR171" s="107"/>
      <c r="BBS171" s="107"/>
      <c r="BBT171" s="107"/>
      <c r="BBU171" s="107"/>
      <c r="BBV171" s="107"/>
      <c r="BBW171" s="107"/>
      <c r="BBX171" s="107"/>
      <c r="BBY171" s="107"/>
      <c r="BBZ171" s="107"/>
      <c r="BCA171" s="107"/>
      <c r="BCB171" s="107"/>
      <c r="BCC171" s="107"/>
      <c r="BCD171" s="107"/>
      <c r="BCE171" s="107"/>
      <c r="BCF171" s="107"/>
      <c r="BCG171" s="107"/>
      <c r="BCH171" s="107"/>
      <c r="BCI171" s="107"/>
      <c r="BCJ171" s="107"/>
      <c r="BCK171" s="107"/>
      <c r="BCL171" s="107"/>
      <c r="BCM171" s="107"/>
      <c r="BCN171" s="107"/>
      <c r="BCO171" s="107"/>
      <c r="BCP171" s="107"/>
      <c r="BCQ171" s="107"/>
      <c r="BCR171" s="107"/>
      <c r="BCS171" s="107"/>
      <c r="BCT171" s="107"/>
      <c r="BCU171" s="107"/>
      <c r="BCV171" s="107"/>
      <c r="BCW171" s="107"/>
      <c r="BCX171" s="107"/>
      <c r="BCY171" s="107"/>
      <c r="BCZ171" s="107"/>
      <c r="BDA171" s="107"/>
      <c r="BDB171" s="107"/>
      <c r="BDC171" s="107"/>
      <c r="BDD171" s="107"/>
      <c r="BDE171" s="107"/>
      <c r="BDF171" s="107"/>
      <c r="BDG171" s="107"/>
      <c r="BDH171" s="107"/>
      <c r="BDI171" s="107"/>
      <c r="BDJ171" s="107"/>
      <c r="BDK171" s="107"/>
      <c r="BDL171" s="107"/>
      <c r="BDM171" s="107"/>
      <c r="BDN171" s="107"/>
      <c r="BDO171" s="107"/>
      <c r="BDP171" s="107"/>
      <c r="BDQ171" s="107"/>
      <c r="BDR171" s="107"/>
      <c r="BDS171" s="107"/>
      <c r="BDT171" s="107"/>
      <c r="BDU171" s="107"/>
      <c r="BDV171" s="107"/>
      <c r="BDW171" s="107"/>
      <c r="BDX171" s="107"/>
      <c r="BDY171" s="107"/>
      <c r="BDZ171" s="107"/>
      <c r="BEA171" s="107"/>
      <c r="BEB171" s="107"/>
      <c r="BEC171" s="107"/>
      <c r="BED171" s="107"/>
      <c r="BEE171" s="107"/>
      <c r="BEF171" s="107"/>
      <c r="BEG171" s="107"/>
      <c r="BEH171" s="107"/>
      <c r="BEI171" s="107"/>
      <c r="BEJ171" s="107"/>
      <c r="BEK171" s="107"/>
      <c r="BEL171" s="107"/>
      <c r="BEM171" s="107"/>
      <c r="BEN171" s="107"/>
      <c r="BEO171" s="107"/>
      <c r="BEP171" s="107"/>
      <c r="BEQ171" s="107"/>
      <c r="BER171" s="107"/>
      <c r="BES171" s="107"/>
      <c r="BET171" s="107"/>
      <c r="BEU171" s="107"/>
      <c r="BEV171" s="107"/>
      <c r="BEW171" s="107"/>
      <c r="BEX171" s="107"/>
      <c r="BEY171" s="107"/>
      <c r="BEZ171" s="107"/>
      <c r="BFA171" s="107"/>
      <c r="BFB171" s="107"/>
      <c r="BFC171" s="107"/>
      <c r="BFD171" s="107"/>
      <c r="BFE171" s="107"/>
      <c r="BFF171" s="107"/>
      <c r="BFG171" s="107"/>
      <c r="BFH171" s="107"/>
      <c r="BFI171" s="107"/>
      <c r="BFJ171" s="107"/>
      <c r="BFK171" s="107"/>
      <c r="BFL171" s="107"/>
      <c r="BFM171" s="107"/>
      <c r="BFN171" s="107"/>
      <c r="BFO171" s="107"/>
      <c r="BFP171" s="107"/>
      <c r="BFQ171" s="107"/>
      <c r="BFR171" s="107"/>
      <c r="BFS171" s="107"/>
      <c r="BFT171" s="107"/>
      <c r="BFU171" s="107"/>
      <c r="BFV171" s="107"/>
      <c r="BFW171" s="107"/>
      <c r="BFX171" s="107"/>
      <c r="BFY171" s="107"/>
      <c r="BFZ171" s="107"/>
      <c r="BGA171" s="107"/>
      <c r="BGB171" s="107"/>
      <c r="BGC171" s="107"/>
      <c r="BGD171" s="107"/>
      <c r="BGE171" s="107"/>
      <c r="BGF171" s="107"/>
      <c r="BGG171" s="107"/>
      <c r="BGH171" s="107"/>
      <c r="BGI171" s="107"/>
      <c r="BGJ171" s="107"/>
      <c r="BGK171" s="107"/>
      <c r="BGL171" s="107"/>
      <c r="BGM171" s="107"/>
      <c r="BGN171" s="107"/>
      <c r="BGO171" s="107"/>
      <c r="BGP171" s="107"/>
      <c r="BGQ171" s="107"/>
      <c r="BGR171" s="107"/>
      <c r="BGS171" s="107"/>
      <c r="BGT171" s="107"/>
      <c r="BGU171" s="107"/>
      <c r="BGV171" s="107"/>
      <c r="BGW171" s="107"/>
      <c r="BGX171" s="107"/>
      <c r="BGY171" s="107"/>
      <c r="BGZ171" s="107"/>
      <c r="BHA171" s="107"/>
      <c r="BHB171" s="107"/>
      <c r="BHC171" s="107"/>
      <c r="BHD171" s="107"/>
      <c r="BHE171" s="107"/>
      <c r="BHF171" s="107"/>
      <c r="BHG171" s="107"/>
      <c r="BHH171" s="107"/>
      <c r="BHI171" s="107"/>
      <c r="BHJ171" s="107"/>
      <c r="BHK171" s="107"/>
      <c r="BHL171" s="107"/>
      <c r="BHM171" s="107"/>
      <c r="BHN171" s="107"/>
      <c r="BHO171" s="107"/>
      <c r="BHP171" s="107"/>
      <c r="BHQ171" s="107"/>
      <c r="BHR171" s="107"/>
      <c r="BHS171" s="107"/>
      <c r="BHT171" s="107"/>
      <c r="BHU171" s="107"/>
      <c r="BHV171" s="107"/>
      <c r="BHW171" s="107"/>
      <c r="BHX171" s="107"/>
      <c r="BHY171" s="107"/>
      <c r="BHZ171" s="107"/>
      <c r="BIA171" s="107"/>
      <c r="BIB171" s="107"/>
      <c r="BIC171" s="107"/>
      <c r="BID171" s="107"/>
      <c r="BIE171" s="107"/>
      <c r="BIF171" s="107"/>
      <c r="BIG171" s="107"/>
      <c r="BIH171" s="107"/>
      <c r="BII171" s="107"/>
      <c r="BIJ171" s="107"/>
      <c r="BIK171" s="107"/>
      <c r="BIL171" s="107"/>
      <c r="BIM171" s="107"/>
      <c r="BIN171" s="107"/>
      <c r="BIO171" s="107"/>
      <c r="BIP171" s="107"/>
      <c r="BIQ171" s="107"/>
      <c r="BIR171" s="107"/>
      <c r="BIS171" s="107"/>
      <c r="BIT171" s="107"/>
      <c r="BIU171" s="107"/>
      <c r="BIV171" s="107"/>
      <c r="BIW171" s="107"/>
      <c r="BIX171" s="107"/>
      <c r="BIY171" s="107"/>
      <c r="BIZ171" s="107"/>
      <c r="BJA171" s="107"/>
      <c r="BJB171" s="107"/>
      <c r="BJC171" s="107"/>
      <c r="BJD171" s="107"/>
      <c r="BJE171" s="107"/>
      <c r="BJF171" s="107"/>
      <c r="BJG171" s="107"/>
      <c r="BJH171" s="107"/>
      <c r="BJI171" s="107"/>
      <c r="BJJ171" s="107"/>
      <c r="BJK171" s="107"/>
      <c r="BJL171" s="107"/>
      <c r="BJM171" s="107"/>
      <c r="BJN171" s="107"/>
      <c r="BJO171" s="107"/>
      <c r="BJP171" s="107"/>
      <c r="BJQ171" s="107"/>
      <c r="BJR171" s="107"/>
      <c r="BJS171" s="107"/>
      <c r="BJT171" s="107"/>
      <c r="BJU171" s="107"/>
      <c r="BJV171" s="107"/>
      <c r="BJW171" s="107"/>
      <c r="BJX171" s="107"/>
      <c r="BJY171" s="107"/>
      <c r="BJZ171" s="107"/>
      <c r="BKA171" s="107"/>
      <c r="BKB171" s="107"/>
      <c r="BKC171" s="107"/>
      <c r="BKD171" s="107"/>
      <c r="BKE171" s="107"/>
      <c r="BKF171" s="107"/>
      <c r="BKG171" s="107"/>
      <c r="BKH171" s="107"/>
      <c r="BKI171" s="107"/>
      <c r="BKJ171" s="107"/>
      <c r="BKK171" s="107"/>
      <c r="BKL171" s="107"/>
      <c r="BKM171" s="107"/>
      <c r="BKN171" s="107"/>
      <c r="BKO171" s="107"/>
      <c r="BKP171" s="107"/>
      <c r="BKQ171" s="107"/>
      <c r="BKR171" s="107"/>
      <c r="BKS171" s="107"/>
      <c r="BKT171" s="107"/>
      <c r="BKU171" s="107"/>
      <c r="BKV171" s="107"/>
      <c r="BKW171" s="107"/>
      <c r="BKX171" s="107"/>
      <c r="BKY171" s="107"/>
      <c r="BKZ171" s="107"/>
      <c r="BLA171" s="107"/>
      <c r="BLB171" s="107"/>
      <c r="BLC171" s="107"/>
      <c r="BLD171" s="107"/>
      <c r="BLE171" s="107"/>
      <c r="BLF171" s="107"/>
      <c r="BLG171" s="107"/>
      <c r="BLH171" s="107"/>
      <c r="BLI171" s="107"/>
      <c r="BLJ171" s="107"/>
      <c r="BLK171" s="107"/>
      <c r="BLL171" s="107"/>
      <c r="BLM171" s="107"/>
      <c r="BLN171" s="107"/>
      <c r="BLO171" s="107"/>
      <c r="BLP171" s="107"/>
      <c r="BLQ171" s="107"/>
      <c r="BLR171" s="107"/>
      <c r="BLS171" s="107"/>
      <c r="BLT171" s="107"/>
      <c r="BLU171" s="107"/>
      <c r="BLV171" s="107"/>
      <c r="BLW171" s="107"/>
      <c r="BLX171" s="107"/>
      <c r="BLY171" s="107"/>
      <c r="BLZ171" s="107"/>
      <c r="BMA171" s="107"/>
      <c r="BMB171" s="107"/>
      <c r="BMC171" s="107"/>
      <c r="BMD171" s="107"/>
      <c r="BME171" s="107"/>
      <c r="BMF171" s="107"/>
      <c r="BMG171" s="107"/>
      <c r="BMH171" s="107"/>
      <c r="BMI171" s="107"/>
      <c r="BMJ171" s="107"/>
      <c r="BMK171" s="107"/>
      <c r="BML171" s="107"/>
      <c r="BMM171" s="107"/>
      <c r="BMN171" s="107"/>
      <c r="BMO171" s="107"/>
      <c r="BMP171" s="107"/>
      <c r="BMQ171" s="107"/>
      <c r="BMR171" s="107"/>
      <c r="BMS171" s="107"/>
      <c r="BMT171" s="107"/>
      <c r="BMU171" s="107"/>
      <c r="BMV171" s="107"/>
      <c r="BMW171" s="107"/>
      <c r="BMX171" s="107"/>
      <c r="BMY171" s="107"/>
      <c r="BMZ171" s="107"/>
      <c r="BNA171" s="107"/>
      <c r="BNB171" s="107"/>
      <c r="BNC171" s="107"/>
      <c r="BND171" s="107"/>
      <c r="BNE171" s="107"/>
      <c r="BNF171" s="107"/>
      <c r="BNG171" s="107"/>
      <c r="BNH171" s="107"/>
      <c r="BNI171" s="107"/>
      <c r="BNJ171" s="107"/>
      <c r="BNK171" s="107"/>
      <c r="BNL171" s="107"/>
      <c r="BNM171" s="107"/>
      <c r="BNN171" s="107"/>
      <c r="BNO171" s="107"/>
      <c r="BNP171" s="107"/>
      <c r="BNQ171" s="107"/>
      <c r="BNR171" s="107"/>
      <c r="BNS171" s="107"/>
      <c r="BNT171" s="107"/>
      <c r="BNU171" s="107"/>
      <c r="BNV171" s="107"/>
      <c r="BNW171" s="107"/>
      <c r="BNX171" s="107"/>
      <c r="BNY171" s="107"/>
      <c r="BNZ171" s="107"/>
      <c r="BOA171" s="107"/>
      <c r="BOB171" s="107"/>
      <c r="BOC171" s="107"/>
      <c r="BOD171" s="107"/>
      <c r="BOE171" s="107"/>
      <c r="BOF171" s="107"/>
      <c r="BOG171" s="107"/>
      <c r="BOH171" s="107"/>
      <c r="BOI171" s="107"/>
      <c r="BOJ171" s="107"/>
      <c r="BOK171" s="107"/>
      <c r="BOL171" s="107"/>
      <c r="BOM171" s="107"/>
      <c r="BON171" s="107"/>
      <c r="BOO171" s="107"/>
      <c r="BOP171" s="107"/>
      <c r="BOQ171" s="107"/>
      <c r="BOR171" s="107"/>
      <c r="BOS171" s="107"/>
      <c r="BOT171" s="107"/>
      <c r="BOU171" s="107"/>
      <c r="BOV171" s="107"/>
      <c r="BOW171" s="107"/>
      <c r="BOX171" s="107"/>
      <c r="BOY171" s="107"/>
      <c r="BOZ171" s="107"/>
      <c r="BPA171" s="107"/>
      <c r="BPB171" s="107"/>
      <c r="BPC171" s="107"/>
      <c r="BPD171" s="107"/>
      <c r="BPE171" s="107"/>
      <c r="BPF171" s="107"/>
      <c r="BPG171" s="107"/>
      <c r="BPH171" s="107"/>
      <c r="BPI171" s="107"/>
      <c r="BPJ171" s="107"/>
      <c r="BPK171" s="107"/>
      <c r="BPL171" s="107"/>
      <c r="BPM171" s="107"/>
      <c r="BPN171" s="107"/>
      <c r="BPO171" s="107"/>
      <c r="BPP171" s="107"/>
      <c r="BPQ171" s="107"/>
      <c r="BPR171" s="107"/>
      <c r="BPS171" s="107"/>
      <c r="BPT171" s="107"/>
      <c r="BPU171" s="107"/>
      <c r="BPV171" s="107"/>
      <c r="BPW171" s="107"/>
      <c r="BPX171" s="107"/>
      <c r="BPY171" s="107"/>
      <c r="BPZ171" s="107"/>
      <c r="BQA171" s="107"/>
      <c r="BQB171" s="107"/>
      <c r="BQC171" s="107"/>
      <c r="BQD171" s="107"/>
      <c r="BQE171" s="107"/>
      <c r="BQF171" s="107"/>
      <c r="BQG171" s="107"/>
      <c r="BQH171" s="107"/>
      <c r="BQI171" s="107"/>
      <c r="BQJ171" s="107"/>
      <c r="BQK171" s="107"/>
      <c r="BQL171" s="107"/>
      <c r="BQM171" s="107"/>
      <c r="BQN171" s="107"/>
      <c r="BQO171" s="107"/>
      <c r="BQP171" s="107"/>
      <c r="BQQ171" s="107"/>
      <c r="BQR171" s="107"/>
      <c r="BQS171" s="107"/>
      <c r="BQT171" s="107"/>
      <c r="BQU171" s="107"/>
      <c r="BQV171" s="107"/>
      <c r="BQW171" s="107"/>
      <c r="BQX171" s="107"/>
      <c r="BQY171" s="107"/>
      <c r="BQZ171" s="107"/>
      <c r="BRA171" s="107"/>
      <c r="BRB171" s="107"/>
      <c r="BRC171" s="107"/>
      <c r="BRD171" s="107"/>
      <c r="BRE171" s="107"/>
      <c r="BRF171" s="107"/>
      <c r="BRG171" s="107"/>
      <c r="BRH171" s="107"/>
      <c r="BRI171" s="107"/>
      <c r="BRJ171" s="107"/>
      <c r="BRK171" s="107"/>
      <c r="BRL171" s="107"/>
      <c r="BRM171" s="107"/>
      <c r="BRN171" s="107"/>
      <c r="BRO171" s="107"/>
      <c r="BRP171" s="107"/>
      <c r="BRQ171" s="107"/>
      <c r="BRR171" s="107"/>
      <c r="BRS171" s="107"/>
      <c r="BRT171" s="107"/>
      <c r="BRU171" s="107"/>
      <c r="BRV171" s="107"/>
      <c r="BRW171" s="107"/>
      <c r="BRX171" s="107"/>
      <c r="BRY171" s="107"/>
      <c r="BRZ171" s="107"/>
      <c r="BSA171" s="107"/>
      <c r="BSB171" s="107"/>
      <c r="BSC171" s="107"/>
      <c r="BSD171" s="107"/>
      <c r="BSE171" s="107"/>
      <c r="BSF171" s="107"/>
      <c r="BSG171" s="107"/>
      <c r="BSH171" s="107"/>
      <c r="BSI171" s="107"/>
      <c r="BSJ171" s="107"/>
      <c r="BSK171" s="107"/>
      <c r="BSL171" s="107"/>
      <c r="BSM171" s="107"/>
      <c r="BSN171" s="107"/>
      <c r="BSO171" s="107"/>
      <c r="BSP171" s="107"/>
      <c r="BSQ171" s="107"/>
      <c r="BSR171" s="107"/>
      <c r="BSS171" s="107"/>
      <c r="BST171" s="107"/>
      <c r="BSU171" s="107"/>
      <c r="BSV171" s="107"/>
      <c r="BSW171" s="107"/>
      <c r="BSX171" s="107"/>
      <c r="BSY171" s="107"/>
      <c r="BSZ171" s="107"/>
      <c r="BTA171" s="107"/>
      <c r="BTB171" s="107"/>
      <c r="BTC171" s="107"/>
      <c r="BTD171" s="107"/>
      <c r="BTE171" s="107"/>
      <c r="BTF171" s="107"/>
      <c r="BTG171" s="107"/>
      <c r="BTH171" s="107"/>
      <c r="BTI171" s="107"/>
      <c r="BTJ171" s="107"/>
      <c r="BTK171" s="107"/>
      <c r="BTL171" s="107"/>
      <c r="BTM171" s="107"/>
      <c r="BTN171" s="107"/>
      <c r="BTO171" s="107"/>
      <c r="BTP171" s="107"/>
      <c r="BTQ171" s="107"/>
      <c r="BTR171" s="107"/>
      <c r="BTS171" s="107"/>
      <c r="BTT171" s="107"/>
      <c r="BTU171" s="107"/>
      <c r="BTV171" s="107"/>
      <c r="BTW171" s="107"/>
      <c r="BTX171" s="107"/>
      <c r="BTY171" s="107"/>
      <c r="BTZ171" s="107"/>
      <c r="BUA171" s="107"/>
      <c r="BUB171" s="107"/>
      <c r="BUC171" s="107"/>
      <c r="BUD171" s="107"/>
      <c r="BUE171" s="107"/>
      <c r="BUF171" s="107"/>
      <c r="BUG171" s="107"/>
      <c r="BUH171" s="107"/>
      <c r="BUI171" s="107"/>
      <c r="BUJ171" s="107"/>
      <c r="BUK171" s="107"/>
      <c r="BUL171" s="107"/>
      <c r="BUM171" s="107"/>
      <c r="BUN171" s="107"/>
      <c r="BUO171" s="107"/>
      <c r="BUP171" s="107"/>
      <c r="BUQ171" s="107"/>
      <c r="BUR171" s="107"/>
      <c r="BUS171" s="107"/>
      <c r="BUT171" s="107"/>
      <c r="BUU171" s="107"/>
      <c r="BUV171" s="107"/>
      <c r="BUW171" s="107"/>
      <c r="BUX171" s="107"/>
      <c r="BUY171" s="107"/>
      <c r="BUZ171" s="107"/>
      <c r="BVA171" s="107"/>
      <c r="BVB171" s="107"/>
      <c r="BVC171" s="107"/>
      <c r="BVD171" s="107"/>
      <c r="BVE171" s="107"/>
      <c r="BVF171" s="107"/>
      <c r="BVG171" s="107"/>
      <c r="BVH171" s="107"/>
      <c r="BVI171" s="107"/>
      <c r="BVJ171" s="107"/>
      <c r="BVK171" s="107"/>
      <c r="BVL171" s="107"/>
      <c r="BVM171" s="107"/>
      <c r="BVN171" s="107"/>
      <c r="BVO171" s="107"/>
      <c r="BVP171" s="107"/>
      <c r="BVQ171" s="107"/>
      <c r="BVR171" s="107"/>
      <c r="BVS171" s="107"/>
      <c r="BVT171" s="107"/>
      <c r="BVU171" s="107"/>
      <c r="BVV171" s="107"/>
      <c r="BVW171" s="107"/>
      <c r="BVX171" s="107"/>
      <c r="BVY171" s="107"/>
      <c r="BVZ171" s="107"/>
      <c r="BWA171" s="107"/>
      <c r="BWB171" s="107"/>
      <c r="BWC171" s="107"/>
      <c r="BWD171" s="107"/>
      <c r="BWE171" s="107"/>
      <c r="BWF171" s="107"/>
      <c r="BWG171" s="107"/>
      <c r="BWH171" s="107"/>
      <c r="BWI171" s="107"/>
      <c r="BWJ171" s="107"/>
      <c r="BWK171" s="107"/>
      <c r="BWL171" s="107"/>
      <c r="BWM171" s="107"/>
      <c r="BWN171" s="107"/>
      <c r="BWO171" s="107"/>
      <c r="BWP171" s="107"/>
      <c r="BWQ171" s="107"/>
      <c r="BWR171" s="107"/>
      <c r="BWS171" s="107"/>
      <c r="BWT171" s="107"/>
      <c r="BWU171" s="107"/>
      <c r="BWV171" s="107"/>
      <c r="BWW171" s="107"/>
      <c r="BWX171" s="107"/>
      <c r="BWY171" s="107"/>
      <c r="BWZ171" s="107"/>
      <c r="BXA171" s="107"/>
      <c r="BXB171" s="107"/>
      <c r="BXC171" s="107"/>
      <c r="BXD171" s="107"/>
      <c r="BXE171" s="107"/>
      <c r="BXF171" s="107"/>
      <c r="BXG171" s="107"/>
      <c r="BXH171" s="107"/>
      <c r="BXI171" s="107"/>
      <c r="BXJ171" s="107"/>
      <c r="BXK171" s="107"/>
      <c r="BXL171" s="107"/>
      <c r="BXM171" s="107"/>
      <c r="BXN171" s="107"/>
      <c r="BXO171" s="107"/>
      <c r="BXP171" s="107"/>
      <c r="BXQ171" s="107"/>
      <c r="BXR171" s="107"/>
      <c r="BXS171" s="107"/>
      <c r="BXT171" s="107"/>
      <c r="BXU171" s="107"/>
      <c r="BXV171" s="107"/>
      <c r="BXW171" s="107"/>
      <c r="BXX171" s="107"/>
      <c r="BXY171" s="107"/>
      <c r="BXZ171" s="107"/>
      <c r="BYA171" s="107"/>
      <c r="BYB171" s="107"/>
      <c r="BYC171" s="107"/>
      <c r="BYD171" s="107"/>
      <c r="BYE171" s="107"/>
      <c r="BYF171" s="107"/>
      <c r="BYG171" s="107"/>
      <c r="BYH171" s="107"/>
      <c r="BYI171" s="107"/>
      <c r="BYJ171" s="107"/>
      <c r="BYK171" s="107"/>
      <c r="BYL171" s="107"/>
      <c r="BYM171" s="107"/>
      <c r="BYN171" s="107"/>
      <c r="BYO171" s="107"/>
      <c r="BYP171" s="107"/>
      <c r="BYQ171" s="107"/>
      <c r="BYR171" s="107"/>
      <c r="BYS171" s="107"/>
      <c r="BYT171" s="107"/>
      <c r="BYU171" s="107"/>
      <c r="BYV171" s="107"/>
      <c r="BYW171" s="107"/>
      <c r="BYX171" s="107"/>
      <c r="BYY171" s="107"/>
      <c r="BYZ171" s="107"/>
      <c r="BZA171" s="107"/>
      <c r="BZB171" s="107"/>
      <c r="BZC171" s="107"/>
      <c r="BZD171" s="107"/>
      <c r="BZE171" s="107"/>
      <c r="BZF171" s="107"/>
      <c r="BZG171" s="107"/>
      <c r="BZH171" s="107"/>
      <c r="BZI171" s="107"/>
      <c r="BZJ171" s="107"/>
      <c r="BZK171" s="107"/>
      <c r="BZL171" s="107"/>
      <c r="BZM171" s="107"/>
      <c r="BZN171" s="107"/>
      <c r="BZO171" s="107"/>
      <c r="BZP171" s="107"/>
      <c r="BZQ171" s="107"/>
      <c r="BZR171" s="107"/>
      <c r="BZS171" s="107"/>
      <c r="BZT171" s="107"/>
      <c r="BZU171" s="107"/>
      <c r="BZV171" s="107"/>
      <c r="BZW171" s="107"/>
      <c r="BZX171" s="107"/>
      <c r="BZY171" s="107"/>
      <c r="BZZ171" s="107"/>
      <c r="CAA171" s="107"/>
      <c r="CAB171" s="107"/>
      <c r="CAC171" s="107"/>
      <c r="CAD171" s="107"/>
      <c r="CAE171" s="107"/>
      <c r="CAF171" s="107"/>
      <c r="CAG171" s="107"/>
      <c r="CAH171" s="107"/>
      <c r="CAI171" s="107"/>
      <c r="CAJ171" s="107"/>
      <c r="CAK171" s="107"/>
      <c r="CAL171" s="107"/>
      <c r="CAM171" s="107"/>
      <c r="CAN171" s="107"/>
      <c r="CAO171" s="107"/>
      <c r="CAP171" s="107"/>
      <c r="CAQ171" s="107"/>
      <c r="CAR171" s="107"/>
      <c r="CAS171" s="107"/>
      <c r="CAT171" s="107"/>
      <c r="CAU171" s="107"/>
      <c r="CAV171" s="107"/>
      <c r="CAW171" s="107"/>
      <c r="CAX171" s="107"/>
      <c r="CAY171" s="107"/>
      <c r="CAZ171" s="107"/>
      <c r="CBA171" s="107"/>
      <c r="CBB171" s="107"/>
      <c r="CBC171" s="107"/>
      <c r="CBD171" s="107"/>
      <c r="CBE171" s="107"/>
      <c r="CBF171" s="107"/>
      <c r="CBG171" s="107"/>
      <c r="CBH171" s="107"/>
      <c r="CBI171" s="107"/>
      <c r="CBJ171" s="107"/>
      <c r="CBK171" s="107"/>
      <c r="CBL171" s="107"/>
      <c r="CBM171" s="107"/>
      <c r="CBN171" s="107"/>
      <c r="CBO171" s="107"/>
      <c r="CBP171" s="107"/>
      <c r="CBQ171" s="107"/>
      <c r="CBR171" s="107"/>
      <c r="CBS171" s="107"/>
      <c r="CBT171" s="107"/>
      <c r="CBU171" s="107"/>
      <c r="CBV171" s="107"/>
      <c r="CBW171" s="107"/>
      <c r="CBX171" s="107"/>
      <c r="CBY171" s="107"/>
      <c r="CBZ171" s="107"/>
      <c r="CCA171" s="107"/>
      <c r="CCB171" s="107"/>
      <c r="CCC171" s="107"/>
      <c r="CCD171" s="107"/>
      <c r="CCE171" s="107"/>
      <c r="CCF171" s="107"/>
      <c r="CCG171" s="107"/>
      <c r="CCH171" s="107"/>
      <c r="CCI171" s="107"/>
      <c r="CCJ171" s="107"/>
      <c r="CCK171" s="107"/>
      <c r="CCL171" s="107"/>
      <c r="CCM171" s="107"/>
      <c r="CCN171" s="107"/>
      <c r="CCO171" s="107"/>
      <c r="CCP171" s="107"/>
      <c r="CCQ171" s="107"/>
      <c r="CCR171" s="107"/>
      <c r="CCS171" s="107"/>
      <c r="CCT171" s="107"/>
      <c r="CCU171" s="107"/>
      <c r="CCV171" s="107"/>
      <c r="CCW171" s="107"/>
      <c r="CCX171" s="107"/>
      <c r="CCY171" s="107"/>
      <c r="CCZ171" s="107"/>
      <c r="CDA171" s="107"/>
      <c r="CDB171" s="107"/>
      <c r="CDC171" s="107"/>
      <c r="CDD171" s="107"/>
      <c r="CDE171" s="107"/>
      <c r="CDF171" s="107"/>
      <c r="CDG171" s="107"/>
      <c r="CDH171" s="107"/>
      <c r="CDI171" s="107"/>
      <c r="CDJ171" s="107"/>
      <c r="CDK171" s="107"/>
      <c r="CDL171" s="107"/>
      <c r="CDM171" s="107"/>
      <c r="CDN171" s="107"/>
      <c r="CDO171" s="107"/>
      <c r="CDP171" s="107"/>
      <c r="CDQ171" s="107"/>
      <c r="CDR171" s="107"/>
      <c r="CDS171" s="107"/>
      <c r="CDT171" s="107"/>
      <c r="CDU171" s="107"/>
      <c r="CDV171" s="107"/>
      <c r="CDW171" s="107"/>
      <c r="CDX171" s="107"/>
      <c r="CDY171" s="107"/>
      <c r="CDZ171" s="107"/>
      <c r="CEA171" s="107"/>
      <c r="CEB171" s="107"/>
      <c r="CEC171" s="107"/>
      <c r="CED171" s="107"/>
      <c r="CEE171" s="107"/>
      <c r="CEF171" s="107"/>
      <c r="CEG171" s="107"/>
      <c r="CEH171" s="107"/>
      <c r="CEI171" s="107"/>
      <c r="CEJ171" s="107"/>
      <c r="CEK171" s="107"/>
      <c r="CEL171" s="107"/>
      <c r="CEM171" s="107"/>
      <c r="CEN171" s="107"/>
      <c r="CEO171" s="107"/>
      <c r="CEP171" s="107"/>
      <c r="CEQ171" s="107"/>
      <c r="CER171" s="107"/>
      <c r="CES171" s="107"/>
      <c r="CET171" s="107"/>
      <c r="CEU171" s="107"/>
      <c r="CEV171" s="107"/>
      <c r="CEW171" s="107"/>
      <c r="CEX171" s="107"/>
      <c r="CEY171" s="107"/>
      <c r="CEZ171" s="107"/>
      <c r="CFA171" s="107"/>
      <c r="CFB171" s="107"/>
      <c r="CFC171" s="107"/>
      <c r="CFD171" s="107"/>
      <c r="CFE171" s="107"/>
      <c r="CFF171" s="107"/>
      <c r="CFG171" s="107"/>
      <c r="CFH171" s="107"/>
      <c r="CFI171" s="107"/>
      <c r="CFJ171" s="107"/>
      <c r="CFK171" s="107"/>
      <c r="CFL171" s="107"/>
      <c r="CFM171" s="107"/>
      <c r="CFN171" s="107"/>
      <c r="CFO171" s="107"/>
      <c r="CFP171" s="107"/>
      <c r="CFQ171" s="107"/>
      <c r="CFR171" s="107"/>
      <c r="CFS171" s="107"/>
      <c r="CFT171" s="107"/>
      <c r="CFU171" s="107"/>
      <c r="CFV171" s="107"/>
      <c r="CFW171" s="107"/>
      <c r="CFX171" s="107"/>
      <c r="CFY171" s="107"/>
      <c r="CFZ171" s="107"/>
      <c r="CGA171" s="107"/>
      <c r="CGB171" s="107"/>
      <c r="CGC171" s="107"/>
      <c r="CGD171" s="107"/>
      <c r="CGE171" s="107"/>
      <c r="CGF171" s="107"/>
      <c r="CGG171" s="107"/>
      <c r="CGH171" s="107"/>
      <c r="CGI171" s="107"/>
      <c r="CGJ171" s="107"/>
      <c r="CGK171" s="107"/>
      <c r="CGL171" s="107"/>
      <c r="CGM171" s="107"/>
      <c r="CGN171" s="107"/>
      <c r="CGO171" s="107"/>
      <c r="CGP171" s="107"/>
      <c r="CGQ171" s="107"/>
      <c r="CGR171" s="107"/>
      <c r="CGS171" s="107"/>
      <c r="CGT171" s="107"/>
      <c r="CGU171" s="107"/>
      <c r="CGV171" s="107"/>
      <c r="CGW171" s="107"/>
      <c r="CGX171" s="107"/>
      <c r="CGY171" s="107"/>
      <c r="CGZ171" s="107"/>
      <c r="CHA171" s="107"/>
      <c r="CHB171" s="107"/>
      <c r="CHC171" s="107"/>
      <c r="CHD171" s="107"/>
      <c r="CHE171" s="107"/>
      <c r="CHF171" s="107"/>
      <c r="CHG171" s="107"/>
      <c r="CHH171" s="107"/>
      <c r="CHI171" s="107"/>
      <c r="CHJ171" s="107"/>
      <c r="CHK171" s="107"/>
      <c r="CHL171" s="107"/>
      <c r="CHM171" s="107"/>
      <c r="CHN171" s="107"/>
      <c r="CHO171" s="107"/>
      <c r="CHP171" s="107"/>
      <c r="CHQ171" s="107"/>
      <c r="CHR171" s="107"/>
      <c r="CHS171" s="107"/>
      <c r="CHT171" s="107"/>
      <c r="CHU171" s="107"/>
      <c r="CHV171" s="107"/>
      <c r="CHW171" s="107"/>
      <c r="CHX171" s="107"/>
      <c r="CHY171" s="107"/>
      <c r="CHZ171" s="107"/>
      <c r="CIA171" s="107"/>
      <c r="CIB171" s="107"/>
      <c r="CIC171" s="107"/>
      <c r="CID171" s="107"/>
      <c r="CIE171" s="107"/>
      <c r="CIF171" s="107"/>
      <c r="CIG171" s="107"/>
      <c r="CIH171" s="107"/>
      <c r="CII171" s="107"/>
      <c r="CIJ171" s="107"/>
      <c r="CIK171" s="107"/>
      <c r="CIL171" s="107"/>
      <c r="CIM171" s="107"/>
      <c r="CIN171" s="107"/>
      <c r="CIO171" s="107"/>
      <c r="CIP171" s="107"/>
      <c r="CIQ171" s="107"/>
      <c r="CIR171" s="107"/>
      <c r="CIS171" s="107"/>
      <c r="CIT171" s="107"/>
      <c r="CIU171" s="107"/>
      <c r="CIV171" s="107"/>
      <c r="CIW171" s="107"/>
      <c r="CIX171" s="107"/>
      <c r="CIY171" s="107"/>
      <c r="CIZ171" s="107"/>
      <c r="CJA171" s="107"/>
      <c r="CJB171" s="107"/>
      <c r="CJC171" s="107"/>
      <c r="CJD171" s="107"/>
      <c r="CJE171" s="107"/>
      <c r="CJF171" s="107"/>
      <c r="CJG171" s="107"/>
      <c r="CJH171" s="107"/>
      <c r="CJI171" s="107"/>
      <c r="CJJ171" s="107"/>
      <c r="CJK171" s="107"/>
      <c r="CJL171" s="107"/>
      <c r="CJM171" s="107"/>
      <c r="CJN171" s="107"/>
      <c r="CJO171" s="107"/>
      <c r="CJP171" s="107"/>
      <c r="CJQ171" s="107"/>
      <c r="CJR171" s="107"/>
      <c r="CJS171" s="107"/>
      <c r="CJT171" s="107"/>
      <c r="CJU171" s="107"/>
      <c r="CJV171" s="107"/>
      <c r="CJW171" s="107"/>
      <c r="CJX171" s="107"/>
      <c r="CJY171" s="107"/>
      <c r="CJZ171" s="107"/>
      <c r="CKA171" s="107"/>
      <c r="CKB171" s="107"/>
      <c r="CKC171" s="107"/>
      <c r="CKD171" s="107"/>
      <c r="CKE171" s="107"/>
      <c r="CKF171" s="107"/>
      <c r="CKG171" s="107"/>
      <c r="CKH171" s="107"/>
      <c r="CKI171" s="107"/>
      <c r="CKJ171" s="107"/>
      <c r="CKK171" s="107"/>
      <c r="CKL171" s="107"/>
      <c r="CKM171" s="107"/>
      <c r="CKN171" s="107"/>
      <c r="CKO171" s="107"/>
      <c r="CKP171" s="107"/>
      <c r="CKQ171" s="107"/>
      <c r="CKR171" s="107"/>
      <c r="CKS171" s="107"/>
      <c r="CKT171" s="107"/>
      <c r="CKU171" s="107"/>
      <c r="CKV171" s="107"/>
      <c r="CKW171" s="107"/>
      <c r="CKX171" s="107"/>
      <c r="CKY171" s="107"/>
      <c r="CKZ171" s="107"/>
      <c r="CLA171" s="107"/>
      <c r="CLB171" s="107"/>
      <c r="CLC171" s="107"/>
      <c r="CLD171" s="107"/>
      <c r="CLE171" s="107"/>
      <c r="CLF171" s="107"/>
      <c r="CLG171" s="107"/>
      <c r="CLH171" s="107"/>
      <c r="CLI171" s="107"/>
      <c r="CLJ171" s="107"/>
      <c r="CLK171" s="107"/>
      <c r="CLL171" s="107"/>
      <c r="CLM171" s="107"/>
      <c r="CLN171" s="107"/>
      <c r="CLO171" s="107"/>
      <c r="CLP171" s="107"/>
      <c r="CLQ171" s="107"/>
      <c r="CLR171" s="107"/>
      <c r="CLS171" s="107"/>
      <c r="CLT171" s="107"/>
      <c r="CLU171" s="107"/>
      <c r="CLV171" s="107"/>
      <c r="CLW171" s="107"/>
      <c r="CLX171" s="107"/>
      <c r="CLY171" s="107"/>
      <c r="CLZ171" s="107"/>
      <c r="CMA171" s="107"/>
      <c r="CMB171" s="107"/>
      <c r="CMC171" s="107"/>
      <c r="CMD171" s="107"/>
      <c r="CME171" s="107"/>
      <c r="CMF171" s="107"/>
      <c r="CMG171" s="107"/>
      <c r="CMH171" s="107"/>
      <c r="CMI171" s="107"/>
      <c r="CMJ171" s="107"/>
      <c r="CMK171" s="107"/>
      <c r="CML171" s="107"/>
      <c r="CMM171" s="107"/>
      <c r="CMN171" s="107"/>
      <c r="CMO171" s="107"/>
      <c r="CMP171" s="107"/>
      <c r="CMQ171" s="107"/>
      <c r="CMR171" s="107"/>
      <c r="CMS171" s="107"/>
      <c r="CMT171" s="107"/>
      <c r="CMU171" s="107"/>
      <c r="CMV171" s="107"/>
      <c r="CMW171" s="107"/>
      <c r="CMX171" s="107"/>
      <c r="CMY171" s="107"/>
      <c r="CMZ171" s="107"/>
      <c r="CNA171" s="107"/>
      <c r="CNB171" s="107"/>
      <c r="CNC171" s="107"/>
      <c r="CND171" s="107"/>
      <c r="CNE171" s="107"/>
      <c r="CNF171" s="107"/>
      <c r="CNG171" s="107"/>
      <c r="CNH171" s="107"/>
      <c r="CNI171" s="107"/>
      <c r="CNJ171" s="107"/>
      <c r="CNK171" s="107"/>
      <c r="CNL171" s="107"/>
      <c r="CNM171" s="107"/>
      <c r="CNN171" s="107"/>
      <c r="CNO171" s="107"/>
      <c r="CNP171" s="107"/>
      <c r="CNQ171" s="107"/>
      <c r="CNR171" s="107"/>
      <c r="CNS171" s="107"/>
      <c r="CNT171" s="107"/>
      <c r="CNU171" s="107"/>
      <c r="CNV171" s="107"/>
      <c r="CNW171" s="107"/>
      <c r="CNX171" s="107"/>
      <c r="CNY171" s="107"/>
      <c r="CNZ171" s="107"/>
      <c r="COA171" s="107"/>
      <c r="COB171" s="107"/>
      <c r="COC171" s="107"/>
      <c r="COD171" s="107"/>
      <c r="COE171" s="107"/>
      <c r="COF171" s="107"/>
      <c r="COG171" s="107"/>
      <c r="COH171" s="107"/>
      <c r="COI171" s="107"/>
      <c r="COJ171" s="107"/>
      <c r="COK171" s="107"/>
      <c r="COL171" s="107"/>
      <c r="COM171" s="107"/>
      <c r="CON171" s="107"/>
      <c r="COO171" s="107"/>
      <c r="COP171" s="107"/>
      <c r="COQ171" s="107"/>
      <c r="COR171" s="107"/>
      <c r="COS171" s="107"/>
      <c r="COT171" s="107"/>
      <c r="COU171" s="107"/>
      <c r="COV171" s="107"/>
      <c r="COW171" s="107"/>
      <c r="COX171" s="107"/>
      <c r="COY171" s="107"/>
      <c r="COZ171" s="107"/>
      <c r="CPA171" s="107"/>
      <c r="CPB171" s="107"/>
      <c r="CPC171" s="107"/>
      <c r="CPD171" s="107"/>
      <c r="CPE171" s="107"/>
      <c r="CPF171" s="107"/>
      <c r="CPG171" s="107"/>
      <c r="CPH171" s="107"/>
      <c r="CPI171" s="107"/>
      <c r="CPJ171" s="107"/>
      <c r="CPK171" s="107"/>
      <c r="CPL171" s="107"/>
      <c r="CPM171" s="107"/>
      <c r="CPN171" s="107"/>
      <c r="CPO171" s="107"/>
      <c r="CPP171" s="107"/>
      <c r="CPQ171" s="107"/>
      <c r="CPR171" s="107"/>
      <c r="CPS171" s="107"/>
      <c r="CPT171" s="107"/>
      <c r="CPU171" s="107"/>
      <c r="CPV171" s="107"/>
      <c r="CPW171" s="107"/>
      <c r="CPX171" s="107"/>
      <c r="CPY171" s="107"/>
      <c r="CPZ171" s="107"/>
      <c r="CQA171" s="107"/>
      <c r="CQB171" s="107"/>
      <c r="CQC171" s="107"/>
      <c r="CQD171" s="107"/>
      <c r="CQE171" s="107"/>
      <c r="CQF171" s="107"/>
      <c r="CQG171" s="107"/>
      <c r="CQH171" s="107"/>
      <c r="CQI171" s="107"/>
      <c r="CQJ171" s="107"/>
      <c r="CQK171" s="107"/>
      <c r="CQL171" s="107"/>
      <c r="CQM171" s="107"/>
      <c r="CQN171" s="107"/>
      <c r="CQO171" s="107"/>
      <c r="CQP171" s="107"/>
      <c r="CQQ171" s="107"/>
      <c r="CQR171" s="107"/>
      <c r="CQS171" s="107"/>
      <c r="CQT171" s="107"/>
      <c r="CQU171" s="107"/>
      <c r="CQV171" s="107"/>
      <c r="CQW171" s="107"/>
      <c r="CQX171" s="107"/>
      <c r="CQY171" s="107"/>
      <c r="CQZ171" s="107"/>
      <c r="CRA171" s="107"/>
      <c r="CRB171" s="107"/>
      <c r="CRC171" s="107"/>
      <c r="CRD171" s="107"/>
      <c r="CRE171" s="107"/>
      <c r="CRF171" s="107"/>
      <c r="CRG171" s="107"/>
      <c r="CRH171" s="107"/>
      <c r="CRI171" s="107"/>
      <c r="CRJ171" s="107"/>
      <c r="CRK171" s="107"/>
      <c r="CRL171" s="107"/>
      <c r="CRM171" s="107"/>
      <c r="CRN171" s="107"/>
      <c r="CRO171" s="107"/>
      <c r="CRP171" s="107"/>
      <c r="CRQ171" s="107"/>
      <c r="CRR171" s="107"/>
      <c r="CRS171" s="107"/>
      <c r="CRT171" s="107"/>
      <c r="CRU171" s="107"/>
      <c r="CRV171" s="107"/>
      <c r="CRW171" s="107"/>
      <c r="CRX171" s="107"/>
      <c r="CRY171" s="107"/>
      <c r="CRZ171" s="107"/>
      <c r="CSA171" s="107"/>
      <c r="CSB171" s="107"/>
      <c r="CSC171" s="107"/>
      <c r="CSD171" s="107"/>
      <c r="CSE171" s="107"/>
      <c r="CSF171" s="107"/>
      <c r="CSG171" s="107"/>
      <c r="CSH171" s="107"/>
      <c r="CSI171" s="107"/>
      <c r="CSJ171" s="107"/>
      <c r="CSK171" s="107"/>
      <c r="CSL171" s="107"/>
      <c r="CSM171" s="107"/>
      <c r="CSN171" s="107"/>
      <c r="CSO171" s="107"/>
      <c r="CSP171" s="107"/>
      <c r="CSQ171" s="107"/>
      <c r="CSR171" s="107"/>
      <c r="CSS171" s="107"/>
      <c r="CST171" s="107"/>
      <c r="CSU171" s="107"/>
      <c r="CSV171" s="107"/>
      <c r="CSW171" s="107"/>
      <c r="CSX171" s="107"/>
      <c r="CSY171" s="107"/>
      <c r="CSZ171" s="107"/>
      <c r="CTA171" s="107"/>
      <c r="CTB171" s="107"/>
      <c r="CTC171" s="107"/>
      <c r="CTD171" s="107"/>
      <c r="CTE171" s="107"/>
      <c r="CTF171" s="107"/>
      <c r="CTG171" s="107"/>
      <c r="CTH171" s="107"/>
      <c r="CTI171" s="107"/>
      <c r="CTJ171" s="107"/>
      <c r="CTK171" s="107"/>
      <c r="CTL171" s="107"/>
      <c r="CTM171" s="107"/>
      <c r="CTN171" s="107"/>
      <c r="CTO171" s="107"/>
      <c r="CTP171" s="107"/>
      <c r="CTQ171" s="107"/>
      <c r="CTR171" s="107"/>
      <c r="CTS171" s="107"/>
      <c r="CTT171" s="107"/>
      <c r="CTU171" s="107"/>
      <c r="CTV171" s="107"/>
      <c r="CTW171" s="107"/>
      <c r="CTX171" s="107"/>
      <c r="CTY171" s="107"/>
      <c r="CTZ171" s="107"/>
      <c r="CUA171" s="107"/>
      <c r="CUB171" s="107"/>
      <c r="CUC171" s="107"/>
      <c r="CUD171" s="107"/>
      <c r="CUE171" s="107"/>
      <c r="CUF171" s="107"/>
      <c r="CUG171" s="107"/>
      <c r="CUH171" s="107"/>
      <c r="CUI171" s="107"/>
      <c r="CUJ171" s="107"/>
      <c r="CUK171" s="107"/>
      <c r="CUL171" s="107"/>
      <c r="CUM171" s="107"/>
      <c r="CUN171" s="107"/>
      <c r="CUO171" s="107"/>
      <c r="CUP171" s="107"/>
      <c r="CUQ171" s="107"/>
      <c r="CUR171" s="107"/>
      <c r="CUS171" s="107"/>
      <c r="CUT171" s="107"/>
      <c r="CUU171" s="107"/>
      <c r="CUV171" s="107"/>
      <c r="CUW171" s="107"/>
      <c r="CUX171" s="107"/>
      <c r="CUY171" s="107"/>
      <c r="CUZ171" s="107"/>
      <c r="CVA171" s="107"/>
      <c r="CVB171" s="107"/>
      <c r="CVC171" s="107"/>
      <c r="CVD171" s="107"/>
      <c r="CVE171" s="107"/>
      <c r="CVF171" s="107"/>
      <c r="CVG171" s="107"/>
      <c r="CVH171" s="107"/>
      <c r="CVI171" s="107"/>
      <c r="CVJ171" s="107"/>
      <c r="CVK171" s="107"/>
      <c r="CVL171" s="107"/>
      <c r="CVM171" s="107"/>
      <c r="CVN171" s="107"/>
      <c r="CVO171" s="107"/>
      <c r="CVP171" s="107"/>
      <c r="CVQ171" s="107"/>
      <c r="CVR171" s="107"/>
      <c r="CVS171" s="107"/>
      <c r="CVT171" s="107"/>
      <c r="CVU171" s="107"/>
      <c r="CVV171" s="107"/>
      <c r="CVW171" s="107"/>
      <c r="CVX171" s="107"/>
      <c r="CVY171" s="107"/>
      <c r="CVZ171" s="107"/>
      <c r="CWA171" s="107"/>
      <c r="CWB171" s="107"/>
      <c r="CWC171" s="107"/>
      <c r="CWD171" s="107"/>
      <c r="CWE171" s="107"/>
      <c r="CWF171" s="107"/>
      <c r="CWG171" s="107"/>
      <c r="CWH171" s="107"/>
      <c r="CWI171" s="107"/>
      <c r="CWJ171" s="107"/>
      <c r="CWK171" s="107"/>
      <c r="CWL171" s="107"/>
      <c r="CWM171" s="107"/>
      <c r="CWN171" s="107"/>
      <c r="CWO171" s="107"/>
      <c r="CWP171" s="107"/>
      <c r="CWQ171" s="107"/>
      <c r="CWR171" s="107"/>
      <c r="CWS171" s="107"/>
      <c r="CWT171" s="107"/>
      <c r="CWU171" s="107"/>
      <c r="CWV171" s="107"/>
      <c r="CWW171" s="107"/>
      <c r="CWX171" s="107"/>
      <c r="CWY171" s="107"/>
      <c r="CWZ171" s="107"/>
      <c r="CXA171" s="107"/>
      <c r="CXB171" s="107"/>
      <c r="CXC171" s="107"/>
      <c r="CXD171" s="107"/>
      <c r="CXE171" s="107"/>
      <c r="CXF171" s="107"/>
      <c r="CXG171" s="107"/>
      <c r="CXH171" s="107"/>
      <c r="CXI171" s="107"/>
      <c r="CXJ171" s="107"/>
      <c r="CXK171" s="107"/>
      <c r="CXL171" s="107"/>
      <c r="CXM171" s="107"/>
      <c r="CXN171" s="107"/>
      <c r="CXO171" s="107"/>
      <c r="CXP171" s="107"/>
      <c r="CXQ171" s="107"/>
      <c r="CXR171" s="107"/>
      <c r="CXS171" s="107"/>
      <c r="CXT171" s="107"/>
      <c r="CXU171" s="107"/>
      <c r="CXV171" s="107"/>
      <c r="CXW171" s="107"/>
      <c r="CXX171" s="107"/>
      <c r="CXY171" s="107"/>
      <c r="CXZ171" s="107"/>
      <c r="CYA171" s="107"/>
      <c r="CYB171" s="107"/>
      <c r="CYC171" s="107"/>
      <c r="CYD171" s="107"/>
      <c r="CYE171" s="107"/>
      <c r="CYF171" s="107"/>
      <c r="CYG171" s="107"/>
      <c r="CYH171" s="107"/>
      <c r="CYI171" s="107"/>
      <c r="CYJ171" s="107"/>
      <c r="CYK171" s="107"/>
      <c r="CYL171" s="107"/>
      <c r="CYM171" s="107"/>
      <c r="CYN171" s="107"/>
      <c r="CYO171" s="107"/>
      <c r="CYP171" s="107"/>
      <c r="CYQ171" s="107"/>
      <c r="CYR171" s="107"/>
      <c r="CYS171" s="107"/>
      <c r="CYT171" s="107"/>
      <c r="CYU171" s="107"/>
      <c r="CYV171" s="107"/>
      <c r="CYW171" s="107"/>
      <c r="CYX171" s="107"/>
      <c r="CYY171" s="107"/>
      <c r="CYZ171" s="107"/>
      <c r="CZA171" s="107"/>
      <c r="CZB171" s="107"/>
      <c r="CZC171" s="107"/>
      <c r="CZD171" s="107"/>
      <c r="CZE171" s="107"/>
      <c r="CZF171" s="107"/>
      <c r="CZG171" s="107"/>
      <c r="CZH171" s="107"/>
      <c r="CZI171" s="107"/>
      <c r="CZJ171" s="107"/>
      <c r="CZK171" s="107"/>
      <c r="CZL171" s="107"/>
      <c r="CZM171" s="107"/>
      <c r="CZN171" s="107"/>
      <c r="CZO171" s="107"/>
      <c r="CZP171" s="107"/>
      <c r="CZQ171" s="107"/>
      <c r="CZR171" s="107"/>
      <c r="CZS171" s="107"/>
      <c r="CZT171" s="107"/>
      <c r="CZU171" s="107"/>
      <c r="CZV171" s="107"/>
      <c r="CZW171" s="107"/>
      <c r="CZX171" s="107"/>
      <c r="CZY171" s="107"/>
      <c r="CZZ171" s="107"/>
      <c r="DAA171" s="107"/>
      <c r="DAB171" s="107"/>
      <c r="DAC171" s="107"/>
      <c r="DAD171" s="107"/>
      <c r="DAE171" s="107"/>
      <c r="DAF171" s="107"/>
      <c r="DAG171" s="107"/>
      <c r="DAH171" s="107"/>
      <c r="DAI171" s="107"/>
      <c r="DAJ171" s="107"/>
      <c r="DAK171" s="107"/>
      <c r="DAL171" s="107"/>
      <c r="DAM171" s="107"/>
      <c r="DAN171" s="107"/>
      <c r="DAO171" s="107"/>
      <c r="DAP171" s="107"/>
      <c r="DAQ171" s="107"/>
      <c r="DAR171" s="107"/>
      <c r="DAS171" s="107"/>
      <c r="DAT171" s="107"/>
      <c r="DAU171" s="107"/>
      <c r="DAV171" s="107"/>
      <c r="DAW171" s="107"/>
      <c r="DAX171" s="107"/>
      <c r="DAY171" s="107"/>
      <c r="DAZ171" s="107"/>
      <c r="DBA171" s="107"/>
      <c r="DBB171" s="107"/>
      <c r="DBC171" s="107"/>
      <c r="DBD171" s="107"/>
      <c r="DBE171" s="107"/>
      <c r="DBF171" s="107"/>
      <c r="DBG171" s="107"/>
      <c r="DBH171" s="107"/>
      <c r="DBI171" s="107"/>
      <c r="DBJ171" s="107"/>
      <c r="DBK171" s="107"/>
      <c r="DBL171" s="107"/>
      <c r="DBM171" s="107"/>
      <c r="DBN171" s="107"/>
      <c r="DBO171" s="107"/>
      <c r="DBP171" s="107"/>
      <c r="DBQ171" s="107"/>
      <c r="DBR171" s="107"/>
      <c r="DBS171" s="107"/>
      <c r="DBT171" s="107"/>
      <c r="DBU171" s="107"/>
      <c r="DBV171" s="107"/>
      <c r="DBW171" s="107"/>
      <c r="DBX171" s="107"/>
      <c r="DBY171" s="107"/>
      <c r="DBZ171" s="107"/>
      <c r="DCA171" s="107"/>
      <c r="DCB171" s="107"/>
      <c r="DCC171" s="107"/>
      <c r="DCD171" s="107"/>
      <c r="DCE171" s="107"/>
      <c r="DCF171" s="107"/>
      <c r="DCG171" s="107"/>
      <c r="DCH171" s="107"/>
      <c r="DCI171" s="107"/>
      <c r="DCJ171" s="107"/>
      <c r="DCK171" s="107"/>
      <c r="DCL171" s="107"/>
      <c r="DCM171" s="107"/>
      <c r="DCN171" s="107"/>
      <c r="DCO171" s="107"/>
      <c r="DCP171" s="107"/>
      <c r="DCQ171" s="107"/>
      <c r="DCR171" s="107"/>
      <c r="DCS171" s="107"/>
      <c r="DCT171" s="107"/>
      <c r="DCU171" s="107"/>
      <c r="DCV171" s="107"/>
      <c r="DCW171" s="107"/>
      <c r="DCX171" s="107"/>
      <c r="DCY171" s="107"/>
      <c r="DCZ171" s="107"/>
      <c r="DDA171" s="107"/>
      <c r="DDB171" s="107"/>
      <c r="DDC171" s="107"/>
      <c r="DDD171" s="107"/>
      <c r="DDE171" s="107"/>
      <c r="DDF171" s="107"/>
      <c r="DDG171" s="107"/>
      <c r="DDH171" s="107"/>
      <c r="DDI171" s="107"/>
      <c r="DDJ171" s="107"/>
      <c r="DDK171" s="107"/>
      <c r="DDL171" s="107"/>
      <c r="DDM171" s="107"/>
      <c r="DDN171" s="107"/>
      <c r="DDO171" s="107"/>
      <c r="DDP171" s="107"/>
      <c r="DDQ171" s="107"/>
      <c r="DDR171" s="107"/>
      <c r="DDS171" s="107"/>
      <c r="DDT171" s="107"/>
      <c r="DDU171" s="107"/>
      <c r="DDV171" s="107"/>
      <c r="DDW171" s="107"/>
      <c r="DDX171" s="107"/>
      <c r="DDY171" s="107"/>
      <c r="DDZ171" s="107"/>
      <c r="DEA171" s="107"/>
      <c r="DEB171" s="107"/>
      <c r="DEC171" s="107"/>
      <c r="DED171" s="107"/>
      <c r="DEE171" s="107"/>
      <c r="DEF171" s="107"/>
      <c r="DEG171" s="107"/>
      <c r="DEH171" s="107"/>
      <c r="DEI171" s="107"/>
      <c r="DEJ171" s="107"/>
      <c r="DEK171" s="107"/>
      <c r="DEL171" s="107"/>
      <c r="DEM171" s="107"/>
      <c r="DEN171" s="107"/>
      <c r="DEO171" s="107"/>
      <c r="DEP171" s="107"/>
      <c r="DEQ171" s="107"/>
      <c r="DER171" s="107"/>
      <c r="DES171" s="107"/>
      <c r="DET171" s="107"/>
      <c r="DEU171" s="107"/>
      <c r="DEV171" s="107"/>
      <c r="DEW171" s="107"/>
      <c r="DEX171" s="107"/>
      <c r="DEY171" s="107"/>
      <c r="DEZ171" s="107"/>
      <c r="DFA171" s="107"/>
      <c r="DFB171" s="107"/>
      <c r="DFC171" s="107"/>
      <c r="DFD171" s="107"/>
      <c r="DFE171" s="107"/>
      <c r="DFF171" s="107"/>
      <c r="DFG171" s="107"/>
      <c r="DFH171" s="107"/>
      <c r="DFI171" s="107"/>
      <c r="DFJ171" s="107"/>
      <c r="DFK171" s="107"/>
      <c r="DFL171" s="107"/>
      <c r="DFM171" s="107"/>
      <c r="DFN171" s="107"/>
      <c r="DFO171" s="107"/>
      <c r="DFP171" s="107"/>
      <c r="DFQ171" s="107"/>
      <c r="DFR171" s="107"/>
      <c r="DFS171" s="107"/>
      <c r="DFT171" s="107"/>
      <c r="DFU171" s="107"/>
      <c r="DFV171" s="107"/>
      <c r="DFW171" s="107"/>
      <c r="DFX171" s="107"/>
      <c r="DFY171" s="107"/>
      <c r="DFZ171" s="107"/>
      <c r="DGA171" s="107"/>
      <c r="DGB171" s="107"/>
      <c r="DGC171" s="107"/>
      <c r="DGD171" s="107"/>
      <c r="DGE171" s="107"/>
      <c r="DGF171" s="107"/>
      <c r="DGG171" s="107"/>
      <c r="DGH171" s="107"/>
      <c r="DGI171" s="107"/>
      <c r="DGJ171" s="107"/>
      <c r="DGK171" s="107"/>
      <c r="DGL171" s="107"/>
      <c r="DGM171" s="107"/>
      <c r="DGN171" s="107"/>
      <c r="DGO171" s="107"/>
      <c r="DGP171" s="107"/>
      <c r="DGQ171" s="107"/>
      <c r="DGR171" s="107"/>
      <c r="DGS171" s="107"/>
      <c r="DGT171" s="107"/>
      <c r="DGU171" s="107"/>
      <c r="DGV171" s="107"/>
      <c r="DGW171" s="107"/>
      <c r="DGX171" s="107"/>
      <c r="DGY171" s="107"/>
      <c r="DGZ171" s="107"/>
      <c r="DHA171" s="107"/>
      <c r="DHB171" s="107"/>
      <c r="DHC171" s="107"/>
      <c r="DHD171" s="107"/>
      <c r="DHE171" s="107"/>
      <c r="DHF171" s="107"/>
      <c r="DHG171" s="107"/>
      <c r="DHH171" s="107"/>
      <c r="DHI171" s="107"/>
      <c r="DHJ171" s="107"/>
      <c r="DHK171" s="107"/>
      <c r="DHL171" s="107"/>
      <c r="DHM171" s="107"/>
      <c r="DHN171" s="107"/>
      <c r="DHO171" s="107"/>
      <c r="DHP171" s="107"/>
      <c r="DHQ171" s="107"/>
      <c r="DHR171" s="107"/>
      <c r="DHS171" s="107"/>
      <c r="DHT171" s="107"/>
      <c r="DHU171" s="107"/>
      <c r="DHV171" s="107"/>
      <c r="DHW171" s="107"/>
      <c r="DHX171" s="107"/>
      <c r="DHY171" s="107"/>
      <c r="DHZ171" s="107"/>
      <c r="DIA171" s="107"/>
      <c r="DIB171" s="107"/>
      <c r="DIC171" s="107"/>
      <c r="DID171" s="107"/>
      <c r="DIE171" s="107"/>
      <c r="DIF171" s="107"/>
      <c r="DIG171" s="107"/>
      <c r="DIH171" s="107"/>
      <c r="DII171" s="107"/>
      <c r="DIJ171" s="107"/>
      <c r="DIK171" s="107"/>
      <c r="DIL171" s="107"/>
      <c r="DIM171" s="107"/>
      <c r="DIN171" s="107"/>
      <c r="DIO171" s="107"/>
      <c r="DIP171" s="107"/>
      <c r="DIQ171" s="107"/>
      <c r="DIR171" s="107"/>
      <c r="DIS171" s="107"/>
      <c r="DIT171" s="107"/>
      <c r="DIU171" s="107"/>
      <c r="DIV171" s="107"/>
      <c r="DIW171" s="107"/>
      <c r="DIX171" s="107"/>
      <c r="DIY171" s="107"/>
      <c r="DIZ171" s="107"/>
      <c r="DJA171" s="107"/>
      <c r="DJB171" s="107"/>
      <c r="DJC171" s="107"/>
      <c r="DJD171" s="107"/>
      <c r="DJE171" s="107"/>
      <c r="DJF171" s="107"/>
      <c r="DJG171" s="107"/>
      <c r="DJH171" s="107"/>
      <c r="DJI171" s="107"/>
      <c r="DJJ171" s="107"/>
      <c r="DJK171" s="107"/>
      <c r="DJL171" s="107"/>
      <c r="DJM171" s="107"/>
      <c r="DJN171" s="107"/>
      <c r="DJO171" s="107"/>
      <c r="DJP171" s="107"/>
      <c r="DJQ171" s="107"/>
      <c r="DJR171" s="107"/>
      <c r="DJS171" s="107"/>
      <c r="DJT171" s="107"/>
      <c r="DJU171" s="107"/>
      <c r="DJV171" s="107"/>
      <c r="DJW171" s="107"/>
      <c r="DJX171" s="107"/>
      <c r="DJY171" s="107"/>
      <c r="DJZ171" s="107"/>
      <c r="DKA171" s="107"/>
      <c r="DKB171" s="107"/>
      <c r="DKC171" s="107"/>
      <c r="DKD171" s="107"/>
      <c r="DKE171" s="107"/>
      <c r="DKF171" s="107"/>
      <c r="DKG171" s="107"/>
      <c r="DKH171" s="107"/>
      <c r="DKI171" s="107"/>
      <c r="DKJ171" s="107"/>
      <c r="DKK171" s="107"/>
      <c r="DKL171" s="107"/>
      <c r="DKM171" s="107"/>
      <c r="DKN171" s="107"/>
      <c r="DKO171" s="107"/>
      <c r="DKP171" s="107"/>
      <c r="DKQ171" s="107"/>
      <c r="DKR171" s="107"/>
      <c r="DKS171" s="107"/>
      <c r="DKT171" s="107"/>
      <c r="DKU171" s="107"/>
      <c r="DKV171" s="107"/>
      <c r="DKW171" s="107"/>
      <c r="DKX171" s="107"/>
      <c r="DKY171" s="107"/>
      <c r="DKZ171" s="107"/>
      <c r="DLA171" s="107"/>
      <c r="DLB171" s="107"/>
      <c r="DLC171" s="107"/>
      <c r="DLD171" s="107"/>
      <c r="DLE171" s="107"/>
      <c r="DLF171" s="107"/>
      <c r="DLG171" s="107"/>
      <c r="DLH171" s="107"/>
      <c r="DLI171" s="107"/>
      <c r="DLJ171" s="107"/>
      <c r="DLK171" s="107"/>
      <c r="DLL171" s="107"/>
      <c r="DLM171" s="107"/>
      <c r="DLN171" s="107"/>
      <c r="DLO171" s="107"/>
      <c r="DLP171" s="107"/>
      <c r="DLQ171" s="107"/>
      <c r="DLR171" s="107"/>
      <c r="DLS171" s="107"/>
      <c r="DLT171" s="107"/>
      <c r="DLU171" s="107"/>
      <c r="DLV171" s="107"/>
      <c r="DLW171" s="107"/>
      <c r="DLX171" s="107"/>
      <c r="DLY171" s="107"/>
      <c r="DLZ171" s="107"/>
      <c r="DMA171" s="107"/>
      <c r="DMB171" s="107"/>
      <c r="DMC171" s="107"/>
      <c r="DMD171" s="107"/>
      <c r="DME171" s="107"/>
      <c r="DMF171" s="107"/>
      <c r="DMG171" s="107"/>
      <c r="DMH171" s="107"/>
      <c r="DMI171" s="107"/>
      <c r="DMJ171" s="107"/>
      <c r="DMK171" s="107"/>
      <c r="DML171" s="107"/>
      <c r="DMM171" s="107"/>
      <c r="DMN171" s="107"/>
      <c r="DMO171" s="107"/>
      <c r="DMP171" s="107"/>
      <c r="DMQ171" s="107"/>
      <c r="DMR171" s="107"/>
      <c r="DMS171" s="107"/>
      <c r="DMT171" s="107"/>
      <c r="DMU171" s="107"/>
      <c r="DMV171" s="107"/>
      <c r="DMW171" s="107"/>
      <c r="DMX171" s="107"/>
      <c r="DMY171" s="107"/>
      <c r="DMZ171" s="107"/>
      <c r="DNA171" s="107"/>
      <c r="DNB171" s="107"/>
      <c r="DNC171" s="107"/>
      <c r="DND171" s="107"/>
      <c r="DNE171" s="107"/>
      <c r="DNF171" s="107"/>
      <c r="DNG171" s="107"/>
      <c r="DNH171" s="107"/>
      <c r="DNI171" s="107"/>
      <c r="DNJ171" s="107"/>
      <c r="DNK171" s="107"/>
      <c r="DNL171" s="107"/>
      <c r="DNM171" s="107"/>
      <c r="DNN171" s="107"/>
      <c r="DNO171" s="107"/>
      <c r="DNP171" s="107"/>
      <c r="DNQ171" s="107"/>
      <c r="DNR171" s="107"/>
      <c r="DNS171" s="107"/>
      <c r="DNT171" s="107"/>
      <c r="DNU171" s="107"/>
      <c r="DNV171" s="107"/>
      <c r="DNW171" s="107"/>
      <c r="DNX171" s="107"/>
      <c r="DNY171" s="107"/>
      <c r="DNZ171" s="107"/>
      <c r="DOA171" s="107"/>
      <c r="DOB171" s="107"/>
      <c r="DOC171" s="107"/>
      <c r="DOD171" s="107"/>
      <c r="DOE171" s="107"/>
      <c r="DOF171" s="107"/>
      <c r="DOG171" s="107"/>
      <c r="DOH171" s="107"/>
      <c r="DOI171" s="107"/>
      <c r="DOJ171" s="107"/>
      <c r="DOK171" s="107"/>
      <c r="DOL171" s="107"/>
      <c r="DOM171" s="107"/>
      <c r="DON171" s="107"/>
      <c r="DOO171" s="107"/>
      <c r="DOP171" s="107"/>
      <c r="DOQ171" s="107"/>
      <c r="DOR171" s="107"/>
      <c r="DOS171" s="107"/>
      <c r="DOT171" s="107"/>
      <c r="DOU171" s="107"/>
      <c r="DOV171" s="107"/>
      <c r="DOW171" s="107"/>
      <c r="DOX171" s="107"/>
      <c r="DOY171" s="107"/>
      <c r="DOZ171" s="107"/>
      <c r="DPA171" s="107"/>
      <c r="DPB171" s="107"/>
      <c r="DPC171" s="107"/>
      <c r="DPD171" s="107"/>
      <c r="DPE171" s="107"/>
      <c r="DPF171" s="107"/>
      <c r="DPG171" s="107"/>
      <c r="DPH171" s="107"/>
      <c r="DPI171" s="107"/>
      <c r="DPJ171" s="107"/>
      <c r="DPK171" s="107"/>
      <c r="DPL171" s="107"/>
      <c r="DPM171" s="107"/>
      <c r="DPN171" s="107"/>
      <c r="DPO171" s="107"/>
      <c r="DPP171" s="107"/>
      <c r="DPQ171" s="107"/>
      <c r="DPR171" s="107"/>
      <c r="DPS171" s="107"/>
      <c r="DPT171" s="107"/>
      <c r="DPU171" s="107"/>
      <c r="DPV171" s="107"/>
      <c r="DPW171" s="107"/>
      <c r="DPX171" s="107"/>
      <c r="DPY171" s="107"/>
      <c r="DPZ171" s="107"/>
      <c r="DQA171" s="107"/>
      <c r="DQB171" s="107"/>
      <c r="DQC171" s="107"/>
      <c r="DQD171" s="107"/>
      <c r="DQE171" s="107"/>
      <c r="DQF171" s="107"/>
      <c r="DQG171" s="107"/>
      <c r="DQH171" s="107"/>
      <c r="DQI171" s="107"/>
      <c r="DQJ171" s="107"/>
      <c r="DQK171" s="107"/>
      <c r="DQL171" s="107"/>
      <c r="DQM171" s="107"/>
      <c r="DQN171" s="107"/>
      <c r="DQO171" s="107"/>
      <c r="DQP171" s="107"/>
      <c r="DQQ171" s="107"/>
      <c r="DQR171" s="107"/>
      <c r="DQS171" s="107"/>
      <c r="DQT171" s="107"/>
      <c r="DQU171" s="107"/>
      <c r="DQV171" s="107"/>
      <c r="DQW171" s="107"/>
      <c r="DQX171" s="107"/>
      <c r="DQY171" s="107"/>
      <c r="DQZ171" s="107"/>
      <c r="DRA171" s="107"/>
      <c r="DRB171" s="107"/>
      <c r="DRC171" s="107"/>
      <c r="DRD171" s="107"/>
      <c r="DRE171" s="107"/>
      <c r="DRF171" s="107"/>
      <c r="DRG171" s="107"/>
      <c r="DRH171" s="107"/>
      <c r="DRI171" s="107"/>
      <c r="DRJ171" s="107"/>
      <c r="DRK171" s="107"/>
      <c r="DRL171" s="107"/>
      <c r="DRM171" s="107"/>
      <c r="DRN171" s="107"/>
      <c r="DRO171" s="107"/>
      <c r="DRP171" s="107"/>
      <c r="DRQ171" s="107"/>
      <c r="DRR171" s="107"/>
      <c r="DRS171" s="107"/>
      <c r="DRT171" s="107"/>
      <c r="DRU171" s="107"/>
      <c r="DRV171" s="107"/>
      <c r="DRW171" s="107"/>
      <c r="DRX171" s="107"/>
      <c r="DRY171" s="107"/>
      <c r="DRZ171" s="107"/>
      <c r="DSA171" s="107"/>
      <c r="DSB171" s="107"/>
      <c r="DSC171" s="107"/>
      <c r="DSD171" s="107"/>
      <c r="DSE171" s="107"/>
      <c r="DSF171" s="107"/>
      <c r="DSG171" s="107"/>
      <c r="DSH171" s="107"/>
      <c r="DSI171" s="107"/>
      <c r="DSJ171" s="107"/>
      <c r="DSK171" s="107"/>
      <c r="DSL171" s="107"/>
      <c r="DSM171" s="107"/>
      <c r="DSN171" s="107"/>
      <c r="DSO171" s="107"/>
      <c r="DSP171" s="107"/>
      <c r="DSQ171" s="107"/>
      <c r="DSR171" s="107"/>
      <c r="DSS171" s="107"/>
      <c r="DST171" s="107"/>
      <c r="DSU171" s="107"/>
      <c r="DSV171" s="107"/>
      <c r="DSW171" s="107"/>
      <c r="DSX171" s="107"/>
      <c r="DSY171" s="107"/>
      <c r="DSZ171" s="107"/>
      <c r="DTA171" s="107"/>
      <c r="DTB171" s="107"/>
      <c r="DTC171" s="107"/>
      <c r="DTD171" s="107"/>
      <c r="DTE171" s="107"/>
      <c r="DTF171" s="107"/>
      <c r="DTG171" s="107"/>
      <c r="DTH171" s="107"/>
      <c r="DTI171" s="107"/>
      <c r="DTJ171" s="107"/>
      <c r="DTK171" s="107"/>
      <c r="DTL171" s="107"/>
      <c r="DTM171" s="107"/>
      <c r="DTN171" s="107"/>
      <c r="DTO171" s="107"/>
      <c r="DTP171" s="107"/>
      <c r="DTQ171" s="107"/>
      <c r="DTR171" s="107"/>
      <c r="DTS171" s="107"/>
      <c r="DTT171" s="107"/>
      <c r="DTU171" s="107"/>
      <c r="DTV171" s="107"/>
      <c r="DTW171" s="107"/>
      <c r="DTX171" s="107"/>
      <c r="DTY171" s="107"/>
      <c r="DTZ171" s="107"/>
      <c r="DUA171" s="107"/>
      <c r="DUB171" s="107"/>
      <c r="DUC171" s="107"/>
      <c r="DUD171" s="107"/>
      <c r="DUE171" s="107"/>
      <c r="DUF171" s="107"/>
      <c r="DUG171" s="107"/>
      <c r="DUH171" s="107"/>
      <c r="DUI171" s="107"/>
      <c r="DUJ171" s="107"/>
      <c r="DUK171" s="107"/>
      <c r="DUL171" s="107"/>
      <c r="DUM171" s="107"/>
      <c r="DUN171" s="107"/>
      <c r="DUO171" s="107"/>
      <c r="DUP171" s="107"/>
      <c r="DUQ171" s="107"/>
      <c r="DUR171" s="107"/>
      <c r="DUS171" s="107"/>
      <c r="DUT171" s="107"/>
      <c r="DUU171" s="107"/>
      <c r="DUV171" s="107"/>
      <c r="DUW171" s="107"/>
      <c r="DUX171" s="107"/>
      <c r="DUY171" s="107"/>
      <c r="DUZ171" s="107"/>
      <c r="DVA171" s="107"/>
      <c r="DVB171" s="107"/>
      <c r="DVC171" s="107"/>
      <c r="DVD171" s="107"/>
      <c r="DVE171" s="107"/>
      <c r="DVF171" s="107"/>
      <c r="DVG171" s="107"/>
      <c r="DVH171" s="107"/>
      <c r="DVI171" s="107"/>
      <c r="DVJ171" s="107"/>
      <c r="DVK171" s="107"/>
      <c r="DVL171" s="107"/>
      <c r="DVM171" s="107"/>
      <c r="DVN171" s="107"/>
      <c r="DVO171" s="107"/>
      <c r="DVP171" s="107"/>
      <c r="DVQ171" s="107"/>
      <c r="DVR171" s="107"/>
      <c r="DVS171" s="107"/>
      <c r="DVT171" s="107"/>
      <c r="DVU171" s="107"/>
      <c r="DVV171" s="107"/>
      <c r="DVW171" s="107"/>
      <c r="DVX171" s="107"/>
      <c r="DVY171" s="107"/>
      <c r="DVZ171" s="107"/>
      <c r="DWA171" s="107"/>
      <c r="DWB171" s="107"/>
      <c r="DWC171" s="107"/>
      <c r="DWD171" s="107"/>
      <c r="DWE171" s="107"/>
      <c r="DWF171" s="107"/>
      <c r="DWG171" s="107"/>
      <c r="DWH171" s="107"/>
      <c r="DWI171" s="107"/>
      <c r="DWJ171" s="107"/>
      <c r="DWK171" s="107"/>
      <c r="DWL171" s="107"/>
      <c r="DWM171" s="107"/>
      <c r="DWN171" s="107"/>
      <c r="DWO171" s="107"/>
      <c r="DWP171" s="107"/>
      <c r="DWQ171" s="107"/>
      <c r="DWR171" s="107"/>
      <c r="DWS171" s="107"/>
      <c r="DWT171" s="107"/>
      <c r="DWU171" s="107"/>
      <c r="DWV171" s="107"/>
      <c r="DWW171" s="107"/>
      <c r="DWX171" s="107"/>
      <c r="DWY171" s="107"/>
      <c r="DWZ171" s="107"/>
      <c r="DXA171" s="107"/>
      <c r="DXB171" s="107"/>
      <c r="DXC171" s="107"/>
      <c r="DXD171" s="107"/>
      <c r="DXE171" s="107"/>
      <c r="DXF171" s="107"/>
      <c r="DXG171" s="107"/>
      <c r="DXH171" s="107"/>
      <c r="DXI171" s="107"/>
      <c r="DXJ171" s="107"/>
      <c r="DXK171" s="107"/>
      <c r="DXL171" s="107"/>
      <c r="DXM171" s="107"/>
      <c r="DXN171" s="107"/>
      <c r="DXO171" s="107"/>
      <c r="DXP171" s="107"/>
      <c r="DXQ171" s="107"/>
      <c r="DXR171" s="107"/>
      <c r="DXS171" s="107"/>
      <c r="DXT171" s="107"/>
      <c r="DXU171" s="107"/>
      <c r="DXV171" s="107"/>
      <c r="DXW171" s="107"/>
      <c r="DXX171" s="107"/>
      <c r="DXY171" s="107"/>
      <c r="DXZ171" s="107"/>
      <c r="DYA171" s="107"/>
      <c r="DYB171" s="107"/>
      <c r="DYC171" s="107"/>
      <c r="DYD171" s="107"/>
      <c r="DYE171" s="107"/>
      <c r="DYF171" s="107"/>
      <c r="DYG171" s="107"/>
      <c r="DYH171" s="107"/>
      <c r="DYI171" s="107"/>
      <c r="DYJ171" s="107"/>
      <c r="DYK171" s="107"/>
      <c r="DYL171" s="107"/>
      <c r="DYM171" s="107"/>
      <c r="DYN171" s="107"/>
      <c r="DYO171" s="107"/>
      <c r="DYP171" s="107"/>
      <c r="DYQ171" s="107"/>
      <c r="DYR171" s="107"/>
      <c r="DYS171" s="107"/>
      <c r="DYT171" s="107"/>
      <c r="DYU171" s="107"/>
      <c r="DYV171" s="107"/>
      <c r="DYW171" s="107"/>
      <c r="DYX171" s="107"/>
      <c r="DYY171" s="107"/>
      <c r="DYZ171" s="107"/>
      <c r="DZA171" s="107"/>
      <c r="DZB171" s="107"/>
      <c r="DZC171" s="107"/>
      <c r="DZD171" s="107"/>
      <c r="DZE171" s="107"/>
      <c r="DZF171" s="107"/>
      <c r="DZG171" s="107"/>
      <c r="DZH171" s="107"/>
      <c r="DZI171" s="107"/>
      <c r="DZJ171" s="107"/>
      <c r="DZK171" s="107"/>
      <c r="DZL171" s="107"/>
      <c r="DZM171" s="107"/>
      <c r="DZN171" s="107"/>
      <c r="DZO171" s="107"/>
      <c r="DZP171" s="107"/>
      <c r="DZQ171" s="107"/>
      <c r="DZR171" s="107"/>
      <c r="DZS171" s="107"/>
      <c r="DZT171" s="107"/>
      <c r="DZU171" s="107"/>
      <c r="DZV171" s="107"/>
      <c r="DZW171" s="107"/>
      <c r="DZX171" s="107"/>
      <c r="DZY171" s="107"/>
      <c r="DZZ171" s="107"/>
      <c r="EAA171" s="107"/>
      <c r="EAB171" s="107"/>
      <c r="EAC171" s="107"/>
      <c r="EAD171" s="107"/>
      <c r="EAE171" s="107"/>
      <c r="EAF171" s="107"/>
      <c r="EAG171" s="107"/>
      <c r="EAH171" s="107"/>
      <c r="EAI171" s="107"/>
      <c r="EAJ171" s="107"/>
      <c r="EAK171" s="107"/>
      <c r="EAL171" s="107"/>
      <c r="EAM171" s="107"/>
      <c r="EAN171" s="107"/>
      <c r="EAO171" s="107"/>
      <c r="EAP171" s="107"/>
      <c r="EAQ171" s="107"/>
      <c r="EAR171" s="107"/>
      <c r="EAS171" s="107"/>
      <c r="EAT171" s="107"/>
      <c r="EAU171" s="107"/>
      <c r="EAV171" s="107"/>
      <c r="EAW171" s="107"/>
      <c r="EAX171" s="107"/>
      <c r="EAY171" s="107"/>
      <c r="EAZ171" s="107"/>
      <c r="EBA171" s="107"/>
      <c r="EBB171" s="107"/>
      <c r="EBC171" s="107"/>
      <c r="EBD171" s="107"/>
      <c r="EBE171" s="107"/>
      <c r="EBF171" s="107"/>
      <c r="EBG171" s="107"/>
      <c r="EBH171" s="107"/>
      <c r="EBI171" s="107"/>
      <c r="EBJ171" s="107"/>
      <c r="EBK171" s="107"/>
      <c r="EBL171" s="107"/>
      <c r="EBM171" s="107"/>
      <c r="EBN171" s="107"/>
      <c r="EBO171" s="107"/>
      <c r="EBP171" s="107"/>
      <c r="EBQ171" s="107"/>
      <c r="EBR171" s="107"/>
      <c r="EBS171" s="107"/>
      <c r="EBT171" s="107"/>
      <c r="EBU171" s="107"/>
      <c r="EBV171" s="107"/>
      <c r="EBW171" s="107"/>
      <c r="EBX171" s="107"/>
      <c r="EBY171" s="107"/>
      <c r="EBZ171" s="107"/>
      <c r="ECA171" s="107"/>
      <c r="ECB171" s="107"/>
      <c r="ECC171" s="107"/>
      <c r="ECD171" s="107"/>
      <c r="ECE171" s="107"/>
      <c r="ECF171" s="107"/>
      <c r="ECG171" s="107"/>
      <c r="ECH171" s="107"/>
      <c r="ECI171" s="107"/>
      <c r="ECJ171" s="107"/>
      <c r="ECK171" s="107"/>
      <c r="ECL171" s="107"/>
      <c r="ECM171" s="107"/>
      <c r="ECN171" s="107"/>
      <c r="ECO171" s="107"/>
      <c r="ECP171" s="107"/>
      <c r="ECQ171" s="107"/>
      <c r="ECR171" s="107"/>
      <c r="ECS171" s="107"/>
      <c r="ECT171" s="107"/>
      <c r="ECU171" s="107"/>
      <c r="ECV171" s="107"/>
      <c r="ECW171" s="107"/>
      <c r="ECX171" s="107"/>
      <c r="ECY171" s="107"/>
      <c r="ECZ171" s="107"/>
      <c r="EDA171" s="107"/>
      <c r="EDB171" s="107"/>
      <c r="EDC171" s="107"/>
      <c r="EDD171" s="107"/>
      <c r="EDE171" s="107"/>
      <c r="EDF171" s="107"/>
      <c r="EDG171" s="107"/>
      <c r="EDH171" s="107"/>
      <c r="EDI171" s="107"/>
      <c r="EDJ171" s="107"/>
      <c r="EDK171" s="107"/>
      <c r="EDL171" s="107"/>
      <c r="EDM171" s="107"/>
      <c r="EDN171" s="107"/>
      <c r="EDO171" s="107"/>
      <c r="EDP171" s="107"/>
      <c r="EDQ171" s="107"/>
      <c r="EDR171" s="107"/>
      <c r="EDS171" s="107"/>
      <c r="EDT171" s="107"/>
      <c r="EDU171" s="107"/>
      <c r="EDV171" s="107"/>
      <c r="EDW171" s="107"/>
      <c r="EDX171" s="107"/>
      <c r="EDY171" s="107"/>
      <c r="EDZ171" s="107"/>
      <c r="EEA171" s="107"/>
      <c r="EEB171" s="107"/>
      <c r="EEC171" s="107"/>
      <c r="EED171" s="107"/>
      <c r="EEE171" s="107"/>
      <c r="EEF171" s="107"/>
      <c r="EEG171" s="107"/>
      <c r="EEH171" s="107"/>
      <c r="EEI171" s="107"/>
      <c r="EEJ171" s="107"/>
      <c r="EEK171" s="107"/>
      <c r="EEL171" s="107"/>
      <c r="EEM171" s="107"/>
      <c r="EEN171" s="107"/>
      <c r="EEO171" s="107"/>
      <c r="EEP171" s="107"/>
      <c r="EEQ171" s="107"/>
      <c r="EER171" s="107"/>
      <c r="EES171" s="107"/>
      <c r="EET171" s="107"/>
      <c r="EEU171" s="107"/>
      <c r="EEV171" s="107"/>
      <c r="EEW171" s="107"/>
      <c r="EEX171" s="107"/>
      <c r="EEY171" s="107"/>
      <c r="EEZ171" s="107"/>
      <c r="EFA171" s="107"/>
      <c r="EFB171" s="107"/>
      <c r="EFC171" s="107"/>
      <c r="EFD171" s="107"/>
      <c r="EFE171" s="107"/>
      <c r="EFF171" s="107"/>
      <c r="EFG171" s="107"/>
      <c r="EFH171" s="107"/>
      <c r="EFI171" s="107"/>
      <c r="EFJ171" s="107"/>
      <c r="EFK171" s="107"/>
      <c r="EFL171" s="107"/>
      <c r="EFM171" s="107"/>
      <c r="EFN171" s="107"/>
      <c r="EFO171" s="107"/>
      <c r="EFP171" s="107"/>
      <c r="EFQ171" s="107"/>
      <c r="EFR171" s="107"/>
      <c r="EFS171" s="107"/>
      <c r="EFT171" s="107"/>
      <c r="EFU171" s="107"/>
      <c r="EFV171" s="107"/>
      <c r="EFW171" s="107"/>
      <c r="EFX171" s="107"/>
      <c r="EFY171" s="107"/>
      <c r="EFZ171" s="107"/>
      <c r="EGA171" s="107"/>
      <c r="EGB171" s="107"/>
      <c r="EGC171" s="107"/>
      <c r="EGD171" s="107"/>
      <c r="EGE171" s="107"/>
      <c r="EGF171" s="107"/>
      <c r="EGG171" s="107"/>
      <c r="EGH171" s="107"/>
      <c r="EGI171" s="107"/>
      <c r="EGJ171" s="107"/>
      <c r="EGK171" s="107"/>
      <c r="EGL171" s="107"/>
      <c r="EGM171" s="107"/>
      <c r="EGN171" s="107"/>
      <c r="EGO171" s="107"/>
      <c r="EGP171" s="107"/>
      <c r="EGQ171" s="107"/>
      <c r="EGR171" s="107"/>
      <c r="EGS171" s="107"/>
      <c r="EGT171" s="107"/>
      <c r="EGU171" s="107"/>
      <c r="EGV171" s="107"/>
      <c r="EGW171" s="107"/>
      <c r="EGX171" s="107"/>
      <c r="EGY171" s="107"/>
      <c r="EGZ171" s="107"/>
      <c r="EHA171" s="107"/>
      <c r="EHB171" s="107"/>
      <c r="EHC171" s="107"/>
      <c r="EHD171" s="107"/>
      <c r="EHE171" s="107"/>
      <c r="EHF171" s="107"/>
      <c r="EHG171" s="107"/>
      <c r="EHH171" s="107"/>
      <c r="EHI171" s="107"/>
      <c r="EHJ171" s="107"/>
      <c r="EHK171" s="107"/>
      <c r="EHL171" s="107"/>
      <c r="EHM171" s="107"/>
      <c r="EHN171" s="107"/>
      <c r="EHO171" s="107"/>
      <c r="EHP171" s="107"/>
      <c r="EHQ171" s="107"/>
      <c r="EHR171" s="107"/>
      <c r="EHS171" s="107"/>
      <c r="EHT171" s="107"/>
      <c r="EHU171" s="107"/>
      <c r="EHV171" s="107"/>
      <c r="EHW171" s="107"/>
      <c r="EHX171" s="107"/>
      <c r="EHY171" s="107"/>
      <c r="EHZ171" s="107"/>
      <c r="EIA171" s="107"/>
      <c r="EIB171" s="107"/>
      <c r="EIC171" s="107"/>
      <c r="EID171" s="107"/>
      <c r="EIE171" s="107"/>
      <c r="EIF171" s="107"/>
      <c r="EIG171" s="107"/>
      <c r="EIH171" s="107"/>
      <c r="EII171" s="107"/>
      <c r="EIJ171" s="107"/>
      <c r="EIK171" s="107"/>
      <c r="EIL171" s="107"/>
      <c r="EIM171" s="107"/>
      <c r="EIN171" s="107"/>
      <c r="EIO171" s="107"/>
      <c r="EIP171" s="107"/>
      <c r="EIQ171" s="107"/>
      <c r="EIR171" s="107"/>
      <c r="EIS171" s="107"/>
      <c r="EIT171" s="107"/>
      <c r="EIU171" s="107"/>
      <c r="EIV171" s="107"/>
      <c r="EIW171" s="107"/>
      <c r="EIX171" s="107"/>
      <c r="EIY171" s="107"/>
      <c r="EIZ171" s="107"/>
      <c r="EJA171" s="107"/>
      <c r="EJB171" s="107"/>
      <c r="EJC171" s="107"/>
      <c r="EJD171" s="107"/>
      <c r="EJE171" s="107"/>
      <c r="EJF171" s="107"/>
      <c r="EJG171" s="107"/>
      <c r="EJH171" s="107"/>
      <c r="EJI171" s="107"/>
      <c r="EJJ171" s="107"/>
      <c r="EJK171" s="107"/>
      <c r="EJL171" s="107"/>
      <c r="EJM171" s="107"/>
      <c r="EJN171" s="107"/>
      <c r="EJO171" s="107"/>
      <c r="EJP171" s="107"/>
      <c r="EJQ171" s="107"/>
      <c r="EJR171" s="107"/>
      <c r="EJS171" s="107"/>
      <c r="EJT171" s="107"/>
      <c r="EJU171" s="107"/>
      <c r="EJV171" s="107"/>
      <c r="EJW171" s="107"/>
      <c r="EJX171" s="107"/>
      <c r="EJY171" s="107"/>
      <c r="EJZ171" s="107"/>
      <c r="EKA171" s="107"/>
      <c r="EKB171" s="107"/>
      <c r="EKC171" s="107"/>
      <c r="EKD171" s="107"/>
      <c r="EKE171" s="107"/>
      <c r="EKF171" s="107"/>
      <c r="EKG171" s="107"/>
      <c r="EKH171" s="107"/>
      <c r="EKI171" s="107"/>
      <c r="EKJ171" s="107"/>
      <c r="EKK171" s="107"/>
      <c r="EKL171" s="107"/>
      <c r="EKM171" s="107"/>
      <c r="EKN171" s="107"/>
      <c r="EKO171" s="107"/>
      <c r="EKP171" s="107"/>
      <c r="EKQ171" s="107"/>
      <c r="EKR171" s="107"/>
      <c r="EKS171" s="107"/>
      <c r="EKT171" s="107"/>
      <c r="EKU171" s="107"/>
      <c r="EKV171" s="107"/>
      <c r="EKW171" s="107"/>
      <c r="EKX171" s="107"/>
      <c r="EKY171" s="107"/>
      <c r="EKZ171" s="107"/>
      <c r="ELA171" s="107"/>
      <c r="ELB171" s="107"/>
      <c r="ELC171" s="107"/>
      <c r="ELD171" s="107"/>
      <c r="ELE171" s="107"/>
      <c r="ELF171" s="107"/>
      <c r="ELG171" s="107"/>
      <c r="ELH171" s="107"/>
      <c r="ELI171" s="107"/>
      <c r="ELJ171" s="107"/>
      <c r="ELK171" s="107"/>
      <c r="ELL171" s="107"/>
      <c r="ELM171" s="107"/>
      <c r="ELN171" s="107"/>
      <c r="ELO171" s="107"/>
      <c r="ELP171" s="107"/>
      <c r="ELQ171" s="107"/>
      <c r="ELR171" s="107"/>
      <c r="ELS171" s="107"/>
      <c r="ELT171" s="107"/>
      <c r="ELU171" s="107"/>
      <c r="ELV171" s="107"/>
      <c r="ELW171" s="107"/>
      <c r="ELX171" s="107"/>
      <c r="ELY171" s="107"/>
      <c r="ELZ171" s="107"/>
      <c r="EMA171" s="107"/>
      <c r="EMB171" s="107"/>
      <c r="EMC171" s="107"/>
      <c r="EMD171" s="107"/>
      <c r="EME171" s="107"/>
      <c r="EMF171" s="107"/>
      <c r="EMG171" s="107"/>
      <c r="EMH171" s="107"/>
      <c r="EMI171" s="107"/>
      <c r="EMJ171" s="107"/>
      <c r="EMK171" s="107"/>
      <c r="EML171" s="107"/>
      <c r="EMM171" s="107"/>
      <c r="EMN171" s="107"/>
      <c r="EMO171" s="107"/>
      <c r="EMP171" s="107"/>
      <c r="EMQ171" s="107"/>
      <c r="EMR171" s="107"/>
      <c r="EMS171" s="107"/>
      <c r="EMT171" s="107"/>
      <c r="EMU171" s="107"/>
      <c r="EMV171" s="107"/>
      <c r="EMW171" s="107"/>
      <c r="EMX171" s="107"/>
      <c r="EMY171" s="107"/>
      <c r="EMZ171" s="107"/>
      <c r="ENA171" s="107"/>
      <c r="ENB171" s="107"/>
      <c r="ENC171" s="107"/>
      <c r="END171" s="107"/>
      <c r="ENE171" s="107"/>
      <c r="ENF171" s="107"/>
      <c r="ENG171" s="107"/>
      <c r="ENH171" s="107"/>
      <c r="ENI171" s="107"/>
      <c r="ENJ171" s="107"/>
      <c r="ENK171" s="107"/>
      <c r="ENL171" s="107"/>
      <c r="ENM171" s="107"/>
      <c r="ENN171" s="107"/>
      <c r="ENO171" s="107"/>
      <c r="ENP171" s="107"/>
      <c r="ENQ171" s="107"/>
      <c r="ENR171" s="107"/>
      <c r="ENS171" s="107"/>
      <c r="ENT171" s="107"/>
      <c r="ENU171" s="107"/>
      <c r="ENV171" s="107"/>
      <c r="ENW171" s="107"/>
      <c r="ENX171" s="107"/>
      <c r="ENY171" s="107"/>
      <c r="ENZ171" s="107"/>
      <c r="EOA171" s="107"/>
      <c r="EOB171" s="107"/>
      <c r="EOC171" s="107"/>
      <c r="EOD171" s="107"/>
      <c r="EOE171" s="107"/>
      <c r="EOF171" s="107"/>
      <c r="EOG171" s="107"/>
      <c r="EOH171" s="107"/>
      <c r="EOI171" s="107"/>
      <c r="EOJ171" s="107"/>
      <c r="EOK171" s="107"/>
      <c r="EOL171" s="107"/>
      <c r="EOM171" s="107"/>
      <c r="EON171" s="107"/>
      <c r="EOO171" s="107"/>
      <c r="EOP171" s="107"/>
      <c r="EOQ171" s="107"/>
      <c r="EOR171" s="107"/>
      <c r="EOS171" s="107"/>
      <c r="EOT171" s="107"/>
      <c r="EOU171" s="107"/>
      <c r="EOV171" s="107"/>
      <c r="EOW171" s="107"/>
      <c r="EOX171" s="107"/>
      <c r="EOY171" s="107"/>
      <c r="EOZ171" s="107"/>
      <c r="EPA171" s="107"/>
      <c r="EPB171" s="107"/>
      <c r="EPC171" s="107"/>
      <c r="EPD171" s="107"/>
      <c r="EPE171" s="107"/>
      <c r="EPF171" s="107"/>
      <c r="EPG171" s="107"/>
      <c r="EPH171" s="107"/>
      <c r="EPI171" s="107"/>
      <c r="EPJ171" s="107"/>
      <c r="EPK171" s="107"/>
      <c r="EPL171" s="107"/>
      <c r="EPM171" s="107"/>
      <c r="EPN171" s="107"/>
      <c r="EPO171" s="107"/>
      <c r="EPP171" s="107"/>
      <c r="EPQ171" s="107"/>
      <c r="EPR171" s="107"/>
      <c r="EPS171" s="107"/>
      <c r="EPT171" s="107"/>
      <c r="EPU171" s="107"/>
      <c r="EPV171" s="107"/>
      <c r="EPW171" s="107"/>
      <c r="EPX171" s="107"/>
      <c r="EPY171" s="107"/>
      <c r="EPZ171" s="107"/>
      <c r="EQA171" s="107"/>
      <c r="EQB171" s="107"/>
      <c r="EQC171" s="107"/>
      <c r="EQD171" s="107"/>
      <c r="EQE171" s="107"/>
      <c r="EQF171" s="107"/>
      <c r="EQG171" s="107"/>
      <c r="EQH171" s="107"/>
      <c r="EQI171" s="107"/>
      <c r="EQJ171" s="107"/>
      <c r="EQK171" s="107"/>
      <c r="EQL171" s="107"/>
      <c r="EQM171" s="107"/>
      <c r="EQN171" s="107"/>
      <c r="EQO171" s="107"/>
      <c r="EQP171" s="107"/>
      <c r="EQQ171" s="107"/>
      <c r="EQR171" s="107"/>
      <c r="EQS171" s="107"/>
      <c r="EQT171" s="107"/>
      <c r="EQU171" s="107"/>
      <c r="EQV171" s="107"/>
      <c r="EQW171" s="107"/>
      <c r="EQX171" s="107"/>
      <c r="EQY171" s="107"/>
      <c r="EQZ171" s="107"/>
      <c r="ERA171" s="107"/>
      <c r="ERB171" s="107"/>
      <c r="ERC171" s="107"/>
      <c r="ERD171" s="107"/>
      <c r="ERE171" s="107"/>
      <c r="ERF171" s="107"/>
      <c r="ERG171" s="107"/>
      <c r="ERH171" s="107"/>
      <c r="ERI171" s="107"/>
      <c r="ERJ171" s="107"/>
      <c r="ERK171" s="107"/>
      <c r="ERL171" s="107"/>
      <c r="ERM171" s="107"/>
      <c r="ERN171" s="107"/>
      <c r="ERO171" s="107"/>
      <c r="ERP171" s="107"/>
      <c r="ERQ171" s="107"/>
      <c r="ERR171" s="107"/>
      <c r="ERS171" s="107"/>
      <c r="ERT171" s="107"/>
      <c r="ERU171" s="107"/>
      <c r="ERV171" s="107"/>
      <c r="ERW171" s="107"/>
      <c r="ERX171" s="107"/>
      <c r="ERY171" s="107"/>
      <c r="ERZ171" s="107"/>
      <c r="ESA171" s="107"/>
      <c r="ESB171" s="107"/>
      <c r="ESC171" s="107"/>
      <c r="ESD171" s="107"/>
      <c r="ESE171" s="107"/>
      <c r="ESF171" s="107"/>
      <c r="ESG171" s="107"/>
      <c r="ESH171" s="107"/>
      <c r="ESI171" s="107"/>
      <c r="ESJ171" s="107"/>
      <c r="ESK171" s="107"/>
      <c r="ESL171" s="107"/>
      <c r="ESM171" s="107"/>
      <c r="ESN171" s="107"/>
      <c r="ESO171" s="107"/>
      <c r="ESP171" s="107"/>
      <c r="ESQ171" s="107"/>
      <c r="ESR171" s="107"/>
      <c r="ESS171" s="107"/>
      <c r="EST171" s="107"/>
      <c r="ESU171" s="107"/>
      <c r="ESV171" s="107"/>
      <c r="ESW171" s="107"/>
      <c r="ESX171" s="107"/>
      <c r="ESY171" s="107"/>
      <c r="ESZ171" s="107"/>
      <c r="ETA171" s="107"/>
      <c r="ETB171" s="107"/>
      <c r="ETC171" s="107"/>
      <c r="ETD171" s="107"/>
      <c r="ETE171" s="107"/>
      <c r="ETF171" s="107"/>
      <c r="ETG171" s="107"/>
      <c r="ETH171" s="107"/>
      <c r="ETI171" s="107"/>
      <c r="ETJ171" s="107"/>
      <c r="ETK171" s="107"/>
      <c r="ETL171" s="107"/>
      <c r="ETM171" s="107"/>
      <c r="ETN171" s="107"/>
      <c r="ETO171" s="107"/>
      <c r="ETP171" s="107"/>
      <c r="ETQ171" s="107"/>
      <c r="ETR171" s="107"/>
      <c r="ETS171" s="107"/>
      <c r="ETT171" s="107"/>
      <c r="ETU171" s="107"/>
      <c r="ETV171" s="107"/>
      <c r="ETW171" s="107"/>
      <c r="ETX171" s="107"/>
      <c r="ETY171" s="107"/>
      <c r="ETZ171" s="107"/>
      <c r="EUA171" s="107"/>
      <c r="EUB171" s="107"/>
      <c r="EUC171" s="107"/>
      <c r="EUD171" s="107"/>
      <c r="EUE171" s="107"/>
      <c r="EUF171" s="107"/>
      <c r="EUG171" s="107"/>
      <c r="EUH171" s="107"/>
      <c r="EUI171" s="107"/>
      <c r="EUJ171" s="107"/>
      <c r="EUK171" s="107"/>
      <c r="EUL171" s="107"/>
      <c r="EUM171" s="107"/>
      <c r="EUN171" s="107"/>
      <c r="EUO171" s="107"/>
      <c r="EUP171" s="107"/>
      <c r="EUQ171" s="107"/>
      <c r="EUR171" s="107"/>
      <c r="EUS171" s="107"/>
      <c r="EUT171" s="107"/>
      <c r="EUU171" s="107"/>
      <c r="EUV171" s="107"/>
      <c r="EUW171" s="107"/>
      <c r="EUX171" s="107"/>
      <c r="EUY171" s="107"/>
      <c r="EUZ171" s="107"/>
      <c r="EVA171" s="107"/>
      <c r="EVB171" s="107"/>
      <c r="EVC171" s="107"/>
      <c r="EVD171" s="107"/>
      <c r="EVE171" s="107"/>
      <c r="EVF171" s="107"/>
      <c r="EVG171" s="107"/>
      <c r="EVH171" s="107"/>
      <c r="EVI171" s="107"/>
      <c r="EVJ171" s="107"/>
      <c r="EVK171" s="107"/>
      <c r="EVL171" s="107"/>
      <c r="EVM171" s="107"/>
      <c r="EVN171" s="107"/>
      <c r="EVO171" s="107"/>
      <c r="EVP171" s="107"/>
      <c r="EVQ171" s="107"/>
      <c r="EVR171" s="107"/>
      <c r="EVS171" s="107"/>
      <c r="EVT171" s="107"/>
      <c r="EVU171" s="107"/>
      <c r="EVV171" s="107"/>
      <c r="EVW171" s="107"/>
      <c r="EVX171" s="107"/>
      <c r="EVY171" s="107"/>
      <c r="EVZ171" s="107"/>
      <c r="EWA171" s="107"/>
      <c r="EWB171" s="107"/>
      <c r="EWC171" s="107"/>
      <c r="EWD171" s="107"/>
      <c r="EWE171" s="107"/>
      <c r="EWF171" s="107"/>
      <c r="EWG171" s="107"/>
      <c r="EWH171" s="107"/>
      <c r="EWI171" s="107"/>
      <c r="EWJ171" s="107"/>
      <c r="EWK171" s="107"/>
      <c r="EWL171" s="107"/>
      <c r="EWM171" s="107"/>
      <c r="EWN171" s="107"/>
      <c r="EWO171" s="107"/>
      <c r="EWP171" s="107"/>
      <c r="EWQ171" s="107"/>
      <c r="EWR171" s="107"/>
      <c r="EWS171" s="107"/>
      <c r="EWT171" s="107"/>
      <c r="EWU171" s="107"/>
      <c r="EWV171" s="107"/>
      <c r="EWW171" s="107"/>
      <c r="EWX171" s="107"/>
      <c r="EWY171" s="107"/>
      <c r="EWZ171" s="107"/>
      <c r="EXA171" s="107"/>
      <c r="EXB171" s="107"/>
      <c r="EXC171" s="107"/>
      <c r="EXD171" s="107"/>
      <c r="EXE171" s="107"/>
      <c r="EXF171" s="107"/>
      <c r="EXG171" s="107"/>
      <c r="EXH171" s="107"/>
      <c r="EXI171" s="107"/>
      <c r="EXJ171" s="107"/>
      <c r="EXK171" s="107"/>
      <c r="EXL171" s="107"/>
      <c r="EXM171" s="107"/>
      <c r="EXN171" s="107"/>
      <c r="EXO171" s="107"/>
      <c r="EXP171" s="107"/>
      <c r="EXQ171" s="107"/>
      <c r="EXR171" s="107"/>
      <c r="EXS171" s="107"/>
      <c r="EXT171" s="107"/>
      <c r="EXU171" s="107"/>
      <c r="EXV171" s="107"/>
      <c r="EXW171" s="107"/>
      <c r="EXX171" s="107"/>
      <c r="EXY171" s="107"/>
      <c r="EXZ171" s="107"/>
      <c r="EYA171" s="107"/>
      <c r="EYB171" s="107"/>
      <c r="EYC171" s="107"/>
      <c r="EYD171" s="107"/>
      <c r="EYE171" s="107"/>
      <c r="EYF171" s="107"/>
      <c r="EYG171" s="107"/>
      <c r="EYH171" s="107"/>
      <c r="EYI171" s="107"/>
      <c r="EYJ171" s="107"/>
      <c r="EYK171" s="107"/>
      <c r="EYL171" s="107"/>
      <c r="EYM171" s="107"/>
      <c r="EYN171" s="107"/>
      <c r="EYO171" s="107"/>
      <c r="EYP171" s="107"/>
      <c r="EYQ171" s="107"/>
      <c r="EYR171" s="107"/>
      <c r="EYS171" s="107"/>
      <c r="EYT171" s="107"/>
      <c r="EYU171" s="107"/>
      <c r="EYV171" s="107"/>
      <c r="EYW171" s="107"/>
      <c r="EYX171" s="107"/>
      <c r="EYY171" s="107"/>
      <c r="EYZ171" s="107"/>
      <c r="EZA171" s="107"/>
      <c r="EZB171" s="107"/>
      <c r="EZC171" s="107"/>
      <c r="EZD171" s="107"/>
      <c r="EZE171" s="107"/>
      <c r="EZF171" s="107"/>
      <c r="EZG171" s="107"/>
      <c r="EZH171" s="107"/>
      <c r="EZI171" s="107"/>
      <c r="EZJ171" s="107"/>
      <c r="EZK171" s="107"/>
      <c r="EZL171" s="107"/>
      <c r="EZM171" s="107"/>
      <c r="EZN171" s="107"/>
      <c r="EZO171" s="107"/>
      <c r="EZP171" s="107"/>
      <c r="EZQ171" s="107"/>
      <c r="EZR171" s="107"/>
      <c r="EZS171" s="107"/>
      <c r="EZT171" s="107"/>
      <c r="EZU171" s="107"/>
      <c r="EZV171" s="107"/>
      <c r="EZW171" s="107"/>
      <c r="EZX171" s="107"/>
      <c r="EZY171" s="107"/>
      <c r="EZZ171" s="107"/>
      <c r="FAA171" s="107"/>
      <c r="FAB171" s="107"/>
      <c r="FAC171" s="107"/>
      <c r="FAD171" s="107"/>
      <c r="FAE171" s="107"/>
      <c r="FAF171" s="107"/>
      <c r="FAG171" s="107"/>
      <c r="FAH171" s="107"/>
      <c r="FAI171" s="107"/>
      <c r="FAJ171" s="107"/>
      <c r="FAK171" s="107"/>
      <c r="FAL171" s="107"/>
      <c r="FAM171" s="107"/>
      <c r="FAN171" s="107"/>
      <c r="FAO171" s="107"/>
      <c r="FAP171" s="107"/>
      <c r="FAQ171" s="107"/>
      <c r="FAR171" s="107"/>
      <c r="FAS171" s="107"/>
      <c r="FAT171" s="107"/>
      <c r="FAU171" s="107"/>
      <c r="FAV171" s="107"/>
      <c r="FAW171" s="107"/>
      <c r="FAX171" s="107"/>
      <c r="FAY171" s="107"/>
      <c r="FAZ171" s="107"/>
      <c r="FBA171" s="107"/>
      <c r="FBB171" s="107"/>
      <c r="FBC171" s="107"/>
      <c r="FBD171" s="107"/>
      <c r="FBE171" s="107"/>
      <c r="FBF171" s="107"/>
      <c r="FBG171" s="107"/>
      <c r="FBH171" s="107"/>
      <c r="FBI171" s="107"/>
      <c r="FBJ171" s="107"/>
      <c r="FBK171" s="107"/>
      <c r="FBL171" s="107"/>
      <c r="FBM171" s="107"/>
      <c r="FBN171" s="107"/>
      <c r="FBO171" s="107"/>
      <c r="FBP171" s="107"/>
      <c r="FBQ171" s="107"/>
      <c r="FBR171" s="107"/>
      <c r="FBS171" s="107"/>
      <c r="FBT171" s="107"/>
      <c r="FBU171" s="107"/>
      <c r="FBV171" s="107"/>
      <c r="FBW171" s="107"/>
      <c r="FBX171" s="107"/>
      <c r="FBY171" s="107"/>
      <c r="FBZ171" s="107"/>
      <c r="FCA171" s="107"/>
      <c r="FCB171" s="107"/>
      <c r="FCC171" s="107"/>
      <c r="FCD171" s="107"/>
      <c r="FCE171" s="107"/>
      <c r="FCF171" s="107"/>
      <c r="FCG171" s="107"/>
      <c r="FCH171" s="107"/>
      <c r="FCI171" s="107"/>
      <c r="FCJ171" s="107"/>
      <c r="FCK171" s="107"/>
      <c r="FCL171" s="107"/>
      <c r="FCM171" s="107"/>
      <c r="FCN171" s="107"/>
      <c r="FCO171" s="107"/>
      <c r="FCP171" s="107"/>
      <c r="FCQ171" s="107"/>
      <c r="FCR171" s="107"/>
      <c r="FCS171" s="107"/>
      <c r="FCT171" s="107"/>
      <c r="FCU171" s="107"/>
      <c r="FCV171" s="107"/>
      <c r="FCW171" s="107"/>
      <c r="FCX171" s="107"/>
      <c r="FCY171" s="107"/>
      <c r="FCZ171" s="107"/>
      <c r="FDA171" s="107"/>
      <c r="FDB171" s="107"/>
      <c r="FDC171" s="107"/>
      <c r="FDD171" s="107"/>
      <c r="FDE171" s="107"/>
      <c r="FDF171" s="107"/>
      <c r="FDG171" s="107"/>
      <c r="FDH171" s="107"/>
      <c r="FDI171" s="107"/>
      <c r="FDJ171" s="107"/>
      <c r="FDK171" s="107"/>
      <c r="FDL171" s="107"/>
      <c r="FDM171" s="107"/>
      <c r="FDN171" s="107"/>
      <c r="FDO171" s="107"/>
      <c r="FDP171" s="107"/>
      <c r="FDQ171" s="107"/>
      <c r="FDR171" s="107"/>
      <c r="FDS171" s="107"/>
      <c r="FDT171" s="107"/>
      <c r="FDU171" s="107"/>
      <c r="FDV171" s="107"/>
      <c r="FDW171" s="107"/>
      <c r="FDX171" s="107"/>
      <c r="FDY171" s="107"/>
      <c r="FDZ171" s="107"/>
      <c r="FEA171" s="107"/>
      <c r="FEB171" s="107"/>
      <c r="FEC171" s="107"/>
      <c r="FED171" s="107"/>
      <c r="FEE171" s="107"/>
      <c r="FEF171" s="107"/>
      <c r="FEG171" s="107"/>
      <c r="FEH171" s="107"/>
      <c r="FEI171" s="107"/>
      <c r="FEJ171" s="107"/>
      <c r="FEK171" s="107"/>
      <c r="FEL171" s="107"/>
      <c r="FEM171" s="107"/>
      <c r="FEN171" s="107"/>
      <c r="FEO171" s="107"/>
      <c r="FEP171" s="107"/>
      <c r="FEQ171" s="107"/>
      <c r="FER171" s="107"/>
      <c r="FES171" s="107"/>
      <c r="FET171" s="107"/>
      <c r="FEU171" s="107"/>
      <c r="FEV171" s="107"/>
      <c r="FEW171" s="107"/>
      <c r="FEX171" s="107"/>
      <c r="FEY171" s="107"/>
      <c r="FEZ171" s="107"/>
      <c r="FFA171" s="107"/>
      <c r="FFB171" s="107"/>
      <c r="FFC171" s="107"/>
      <c r="FFD171" s="107"/>
      <c r="FFE171" s="107"/>
      <c r="FFF171" s="107"/>
      <c r="FFG171" s="107"/>
      <c r="FFH171" s="107"/>
      <c r="FFI171" s="107"/>
      <c r="FFJ171" s="107"/>
      <c r="FFK171" s="107"/>
      <c r="FFL171" s="107"/>
      <c r="FFM171" s="107"/>
      <c r="FFN171" s="107"/>
      <c r="FFO171" s="107"/>
      <c r="FFP171" s="107"/>
      <c r="FFQ171" s="107"/>
      <c r="FFR171" s="107"/>
      <c r="FFS171" s="107"/>
      <c r="FFT171" s="107"/>
      <c r="FFU171" s="107"/>
      <c r="FFV171" s="107"/>
      <c r="FFW171" s="107"/>
      <c r="FFX171" s="107"/>
      <c r="FFY171" s="107"/>
      <c r="FFZ171" s="107"/>
      <c r="FGA171" s="107"/>
      <c r="FGB171" s="107"/>
      <c r="FGC171" s="107"/>
      <c r="FGD171" s="107"/>
      <c r="FGE171" s="107"/>
      <c r="FGF171" s="107"/>
      <c r="FGG171" s="107"/>
      <c r="FGH171" s="107"/>
      <c r="FGI171" s="107"/>
      <c r="FGJ171" s="107"/>
      <c r="FGK171" s="107"/>
      <c r="FGL171" s="107"/>
      <c r="FGM171" s="107"/>
      <c r="FGN171" s="107"/>
      <c r="FGO171" s="107"/>
      <c r="FGP171" s="107"/>
      <c r="FGQ171" s="107"/>
      <c r="FGR171" s="107"/>
      <c r="FGS171" s="107"/>
      <c r="FGT171" s="107"/>
      <c r="FGU171" s="107"/>
      <c r="FGV171" s="107"/>
      <c r="FGW171" s="107"/>
      <c r="FGX171" s="107"/>
      <c r="FGY171" s="107"/>
      <c r="FGZ171" s="107"/>
      <c r="FHA171" s="107"/>
      <c r="FHB171" s="107"/>
      <c r="FHC171" s="107"/>
      <c r="FHD171" s="107"/>
      <c r="FHE171" s="107"/>
      <c r="FHF171" s="107"/>
      <c r="FHG171" s="107"/>
      <c r="FHH171" s="107"/>
      <c r="FHI171" s="107"/>
      <c r="FHJ171" s="107"/>
      <c r="FHK171" s="107"/>
      <c r="FHL171" s="107"/>
      <c r="FHM171" s="107"/>
      <c r="FHN171" s="107"/>
      <c r="FHO171" s="107"/>
      <c r="FHP171" s="107"/>
      <c r="FHQ171" s="107"/>
      <c r="FHR171" s="107"/>
      <c r="FHS171" s="107"/>
      <c r="FHT171" s="107"/>
      <c r="FHU171" s="107"/>
      <c r="FHV171" s="107"/>
      <c r="FHW171" s="107"/>
      <c r="FHX171" s="107"/>
      <c r="FHY171" s="107"/>
      <c r="FHZ171" s="107"/>
      <c r="FIA171" s="107"/>
      <c r="FIB171" s="107"/>
      <c r="FIC171" s="107"/>
      <c r="FID171" s="107"/>
      <c r="FIE171" s="107"/>
      <c r="FIF171" s="107"/>
      <c r="FIG171" s="107"/>
      <c r="FIH171" s="107"/>
      <c r="FII171" s="107"/>
      <c r="FIJ171" s="107"/>
      <c r="FIK171" s="107"/>
      <c r="FIL171" s="107"/>
      <c r="FIM171" s="107"/>
      <c r="FIN171" s="107"/>
      <c r="FIO171" s="107"/>
      <c r="FIP171" s="107"/>
      <c r="FIQ171" s="107"/>
      <c r="FIR171" s="107"/>
      <c r="FIS171" s="107"/>
      <c r="FIT171" s="107"/>
      <c r="FIU171" s="107"/>
      <c r="FIV171" s="107"/>
      <c r="FIW171" s="107"/>
      <c r="FIX171" s="107"/>
      <c r="FIY171" s="107"/>
      <c r="FIZ171" s="107"/>
      <c r="FJA171" s="107"/>
      <c r="FJB171" s="107"/>
      <c r="FJC171" s="107"/>
      <c r="FJD171" s="107"/>
      <c r="FJE171" s="107"/>
      <c r="FJF171" s="107"/>
      <c r="FJG171" s="107"/>
      <c r="FJH171" s="107"/>
      <c r="FJI171" s="107"/>
      <c r="FJJ171" s="107"/>
      <c r="FJK171" s="107"/>
      <c r="FJL171" s="107"/>
      <c r="FJM171" s="107"/>
      <c r="FJN171" s="107"/>
      <c r="FJO171" s="107"/>
      <c r="FJP171" s="107"/>
      <c r="FJQ171" s="107"/>
      <c r="FJR171" s="107"/>
      <c r="FJS171" s="107"/>
      <c r="FJT171" s="107"/>
      <c r="FJU171" s="107"/>
      <c r="FJV171" s="107"/>
      <c r="FJW171" s="107"/>
      <c r="FJX171" s="107"/>
      <c r="FJY171" s="107"/>
      <c r="FJZ171" s="107"/>
      <c r="FKA171" s="107"/>
      <c r="FKB171" s="107"/>
      <c r="FKC171" s="107"/>
      <c r="FKD171" s="107"/>
      <c r="FKE171" s="107"/>
      <c r="FKF171" s="107"/>
      <c r="FKG171" s="107"/>
      <c r="FKH171" s="107"/>
      <c r="FKI171" s="107"/>
      <c r="FKJ171" s="107"/>
      <c r="FKK171" s="107"/>
      <c r="FKL171" s="107"/>
      <c r="FKM171" s="107"/>
      <c r="FKN171" s="107"/>
      <c r="FKO171" s="107"/>
      <c r="FKP171" s="107"/>
      <c r="FKQ171" s="107"/>
      <c r="FKR171" s="107"/>
      <c r="FKS171" s="107"/>
      <c r="FKT171" s="107"/>
      <c r="FKU171" s="107"/>
      <c r="FKV171" s="107"/>
      <c r="FKW171" s="107"/>
      <c r="FKX171" s="107"/>
      <c r="FKY171" s="107"/>
      <c r="FKZ171" s="107"/>
      <c r="FLA171" s="107"/>
      <c r="FLB171" s="107"/>
      <c r="FLC171" s="107"/>
      <c r="FLD171" s="107"/>
      <c r="FLE171" s="107"/>
      <c r="FLF171" s="107"/>
      <c r="FLG171" s="107"/>
      <c r="FLH171" s="107"/>
      <c r="FLI171" s="107"/>
      <c r="FLJ171" s="107"/>
      <c r="FLK171" s="107"/>
      <c r="FLL171" s="107"/>
      <c r="FLM171" s="107"/>
      <c r="FLN171" s="107"/>
      <c r="FLO171" s="107"/>
      <c r="FLP171" s="107"/>
      <c r="FLQ171" s="107"/>
      <c r="FLR171" s="107"/>
      <c r="FLS171" s="107"/>
      <c r="FLT171" s="107"/>
      <c r="FLU171" s="107"/>
      <c r="FLV171" s="107"/>
      <c r="FLW171" s="107"/>
      <c r="FLX171" s="107"/>
      <c r="FLY171" s="107"/>
      <c r="FLZ171" s="107"/>
      <c r="FMA171" s="107"/>
      <c r="FMB171" s="107"/>
      <c r="FMC171" s="107"/>
      <c r="FMD171" s="107"/>
      <c r="FME171" s="107"/>
      <c r="FMF171" s="107"/>
      <c r="FMG171" s="107"/>
      <c r="FMH171" s="107"/>
      <c r="FMI171" s="107"/>
      <c r="FMJ171" s="107"/>
      <c r="FMK171" s="107"/>
      <c r="FML171" s="107"/>
      <c r="FMM171" s="107"/>
      <c r="FMN171" s="107"/>
      <c r="FMO171" s="107"/>
      <c r="FMP171" s="107"/>
      <c r="FMQ171" s="107"/>
      <c r="FMR171" s="107"/>
      <c r="FMS171" s="107"/>
      <c r="FMT171" s="107"/>
      <c r="FMU171" s="107"/>
      <c r="FMV171" s="107"/>
      <c r="FMW171" s="107"/>
      <c r="FMX171" s="107"/>
      <c r="FMY171" s="107"/>
      <c r="FMZ171" s="107"/>
      <c r="FNA171" s="107"/>
      <c r="FNB171" s="107"/>
      <c r="FNC171" s="107"/>
      <c r="FND171" s="107"/>
      <c r="FNE171" s="107"/>
      <c r="FNF171" s="107"/>
      <c r="FNG171" s="107"/>
      <c r="FNH171" s="107"/>
      <c r="FNI171" s="107"/>
      <c r="FNJ171" s="107"/>
      <c r="FNK171" s="107"/>
      <c r="FNL171" s="107"/>
      <c r="FNM171" s="107"/>
      <c r="FNN171" s="107"/>
      <c r="FNO171" s="107"/>
      <c r="FNP171" s="107"/>
      <c r="FNQ171" s="107"/>
      <c r="FNR171" s="107"/>
      <c r="FNS171" s="107"/>
      <c r="FNT171" s="107"/>
      <c r="FNU171" s="107"/>
      <c r="FNV171" s="107"/>
      <c r="FNW171" s="107"/>
      <c r="FNX171" s="107"/>
      <c r="FNY171" s="107"/>
      <c r="FNZ171" s="107"/>
      <c r="FOA171" s="107"/>
      <c r="FOB171" s="107"/>
      <c r="FOC171" s="107"/>
      <c r="FOD171" s="107"/>
      <c r="FOE171" s="107"/>
      <c r="FOF171" s="107"/>
      <c r="FOG171" s="107"/>
      <c r="FOH171" s="107"/>
      <c r="FOI171" s="107"/>
      <c r="FOJ171" s="107"/>
      <c r="FOK171" s="107"/>
      <c r="FOL171" s="107"/>
      <c r="FOM171" s="107"/>
      <c r="FON171" s="107"/>
      <c r="FOO171" s="107"/>
      <c r="FOP171" s="107"/>
      <c r="FOQ171" s="107"/>
      <c r="FOR171" s="107"/>
      <c r="FOS171" s="107"/>
      <c r="FOT171" s="107"/>
      <c r="FOU171" s="107"/>
      <c r="FOV171" s="107"/>
      <c r="FOW171" s="107"/>
      <c r="FOX171" s="107"/>
      <c r="FOY171" s="107"/>
      <c r="FOZ171" s="107"/>
      <c r="FPA171" s="107"/>
      <c r="FPB171" s="107"/>
      <c r="FPC171" s="107"/>
      <c r="FPD171" s="107"/>
      <c r="FPE171" s="107"/>
      <c r="FPF171" s="107"/>
      <c r="FPG171" s="107"/>
      <c r="FPH171" s="107"/>
      <c r="FPI171" s="107"/>
      <c r="FPJ171" s="107"/>
      <c r="FPK171" s="107"/>
      <c r="FPL171" s="107"/>
      <c r="FPM171" s="107"/>
      <c r="FPN171" s="107"/>
      <c r="FPO171" s="107"/>
      <c r="FPP171" s="107"/>
      <c r="FPQ171" s="107"/>
      <c r="FPR171" s="107"/>
      <c r="FPS171" s="107"/>
      <c r="FPT171" s="107"/>
      <c r="FPU171" s="107"/>
      <c r="FPV171" s="107"/>
      <c r="FPW171" s="107"/>
      <c r="FPX171" s="107"/>
      <c r="FPY171" s="107"/>
      <c r="FPZ171" s="107"/>
      <c r="FQA171" s="107"/>
      <c r="FQB171" s="107"/>
      <c r="FQC171" s="107"/>
      <c r="FQD171" s="107"/>
      <c r="FQE171" s="107"/>
      <c r="FQF171" s="107"/>
      <c r="FQG171" s="107"/>
      <c r="FQH171" s="107"/>
      <c r="FQI171" s="107"/>
      <c r="FQJ171" s="107"/>
      <c r="FQK171" s="107"/>
      <c r="FQL171" s="107"/>
      <c r="FQM171" s="107"/>
      <c r="FQN171" s="107"/>
      <c r="FQO171" s="107"/>
      <c r="FQP171" s="107"/>
      <c r="FQQ171" s="107"/>
      <c r="FQR171" s="107"/>
      <c r="FQS171" s="107"/>
      <c r="FQT171" s="107"/>
      <c r="FQU171" s="107"/>
      <c r="FQV171" s="107"/>
      <c r="FQW171" s="107"/>
      <c r="FQX171" s="107"/>
      <c r="FQY171" s="107"/>
      <c r="FQZ171" s="107"/>
      <c r="FRA171" s="107"/>
      <c r="FRB171" s="107"/>
      <c r="FRC171" s="107"/>
      <c r="FRD171" s="107"/>
      <c r="FRE171" s="107"/>
      <c r="FRF171" s="107"/>
      <c r="FRG171" s="107"/>
      <c r="FRH171" s="107"/>
      <c r="FRI171" s="107"/>
      <c r="FRJ171" s="107"/>
      <c r="FRK171" s="107"/>
      <c r="FRL171" s="107"/>
      <c r="FRM171" s="107"/>
      <c r="FRN171" s="107"/>
      <c r="FRO171" s="107"/>
      <c r="FRP171" s="107"/>
      <c r="FRQ171" s="107"/>
      <c r="FRR171" s="107"/>
      <c r="FRS171" s="107"/>
      <c r="FRT171" s="107"/>
      <c r="FRU171" s="107"/>
      <c r="FRV171" s="107"/>
      <c r="FRW171" s="107"/>
      <c r="FRX171" s="107"/>
      <c r="FRY171" s="107"/>
      <c r="FRZ171" s="107"/>
      <c r="FSA171" s="107"/>
      <c r="FSB171" s="107"/>
      <c r="FSC171" s="107"/>
      <c r="FSD171" s="107"/>
      <c r="FSE171" s="107"/>
      <c r="FSF171" s="107"/>
      <c r="FSG171" s="107"/>
      <c r="FSH171" s="107"/>
      <c r="FSI171" s="107"/>
      <c r="FSJ171" s="107"/>
      <c r="FSK171" s="107"/>
      <c r="FSL171" s="107"/>
      <c r="FSM171" s="107"/>
      <c r="FSN171" s="107"/>
      <c r="FSO171" s="107"/>
      <c r="FSP171" s="107"/>
      <c r="FSQ171" s="107"/>
      <c r="FSR171" s="107"/>
      <c r="FSS171" s="107"/>
      <c r="FST171" s="107"/>
      <c r="FSU171" s="107"/>
      <c r="FSV171" s="107"/>
      <c r="FSW171" s="107"/>
      <c r="FSX171" s="107"/>
      <c r="FSY171" s="107"/>
      <c r="FSZ171" s="107"/>
      <c r="FTA171" s="107"/>
      <c r="FTB171" s="107"/>
      <c r="FTC171" s="107"/>
      <c r="FTD171" s="107"/>
      <c r="FTE171" s="107"/>
      <c r="FTF171" s="107"/>
      <c r="FTG171" s="107"/>
      <c r="FTH171" s="107"/>
      <c r="FTI171" s="107"/>
      <c r="FTJ171" s="107"/>
      <c r="FTK171" s="107"/>
      <c r="FTL171" s="107"/>
      <c r="FTM171" s="107"/>
      <c r="FTN171" s="107"/>
      <c r="FTO171" s="107"/>
      <c r="FTP171" s="107"/>
      <c r="FTQ171" s="107"/>
      <c r="FTR171" s="107"/>
      <c r="FTS171" s="107"/>
      <c r="FTT171" s="107"/>
      <c r="FTU171" s="107"/>
      <c r="FTV171" s="107"/>
      <c r="FTW171" s="107"/>
      <c r="FTX171" s="107"/>
      <c r="FTY171" s="107"/>
      <c r="FTZ171" s="107"/>
      <c r="FUA171" s="107"/>
      <c r="FUB171" s="107"/>
      <c r="FUC171" s="107"/>
      <c r="FUD171" s="107"/>
      <c r="FUE171" s="107"/>
      <c r="FUF171" s="107"/>
      <c r="FUG171" s="107"/>
      <c r="FUH171" s="107"/>
      <c r="FUI171" s="107"/>
      <c r="FUJ171" s="107"/>
      <c r="FUK171" s="107"/>
      <c r="FUL171" s="107"/>
      <c r="FUM171" s="107"/>
      <c r="FUN171" s="107"/>
      <c r="FUO171" s="107"/>
      <c r="FUP171" s="107"/>
      <c r="FUQ171" s="107"/>
      <c r="FUR171" s="107"/>
      <c r="FUS171" s="107"/>
      <c r="FUT171" s="107"/>
      <c r="FUU171" s="107"/>
      <c r="FUV171" s="107"/>
      <c r="FUW171" s="107"/>
      <c r="FUX171" s="107"/>
      <c r="FUY171" s="107"/>
      <c r="FUZ171" s="107"/>
      <c r="FVA171" s="107"/>
      <c r="FVB171" s="107"/>
      <c r="FVC171" s="107"/>
      <c r="FVD171" s="107"/>
      <c r="FVE171" s="107"/>
      <c r="FVF171" s="107"/>
      <c r="FVG171" s="107"/>
      <c r="FVH171" s="107"/>
      <c r="FVI171" s="107"/>
      <c r="FVJ171" s="107"/>
      <c r="FVK171" s="107"/>
      <c r="FVL171" s="107"/>
      <c r="FVM171" s="107"/>
      <c r="FVN171" s="107"/>
      <c r="FVO171" s="107"/>
      <c r="FVP171" s="107"/>
      <c r="FVQ171" s="107"/>
      <c r="FVR171" s="107"/>
      <c r="FVS171" s="107"/>
      <c r="FVT171" s="107"/>
      <c r="FVU171" s="107"/>
      <c r="FVV171" s="107"/>
      <c r="FVW171" s="107"/>
      <c r="FVX171" s="107"/>
      <c r="FVY171" s="107"/>
      <c r="FVZ171" s="107"/>
      <c r="FWA171" s="107"/>
      <c r="FWB171" s="107"/>
      <c r="FWC171" s="107"/>
      <c r="FWD171" s="107"/>
      <c r="FWE171" s="107"/>
      <c r="FWF171" s="107"/>
      <c r="FWG171" s="107"/>
      <c r="FWH171" s="107"/>
      <c r="FWI171" s="107"/>
      <c r="FWJ171" s="107"/>
      <c r="FWK171" s="107"/>
      <c r="FWL171" s="107"/>
      <c r="FWM171" s="107"/>
      <c r="FWN171" s="107"/>
      <c r="FWO171" s="107"/>
      <c r="FWP171" s="107"/>
      <c r="FWQ171" s="107"/>
      <c r="FWR171" s="107"/>
      <c r="FWS171" s="107"/>
      <c r="FWT171" s="107"/>
      <c r="FWU171" s="107"/>
      <c r="FWV171" s="107"/>
      <c r="FWW171" s="107"/>
      <c r="FWX171" s="107"/>
      <c r="FWY171" s="107"/>
      <c r="FWZ171" s="107"/>
      <c r="FXA171" s="107"/>
      <c r="FXB171" s="107"/>
      <c r="FXC171" s="107"/>
      <c r="FXD171" s="107"/>
      <c r="FXE171" s="107"/>
      <c r="FXF171" s="107"/>
      <c r="FXG171" s="107"/>
      <c r="FXH171" s="107"/>
      <c r="FXI171" s="107"/>
      <c r="FXJ171" s="107"/>
      <c r="FXK171" s="107"/>
      <c r="FXL171" s="107"/>
      <c r="FXM171" s="107"/>
      <c r="FXN171" s="107"/>
      <c r="FXO171" s="107"/>
      <c r="FXP171" s="107"/>
      <c r="FXQ171" s="107"/>
      <c r="FXR171" s="107"/>
      <c r="FXS171" s="107"/>
      <c r="FXT171" s="107"/>
      <c r="FXU171" s="107"/>
      <c r="FXV171" s="107"/>
      <c r="FXW171" s="107"/>
      <c r="FXX171" s="107"/>
      <c r="FXY171" s="107"/>
      <c r="FXZ171" s="107"/>
      <c r="FYA171" s="107"/>
      <c r="FYB171" s="107"/>
      <c r="FYC171" s="107"/>
      <c r="FYD171" s="107"/>
      <c r="FYE171" s="107"/>
      <c r="FYF171" s="107"/>
      <c r="FYG171" s="107"/>
      <c r="FYH171" s="107"/>
      <c r="FYI171" s="107"/>
      <c r="FYJ171" s="107"/>
      <c r="FYK171" s="107"/>
      <c r="FYL171" s="107"/>
      <c r="FYM171" s="107"/>
      <c r="FYN171" s="107"/>
      <c r="FYO171" s="107"/>
      <c r="FYP171" s="107"/>
      <c r="FYQ171" s="107"/>
      <c r="FYR171" s="107"/>
      <c r="FYS171" s="107"/>
      <c r="FYT171" s="107"/>
      <c r="FYU171" s="107"/>
      <c r="FYV171" s="107"/>
      <c r="FYW171" s="107"/>
      <c r="FYX171" s="107"/>
      <c r="FYY171" s="107"/>
      <c r="FYZ171" s="107"/>
      <c r="FZA171" s="107"/>
      <c r="FZB171" s="107"/>
      <c r="FZC171" s="107"/>
      <c r="FZD171" s="107"/>
      <c r="FZE171" s="107"/>
      <c r="FZF171" s="107"/>
      <c r="FZG171" s="107"/>
      <c r="FZH171" s="107"/>
      <c r="FZI171" s="107"/>
      <c r="FZJ171" s="107"/>
      <c r="FZK171" s="107"/>
      <c r="FZL171" s="107"/>
      <c r="FZM171" s="107"/>
      <c r="FZN171" s="107"/>
      <c r="FZO171" s="107"/>
      <c r="FZP171" s="107"/>
      <c r="FZQ171" s="107"/>
      <c r="FZR171" s="107"/>
      <c r="FZS171" s="107"/>
      <c r="FZT171" s="107"/>
      <c r="FZU171" s="107"/>
      <c r="FZV171" s="107"/>
      <c r="FZW171" s="107"/>
      <c r="FZX171" s="107"/>
      <c r="FZY171" s="107"/>
      <c r="FZZ171" s="107"/>
      <c r="GAA171" s="107"/>
      <c r="GAB171" s="107"/>
      <c r="GAC171" s="107"/>
      <c r="GAD171" s="107"/>
      <c r="GAE171" s="107"/>
      <c r="GAF171" s="107"/>
      <c r="GAG171" s="107"/>
      <c r="GAH171" s="107"/>
      <c r="GAI171" s="107"/>
      <c r="GAJ171" s="107"/>
      <c r="GAK171" s="107"/>
      <c r="GAL171" s="107"/>
      <c r="GAM171" s="107"/>
      <c r="GAN171" s="107"/>
      <c r="GAO171" s="107"/>
      <c r="GAP171" s="107"/>
      <c r="GAQ171" s="107"/>
      <c r="GAR171" s="107"/>
      <c r="GAS171" s="107"/>
      <c r="GAT171" s="107"/>
      <c r="GAU171" s="107"/>
      <c r="GAV171" s="107"/>
      <c r="GAW171" s="107"/>
      <c r="GAX171" s="107"/>
      <c r="GAY171" s="107"/>
      <c r="GAZ171" s="107"/>
      <c r="GBA171" s="107"/>
      <c r="GBB171" s="107"/>
      <c r="GBC171" s="107"/>
      <c r="GBD171" s="107"/>
      <c r="GBE171" s="107"/>
      <c r="GBF171" s="107"/>
      <c r="GBG171" s="107"/>
      <c r="GBH171" s="107"/>
      <c r="GBI171" s="107"/>
      <c r="GBJ171" s="107"/>
      <c r="GBK171" s="107"/>
      <c r="GBL171" s="107"/>
      <c r="GBM171" s="107"/>
      <c r="GBN171" s="107"/>
      <c r="GBO171" s="107"/>
      <c r="GBP171" s="107"/>
      <c r="GBQ171" s="107"/>
      <c r="GBR171" s="107"/>
      <c r="GBS171" s="107"/>
      <c r="GBT171" s="107"/>
      <c r="GBU171" s="107"/>
      <c r="GBV171" s="107"/>
      <c r="GBW171" s="107"/>
      <c r="GBX171" s="107"/>
      <c r="GBY171" s="107"/>
      <c r="GBZ171" s="107"/>
      <c r="GCA171" s="107"/>
      <c r="GCB171" s="107"/>
      <c r="GCC171" s="107"/>
      <c r="GCD171" s="107"/>
      <c r="GCE171" s="107"/>
      <c r="GCF171" s="107"/>
      <c r="GCG171" s="107"/>
      <c r="GCH171" s="107"/>
      <c r="GCI171" s="107"/>
      <c r="GCJ171" s="107"/>
      <c r="GCK171" s="107"/>
      <c r="GCL171" s="107"/>
      <c r="GCM171" s="107"/>
      <c r="GCN171" s="107"/>
      <c r="GCO171" s="107"/>
      <c r="GCP171" s="107"/>
      <c r="GCQ171" s="107"/>
      <c r="GCR171" s="107"/>
      <c r="GCS171" s="107"/>
      <c r="GCT171" s="107"/>
      <c r="GCU171" s="107"/>
      <c r="GCV171" s="107"/>
      <c r="GCW171" s="107"/>
      <c r="GCX171" s="107"/>
      <c r="GCY171" s="107"/>
      <c r="GCZ171" s="107"/>
      <c r="GDA171" s="107"/>
      <c r="GDB171" s="107"/>
      <c r="GDC171" s="107"/>
      <c r="GDD171" s="107"/>
      <c r="GDE171" s="107"/>
      <c r="GDF171" s="107"/>
      <c r="GDG171" s="107"/>
      <c r="GDH171" s="107"/>
      <c r="GDI171" s="107"/>
      <c r="GDJ171" s="107"/>
      <c r="GDK171" s="107"/>
      <c r="GDL171" s="107"/>
      <c r="GDM171" s="107"/>
      <c r="GDN171" s="107"/>
      <c r="GDO171" s="107"/>
      <c r="GDP171" s="107"/>
      <c r="GDQ171" s="107"/>
      <c r="GDR171" s="107"/>
      <c r="GDS171" s="107"/>
      <c r="GDT171" s="107"/>
      <c r="GDU171" s="107"/>
      <c r="GDV171" s="107"/>
      <c r="GDW171" s="107"/>
      <c r="GDX171" s="107"/>
      <c r="GDY171" s="107"/>
      <c r="GDZ171" s="107"/>
      <c r="GEA171" s="107"/>
      <c r="GEB171" s="107"/>
      <c r="GEC171" s="107"/>
      <c r="GED171" s="107"/>
      <c r="GEE171" s="107"/>
      <c r="GEF171" s="107"/>
      <c r="GEG171" s="107"/>
      <c r="GEH171" s="107"/>
      <c r="GEI171" s="107"/>
      <c r="GEJ171" s="107"/>
      <c r="GEK171" s="107"/>
      <c r="GEL171" s="107"/>
      <c r="GEM171" s="107"/>
      <c r="GEN171" s="107"/>
      <c r="GEO171" s="107"/>
      <c r="GEP171" s="107"/>
      <c r="GEQ171" s="107"/>
      <c r="GER171" s="107"/>
      <c r="GES171" s="107"/>
      <c r="GET171" s="107"/>
      <c r="GEU171" s="107"/>
      <c r="GEV171" s="107"/>
      <c r="GEW171" s="107"/>
      <c r="GEX171" s="107"/>
      <c r="GEY171" s="107"/>
      <c r="GEZ171" s="107"/>
      <c r="GFA171" s="107"/>
      <c r="GFB171" s="107"/>
      <c r="GFC171" s="107"/>
      <c r="GFD171" s="107"/>
      <c r="GFE171" s="107"/>
      <c r="GFF171" s="107"/>
      <c r="GFG171" s="107"/>
      <c r="GFH171" s="107"/>
      <c r="GFI171" s="107"/>
      <c r="GFJ171" s="107"/>
      <c r="GFK171" s="107"/>
      <c r="GFL171" s="107"/>
      <c r="GFM171" s="107"/>
      <c r="GFN171" s="107"/>
      <c r="GFO171" s="107"/>
      <c r="GFP171" s="107"/>
      <c r="GFQ171" s="107"/>
      <c r="GFR171" s="107"/>
      <c r="GFS171" s="107"/>
      <c r="GFT171" s="107"/>
      <c r="GFU171" s="107"/>
      <c r="GFV171" s="107"/>
      <c r="GFW171" s="107"/>
      <c r="GFX171" s="107"/>
      <c r="GFY171" s="107"/>
      <c r="GFZ171" s="107"/>
      <c r="GGA171" s="107"/>
      <c r="GGB171" s="107"/>
      <c r="GGC171" s="107"/>
      <c r="GGD171" s="107"/>
      <c r="GGE171" s="107"/>
      <c r="GGF171" s="107"/>
      <c r="GGG171" s="107"/>
      <c r="GGH171" s="107"/>
      <c r="GGI171" s="107"/>
      <c r="GGJ171" s="107"/>
      <c r="GGK171" s="107"/>
      <c r="GGL171" s="107"/>
      <c r="GGM171" s="107"/>
      <c r="GGN171" s="107"/>
      <c r="GGO171" s="107"/>
      <c r="GGP171" s="107"/>
      <c r="GGQ171" s="107"/>
      <c r="GGR171" s="107"/>
      <c r="GGS171" s="107"/>
      <c r="GGT171" s="107"/>
      <c r="GGU171" s="107"/>
      <c r="GGV171" s="107"/>
      <c r="GGW171" s="107"/>
      <c r="GGX171" s="107"/>
      <c r="GGY171" s="107"/>
      <c r="GGZ171" s="107"/>
      <c r="GHA171" s="107"/>
      <c r="GHB171" s="107"/>
      <c r="GHC171" s="107"/>
      <c r="GHD171" s="107"/>
      <c r="GHE171" s="107"/>
      <c r="GHF171" s="107"/>
      <c r="GHG171" s="107"/>
      <c r="GHH171" s="107"/>
      <c r="GHI171" s="107"/>
      <c r="GHJ171" s="107"/>
      <c r="GHK171" s="107"/>
      <c r="GHL171" s="107"/>
      <c r="GHM171" s="107"/>
      <c r="GHN171" s="107"/>
      <c r="GHO171" s="107"/>
      <c r="GHP171" s="107"/>
      <c r="GHQ171" s="107"/>
      <c r="GHR171" s="107"/>
      <c r="GHS171" s="107"/>
      <c r="GHT171" s="107"/>
      <c r="GHU171" s="107"/>
      <c r="GHV171" s="107"/>
      <c r="GHW171" s="107"/>
      <c r="GHX171" s="107"/>
      <c r="GHY171" s="107"/>
      <c r="GHZ171" s="107"/>
      <c r="GIA171" s="107"/>
      <c r="GIB171" s="107"/>
      <c r="GIC171" s="107"/>
      <c r="GID171" s="107"/>
      <c r="GIE171" s="107"/>
      <c r="GIF171" s="107"/>
      <c r="GIG171" s="107"/>
      <c r="GIH171" s="107"/>
      <c r="GII171" s="107"/>
      <c r="GIJ171" s="107"/>
      <c r="GIK171" s="107"/>
      <c r="GIL171" s="107"/>
      <c r="GIM171" s="107"/>
      <c r="GIN171" s="107"/>
      <c r="GIO171" s="107"/>
      <c r="GIP171" s="107"/>
      <c r="GIQ171" s="107"/>
      <c r="GIR171" s="107"/>
      <c r="GIS171" s="107"/>
      <c r="GIT171" s="107"/>
      <c r="GIU171" s="107"/>
      <c r="GIV171" s="107"/>
      <c r="GIW171" s="107"/>
      <c r="GIX171" s="107"/>
      <c r="GIY171" s="107"/>
      <c r="GIZ171" s="107"/>
      <c r="GJA171" s="107"/>
      <c r="GJB171" s="107"/>
      <c r="GJC171" s="107"/>
      <c r="GJD171" s="107"/>
      <c r="GJE171" s="107"/>
      <c r="GJF171" s="107"/>
      <c r="GJG171" s="107"/>
      <c r="GJH171" s="107"/>
      <c r="GJI171" s="107"/>
      <c r="GJJ171" s="107"/>
      <c r="GJK171" s="107"/>
      <c r="GJL171" s="107"/>
      <c r="GJM171" s="107"/>
      <c r="GJN171" s="107"/>
      <c r="GJO171" s="107"/>
      <c r="GJP171" s="107"/>
      <c r="GJQ171" s="107"/>
      <c r="GJR171" s="107"/>
      <c r="GJS171" s="107"/>
      <c r="GJT171" s="107"/>
      <c r="GJU171" s="107"/>
      <c r="GJV171" s="107"/>
      <c r="GJW171" s="107"/>
      <c r="GJX171" s="107"/>
      <c r="GJY171" s="107"/>
      <c r="GJZ171" s="107"/>
      <c r="GKA171" s="107"/>
      <c r="GKB171" s="107"/>
      <c r="GKC171" s="107"/>
      <c r="GKD171" s="107"/>
      <c r="GKE171" s="107"/>
      <c r="GKF171" s="107"/>
      <c r="GKG171" s="107"/>
      <c r="GKH171" s="107"/>
      <c r="GKI171" s="107"/>
      <c r="GKJ171" s="107"/>
      <c r="GKK171" s="107"/>
      <c r="GKL171" s="107"/>
      <c r="GKM171" s="107"/>
      <c r="GKN171" s="107"/>
      <c r="GKO171" s="107"/>
      <c r="GKP171" s="107"/>
      <c r="GKQ171" s="107"/>
      <c r="GKR171" s="107"/>
      <c r="GKS171" s="107"/>
      <c r="GKT171" s="107"/>
      <c r="GKU171" s="107"/>
      <c r="GKV171" s="107"/>
      <c r="GKW171" s="107"/>
      <c r="GKX171" s="107"/>
      <c r="GKY171" s="107"/>
      <c r="GKZ171" s="107"/>
      <c r="GLA171" s="107"/>
      <c r="GLB171" s="107"/>
      <c r="GLC171" s="107"/>
      <c r="GLD171" s="107"/>
      <c r="GLE171" s="107"/>
      <c r="GLF171" s="107"/>
      <c r="GLG171" s="107"/>
      <c r="GLH171" s="107"/>
      <c r="GLI171" s="107"/>
      <c r="GLJ171" s="107"/>
      <c r="GLK171" s="107"/>
      <c r="GLL171" s="107"/>
      <c r="GLM171" s="107"/>
      <c r="GLN171" s="107"/>
      <c r="GLO171" s="107"/>
      <c r="GLP171" s="107"/>
      <c r="GLQ171" s="107"/>
      <c r="GLR171" s="107"/>
      <c r="GLS171" s="107"/>
      <c r="GLT171" s="107"/>
      <c r="GLU171" s="107"/>
      <c r="GLV171" s="107"/>
      <c r="GLW171" s="107"/>
      <c r="GLX171" s="107"/>
      <c r="GLY171" s="107"/>
      <c r="GLZ171" s="107"/>
      <c r="GMA171" s="107"/>
      <c r="GMB171" s="107"/>
      <c r="GMC171" s="107"/>
      <c r="GMD171" s="107"/>
      <c r="GME171" s="107"/>
      <c r="GMF171" s="107"/>
      <c r="GMG171" s="107"/>
      <c r="GMH171" s="107"/>
      <c r="GMI171" s="107"/>
      <c r="GMJ171" s="107"/>
      <c r="GMK171" s="107"/>
      <c r="GML171" s="107"/>
      <c r="GMM171" s="107"/>
      <c r="GMN171" s="107"/>
      <c r="GMO171" s="107"/>
      <c r="GMP171" s="107"/>
      <c r="GMQ171" s="107"/>
      <c r="GMR171" s="107"/>
      <c r="GMS171" s="107"/>
      <c r="GMT171" s="107"/>
      <c r="GMU171" s="107"/>
      <c r="GMV171" s="107"/>
      <c r="GMW171" s="107"/>
      <c r="GMX171" s="107"/>
      <c r="GMY171" s="107"/>
      <c r="GMZ171" s="107"/>
      <c r="GNA171" s="107"/>
      <c r="GNB171" s="107"/>
      <c r="GNC171" s="107"/>
      <c r="GND171" s="107"/>
      <c r="GNE171" s="107"/>
      <c r="GNF171" s="107"/>
      <c r="GNG171" s="107"/>
      <c r="GNH171" s="107"/>
      <c r="GNI171" s="107"/>
      <c r="GNJ171" s="107"/>
      <c r="GNK171" s="107"/>
      <c r="GNL171" s="107"/>
      <c r="GNM171" s="107"/>
      <c r="GNN171" s="107"/>
      <c r="GNO171" s="107"/>
      <c r="GNP171" s="107"/>
      <c r="GNQ171" s="107"/>
      <c r="GNR171" s="107"/>
      <c r="GNS171" s="107"/>
      <c r="GNT171" s="107"/>
      <c r="GNU171" s="107"/>
      <c r="GNV171" s="107"/>
      <c r="GNW171" s="107"/>
      <c r="GNX171" s="107"/>
      <c r="GNY171" s="107"/>
      <c r="GNZ171" s="107"/>
      <c r="GOA171" s="107"/>
      <c r="GOB171" s="107"/>
      <c r="GOC171" s="107"/>
      <c r="GOD171" s="107"/>
      <c r="GOE171" s="107"/>
      <c r="GOF171" s="107"/>
      <c r="GOG171" s="107"/>
      <c r="GOH171" s="107"/>
      <c r="GOI171" s="107"/>
      <c r="GOJ171" s="107"/>
      <c r="GOK171" s="107"/>
      <c r="GOL171" s="107"/>
      <c r="GOM171" s="107"/>
      <c r="GON171" s="107"/>
      <c r="GOO171" s="107"/>
      <c r="GOP171" s="107"/>
      <c r="GOQ171" s="107"/>
      <c r="GOR171" s="107"/>
      <c r="GOS171" s="107"/>
      <c r="GOT171" s="107"/>
      <c r="GOU171" s="107"/>
      <c r="GOV171" s="107"/>
      <c r="GOW171" s="107"/>
      <c r="GOX171" s="107"/>
      <c r="GOY171" s="107"/>
      <c r="GOZ171" s="107"/>
      <c r="GPA171" s="107"/>
      <c r="GPB171" s="107"/>
      <c r="GPC171" s="107"/>
      <c r="GPD171" s="107"/>
      <c r="GPE171" s="107"/>
      <c r="GPF171" s="107"/>
      <c r="GPG171" s="107"/>
      <c r="GPH171" s="107"/>
      <c r="GPI171" s="107"/>
      <c r="GPJ171" s="107"/>
      <c r="GPK171" s="107"/>
      <c r="GPL171" s="107"/>
      <c r="GPM171" s="107"/>
      <c r="GPN171" s="107"/>
      <c r="GPO171" s="107"/>
      <c r="GPP171" s="107"/>
      <c r="GPQ171" s="107"/>
      <c r="GPR171" s="107"/>
      <c r="GPS171" s="107"/>
      <c r="GPT171" s="107"/>
      <c r="GPU171" s="107"/>
      <c r="GPV171" s="107"/>
      <c r="GPW171" s="107"/>
      <c r="GPX171" s="107"/>
      <c r="GPY171" s="107"/>
      <c r="GPZ171" s="107"/>
      <c r="GQA171" s="107"/>
      <c r="GQB171" s="107"/>
      <c r="GQC171" s="107"/>
      <c r="GQD171" s="107"/>
      <c r="GQE171" s="107"/>
      <c r="GQF171" s="107"/>
      <c r="GQG171" s="107"/>
      <c r="GQH171" s="107"/>
      <c r="GQI171" s="107"/>
      <c r="GQJ171" s="107"/>
      <c r="GQK171" s="107"/>
      <c r="GQL171" s="107"/>
      <c r="GQM171" s="107"/>
      <c r="GQN171" s="107"/>
      <c r="GQO171" s="107"/>
      <c r="GQP171" s="107"/>
      <c r="GQQ171" s="107"/>
      <c r="GQR171" s="107"/>
      <c r="GQS171" s="107"/>
      <c r="GQT171" s="107"/>
      <c r="GQU171" s="107"/>
      <c r="GQV171" s="107"/>
      <c r="GQW171" s="107"/>
      <c r="GQX171" s="107"/>
      <c r="GQY171" s="107"/>
      <c r="GQZ171" s="107"/>
      <c r="GRA171" s="107"/>
      <c r="GRB171" s="107"/>
      <c r="GRC171" s="107"/>
      <c r="GRD171" s="107"/>
      <c r="GRE171" s="107"/>
      <c r="GRF171" s="107"/>
      <c r="GRG171" s="107"/>
      <c r="GRH171" s="107"/>
      <c r="GRI171" s="107"/>
      <c r="GRJ171" s="107"/>
      <c r="GRK171" s="107"/>
      <c r="GRL171" s="107"/>
      <c r="GRM171" s="107"/>
      <c r="GRN171" s="107"/>
      <c r="GRO171" s="107"/>
      <c r="GRP171" s="107"/>
      <c r="GRQ171" s="107"/>
      <c r="GRR171" s="107"/>
      <c r="GRS171" s="107"/>
      <c r="GRT171" s="107"/>
      <c r="GRU171" s="107"/>
      <c r="GRV171" s="107"/>
      <c r="GRW171" s="107"/>
      <c r="GRX171" s="107"/>
      <c r="GRY171" s="107"/>
      <c r="GRZ171" s="107"/>
      <c r="GSA171" s="107"/>
      <c r="GSB171" s="107"/>
      <c r="GSC171" s="107"/>
      <c r="GSD171" s="107"/>
      <c r="GSE171" s="107"/>
      <c r="GSF171" s="107"/>
      <c r="GSG171" s="107"/>
      <c r="GSH171" s="107"/>
      <c r="GSI171" s="107"/>
      <c r="GSJ171" s="107"/>
      <c r="GSK171" s="107"/>
      <c r="GSL171" s="107"/>
      <c r="GSM171" s="107"/>
      <c r="GSN171" s="107"/>
      <c r="GSO171" s="107"/>
      <c r="GSP171" s="107"/>
      <c r="GSQ171" s="107"/>
      <c r="GSR171" s="107"/>
      <c r="GSS171" s="107"/>
      <c r="GST171" s="107"/>
      <c r="GSU171" s="107"/>
      <c r="GSV171" s="107"/>
      <c r="GSW171" s="107"/>
      <c r="GSX171" s="107"/>
      <c r="GSY171" s="107"/>
      <c r="GSZ171" s="107"/>
      <c r="GTA171" s="107"/>
      <c r="GTB171" s="107"/>
      <c r="GTC171" s="107"/>
      <c r="GTD171" s="107"/>
      <c r="GTE171" s="107"/>
      <c r="GTF171" s="107"/>
      <c r="GTG171" s="107"/>
      <c r="GTH171" s="107"/>
      <c r="GTI171" s="107"/>
      <c r="GTJ171" s="107"/>
      <c r="GTK171" s="107"/>
      <c r="GTL171" s="107"/>
      <c r="GTM171" s="107"/>
      <c r="GTN171" s="107"/>
      <c r="GTO171" s="107"/>
      <c r="GTP171" s="107"/>
      <c r="GTQ171" s="107"/>
      <c r="GTR171" s="107"/>
      <c r="GTS171" s="107"/>
      <c r="GTT171" s="107"/>
      <c r="GTU171" s="107"/>
      <c r="GTV171" s="107"/>
      <c r="GTW171" s="107"/>
      <c r="GTX171" s="107"/>
      <c r="GTY171" s="107"/>
      <c r="GTZ171" s="107"/>
      <c r="GUA171" s="107"/>
      <c r="GUB171" s="107"/>
      <c r="GUC171" s="107"/>
      <c r="GUD171" s="107"/>
      <c r="GUE171" s="107"/>
      <c r="GUF171" s="107"/>
      <c r="GUG171" s="107"/>
      <c r="GUH171" s="107"/>
      <c r="GUI171" s="107"/>
      <c r="GUJ171" s="107"/>
      <c r="GUK171" s="107"/>
      <c r="GUL171" s="107"/>
      <c r="GUM171" s="107"/>
      <c r="GUN171" s="107"/>
      <c r="GUO171" s="107"/>
      <c r="GUP171" s="107"/>
      <c r="GUQ171" s="107"/>
      <c r="GUR171" s="107"/>
      <c r="GUS171" s="107"/>
      <c r="GUT171" s="107"/>
      <c r="GUU171" s="107"/>
      <c r="GUV171" s="107"/>
      <c r="GUW171" s="107"/>
      <c r="GUX171" s="107"/>
      <c r="GUY171" s="107"/>
      <c r="GUZ171" s="107"/>
      <c r="GVA171" s="107"/>
      <c r="GVB171" s="107"/>
      <c r="GVC171" s="107"/>
      <c r="GVD171" s="107"/>
      <c r="GVE171" s="107"/>
      <c r="GVF171" s="107"/>
      <c r="GVG171" s="107"/>
      <c r="GVH171" s="107"/>
      <c r="GVI171" s="107"/>
      <c r="GVJ171" s="107"/>
      <c r="GVK171" s="107"/>
      <c r="GVL171" s="107"/>
      <c r="GVM171" s="107"/>
      <c r="GVN171" s="107"/>
      <c r="GVO171" s="107"/>
      <c r="GVP171" s="107"/>
      <c r="GVQ171" s="107"/>
      <c r="GVR171" s="107"/>
      <c r="GVS171" s="107"/>
      <c r="GVT171" s="107"/>
      <c r="GVU171" s="107"/>
      <c r="GVV171" s="107"/>
      <c r="GVW171" s="107"/>
      <c r="GVX171" s="107"/>
      <c r="GVY171" s="107"/>
      <c r="GVZ171" s="107"/>
      <c r="GWA171" s="107"/>
      <c r="GWB171" s="107"/>
      <c r="GWC171" s="107"/>
      <c r="GWD171" s="107"/>
      <c r="GWE171" s="107"/>
      <c r="GWF171" s="107"/>
      <c r="GWG171" s="107"/>
      <c r="GWH171" s="107"/>
      <c r="GWI171" s="107"/>
      <c r="GWJ171" s="107"/>
      <c r="GWK171" s="107"/>
      <c r="GWL171" s="107"/>
      <c r="GWM171" s="107"/>
      <c r="GWN171" s="107"/>
      <c r="GWO171" s="107"/>
      <c r="GWP171" s="107"/>
      <c r="GWQ171" s="107"/>
      <c r="GWR171" s="107"/>
      <c r="GWS171" s="107"/>
      <c r="GWT171" s="107"/>
      <c r="GWU171" s="107"/>
      <c r="GWV171" s="107"/>
      <c r="GWW171" s="107"/>
      <c r="GWX171" s="107"/>
      <c r="GWY171" s="107"/>
      <c r="GWZ171" s="107"/>
      <c r="GXA171" s="107"/>
      <c r="GXB171" s="107"/>
      <c r="GXC171" s="107"/>
      <c r="GXD171" s="107"/>
      <c r="GXE171" s="107"/>
      <c r="GXF171" s="107"/>
      <c r="GXG171" s="107"/>
      <c r="GXH171" s="107"/>
      <c r="GXI171" s="107"/>
      <c r="GXJ171" s="107"/>
      <c r="GXK171" s="107"/>
      <c r="GXL171" s="107"/>
      <c r="GXM171" s="107"/>
      <c r="GXN171" s="107"/>
      <c r="GXO171" s="107"/>
      <c r="GXP171" s="107"/>
      <c r="GXQ171" s="107"/>
      <c r="GXR171" s="107"/>
      <c r="GXS171" s="107"/>
      <c r="GXT171" s="107"/>
      <c r="GXU171" s="107"/>
      <c r="GXV171" s="107"/>
      <c r="GXW171" s="107"/>
      <c r="GXX171" s="107"/>
      <c r="GXY171" s="107"/>
      <c r="GXZ171" s="107"/>
      <c r="GYA171" s="107"/>
      <c r="GYB171" s="107"/>
      <c r="GYC171" s="107"/>
      <c r="GYD171" s="107"/>
      <c r="GYE171" s="107"/>
      <c r="GYF171" s="107"/>
      <c r="GYG171" s="107"/>
      <c r="GYH171" s="107"/>
      <c r="GYI171" s="107"/>
      <c r="GYJ171" s="107"/>
      <c r="GYK171" s="107"/>
      <c r="GYL171" s="107"/>
      <c r="GYM171" s="107"/>
      <c r="GYN171" s="107"/>
      <c r="GYO171" s="107"/>
      <c r="GYP171" s="107"/>
      <c r="GYQ171" s="107"/>
      <c r="GYR171" s="107"/>
      <c r="GYS171" s="107"/>
      <c r="GYT171" s="107"/>
      <c r="GYU171" s="107"/>
      <c r="GYV171" s="107"/>
      <c r="GYW171" s="107"/>
      <c r="GYX171" s="107"/>
      <c r="GYY171" s="107"/>
      <c r="GYZ171" s="107"/>
      <c r="GZA171" s="107"/>
      <c r="GZB171" s="107"/>
      <c r="GZC171" s="107"/>
      <c r="GZD171" s="107"/>
      <c r="GZE171" s="107"/>
      <c r="GZF171" s="107"/>
      <c r="GZG171" s="107"/>
      <c r="GZH171" s="107"/>
      <c r="GZI171" s="107"/>
      <c r="GZJ171" s="107"/>
      <c r="GZK171" s="107"/>
      <c r="GZL171" s="107"/>
      <c r="GZM171" s="107"/>
      <c r="GZN171" s="107"/>
      <c r="GZO171" s="107"/>
      <c r="GZP171" s="107"/>
      <c r="GZQ171" s="107"/>
      <c r="GZR171" s="107"/>
      <c r="GZS171" s="107"/>
      <c r="GZT171" s="107"/>
      <c r="GZU171" s="107"/>
      <c r="GZV171" s="107"/>
      <c r="GZW171" s="107"/>
      <c r="GZX171" s="107"/>
      <c r="GZY171" s="107"/>
      <c r="GZZ171" s="107"/>
      <c r="HAA171" s="107"/>
      <c r="HAB171" s="107"/>
      <c r="HAC171" s="107"/>
      <c r="HAD171" s="107"/>
      <c r="HAE171" s="107"/>
      <c r="HAF171" s="107"/>
      <c r="HAG171" s="107"/>
      <c r="HAH171" s="107"/>
      <c r="HAI171" s="107"/>
      <c r="HAJ171" s="107"/>
      <c r="HAK171" s="107"/>
      <c r="HAL171" s="107"/>
      <c r="HAM171" s="107"/>
      <c r="HAN171" s="107"/>
      <c r="HAO171" s="107"/>
      <c r="HAP171" s="107"/>
      <c r="HAQ171" s="107"/>
      <c r="HAR171" s="107"/>
      <c r="HAS171" s="107"/>
      <c r="HAT171" s="107"/>
      <c r="HAU171" s="107"/>
      <c r="HAV171" s="107"/>
      <c r="HAW171" s="107"/>
      <c r="HAX171" s="107"/>
      <c r="HAY171" s="107"/>
      <c r="HAZ171" s="107"/>
      <c r="HBA171" s="107"/>
      <c r="HBB171" s="107"/>
      <c r="HBC171" s="107"/>
      <c r="HBD171" s="107"/>
      <c r="HBE171" s="107"/>
      <c r="HBF171" s="107"/>
      <c r="HBG171" s="107"/>
      <c r="HBH171" s="107"/>
      <c r="HBI171" s="107"/>
      <c r="HBJ171" s="107"/>
      <c r="HBK171" s="107"/>
      <c r="HBL171" s="107"/>
      <c r="HBM171" s="107"/>
      <c r="HBN171" s="107"/>
      <c r="HBO171" s="107"/>
      <c r="HBP171" s="107"/>
      <c r="HBQ171" s="107"/>
      <c r="HBR171" s="107"/>
      <c r="HBS171" s="107"/>
      <c r="HBT171" s="107"/>
      <c r="HBU171" s="107"/>
      <c r="HBV171" s="107"/>
      <c r="HBW171" s="107"/>
      <c r="HBX171" s="107"/>
      <c r="HBY171" s="107"/>
      <c r="HBZ171" s="107"/>
      <c r="HCA171" s="107"/>
      <c r="HCB171" s="107"/>
      <c r="HCC171" s="107"/>
      <c r="HCD171" s="107"/>
      <c r="HCE171" s="107"/>
      <c r="HCF171" s="107"/>
      <c r="HCG171" s="107"/>
      <c r="HCH171" s="107"/>
      <c r="HCI171" s="107"/>
      <c r="HCJ171" s="107"/>
      <c r="HCK171" s="107"/>
      <c r="HCL171" s="107"/>
      <c r="HCM171" s="107"/>
      <c r="HCN171" s="107"/>
      <c r="HCO171" s="107"/>
      <c r="HCP171" s="107"/>
      <c r="HCQ171" s="107"/>
      <c r="HCR171" s="107"/>
      <c r="HCS171" s="107"/>
      <c r="HCT171" s="107"/>
      <c r="HCU171" s="107"/>
      <c r="HCV171" s="107"/>
      <c r="HCW171" s="107"/>
      <c r="HCX171" s="107"/>
      <c r="HCY171" s="107"/>
      <c r="HCZ171" s="107"/>
      <c r="HDA171" s="107"/>
      <c r="HDB171" s="107"/>
      <c r="HDC171" s="107"/>
      <c r="HDD171" s="107"/>
      <c r="HDE171" s="107"/>
      <c r="HDF171" s="107"/>
      <c r="HDG171" s="107"/>
      <c r="HDH171" s="107"/>
      <c r="HDI171" s="107"/>
      <c r="HDJ171" s="107"/>
      <c r="HDK171" s="107"/>
      <c r="HDL171" s="107"/>
      <c r="HDM171" s="107"/>
      <c r="HDN171" s="107"/>
      <c r="HDO171" s="107"/>
      <c r="HDP171" s="107"/>
      <c r="HDQ171" s="107"/>
      <c r="HDR171" s="107"/>
      <c r="HDS171" s="107"/>
      <c r="HDT171" s="107"/>
      <c r="HDU171" s="107"/>
      <c r="HDV171" s="107"/>
      <c r="HDW171" s="107"/>
      <c r="HDX171" s="107"/>
      <c r="HDY171" s="107"/>
      <c r="HDZ171" s="107"/>
      <c r="HEA171" s="107"/>
      <c r="HEB171" s="107"/>
      <c r="HEC171" s="107"/>
      <c r="HED171" s="107"/>
      <c r="HEE171" s="107"/>
      <c r="HEF171" s="107"/>
      <c r="HEG171" s="107"/>
      <c r="HEH171" s="107"/>
      <c r="HEI171" s="107"/>
      <c r="HEJ171" s="107"/>
      <c r="HEK171" s="107"/>
      <c r="HEL171" s="107"/>
      <c r="HEM171" s="107"/>
      <c r="HEN171" s="107"/>
      <c r="HEO171" s="107"/>
      <c r="HEP171" s="107"/>
      <c r="HEQ171" s="107"/>
      <c r="HER171" s="107"/>
      <c r="HES171" s="107"/>
      <c r="HET171" s="107"/>
      <c r="HEU171" s="107"/>
      <c r="HEV171" s="107"/>
      <c r="HEW171" s="107"/>
      <c r="HEX171" s="107"/>
      <c r="HEY171" s="107"/>
      <c r="HEZ171" s="107"/>
      <c r="HFA171" s="107"/>
      <c r="HFB171" s="107"/>
      <c r="HFC171" s="107"/>
      <c r="HFD171" s="107"/>
      <c r="HFE171" s="107"/>
      <c r="HFF171" s="107"/>
      <c r="HFG171" s="107"/>
      <c r="HFH171" s="107"/>
      <c r="HFI171" s="107"/>
      <c r="HFJ171" s="107"/>
      <c r="HFK171" s="107"/>
      <c r="HFL171" s="107"/>
      <c r="HFM171" s="107"/>
      <c r="HFN171" s="107"/>
      <c r="HFO171" s="107"/>
      <c r="HFP171" s="107"/>
      <c r="HFQ171" s="107"/>
      <c r="HFR171" s="107"/>
      <c r="HFS171" s="107"/>
      <c r="HFT171" s="107"/>
      <c r="HFU171" s="107"/>
      <c r="HFV171" s="107"/>
      <c r="HFW171" s="107"/>
      <c r="HFX171" s="107"/>
      <c r="HFY171" s="107"/>
      <c r="HFZ171" s="107"/>
      <c r="HGA171" s="107"/>
      <c r="HGB171" s="107"/>
      <c r="HGC171" s="107"/>
      <c r="HGD171" s="107"/>
      <c r="HGE171" s="107"/>
      <c r="HGF171" s="107"/>
      <c r="HGG171" s="107"/>
      <c r="HGH171" s="107"/>
      <c r="HGI171" s="107"/>
      <c r="HGJ171" s="107"/>
      <c r="HGK171" s="107"/>
      <c r="HGL171" s="107"/>
      <c r="HGM171" s="107"/>
      <c r="HGN171" s="107"/>
      <c r="HGO171" s="107"/>
      <c r="HGP171" s="107"/>
      <c r="HGQ171" s="107"/>
      <c r="HGR171" s="107"/>
      <c r="HGS171" s="107"/>
      <c r="HGT171" s="107"/>
      <c r="HGU171" s="107"/>
      <c r="HGV171" s="107"/>
      <c r="HGW171" s="107"/>
      <c r="HGX171" s="107"/>
      <c r="HGY171" s="107"/>
      <c r="HGZ171" s="107"/>
      <c r="HHA171" s="107"/>
      <c r="HHB171" s="107"/>
      <c r="HHC171" s="107"/>
      <c r="HHD171" s="107"/>
      <c r="HHE171" s="107"/>
      <c r="HHF171" s="107"/>
      <c r="HHG171" s="107"/>
      <c r="HHH171" s="107"/>
      <c r="HHI171" s="107"/>
      <c r="HHJ171" s="107"/>
      <c r="HHK171" s="107"/>
      <c r="HHL171" s="107"/>
      <c r="HHM171" s="107"/>
      <c r="HHN171" s="107"/>
      <c r="HHO171" s="107"/>
      <c r="HHP171" s="107"/>
      <c r="HHQ171" s="107"/>
      <c r="HHR171" s="107"/>
      <c r="HHS171" s="107"/>
      <c r="HHT171" s="107"/>
      <c r="HHU171" s="107"/>
      <c r="HHV171" s="107"/>
      <c r="HHW171" s="107"/>
      <c r="HHX171" s="107"/>
      <c r="HHY171" s="107"/>
      <c r="HHZ171" s="107"/>
      <c r="HIA171" s="107"/>
      <c r="HIB171" s="107"/>
      <c r="HIC171" s="107"/>
      <c r="HID171" s="107"/>
      <c r="HIE171" s="107"/>
      <c r="HIF171" s="107"/>
      <c r="HIG171" s="107"/>
      <c r="HIH171" s="107"/>
      <c r="HII171" s="107"/>
      <c r="HIJ171" s="107"/>
      <c r="HIK171" s="107"/>
      <c r="HIL171" s="107"/>
      <c r="HIM171" s="107"/>
      <c r="HIN171" s="107"/>
      <c r="HIO171" s="107"/>
      <c r="HIP171" s="107"/>
      <c r="HIQ171" s="107"/>
      <c r="HIR171" s="107"/>
      <c r="HIS171" s="107"/>
      <c r="HIT171" s="107"/>
      <c r="HIU171" s="107"/>
      <c r="HIV171" s="107"/>
      <c r="HIW171" s="107"/>
      <c r="HIX171" s="107"/>
      <c r="HIY171" s="107"/>
      <c r="HIZ171" s="107"/>
      <c r="HJA171" s="107"/>
      <c r="HJB171" s="107"/>
      <c r="HJC171" s="107"/>
      <c r="HJD171" s="107"/>
      <c r="HJE171" s="107"/>
      <c r="HJF171" s="107"/>
      <c r="HJG171" s="107"/>
      <c r="HJH171" s="107"/>
      <c r="HJI171" s="107"/>
      <c r="HJJ171" s="107"/>
      <c r="HJK171" s="107"/>
      <c r="HJL171" s="107"/>
      <c r="HJM171" s="107"/>
      <c r="HJN171" s="107"/>
      <c r="HJO171" s="107"/>
      <c r="HJP171" s="107"/>
      <c r="HJQ171" s="107"/>
      <c r="HJR171" s="107"/>
      <c r="HJS171" s="107"/>
      <c r="HJT171" s="107"/>
      <c r="HJU171" s="107"/>
      <c r="HJV171" s="107"/>
      <c r="HJW171" s="107"/>
      <c r="HJX171" s="107"/>
      <c r="HJY171" s="107"/>
      <c r="HJZ171" s="107"/>
      <c r="HKA171" s="107"/>
      <c r="HKB171" s="107"/>
      <c r="HKC171" s="107"/>
      <c r="HKD171" s="107"/>
      <c r="HKE171" s="107"/>
      <c r="HKF171" s="107"/>
      <c r="HKG171" s="107"/>
      <c r="HKH171" s="107"/>
      <c r="HKI171" s="107"/>
      <c r="HKJ171" s="107"/>
      <c r="HKK171" s="107"/>
      <c r="HKL171" s="107"/>
      <c r="HKM171" s="107"/>
      <c r="HKN171" s="107"/>
      <c r="HKO171" s="107"/>
      <c r="HKP171" s="107"/>
      <c r="HKQ171" s="107"/>
      <c r="HKR171" s="107"/>
      <c r="HKS171" s="107"/>
      <c r="HKT171" s="107"/>
      <c r="HKU171" s="107"/>
      <c r="HKV171" s="107"/>
      <c r="HKW171" s="107"/>
      <c r="HKX171" s="107"/>
      <c r="HKY171" s="107"/>
      <c r="HKZ171" s="107"/>
      <c r="HLA171" s="107"/>
      <c r="HLB171" s="107"/>
      <c r="HLC171" s="107"/>
      <c r="HLD171" s="107"/>
      <c r="HLE171" s="107"/>
      <c r="HLF171" s="107"/>
      <c r="HLG171" s="107"/>
      <c r="HLH171" s="107"/>
      <c r="HLI171" s="107"/>
      <c r="HLJ171" s="107"/>
      <c r="HLK171" s="107"/>
      <c r="HLL171" s="107"/>
      <c r="HLM171" s="107"/>
      <c r="HLN171" s="107"/>
      <c r="HLO171" s="107"/>
      <c r="HLP171" s="107"/>
      <c r="HLQ171" s="107"/>
      <c r="HLR171" s="107"/>
      <c r="HLS171" s="107"/>
      <c r="HLT171" s="107"/>
      <c r="HLU171" s="107"/>
      <c r="HLV171" s="107"/>
      <c r="HLW171" s="107"/>
      <c r="HLX171" s="107"/>
      <c r="HLY171" s="107"/>
      <c r="HLZ171" s="107"/>
      <c r="HMA171" s="107"/>
      <c r="HMB171" s="107"/>
      <c r="HMC171" s="107"/>
      <c r="HMD171" s="107"/>
      <c r="HME171" s="107"/>
      <c r="HMF171" s="107"/>
      <c r="HMG171" s="107"/>
      <c r="HMH171" s="107"/>
      <c r="HMI171" s="107"/>
      <c r="HMJ171" s="107"/>
      <c r="HMK171" s="107"/>
      <c r="HML171" s="107"/>
      <c r="HMM171" s="107"/>
      <c r="HMN171" s="107"/>
      <c r="HMO171" s="107"/>
      <c r="HMP171" s="107"/>
      <c r="HMQ171" s="107"/>
      <c r="HMR171" s="107"/>
      <c r="HMS171" s="107"/>
      <c r="HMT171" s="107"/>
      <c r="HMU171" s="107"/>
      <c r="HMV171" s="107"/>
      <c r="HMW171" s="107"/>
      <c r="HMX171" s="107"/>
      <c r="HMY171" s="107"/>
      <c r="HMZ171" s="107"/>
      <c r="HNA171" s="107"/>
      <c r="HNB171" s="107"/>
      <c r="HNC171" s="107"/>
      <c r="HND171" s="107"/>
      <c r="HNE171" s="107"/>
      <c r="HNF171" s="107"/>
      <c r="HNG171" s="107"/>
      <c r="HNH171" s="107"/>
      <c r="HNI171" s="107"/>
      <c r="HNJ171" s="107"/>
      <c r="HNK171" s="107"/>
      <c r="HNL171" s="107"/>
      <c r="HNM171" s="107"/>
      <c r="HNN171" s="107"/>
      <c r="HNO171" s="107"/>
      <c r="HNP171" s="107"/>
      <c r="HNQ171" s="107"/>
      <c r="HNR171" s="107"/>
      <c r="HNS171" s="107"/>
      <c r="HNT171" s="107"/>
      <c r="HNU171" s="107"/>
      <c r="HNV171" s="107"/>
      <c r="HNW171" s="107"/>
      <c r="HNX171" s="107"/>
      <c r="HNY171" s="107"/>
      <c r="HNZ171" s="107"/>
      <c r="HOA171" s="107"/>
      <c r="HOB171" s="107"/>
      <c r="HOC171" s="107"/>
      <c r="HOD171" s="107"/>
      <c r="HOE171" s="107"/>
      <c r="HOF171" s="107"/>
      <c r="HOG171" s="107"/>
      <c r="HOH171" s="107"/>
      <c r="HOI171" s="107"/>
      <c r="HOJ171" s="107"/>
      <c r="HOK171" s="107"/>
      <c r="HOL171" s="107"/>
      <c r="HOM171" s="107"/>
      <c r="HON171" s="107"/>
      <c r="HOO171" s="107"/>
      <c r="HOP171" s="107"/>
      <c r="HOQ171" s="107"/>
      <c r="HOR171" s="107"/>
      <c r="HOS171" s="107"/>
      <c r="HOT171" s="107"/>
      <c r="HOU171" s="107"/>
      <c r="HOV171" s="107"/>
      <c r="HOW171" s="107"/>
      <c r="HOX171" s="107"/>
      <c r="HOY171" s="107"/>
      <c r="HOZ171" s="107"/>
      <c r="HPA171" s="107"/>
      <c r="HPB171" s="107"/>
      <c r="HPC171" s="107"/>
      <c r="HPD171" s="107"/>
      <c r="HPE171" s="107"/>
      <c r="HPF171" s="107"/>
      <c r="HPG171" s="107"/>
      <c r="HPH171" s="107"/>
      <c r="HPI171" s="107"/>
      <c r="HPJ171" s="107"/>
      <c r="HPK171" s="107"/>
      <c r="HPL171" s="107"/>
      <c r="HPM171" s="107"/>
      <c r="HPN171" s="107"/>
      <c r="HPO171" s="107"/>
      <c r="HPP171" s="107"/>
      <c r="HPQ171" s="107"/>
      <c r="HPR171" s="107"/>
      <c r="HPS171" s="107"/>
      <c r="HPT171" s="107"/>
      <c r="HPU171" s="107"/>
      <c r="HPV171" s="107"/>
      <c r="HPW171" s="107"/>
      <c r="HPX171" s="107"/>
      <c r="HPY171" s="107"/>
      <c r="HPZ171" s="107"/>
      <c r="HQA171" s="107"/>
      <c r="HQB171" s="107"/>
      <c r="HQC171" s="107"/>
      <c r="HQD171" s="107"/>
      <c r="HQE171" s="107"/>
      <c r="HQF171" s="107"/>
      <c r="HQG171" s="107"/>
      <c r="HQH171" s="107"/>
      <c r="HQI171" s="107"/>
      <c r="HQJ171" s="107"/>
      <c r="HQK171" s="107"/>
      <c r="HQL171" s="107"/>
      <c r="HQM171" s="107"/>
      <c r="HQN171" s="107"/>
      <c r="HQO171" s="107"/>
      <c r="HQP171" s="107"/>
      <c r="HQQ171" s="107"/>
      <c r="HQR171" s="107"/>
      <c r="HQS171" s="107"/>
      <c r="HQT171" s="107"/>
      <c r="HQU171" s="107"/>
      <c r="HQV171" s="107"/>
      <c r="HQW171" s="107"/>
      <c r="HQX171" s="107"/>
      <c r="HQY171" s="107"/>
      <c r="HQZ171" s="107"/>
      <c r="HRA171" s="107"/>
      <c r="HRB171" s="107"/>
      <c r="HRC171" s="107"/>
      <c r="HRD171" s="107"/>
      <c r="HRE171" s="107"/>
      <c r="HRF171" s="107"/>
      <c r="HRG171" s="107"/>
      <c r="HRH171" s="107"/>
      <c r="HRI171" s="107"/>
      <c r="HRJ171" s="107"/>
      <c r="HRK171" s="107"/>
      <c r="HRL171" s="107"/>
      <c r="HRM171" s="107"/>
      <c r="HRN171" s="107"/>
      <c r="HRO171" s="107"/>
      <c r="HRP171" s="107"/>
      <c r="HRQ171" s="107"/>
      <c r="HRR171" s="107"/>
      <c r="HRS171" s="107"/>
      <c r="HRT171" s="107"/>
      <c r="HRU171" s="107"/>
      <c r="HRV171" s="107"/>
      <c r="HRW171" s="107"/>
      <c r="HRX171" s="107"/>
      <c r="HRY171" s="107"/>
      <c r="HRZ171" s="107"/>
      <c r="HSA171" s="107"/>
      <c r="HSB171" s="107"/>
      <c r="HSC171" s="107"/>
      <c r="HSD171" s="107"/>
      <c r="HSE171" s="107"/>
      <c r="HSF171" s="107"/>
      <c r="HSG171" s="107"/>
      <c r="HSH171" s="107"/>
      <c r="HSI171" s="107"/>
      <c r="HSJ171" s="107"/>
      <c r="HSK171" s="107"/>
      <c r="HSL171" s="107"/>
      <c r="HSM171" s="107"/>
      <c r="HSN171" s="107"/>
      <c r="HSO171" s="107"/>
      <c r="HSP171" s="107"/>
      <c r="HSQ171" s="107"/>
      <c r="HSR171" s="107"/>
      <c r="HSS171" s="107"/>
      <c r="HST171" s="107"/>
      <c r="HSU171" s="107"/>
      <c r="HSV171" s="107"/>
      <c r="HSW171" s="107"/>
      <c r="HSX171" s="107"/>
      <c r="HSY171" s="107"/>
      <c r="HSZ171" s="107"/>
      <c r="HTA171" s="107"/>
      <c r="HTB171" s="107"/>
      <c r="HTC171" s="107"/>
      <c r="HTD171" s="107"/>
      <c r="HTE171" s="107"/>
      <c r="HTF171" s="107"/>
      <c r="HTG171" s="107"/>
      <c r="HTH171" s="107"/>
      <c r="HTI171" s="107"/>
      <c r="HTJ171" s="107"/>
      <c r="HTK171" s="107"/>
      <c r="HTL171" s="107"/>
      <c r="HTM171" s="107"/>
      <c r="HTN171" s="107"/>
      <c r="HTO171" s="107"/>
      <c r="HTP171" s="107"/>
      <c r="HTQ171" s="107"/>
      <c r="HTR171" s="107"/>
      <c r="HTS171" s="107"/>
      <c r="HTT171" s="107"/>
      <c r="HTU171" s="107"/>
      <c r="HTV171" s="107"/>
      <c r="HTW171" s="107"/>
      <c r="HTX171" s="107"/>
      <c r="HTY171" s="107"/>
      <c r="HTZ171" s="107"/>
      <c r="HUA171" s="107"/>
      <c r="HUB171" s="107"/>
      <c r="HUC171" s="107"/>
      <c r="HUD171" s="107"/>
      <c r="HUE171" s="107"/>
      <c r="HUF171" s="107"/>
      <c r="HUG171" s="107"/>
      <c r="HUH171" s="107"/>
      <c r="HUI171" s="107"/>
      <c r="HUJ171" s="107"/>
      <c r="HUK171" s="107"/>
      <c r="HUL171" s="107"/>
      <c r="HUM171" s="107"/>
      <c r="HUN171" s="107"/>
      <c r="HUO171" s="107"/>
      <c r="HUP171" s="107"/>
      <c r="HUQ171" s="107"/>
      <c r="HUR171" s="107"/>
      <c r="HUS171" s="107"/>
      <c r="HUT171" s="107"/>
      <c r="HUU171" s="107"/>
      <c r="HUV171" s="107"/>
      <c r="HUW171" s="107"/>
      <c r="HUX171" s="107"/>
      <c r="HUY171" s="107"/>
      <c r="HUZ171" s="107"/>
      <c r="HVA171" s="107"/>
      <c r="HVB171" s="107"/>
      <c r="HVC171" s="107"/>
      <c r="HVD171" s="107"/>
      <c r="HVE171" s="107"/>
      <c r="HVF171" s="107"/>
      <c r="HVG171" s="107"/>
      <c r="HVH171" s="107"/>
      <c r="HVI171" s="107"/>
      <c r="HVJ171" s="107"/>
      <c r="HVK171" s="107"/>
      <c r="HVL171" s="107"/>
      <c r="HVM171" s="107"/>
      <c r="HVN171" s="107"/>
      <c r="HVO171" s="107"/>
      <c r="HVP171" s="107"/>
      <c r="HVQ171" s="107"/>
      <c r="HVR171" s="107"/>
      <c r="HVS171" s="107"/>
      <c r="HVT171" s="107"/>
      <c r="HVU171" s="107"/>
      <c r="HVV171" s="107"/>
      <c r="HVW171" s="107"/>
      <c r="HVX171" s="107"/>
      <c r="HVY171" s="107"/>
      <c r="HVZ171" s="107"/>
      <c r="HWA171" s="107"/>
      <c r="HWB171" s="107"/>
      <c r="HWC171" s="107"/>
      <c r="HWD171" s="107"/>
      <c r="HWE171" s="107"/>
      <c r="HWF171" s="107"/>
      <c r="HWG171" s="107"/>
      <c r="HWH171" s="107"/>
      <c r="HWI171" s="107"/>
      <c r="HWJ171" s="107"/>
      <c r="HWK171" s="107"/>
      <c r="HWL171" s="107"/>
      <c r="HWM171" s="107"/>
      <c r="HWN171" s="107"/>
      <c r="HWO171" s="107"/>
      <c r="HWP171" s="107"/>
      <c r="HWQ171" s="107"/>
      <c r="HWR171" s="107"/>
      <c r="HWS171" s="107"/>
      <c r="HWT171" s="107"/>
      <c r="HWU171" s="107"/>
      <c r="HWV171" s="107"/>
      <c r="HWW171" s="107"/>
      <c r="HWX171" s="107"/>
      <c r="HWY171" s="107"/>
      <c r="HWZ171" s="107"/>
      <c r="HXA171" s="107"/>
      <c r="HXB171" s="107"/>
      <c r="HXC171" s="107"/>
      <c r="HXD171" s="107"/>
      <c r="HXE171" s="107"/>
      <c r="HXF171" s="107"/>
      <c r="HXG171" s="107"/>
      <c r="HXH171" s="107"/>
      <c r="HXI171" s="107"/>
      <c r="HXJ171" s="107"/>
      <c r="HXK171" s="107"/>
      <c r="HXL171" s="107"/>
      <c r="HXM171" s="107"/>
      <c r="HXN171" s="107"/>
      <c r="HXO171" s="107"/>
      <c r="HXP171" s="107"/>
      <c r="HXQ171" s="107"/>
      <c r="HXR171" s="107"/>
      <c r="HXS171" s="107"/>
      <c r="HXT171" s="107"/>
      <c r="HXU171" s="107"/>
      <c r="HXV171" s="107"/>
      <c r="HXW171" s="107"/>
      <c r="HXX171" s="107"/>
      <c r="HXY171" s="107"/>
      <c r="HXZ171" s="107"/>
      <c r="HYA171" s="107"/>
      <c r="HYB171" s="107"/>
      <c r="HYC171" s="107"/>
      <c r="HYD171" s="107"/>
      <c r="HYE171" s="107"/>
      <c r="HYF171" s="107"/>
      <c r="HYG171" s="107"/>
      <c r="HYH171" s="107"/>
      <c r="HYI171" s="107"/>
      <c r="HYJ171" s="107"/>
      <c r="HYK171" s="107"/>
      <c r="HYL171" s="107"/>
      <c r="HYM171" s="107"/>
      <c r="HYN171" s="107"/>
      <c r="HYO171" s="107"/>
      <c r="HYP171" s="107"/>
      <c r="HYQ171" s="107"/>
      <c r="HYR171" s="107"/>
      <c r="HYS171" s="107"/>
      <c r="HYT171" s="107"/>
      <c r="HYU171" s="107"/>
      <c r="HYV171" s="107"/>
      <c r="HYW171" s="107"/>
      <c r="HYX171" s="107"/>
      <c r="HYY171" s="107"/>
      <c r="HYZ171" s="107"/>
      <c r="HZA171" s="107"/>
      <c r="HZB171" s="107"/>
      <c r="HZC171" s="107"/>
      <c r="HZD171" s="107"/>
      <c r="HZE171" s="107"/>
      <c r="HZF171" s="107"/>
      <c r="HZG171" s="107"/>
      <c r="HZH171" s="107"/>
      <c r="HZI171" s="107"/>
      <c r="HZJ171" s="107"/>
      <c r="HZK171" s="107"/>
      <c r="HZL171" s="107"/>
      <c r="HZM171" s="107"/>
      <c r="HZN171" s="107"/>
      <c r="HZO171" s="107"/>
      <c r="HZP171" s="107"/>
      <c r="HZQ171" s="107"/>
      <c r="HZR171" s="107"/>
      <c r="HZS171" s="107"/>
      <c r="HZT171" s="107"/>
      <c r="HZU171" s="107"/>
      <c r="HZV171" s="107"/>
      <c r="HZW171" s="107"/>
      <c r="HZX171" s="107"/>
      <c r="HZY171" s="107"/>
      <c r="HZZ171" s="107"/>
      <c r="IAA171" s="107"/>
      <c r="IAB171" s="107"/>
      <c r="IAC171" s="107"/>
      <c r="IAD171" s="107"/>
      <c r="IAE171" s="107"/>
      <c r="IAF171" s="107"/>
      <c r="IAG171" s="107"/>
      <c r="IAH171" s="107"/>
      <c r="IAI171" s="107"/>
      <c r="IAJ171" s="107"/>
      <c r="IAK171" s="107"/>
      <c r="IAL171" s="107"/>
      <c r="IAM171" s="107"/>
      <c r="IAN171" s="107"/>
      <c r="IAO171" s="107"/>
      <c r="IAP171" s="107"/>
      <c r="IAQ171" s="107"/>
      <c r="IAR171" s="107"/>
      <c r="IAS171" s="107"/>
      <c r="IAT171" s="107"/>
      <c r="IAU171" s="107"/>
      <c r="IAV171" s="107"/>
      <c r="IAW171" s="107"/>
      <c r="IAX171" s="107"/>
      <c r="IAY171" s="107"/>
      <c r="IAZ171" s="107"/>
      <c r="IBA171" s="107"/>
      <c r="IBB171" s="107"/>
      <c r="IBC171" s="107"/>
      <c r="IBD171" s="107"/>
      <c r="IBE171" s="107"/>
      <c r="IBF171" s="107"/>
      <c r="IBG171" s="107"/>
      <c r="IBH171" s="107"/>
      <c r="IBI171" s="107"/>
      <c r="IBJ171" s="107"/>
      <c r="IBK171" s="107"/>
      <c r="IBL171" s="107"/>
      <c r="IBM171" s="107"/>
      <c r="IBN171" s="107"/>
      <c r="IBO171" s="107"/>
      <c r="IBP171" s="107"/>
      <c r="IBQ171" s="107"/>
      <c r="IBR171" s="107"/>
      <c r="IBS171" s="107"/>
      <c r="IBT171" s="107"/>
      <c r="IBU171" s="107"/>
      <c r="IBV171" s="107"/>
      <c r="IBW171" s="107"/>
      <c r="IBX171" s="107"/>
      <c r="IBY171" s="107"/>
      <c r="IBZ171" s="107"/>
      <c r="ICA171" s="107"/>
      <c r="ICB171" s="107"/>
      <c r="ICC171" s="107"/>
      <c r="ICD171" s="107"/>
      <c r="ICE171" s="107"/>
      <c r="ICF171" s="107"/>
      <c r="ICG171" s="107"/>
      <c r="ICH171" s="107"/>
      <c r="ICI171" s="107"/>
      <c r="ICJ171" s="107"/>
      <c r="ICK171" s="107"/>
      <c r="ICL171" s="107"/>
      <c r="ICM171" s="107"/>
      <c r="ICN171" s="107"/>
      <c r="ICO171" s="107"/>
      <c r="ICP171" s="107"/>
      <c r="ICQ171" s="107"/>
      <c r="ICR171" s="107"/>
      <c r="ICS171" s="107"/>
      <c r="ICT171" s="107"/>
      <c r="ICU171" s="107"/>
      <c r="ICV171" s="107"/>
      <c r="ICW171" s="107"/>
      <c r="ICX171" s="107"/>
      <c r="ICY171" s="107"/>
      <c r="ICZ171" s="107"/>
      <c r="IDA171" s="107"/>
      <c r="IDB171" s="107"/>
      <c r="IDC171" s="107"/>
      <c r="IDD171" s="107"/>
      <c r="IDE171" s="107"/>
      <c r="IDF171" s="107"/>
      <c r="IDG171" s="107"/>
      <c r="IDH171" s="107"/>
      <c r="IDI171" s="107"/>
      <c r="IDJ171" s="107"/>
      <c r="IDK171" s="107"/>
      <c r="IDL171" s="107"/>
      <c r="IDM171" s="107"/>
      <c r="IDN171" s="107"/>
      <c r="IDO171" s="107"/>
      <c r="IDP171" s="107"/>
      <c r="IDQ171" s="107"/>
      <c r="IDR171" s="107"/>
      <c r="IDS171" s="107"/>
      <c r="IDT171" s="107"/>
      <c r="IDU171" s="107"/>
      <c r="IDV171" s="107"/>
      <c r="IDW171" s="107"/>
      <c r="IDX171" s="107"/>
      <c r="IDY171" s="107"/>
      <c r="IDZ171" s="107"/>
      <c r="IEA171" s="107"/>
      <c r="IEB171" s="107"/>
      <c r="IEC171" s="107"/>
      <c r="IED171" s="107"/>
      <c r="IEE171" s="107"/>
      <c r="IEF171" s="107"/>
      <c r="IEG171" s="107"/>
      <c r="IEH171" s="107"/>
      <c r="IEI171" s="107"/>
      <c r="IEJ171" s="107"/>
      <c r="IEK171" s="107"/>
      <c r="IEL171" s="107"/>
      <c r="IEM171" s="107"/>
      <c r="IEN171" s="107"/>
      <c r="IEO171" s="107"/>
      <c r="IEP171" s="107"/>
      <c r="IEQ171" s="107"/>
      <c r="IER171" s="107"/>
      <c r="IES171" s="107"/>
      <c r="IET171" s="107"/>
      <c r="IEU171" s="107"/>
      <c r="IEV171" s="107"/>
      <c r="IEW171" s="107"/>
      <c r="IEX171" s="107"/>
      <c r="IEY171" s="107"/>
      <c r="IEZ171" s="107"/>
      <c r="IFA171" s="107"/>
      <c r="IFB171" s="107"/>
      <c r="IFC171" s="107"/>
      <c r="IFD171" s="107"/>
      <c r="IFE171" s="107"/>
      <c r="IFF171" s="107"/>
      <c r="IFG171" s="107"/>
      <c r="IFH171" s="107"/>
      <c r="IFI171" s="107"/>
      <c r="IFJ171" s="107"/>
      <c r="IFK171" s="107"/>
      <c r="IFL171" s="107"/>
      <c r="IFM171" s="107"/>
      <c r="IFN171" s="107"/>
      <c r="IFO171" s="107"/>
      <c r="IFP171" s="107"/>
      <c r="IFQ171" s="107"/>
      <c r="IFR171" s="107"/>
      <c r="IFS171" s="107"/>
      <c r="IFT171" s="107"/>
      <c r="IFU171" s="107"/>
      <c r="IFV171" s="107"/>
      <c r="IFW171" s="107"/>
      <c r="IFX171" s="107"/>
      <c r="IFY171" s="107"/>
      <c r="IFZ171" s="107"/>
      <c r="IGA171" s="107"/>
      <c r="IGB171" s="107"/>
      <c r="IGC171" s="107"/>
      <c r="IGD171" s="107"/>
      <c r="IGE171" s="107"/>
      <c r="IGF171" s="107"/>
      <c r="IGG171" s="107"/>
      <c r="IGH171" s="107"/>
      <c r="IGI171" s="107"/>
      <c r="IGJ171" s="107"/>
      <c r="IGK171" s="107"/>
      <c r="IGL171" s="107"/>
      <c r="IGM171" s="107"/>
      <c r="IGN171" s="107"/>
      <c r="IGO171" s="107"/>
      <c r="IGP171" s="107"/>
      <c r="IGQ171" s="107"/>
      <c r="IGR171" s="107"/>
      <c r="IGS171" s="107"/>
      <c r="IGT171" s="107"/>
      <c r="IGU171" s="107"/>
      <c r="IGV171" s="107"/>
      <c r="IGW171" s="107"/>
      <c r="IGX171" s="107"/>
      <c r="IGY171" s="107"/>
      <c r="IGZ171" s="107"/>
      <c r="IHA171" s="107"/>
      <c r="IHB171" s="107"/>
      <c r="IHC171" s="107"/>
      <c r="IHD171" s="107"/>
      <c r="IHE171" s="107"/>
      <c r="IHF171" s="107"/>
      <c r="IHG171" s="107"/>
      <c r="IHH171" s="107"/>
      <c r="IHI171" s="107"/>
      <c r="IHJ171" s="107"/>
      <c r="IHK171" s="107"/>
      <c r="IHL171" s="107"/>
      <c r="IHM171" s="107"/>
      <c r="IHN171" s="107"/>
      <c r="IHO171" s="107"/>
      <c r="IHP171" s="107"/>
      <c r="IHQ171" s="107"/>
      <c r="IHR171" s="107"/>
      <c r="IHS171" s="107"/>
      <c r="IHT171" s="107"/>
      <c r="IHU171" s="107"/>
      <c r="IHV171" s="107"/>
      <c r="IHW171" s="107"/>
      <c r="IHX171" s="107"/>
      <c r="IHY171" s="107"/>
      <c r="IHZ171" s="107"/>
      <c r="IIA171" s="107"/>
      <c r="IIB171" s="107"/>
      <c r="IIC171" s="107"/>
      <c r="IID171" s="107"/>
      <c r="IIE171" s="107"/>
      <c r="IIF171" s="107"/>
      <c r="IIG171" s="107"/>
      <c r="IIH171" s="107"/>
      <c r="III171" s="107"/>
      <c r="IIJ171" s="107"/>
      <c r="IIK171" s="107"/>
      <c r="IIL171" s="107"/>
      <c r="IIM171" s="107"/>
      <c r="IIN171" s="107"/>
      <c r="IIO171" s="107"/>
      <c r="IIP171" s="107"/>
      <c r="IIQ171" s="107"/>
      <c r="IIR171" s="107"/>
      <c r="IIS171" s="107"/>
      <c r="IIT171" s="107"/>
      <c r="IIU171" s="107"/>
      <c r="IIV171" s="107"/>
      <c r="IIW171" s="107"/>
      <c r="IIX171" s="107"/>
      <c r="IIY171" s="107"/>
      <c r="IIZ171" s="107"/>
      <c r="IJA171" s="107"/>
      <c r="IJB171" s="107"/>
      <c r="IJC171" s="107"/>
      <c r="IJD171" s="107"/>
      <c r="IJE171" s="107"/>
      <c r="IJF171" s="107"/>
      <c r="IJG171" s="107"/>
      <c r="IJH171" s="107"/>
      <c r="IJI171" s="107"/>
      <c r="IJJ171" s="107"/>
      <c r="IJK171" s="107"/>
      <c r="IJL171" s="107"/>
      <c r="IJM171" s="107"/>
      <c r="IJN171" s="107"/>
      <c r="IJO171" s="107"/>
      <c r="IJP171" s="107"/>
      <c r="IJQ171" s="107"/>
      <c r="IJR171" s="107"/>
      <c r="IJS171" s="107"/>
      <c r="IJT171" s="107"/>
      <c r="IJU171" s="107"/>
      <c r="IJV171" s="107"/>
      <c r="IJW171" s="107"/>
      <c r="IJX171" s="107"/>
      <c r="IJY171" s="107"/>
      <c r="IJZ171" s="107"/>
      <c r="IKA171" s="107"/>
      <c r="IKB171" s="107"/>
      <c r="IKC171" s="107"/>
      <c r="IKD171" s="107"/>
      <c r="IKE171" s="107"/>
      <c r="IKF171" s="107"/>
      <c r="IKG171" s="107"/>
      <c r="IKH171" s="107"/>
      <c r="IKI171" s="107"/>
      <c r="IKJ171" s="107"/>
      <c r="IKK171" s="107"/>
      <c r="IKL171" s="107"/>
      <c r="IKM171" s="107"/>
      <c r="IKN171" s="107"/>
      <c r="IKO171" s="107"/>
      <c r="IKP171" s="107"/>
      <c r="IKQ171" s="107"/>
      <c r="IKR171" s="107"/>
      <c r="IKS171" s="107"/>
      <c r="IKT171" s="107"/>
      <c r="IKU171" s="107"/>
      <c r="IKV171" s="107"/>
      <c r="IKW171" s="107"/>
      <c r="IKX171" s="107"/>
      <c r="IKY171" s="107"/>
      <c r="IKZ171" s="107"/>
      <c r="ILA171" s="107"/>
      <c r="ILB171" s="107"/>
      <c r="ILC171" s="107"/>
      <c r="ILD171" s="107"/>
      <c r="ILE171" s="107"/>
      <c r="ILF171" s="107"/>
      <c r="ILG171" s="107"/>
      <c r="ILH171" s="107"/>
      <c r="ILI171" s="107"/>
      <c r="ILJ171" s="107"/>
      <c r="ILK171" s="107"/>
      <c r="ILL171" s="107"/>
      <c r="ILM171" s="107"/>
      <c r="ILN171" s="107"/>
      <c r="ILO171" s="107"/>
      <c r="ILP171" s="107"/>
      <c r="ILQ171" s="107"/>
      <c r="ILR171" s="107"/>
      <c r="ILS171" s="107"/>
      <c r="ILT171" s="107"/>
      <c r="ILU171" s="107"/>
      <c r="ILV171" s="107"/>
      <c r="ILW171" s="107"/>
      <c r="ILX171" s="107"/>
      <c r="ILY171" s="107"/>
      <c r="ILZ171" s="107"/>
      <c r="IMA171" s="107"/>
      <c r="IMB171" s="107"/>
      <c r="IMC171" s="107"/>
      <c r="IMD171" s="107"/>
      <c r="IME171" s="107"/>
      <c r="IMF171" s="107"/>
      <c r="IMG171" s="107"/>
      <c r="IMH171" s="107"/>
      <c r="IMI171" s="107"/>
      <c r="IMJ171" s="107"/>
      <c r="IMK171" s="107"/>
      <c r="IML171" s="107"/>
      <c r="IMM171" s="107"/>
      <c r="IMN171" s="107"/>
      <c r="IMO171" s="107"/>
      <c r="IMP171" s="107"/>
      <c r="IMQ171" s="107"/>
      <c r="IMR171" s="107"/>
      <c r="IMS171" s="107"/>
      <c r="IMT171" s="107"/>
      <c r="IMU171" s="107"/>
      <c r="IMV171" s="107"/>
      <c r="IMW171" s="107"/>
      <c r="IMX171" s="107"/>
      <c r="IMY171" s="107"/>
      <c r="IMZ171" s="107"/>
      <c r="INA171" s="107"/>
      <c r="INB171" s="107"/>
      <c r="INC171" s="107"/>
      <c r="IND171" s="107"/>
      <c r="INE171" s="107"/>
      <c r="INF171" s="107"/>
      <c r="ING171" s="107"/>
      <c r="INH171" s="107"/>
      <c r="INI171" s="107"/>
      <c r="INJ171" s="107"/>
      <c r="INK171" s="107"/>
      <c r="INL171" s="107"/>
      <c r="INM171" s="107"/>
      <c r="INN171" s="107"/>
      <c r="INO171" s="107"/>
      <c r="INP171" s="107"/>
      <c r="INQ171" s="107"/>
      <c r="INR171" s="107"/>
      <c r="INS171" s="107"/>
      <c r="INT171" s="107"/>
      <c r="INU171" s="107"/>
      <c r="INV171" s="107"/>
      <c r="INW171" s="107"/>
      <c r="INX171" s="107"/>
      <c r="INY171" s="107"/>
      <c r="INZ171" s="107"/>
      <c r="IOA171" s="107"/>
      <c r="IOB171" s="107"/>
      <c r="IOC171" s="107"/>
      <c r="IOD171" s="107"/>
      <c r="IOE171" s="107"/>
      <c r="IOF171" s="107"/>
      <c r="IOG171" s="107"/>
      <c r="IOH171" s="107"/>
      <c r="IOI171" s="107"/>
      <c r="IOJ171" s="107"/>
      <c r="IOK171" s="107"/>
      <c r="IOL171" s="107"/>
      <c r="IOM171" s="107"/>
      <c r="ION171" s="107"/>
      <c r="IOO171" s="107"/>
      <c r="IOP171" s="107"/>
      <c r="IOQ171" s="107"/>
      <c r="IOR171" s="107"/>
      <c r="IOS171" s="107"/>
      <c r="IOT171" s="107"/>
      <c r="IOU171" s="107"/>
      <c r="IOV171" s="107"/>
      <c r="IOW171" s="107"/>
      <c r="IOX171" s="107"/>
      <c r="IOY171" s="107"/>
      <c r="IOZ171" s="107"/>
      <c r="IPA171" s="107"/>
      <c r="IPB171" s="107"/>
      <c r="IPC171" s="107"/>
      <c r="IPD171" s="107"/>
      <c r="IPE171" s="107"/>
      <c r="IPF171" s="107"/>
      <c r="IPG171" s="107"/>
      <c r="IPH171" s="107"/>
      <c r="IPI171" s="107"/>
      <c r="IPJ171" s="107"/>
      <c r="IPK171" s="107"/>
      <c r="IPL171" s="107"/>
      <c r="IPM171" s="107"/>
      <c r="IPN171" s="107"/>
      <c r="IPO171" s="107"/>
      <c r="IPP171" s="107"/>
      <c r="IPQ171" s="107"/>
      <c r="IPR171" s="107"/>
      <c r="IPS171" s="107"/>
      <c r="IPT171" s="107"/>
      <c r="IPU171" s="107"/>
      <c r="IPV171" s="107"/>
      <c r="IPW171" s="107"/>
      <c r="IPX171" s="107"/>
      <c r="IPY171" s="107"/>
      <c r="IPZ171" s="107"/>
      <c r="IQA171" s="107"/>
      <c r="IQB171" s="107"/>
      <c r="IQC171" s="107"/>
      <c r="IQD171" s="107"/>
      <c r="IQE171" s="107"/>
      <c r="IQF171" s="107"/>
      <c r="IQG171" s="107"/>
      <c r="IQH171" s="107"/>
      <c r="IQI171" s="107"/>
      <c r="IQJ171" s="107"/>
      <c r="IQK171" s="107"/>
      <c r="IQL171" s="107"/>
      <c r="IQM171" s="107"/>
      <c r="IQN171" s="107"/>
      <c r="IQO171" s="107"/>
      <c r="IQP171" s="107"/>
      <c r="IQQ171" s="107"/>
      <c r="IQR171" s="107"/>
      <c r="IQS171" s="107"/>
      <c r="IQT171" s="107"/>
      <c r="IQU171" s="107"/>
      <c r="IQV171" s="107"/>
      <c r="IQW171" s="107"/>
      <c r="IQX171" s="107"/>
      <c r="IQY171" s="107"/>
      <c r="IQZ171" s="107"/>
      <c r="IRA171" s="107"/>
      <c r="IRB171" s="107"/>
      <c r="IRC171" s="107"/>
      <c r="IRD171" s="107"/>
      <c r="IRE171" s="107"/>
      <c r="IRF171" s="107"/>
      <c r="IRG171" s="107"/>
      <c r="IRH171" s="107"/>
      <c r="IRI171" s="107"/>
      <c r="IRJ171" s="107"/>
      <c r="IRK171" s="107"/>
      <c r="IRL171" s="107"/>
      <c r="IRM171" s="107"/>
      <c r="IRN171" s="107"/>
      <c r="IRO171" s="107"/>
      <c r="IRP171" s="107"/>
      <c r="IRQ171" s="107"/>
      <c r="IRR171" s="107"/>
      <c r="IRS171" s="107"/>
      <c r="IRT171" s="107"/>
      <c r="IRU171" s="107"/>
      <c r="IRV171" s="107"/>
      <c r="IRW171" s="107"/>
      <c r="IRX171" s="107"/>
      <c r="IRY171" s="107"/>
      <c r="IRZ171" s="107"/>
      <c r="ISA171" s="107"/>
      <c r="ISB171" s="107"/>
      <c r="ISC171" s="107"/>
      <c r="ISD171" s="107"/>
      <c r="ISE171" s="107"/>
      <c r="ISF171" s="107"/>
      <c r="ISG171" s="107"/>
      <c r="ISH171" s="107"/>
      <c r="ISI171" s="107"/>
      <c r="ISJ171" s="107"/>
      <c r="ISK171" s="107"/>
      <c r="ISL171" s="107"/>
      <c r="ISM171" s="107"/>
      <c r="ISN171" s="107"/>
      <c r="ISO171" s="107"/>
      <c r="ISP171" s="107"/>
      <c r="ISQ171" s="107"/>
      <c r="ISR171" s="107"/>
      <c r="ISS171" s="107"/>
      <c r="IST171" s="107"/>
      <c r="ISU171" s="107"/>
      <c r="ISV171" s="107"/>
      <c r="ISW171" s="107"/>
      <c r="ISX171" s="107"/>
      <c r="ISY171" s="107"/>
      <c r="ISZ171" s="107"/>
      <c r="ITA171" s="107"/>
      <c r="ITB171" s="107"/>
      <c r="ITC171" s="107"/>
      <c r="ITD171" s="107"/>
      <c r="ITE171" s="107"/>
      <c r="ITF171" s="107"/>
      <c r="ITG171" s="107"/>
      <c r="ITH171" s="107"/>
      <c r="ITI171" s="107"/>
      <c r="ITJ171" s="107"/>
      <c r="ITK171" s="107"/>
      <c r="ITL171" s="107"/>
      <c r="ITM171" s="107"/>
      <c r="ITN171" s="107"/>
      <c r="ITO171" s="107"/>
      <c r="ITP171" s="107"/>
      <c r="ITQ171" s="107"/>
      <c r="ITR171" s="107"/>
      <c r="ITS171" s="107"/>
      <c r="ITT171" s="107"/>
      <c r="ITU171" s="107"/>
      <c r="ITV171" s="107"/>
      <c r="ITW171" s="107"/>
      <c r="ITX171" s="107"/>
      <c r="ITY171" s="107"/>
      <c r="ITZ171" s="107"/>
      <c r="IUA171" s="107"/>
      <c r="IUB171" s="107"/>
      <c r="IUC171" s="107"/>
      <c r="IUD171" s="107"/>
      <c r="IUE171" s="107"/>
      <c r="IUF171" s="107"/>
      <c r="IUG171" s="107"/>
      <c r="IUH171" s="107"/>
      <c r="IUI171" s="107"/>
      <c r="IUJ171" s="107"/>
      <c r="IUK171" s="107"/>
      <c r="IUL171" s="107"/>
      <c r="IUM171" s="107"/>
      <c r="IUN171" s="107"/>
      <c r="IUO171" s="107"/>
      <c r="IUP171" s="107"/>
      <c r="IUQ171" s="107"/>
      <c r="IUR171" s="107"/>
      <c r="IUS171" s="107"/>
      <c r="IUT171" s="107"/>
      <c r="IUU171" s="107"/>
      <c r="IUV171" s="107"/>
      <c r="IUW171" s="107"/>
      <c r="IUX171" s="107"/>
      <c r="IUY171" s="107"/>
      <c r="IUZ171" s="107"/>
      <c r="IVA171" s="107"/>
      <c r="IVB171" s="107"/>
      <c r="IVC171" s="107"/>
      <c r="IVD171" s="107"/>
      <c r="IVE171" s="107"/>
      <c r="IVF171" s="107"/>
      <c r="IVG171" s="107"/>
      <c r="IVH171" s="107"/>
      <c r="IVI171" s="107"/>
      <c r="IVJ171" s="107"/>
      <c r="IVK171" s="107"/>
      <c r="IVL171" s="107"/>
      <c r="IVM171" s="107"/>
      <c r="IVN171" s="107"/>
      <c r="IVO171" s="107"/>
      <c r="IVP171" s="107"/>
      <c r="IVQ171" s="107"/>
      <c r="IVR171" s="107"/>
      <c r="IVS171" s="107"/>
      <c r="IVT171" s="107"/>
      <c r="IVU171" s="107"/>
      <c r="IVV171" s="107"/>
      <c r="IVW171" s="107"/>
      <c r="IVX171" s="107"/>
      <c r="IVY171" s="107"/>
      <c r="IVZ171" s="107"/>
      <c r="IWA171" s="107"/>
      <c r="IWB171" s="107"/>
      <c r="IWC171" s="107"/>
      <c r="IWD171" s="107"/>
      <c r="IWE171" s="107"/>
      <c r="IWF171" s="107"/>
      <c r="IWG171" s="107"/>
      <c r="IWH171" s="107"/>
      <c r="IWI171" s="107"/>
      <c r="IWJ171" s="107"/>
      <c r="IWK171" s="107"/>
      <c r="IWL171" s="107"/>
      <c r="IWM171" s="107"/>
      <c r="IWN171" s="107"/>
      <c r="IWO171" s="107"/>
      <c r="IWP171" s="107"/>
      <c r="IWQ171" s="107"/>
      <c r="IWR171" s="107"/>
      <c r="IWS171" s="107"/>
      <c r="IWT171" s="107"/>
      <c r="IWU171" s="107"/>
      <c r="IWV171" s="107"/>
      <c r="IWW171" s="107"/>
      <c r="IWX171" s="107"/>
      <c r="IWY171" s="107"/>
      <c r="IWZ171" s="107"/>
      <c r="IXA171" s="107"/>
      <c r="IXB171" s="107"/>
      <c r="IXC171" s="107"/>
      <c r="IXD171" s="107"/>
      <c r="IXE171" s="107"/>
      <c r="IXF171" s="107"/>
      <c r="IXG171" s="107"/>
      <c r="IXH171" s="107"/>
      <c r="IXI171" s="107"/>
      <c r="IXJ171" s="107"/>
      <c r="IXK171" s="107"/>
      <c r="IXL171" s="107"/>
      <c r="IXM171" s="107"/>
      <c r="IXN171" s="107"/>
      <c r="IXO171" s="107"/>
      <c r="IXP171" s="107"/>
      <c r="IXQ171" s="107"/>
      <c r="IXR171" s="107"/>
      <c r="IXS171" s="107"/>
      <c r="IXT171" s="107"/>
      <c r="IXU171" s="107"/>
      <c r="IXV171" s="107"/>
      <c r="IXW171" s="107"/>
      <c r="IXX171" s="107"/>
      <c r="IXY171" s="107"/>
      <c r="IXZ171" s="107"/>
      <c r="IYA171" s="107"/>
      <c r="IYB171" s="107"/>
      <c r="IYC171" s="107"/>
      <c r="IYD171" s="107"/>
      <c r="IYE171" s="107"/>
      <c r="IYF171" s="107"/>
      <c r="IYG171" s="107"/>
      <c r="IYH171" s="107"/>
      <c r="IYI171" s="107"/>
      <c r="IYJ171" s="107"/>
      <c r="IYK171" s="107"/>
      <c r="IYL171" s="107"/>
      <c r="IYM171" s="107"/>
      <c r="IYN171" s="107"/>
      <c r="IYO171" s="107"/>
      <c r="IYP171" s="107"/>
      <c r="IYQ171" s="107"/>
      <c r="IYR171" s="107"/>
      <c r="IYS171" s="107"/>
      <c r="IYT171" s="107"/>
      <c r="IYU171" s="107"/>
      <c r="IYV171" s="107"/>
      <c r="IYW171" s="107"/>
      <c r="IYX171" s="107"/>
      <c r="IYY171" s="107"/>
      <c r="IYZ171" s="107"/>
      <c r="IZA171" s="107"/>
      <c r="IZB171" s="107"/>
      <c r="IZC171" s="107"/>
      <c r="IZD171" s="107"/>
      <c r="IZE171" s="107"/>
      <c r="IZF171" s="107"/>
      <c r="IZG171" s="107"/>
      <c r="IZH171" s="107"/>
      <c r="IZI171" s="107"/>
      <c r="IZJ171" s="107"/>
      <c r="IZK171" s="107"/>
      <c r="IZL171" s="107"/>
      <c r="IZM171" s="107"/>
      <c r="IZN171" s="107"/>
      <c r="IZO171" s="107"/>
      <c r="IZP171" s="107"/>
      <c r="IZQ171" s="107"/>
      <c r="IZR171" s="107"/>
      <c r="IZS171" s="107"/>
      <c r="IZT171" s="107"/>
      <c r="IZU171" s="107"/>
      <c r="IZV171" s="107"/>
      <c r="IZW171" s="107"/>
      <c r="IZX171" s="107"/>
      <c r="IZY171" s="107"/>
      <c r="IZZ171" s="107"/>
      <c r="JAA171" s="107"/>
      <c r="JAB171" s="107"/>
      <c r="JAC171" s="107"/>
      <c r="JAD171" s="107"/>
      <c r="JAE171" s="107"/>
      <c r="JAF171" s="107"/>
      <c r="JAG171" s="107"/>
      <c r="JAH171" s="107"/>
      <c r="JAI171" s="107"/>
      <c r="JAJ171" s="107"/>
      <c r="JAK171" s="107"/>
      <c r="JAL171" s="107"/>
      <c r="JAM171" s="107"/>
      <c r="JAN171" s="107"/>
      <c r="JAO171" s="107"/>
      <c r="JAP171" s="107"/>
      <c r="JAQ171" s="107"/>
      <c r="JAR171" s="107"/>
      <c r="JAS171" s="107"/>
      <c r="JAT171" s="107"/>
      <c r="JAU171" s="107"/>
      <c r="JAV171" s="107"/>
      <c r="JAW171" s="107"/>
      <c r="JAX171" s="107"/>
      <c r="JAY171" s="107"/>
      <c r="JAZ171" s="107"/>
      <c r="JBA171" s="107"/>
      <c r="JBB171" s="107"/>
      <c r="JBC171" s="107"/>
      <c r="JBD171" s="107"/>
      <c r="JBE171" s="107"/>
      <c r="JBF171" s="107"/>
      <c r="JBG171" s="107"/>
      <c r="JBH171" s="107"/>
      <c r="JBI171" s="107"/>
      <c r="JBJ171" s="107"/>
      <c r="JBK171" s="107"/>
      <c r="JBL171" s="107"/>
      <c r="JBM171" s="107"/>
      <c r="JBN171" s="107"/>
      <c r="JBO171" s="107"/>
      <c r="JBP171" s="107"/>
      <c r="JBQ171" s="107"/>
      <c r="JBR171" s="107"/>
      <c r="JBS171" s="107"/>
      <c r="JBT171" s="107"/>
      <c r="JBU171" s="107"/>
      <c r="JBV171" s="107"/>
      <c r="JBW171" s="107"/>
      <c r="JBX171" s="107"/>
      <c r="JBY171" s="107"/>
      <c r="JBZ171" s="107"/>
      <c r="JCA171" s="107"/>
      <c r="JCB171" s="107"/>
      <c r="JCC171" s="107"/>
      <c r="JCD171" s="107"/>
      <c r="JCE171" s="107"/>
      <c r="JCF171" s="107"/>
      <c r="JCG171" s="107"/>
      <c r="JCH171" s="107"/>
      <c r="JCI171" s="107"/>
      <c r="JCJ171" s="107"/>
      <c r="JCK171" s="107"/>
      <c r="JCL171" s="107"/>
      <c r="JCM171" s="107"/>
      <c r="JCN171" s="107"/>
      <c r="JCO171" s="107"/>
      <c r="JCP171" s="107"/>
      <c r="JCQ171" s="107"/>
      <c r="JCR171" s="107"/>
      <c r="JCS171" s="107"/>
      <c r="JCT171" s="107"/>
      <c r="JCU171" s="107"/>
      <c r="JCV171" s="107"/>
      <c r="JCW171" s="107"/>
      <c r="JCX171" s="107"/>
      <c r="JCY171" s="107"/>
      <c r="JCZ171" s="107"/>
      <c r="JDA171" s="107"/>
      <c r="JDB171" s="107"/>
      <c r="JDC171" s="107"/>
      <c r="JDD171" s="107"/>
      <c r="JDE171" s="107"/>
      <c r="JDF171" s="107"/>
      <c r="JDG171" s="107"/>
      <c r="JDH171" s="107"/>
      <c r="JDI171" s="107"/>
      <c r="JDJ171" s="107"/>
      <c r="JDK171" s="107"/>
      <c r="JDL171" s="107"/>
      <c r="JDM171" s="107"/>
      <c r="JDN171" s="107"/>
      <c r="JDO171" s="107"/>
      <c r="JDP171" s="107"/>
      <c r="JDQ171" s="107"/>
      <c r="JDR171" s="107"/>
      <c r="JDS171" s="107"/>
      <c r="JDT171" s="107"/>
      <c r="JDU171" s="107"/>
      <c r="JDV171" s="107"/>
      <c r="JDW171" s="107"/>
      <c r="JDX171" s="107"/>
      <c r="JDY171" s="107"/>
      <c r="JDZ171" s="107"/>
      <c r="JEA171" s="107"/>
      <c r="JEB171" s="107"/>
      <c r="JEC171" s="107"/>
      <c r="JED171" s="107"/>
      <c r="JEE171" s="107"/>
      <c r="JEF171" s="107"/>
      <c r="JEG171" s="107"/>
      <c r="JEH171" s="107"/>
      <c r="JEI171" s="107"/>
      <c r="JEJ171" s="107"/>
      <c r="JEK171" s="107"/>
      <c r="JEL171" s="107"/>
      <c r="JEM171" s="107"/>
      <c r="JEN171" s="107"/>
      <c r="JEO171" s="107"/>
      <c r="JEP171" s="107"/>
      <c r="JEQ171" s="107"/>
      <c r="JER171" s="107"/>
      <c r="JES171" s="107"/>
      <c r="JET171" s="107"/>
      <c r="JEU171" s="107"/>
      <c r="JEV171" s="107"/>
      <c r="JEW171" s="107"/>
      <c r="JEX171" s="107"/>
      <c r="JEY171" s="107"/>
      <c r="JEZ171" s="107"/>
      <c r="JFA171" s="107"/>
      <c r="JFB171" s="107"/>
      <c r="JFC171" s="107"/>
      <c r="JFD171" s="107"/>
      <c r="JFE171" s="107"/>
      <c r="JFF171" s="107"/>
      <c r="JFG171" s="107"/>
      <c r="JFH171" s="107"/>
      <c r="JFI171" s="107"/>
      <c r="JFJ171" s="107"/>
      <c r="JFK171" s="107"/>
      <c r="JFL171" s="107"/>
      <c r="JFM171" s="107"/>
      <c r="JFN171" s="107"/>
      <c r="JFO171" s="107"/>
      <c r="JFP171" s="107"/>
      <c r="JFQ171" s="107"/>
      <c r="JFR171" s="107"/>
      <c r="JFS171" s="107"/>
      <c r="JFT171" s="107"/>
      <c r="JFU171" s="107"/>
      <c r="JFV171" s="107"/>
      <c r="JFW171" s="107"/>
      <c r="JFX171" s="107"/>
      <c r="JFY171" s="107"/>
      <c r="JFZ171" s="107"/>
      <c r="JGA171" s="107"/>
      <c r="JGB171" s="107"/>
      <c r="JGC171" s="107"/>
      <c r="JGD171" s="107"/>
      <c r="JGE171" s="107"/>
      <c r="JGF171" s="107"/>
      <c r="JGG171" s="107"/>
      <c r="JGH171" s="107"/>
      <c r="JGI171" s="107"/>
      <c r="JGJ171" s="107"/>
      <c r="JGK171" s="107"/>
      <c r="JGL171" s="107"/>
      <c r="JGM171" s="107"/>
      <c r="JGN171" s="107"/>
      <c r="JGO171" s="107"/>
      <c r="JGP171" s="107"/>
      <c r="JGQ171" s="107"/>
      <c r="JGR171" s="107"/>
      <c r="JGS171" s="107"/>
      <c r="JGT171" s="107"/>
      <c r="JGU171" s="107"/>
      <c r="JGV171" s="107"/>
      <c r="JGW171" s="107"/>
      <c r="JGX171" s="107"/>
      <c r="JGY171" s="107"/>
      <c r="JGZ171" s="107"/>
      <c r="JHA171" s="107"/>
      <c r="JHB171" s="107"/>
      <c r="JHC171" s="107"/>
      <c r="JHD171" s="107"/>
      <c r="JHE171" s="107"/>
      <c r="JHF171" s="107"/>
      <c r="JHG171" s="107"/>
      <c r="JHH171" s="107"/>
      <c r="JHI171" s="107"/>
      <c r="JHJ171" s="107"/>
      <c r="JHK171" s="107"/>
      <c r="JHL171" s="107"/>
      <c r="JHM171" s="107"/>
      <c r="JHN171" s="107"/>
      <c r="JHO171" s="107"/>
      <c r="JHP171" s="107"/>
      <c r="JHQ171" s="107"/>
      <c r="JHR171" s="107"/>
      <c r="JHS171" s="107"/>
      <c r="JHT171" s="107"/>
      <c r="JHU171" s="107"/>
      <c r="JHV171" s="107"/>
      <c r="JHW171" s="107"/>
      <c r="JHX171" s="107"/>
      <c r="JHY171" s="107"/>
      <c r="JHZ171" s="107"/>
      <c r="JIA171" s="107"/>
      <c r="JIB171" s="107"/>
      <c r="JIC171" s="107"/>
      <c r="JID171" s="107"/>
      <c r="JIE171" s="107"/>
      <c r="JIF171" s="107"/>
      <c r="JIG171" s="107"/>
      <c r="JIH171" s="107"/>
      <c r="JII171" s="107"/>
      <c r="JIJ171" s="107"/>
      <c r="JIK171" s="107"/>
      <c r="JIL171" s="107"/>
      <c r="JIM171" s="107"/>
      <c r="JIN171" s="107"/>
      <c r="JIO171" s="107"/>
      <c r="JIP171" s="107"/>
      <c r="JIQ171" s="107"/>
      <c r="JIR171" s="107"/>
      <c r="JIS171" s="107"/>
      <c r="JIT171" s="107"/>
      <c r="JIU171" s="107"/>
      <c r="JIV171" s="107"/>
      <c r="JIW171" s="107"/>
      <c r="JIX171" s="107"/>
      <c r="JIY171" s="107"/>
      <c r="JIZ171" s="107"/>
      <c r="JJA171" s="107"/>
      <c r="JJB171" s="107"/>
      <c r="JJC171" s="107"/>
      <c r="JJD171" s="107"/>
      <c r="JJE171" s="107"/>
      <c r="JJF171" s="107"/>
      <c r="JJG171" s="107"/>
      <c r="JJH171" s="107"/>
      <c r="JJI171" s="107"/>
      <c r="JJJ171" s="107"/>
      <c r="JJK171" s="107"/>
      <c r="JJL171" s="107"/>
      <c r="JJM171" s="107"/>
      <c r="JJN171" s="107"/>
      <c r="JJO171" s="107"/>
      <c r="JJP171" s="107"/>
      <c r="JJQ171" s="107"/>
      <c r="JJR171" s="107"/>
      <c r="JJS171" s="107"/>
      <c r="JJT171" s="107"/>
      <c r="JJU171" s="107"/>
      <c r="JJV171" s="107"/>
      <c r="JJW171" s="107"/>
      <c r="JJX171" s="107"/>
      <c r="JJY171" s="107"/>
      <c r="JJZ171" s="107"/>
      <c r="JKA171" s="107"/>
      <c r="JKB171" s="107"/>
      <c r="JKC171" s="107"/>
      <c r="JKD171" s="107"/>
      <c r="JKE171" s="107"/>
      <c r="JKF171" s="107"/>
      <c r="JKG171" s="107"/>
      <c r="JKH171" s="107"/>
      <c r="JKI171" s="107"/>
      <c r="JKJ171" s="107"/>
      <c r="JKK171" s="107"/>
      <c r="JKL171" s="107"/>
      <c r="JKM171" s="107"/>
      <c r="JKN171" s="107"/>
      <c r="JKO171" s="107"/>
      <c r="JKP171" s="107"/>
      <c r="JKQ171" s="107"/>
      <c r="JKR171" s="107"/>
      <c r="JKS171" s="107"/>
      <c r="JKT171" s="107"/>
      <c r="JKU171" s="107"/>
      <c r="JKV171" s="107"/>
      <c r="JKW171" s="107"/>
      <c r="JKX171" s="107"/>
      <c r="JKY171" s="107"/>
      <c r="JKZ171" s="107"/>
      <c r="JLA171" s="107"/>
      <c r="JLB171" s="107"/>
      <c r="JLC171" s="107"/>
      <c r="JLD171" s="107"/>
      <c r="JLE171" s="107"/>
      <c r="JLF171" s="107"/>
      <c r="JLG171" s="107"/>
      <c r="JLH171" s="107"/>
      <c r="JLI171" s="107"/>
      <c r="JLJ171" s="107"/>
      <c r="JLK171" s="107"/>
      <c r="JLL171" s="107"/>
      <c r="JLM171" s="107"/>
      <c r="JLN171" s="107"/>
      <c r="JLO171" s="107"/>
      <c r="JLP171" s="107"/>
      <c r="JLQ171" s="107"/>
      <c r="JLR171" s="107"/>
      <c r="JLS171" s="107"/>
      <c r="JLT171" s="107"/>
      <c r="JLU171" s="107"/>
      <c r="JLV171" s="107"/>
      <c r="JLW171" s="107"/>
      <c r="JLX171" s="107"/>
      <c r="JLY171" s="107"/>
      <c r="JLZ171" s="107"/>
      <c r="JMA171" s="107"/>
      <c r="JMB171" s="107"/>
      <c r="JMC171" s="107"/>
      <c r="JMD171" s="107"/>
      <c r="JME171" s="107"/>
      <c r="JMF171" s="107"/>
      <c r="JMG171" s="107"/>
      <c r="JMH171" s="107"/>
      <c r="JMI171" s="107"/>
      <c r="JMJ171" s="107"/>
      <c r="JMK171" s="107"/>
      <c r="JML171" s="107"/>
      <c r="JMM171" s="107"/>
      <c r="JMN171" s="107"/>
      <c r="JMO171" s="107"/>
      <c r="JMP171" s="107"/>
      <c r="JMQ171" s="107"/>
      <c r="JMR171" s="107"/>
      <c r="JMS171" s="107"/>
      <c r="JMT171" s="107"/>
      <c r="JMU171" s="107"/>
      <c r="JMV171" s="107"/>
      <c r="JMW171" s="107"/>
      <c r="JMX171" s="107"/>
      <c r="JMY171" s="107"/>
      <c r="JMZ171" s="107"/>
      <c r="JNA171" s="107"/>
      <c r="JNB171" s="107"/>
      <c r="JNC171" s="107"/>
      <c r="JND171" s="107"/>
      <c r="JNE171" s="107"/>
      <c r="JNF171" s="107"/>
      <c r="JNG171" s="107"/>
      <c r="JNH171" s="107"/>
      <c r="JNI171" s="107"/>
      <c r="JNJ171" s="107"/>
      <c r="JNK171" s="107"/>
      <c r="JNL171" s="107"/>
      <c r="JNM171" s="107"/>
      <c r="JNN171" s="107"/>
      <c r="JNO171" s="107"/>
      <c r="JNP171" s="107"/>
      <c r="JNQ171" s="107"/>
      <c r="JNR171" s="107"/>
      <c r="JNS171" s="107"/>
      <c r="JNT171" s="107"/>
      <c r="JNU171" s="107"/>
      <c r="JNV171" s="107"/>
      <c r="JNW171" s="107"/>
      <c r="JNX171" s="107"/>
      <c r="JNY171" s="107"/>
      <c r="JNZ171" s="107"/>
      <c r="JOA171" s="107"/>
      <c r="JOB171" s="107"/>
      <c r="JOC171" s="107"/>
      <c r="JOD171" s="107"/>
      <c r="JOE171" s="107"/>
      <c r="JOF171" s="107"/>
      <c r="JOG171" s="107"/>
      <c r="JOH171" s="107"/>
      <c r="JOI171" s="107"/>
      <c r="JOJ171" s="107"/>
      <c r="JOK171" s="107"/>
      <c r="JOL171" s="107"/>
      <c r="JOM171" s="107"/>
      <c r="JON171" s="107"/>
      <c r="JOO171" s="107"/>
      <c r="JOP171" s="107"/>
      <c r="JOQ171" s="107"/>
      <c r="JOR171" s="107"/>
      <c r="JOS171" s="107"/>
      <c r="JOT171" s="107"/>
      <c r="JOU171" s="107"/>
      <c r="JOV171" s="107"/>
      <c r="JOW171" s="107"/>
      <c r="JOX171" s="107"/>
      <c r="JOY171" s="107"/>
      <c r="JOZ171" s="107"/>
      <c r="JPA171" s="107"/>
      <c r="JPB171" s="107"/>
      <c r="JPC171" s="107"/>
      <c r="JPD171" s="107"/>
      <c r="JPE171" s="107"/>
      <c r="JPF171" s="107"/>
      <c r="JPG171" s="107"/>
      <c r="JPH171" s="107"/>
      <c r="JPI171" s="107"/>
      <c r="JPJ171" s="107"/>
      <c r="JPK171" s="107"/>
      <c r="JPL171" s="107"/>
      <c r="JPM171" s="107"/>
      <c r="JPN171" s="107"/>
      <c r="JPO171" s="107"/>
      <c r="JPP171" s="107"/>
      <c r="JPQ171" s="107"/>
      <c r="JPR171" s="107"/>
      <c r="JPS171" s="107"/>
      <c r="JPT171" s="107"/>
      <c r="JPU171" s="107"/>
      <c r="JPV171" s="107"/>
      <c r="JPW171" s="107"/>
      <c r="JPX171" s="107"/>
      <c r="JPY171" s="107"/>
      <c r="JPZ171" s="107"/>
      <c r="JQA171" s="107"/>
      <c r="JQB171" s="107"/>
      <c r="JQC171" s="107"/>
      <c r="JQD171" s="107"/>
      <c r="JQE171" s="107"/>
      <c r="JQF171" s="107"/>
      <c r="JQG171" s="107"/>
      <c r="JQH171" s="107"/>
      <c r="JQI171" s="107"/>
      <c r="JQJ171" s="107"/>
      <c r="JQK171" s="107"/>
      <c r="JQL171" s="107"/>
      <c r="JQM171" s="107"/>
      <c r="JQN171" s="107"/>
      <c r="JQO171" s="107"/>
      <c r="JQP171" s="107"/>
      <c r="JQQ171" s="107"/>
      <c r="JQR171" s="107"/>
      <c r="JQS171" s="107"/>
      <c r="JQT171" s="107"/>
      <c r="JQU171" s="107"/>
      <c r="JQV171" s="107"/>
      <c r="JQW171" s="107"/>
      <c r="JQX171" s="107"/>
      <c r="JQY171" s="107"/>
      <c r="JQZ171" s="107"/>
      <c r="JRA171" s="107"/>
      <c r="JRB171" s="107"/>
      <c r="JRC171" s="107"/>
      <c r="JRD171" s="107"/>
      <c r="JRE171" s="107"/>
      <c r="JRF171" s="107"/>
      <c r="JRG171" s="107"/>
      <c r="JRH171" s="107"/>
      <c r="JRI171" s="107"/>
      <c r="JRJ171" s="107"/>
      <c r="JRK171" s="107"/>
      <c r="JRL171" s="107"/>
      <c r="JRM171" s="107"/>
      <c r="JRN171" s="107"/>
      <c r="JRO171" s="107"/>
      <c r="JRP171" s="107"/>
      <c r="JRQ171" s="107"/>
      <c r="JRR171" s="107"/>
      <c r="JRS171" s="107"/>
      <c r="JRT171" s="107"/>
      <c r="JRU171" s="107"/>
      <c r="JRV171" s="107"/>
      <c r="JRW171" s="107"/>
      <c r="JRX171" s="107"/>
      <c r="JRY171" s="107"/>
      <c r="JRZ171" s="107"/>
      <c r="JSA171" s="107"/>
      <c r="JSB171" s="107"/>
      <c r="JSC171" s="107"/>
      <c r="JSD171" s="107"/>
      <c r="JSE171" s="107"/>
      <c r="JSF171" s="107"/>
      <c r="JSG171" s="107"/>
      <c r="JSH171" s="107"/>
      <c r="JSI171" s="107"/>
      <c r="JSJ171" s="107"/>
      <c r="JSK171" s="107"/>
      <c r="JSL171" s="107"/>
      <c r="JSM171" s="107"/>
      <c r="JSN171" s="107"/>
      <c r="JSO171" s="107"/>
      <c r="JSP171" s="107"/>
      <c r="JSQ171" s="107"/>
      <c r="JSR171" s="107"/>
      <c r="JSS171" s="107"/>
      <c r="JST171" s="107"/>
      <c r="JSU171" s="107"/>
      <c r="JSV171" s="107"/>
      <c r="JSW171" s="107"/>
      <c r="JSX171" s="107"/>
      <c r="JSY171" s="107"/>
      <c r="JSZ171" s="107"/>
      <c r="JTA171" s="107"/>
      <c r="JTB171" s="107"/>
      <c r="JTC171" s="107"/>
      <c r="JTD171" s="107"/>
      <c r="JTE171" s="107"/>
      <c r="JTF171" s="107"/>
      <c r="JTG171" s="107"/>
      <c r="JTH171" s="107"/>
      <c r="JTI171" s="107"/>
      <c r="JTJ171" s="107"/>
      <c r="JTK171" s="107"/>
      <c r="JTL171" s="107"/>
      <c r="JTM171" s="107"/>
      <c r="JTN171" s="107"/>
      <c r="JTO171" s="107"/>
      <c r="JTP171" s="107"/>
      <c r="JTQ171" s="107"/>
      <c r="JTR171" s="107"/>
      <c r="JTS171" s="107"/>
      <c r="JTT171" s="107"/>
      <c r="JTU171" s="107"/>
      <c r="JTV171" s="107"/>
      <c r="JTW171" s="107"/>
      <c r="JTX171" s="107"/>
      <c r="JTY171" s="107"/>
      <c r="JTZ171" s="107"/>
      <c r="JUA171" s="107"/>
      <c r="JUB171" s="107"/>
      <c r="JUC171" s="107"/>
      <c r="JUD171" s="107"/>
      <c r="JUE171" s="107"/>
      <c r="JUF171" s="107"/>
      <c r="JUG171" s="107"/>
      <c r="JUH171" s="107"/>
      <c r="JUI171" s="107"/>
      <c r="JUJ171" s="107"/>
      <c r="JUK171" s="107"/>
      <c r="JUL171" s="107"/>
      <c r="JUM171" s="107"/>
      <c r="JUN171" s="107"/>
      <c r="JUO171" s="107"/>
      <c r="JUP171" s="107"/>
      <c r="JUQ171" s="107"/>
      <c r="JUR171" s="107"/>
      <c r="JUS171" s="107"/>
      <c r="JUT171" s="107"/>
      <c r="JUU171" s="107"/>
      <c r="JUV171" s="107"/>
      <c r="JUW171" s="107"/>
      <c r="JUX171" s="107"/>
      <c r="JUY171" s="107"/>
      <c r="JUZ171" s="107"/>
      <c r="JVA171" s="107"/>
      <c r="JVB171" s="107"/>
      <c r="JVC171" s="107"/>
      <c r="JVD171" s="107"/>
      <c r="JVE171" s="107"/>
      <c r="JVF171" s="107"/>
      <c r="JVG171" s="107"/>
      <c r="JVH171" s="107"/>
      <c r="JVI171" s="107"/>
      <c r="JVJ171" s="107"/>
      <c r="JVK171" s="107"/>
      <c r="JVL171" s="107"/>
      <c r="JVM171" s="107"/>
      <c r="JVN171" s="107"/>
      <c r="JVO171" s="107"/>
      <c r="JVP171" s="107"/>
      <c r="JVQ171" s="107"/>
      <c r="JVR171" s="107"/>
      <c r="JVS171" s="107"/>
      <c r="JVT171" s="107"/>
      <c r="JVU171" s="107"/>
      <c r="JVV171" s="107"/>
      <c r="JVW171" s="107"/>
      <c r="JVX171" s="107"/>
      <c r="JVY171" s="107"/>
      <c r="JVZ171" s="107"/>
      <c r="JWA171" s="107"/>
      <c r="JWB171" s="107"/>
      <c r="JWC171" s="107"/>
      <c r="JWD171" s="107"/>
      <c r="JWE171" s="107"/>
      <c r="JWF171" s="107"/>
      <c r="JWG171" s="107"/>
      <c r="JWH171" s="107"/>
      <c r="JWI171" s="107"/>
      <c r="JWJ171" s="107"/>
      <c r="JWK171" s="107"/>
      <c r="JWL171" s="107"/>
      <c r="JWM171" s="107"/>
      <c r="JWN171" s="107"/>
      <c r="JWO171" s="107"/>
      <c r="JWP171" s="107"/>
      <c r="JWQ171" s="107"/>
      <c r="JWR171" s="107"/>
      <c r="JWS171" s="107"/>
      <c r="JWT171" s="107"/>
      <c r="JWU171" s="107"/>
      <c r="JWV171" s="107"/>
      <c r="JWW171" s="107"/>
      <c r="JWX171" s="107"/>
      <c r="JWY171" s="107"/>
      <c r="JWZ171" s="107"/>
      <c r="JXA171" s="107"/>
      <c r="JXB171" s="107"/>
      <c r="JXC171" s="107"/>
      <c r="JXD171" s="107"/>
      <c r="JXE171" s="107"/>
      <c r="JXF171" s="107"/>
      <c r="JXG171" s="107"/>
      <c r="JXH171" s="107"/>
      <c r="JXI171" s="107"/>
      <c r="JXJ171" s="107"/>
      <c r="JXK171" s="107"/>
      <c r="JXL171" s="107"/>
      <c r="JXM171" s="107"/>
      <c r="JXN171" s="107"/>
      <c r="JXO171" s="107"/>
      <c r="JXP171" s="107"/>
      <c r="JXQ171" s="107"/>
      <c r="JXR171" s="107"/>
      <c r="JXS171" s="107"/>
      <c r="JXT171" s="107"/>
      <c r="JXU171" s="107"/>
      <c r="JXV171" s="107"/>
      <c r="JXW171" s="107"/>
      <c r="JXX171" s="107"/>
      <c r="JXY171" s="107"/>
      <c r="JXZ171" s="107"/>
      <c r="JYA171" s="107"/>
      <c r="JYB171" s="107"/>
      <c r="JYC171" s="107"/>
      <c r="JYD171" s="107"/>
      <c r="JYE171" s="107"/>
      <c r="JYF171" s="107"/>
      <c r="JYG171" s="107"/>
      <c r="JYH171" s="107"/>
      <c r="JYI171" s="107"/>
      <c r="JYJ171" s="107"/>
      <c r="JYK171" s="107"/>
      <c r="JYL171" s="107"/>
      <c r="JYM171" s="107"/>
      <c r="JYN171" s="107"/>
      <c r="JYO171" s="107"/>
      <c r="JYP171" s="107"/>
      <c r="JYQ171" s="107"/>
      <c r="JYR171" s="107"/>
      <c r="JYS171" s="107"/>
      <c r="JYT171" s="107"/>
      <c r="JYU171" s="107"/>
      <c r="JYV171" s="107"/>
      <c r="JYW171" s="107"/>
      <c r="JYX171" s="107"/>
      <c r="JYY171" s="107"/>
      <c r="JYZ171" s="107"/>
      <c r="JZA171" s="107"/>
      <c r="JZB171" s="107"/>
      <c r="JZC171" s="107"/>
      <c r="JZD171" s="107"/>
      <c r="JZE171" s="107"/>
      <c r="JZF171" s="107"/>
      <c r="JZG171" s="107"/>
      <c r="JZH171" s="107"/>
      <c r="JZI171" s="107"/>
      <c r="JZJ171" s="107"/>
      <c r="JZK171" s="107"/>
      <c r="JZL171" s="107"/>
      <c r="JZM171" s="107"/>
      <c r="JZN171" s="107"/>
      <c r="JZO171" s="107"/>
      <c r="JZP171" s="107"/>
      <c r="JZQ171" s="107"/>
      <c r="JZR171" s="107"/>
      <c r="JZS171" s="107"/>
      <c r="JZT171" s="107"/>
      <c r="JZU171" s="107"/>
      <c r="JZV171" s="107"/>
      <c r="JZW171" s="107"/>
      <c r="JZX171" s="107"/>
      <c r="JZY171" s="107"/>
      <c r="JZZ171" s="107"/>
      <c r="KAA171" s="107"/>
      <c r="KAB171" s="107"/>
      <c r="KAC171" s="107"/>
      <c r="KAD171" s="107"/>
      <c r="KAE171" s="107"/>
      <c r="KAF171" s="107"/>
      <c r="KAG171" s="107"/>
      <c r="KAH171" s="107"/>
      <c r="KAI171" s="107"/>
      <c r="KAJ171" s="107"/>
      <c r="KAK171" s="107"/>
      <c r="KAL171" s="107"/>
      <c r="KAM171" s="107"/>
      <c r="KAN171" s="107"/>
      <c r="KAO171" s="107"/>
      <c r="KAP171" s="107"/>
      <c r="KAQ171" s="107"/>
      <c r="KAR171" s="107"/>
      <c r="KAS171" s="107"/>
      <c r="KAT171" s="107"/>
      <c r="KAU171" s="107"/>
      <c r="KAV171" s="107"/>
      <c r="KAW171" s="107"/>
      <c r="KAX171" s="107"/>
      <c r="KAY171" s="107"/>
      <c r="KAZ171" s="107"/>
      <c r="KBA171" s="107"/>
      <c r="KBB171" s="107"/>
      <c r="KBC171" s="107"/>
      <c r="KBD171" s="107"/>
      <c r="KBE171" s="107"/>
      <c r="KBF171" s="107"/>
      <c r="KBG171" s="107"/>
      <c r="KBH171" s="107"/>
      <c r="KBI171" s="107"/>
      <c r="KBJ171" s="107"/>
      <c r="KBK171" s="107"/>
      <c r="KBL171" s="107"/>
      <c r="KBM171" s="107"/>
      <c r="KBN171" s="107"/>
      <c r="KBO171" s="107"/>
      <c r="KBP171" s="107"/>
      <c r="KBQ171" s="107"/>
      <c r="KBR171" s="107"/>
      <c r="KBS171" s="107"/>
      <c r="KBT171" s="107"/>
      <c r="KBU171" s="107"/>
      <c r="KBV171" s="107"/>
      <c r="KBW171" s="107"/>
      <c r="KBX171" s="107"/>
      <c r="KBY171" s="107"/>
      <c r="KBZ171" s="107"/>
      <c r="KCA171" s="107"/>
      <c r="KCB171" s="107"/>
      <c r="KCC171" s="107"/>
      <c r="KCD171" s="107"/>
      <c r="KCE171" s="107"/>
      <c r="KCF171" s="107"/>
      <c r="KCG171" s="107"/>
      <c r="KCH171" s="107"/>
      <c r="KCI171" s="107"/>
      <c r="KCJ171" s="107"/>
      <c r="KCK171" s="107"/>
      <c r="KCL171" s="107"/>
      <c r="KCM171" s="107"/>
      <c r="KCN171" s="107"/>
      <c r="KCO171" s="107"/>
      <c r="KCP171" s="107"/>
      <c r="KCQ171" s="107"/>
      <c r="KCR171" s="107"/>
      <c r="KCS171" s="107"/>
      <c r="KCT171" s="107"/>
      <c r="KCU171" s="107"/>
      <c r="KCV171" s="107"/>
      <c r="KCW171" s="107"/>
      <c r="KCX171" s="107"/>
      <c r="KCY171" s="107"/>
      <c r="KCZ171" s="107"/>
      <c r="KDA171" s="107"/>
      <c r="KDB171" s="107"/>
      <c r="KDC171" s="107"/>
      <c r="KDD171" s="107"/>
      <c r="KDE171" s="107"/>
      <c r="KDF171" s="107"/>
      <c r="KDG171" s="107"/>
      <c r="KDH171" s="107"/>
      <c r="KDI171" s="107"/>
      <c r="KDJ171" s="107"/>
      <c r="KDK171" s="107"/>
      <c r="KDL171" s="107"/>
      <c r="KDM171" s="107"/>
      <c r="KDN171" s="107"/>
      <c r="KDO171" s="107"/>
      <c r="KDP171" s="107"/>
      <c r="KDQ171" s="107"/>
      <c r="KDR171" s="107"/>
      <c r="KDS171" s="107"/>
      <c r="KDT171" s="107"/>
      <c r="KDU171" s="107"/>
      <c r="KDV171" s="107"/>
      <c r="KDW171" s="107"/>
      <c r="KDX171" s="107"/>
      <c r="KDY171" s="107"/>
      <c r="KDZ171" s="107"/>
      <c r="KEA171" s="107"/>
      <c r="KEB171" s="107"/>
      <c r="KEC171" s="107"/>
      <c r="KED171" s="107"/>
      <c r="KEE171" s="107"/>
      <c r="KEF171" s="107"/>
      <c r="KEG171" s="107"/>
      <c r="KEH171" s="107"/>
      <c r="KEI171" s="107"/>
      <c r="KEJ171" s="107"/>
      <c r="KEK171" s="107"/>
      <c r="KEL171" s="107"/>
      <c r="KEM171" s="107"/>
      <c r="KEN171" s="107"/>
      <c r="KEO171" s="107"/>
      <c r="KEP171" s="107"/>
      <c r="KEQ171" s="107"/>
      <c r="KER171" s="107"/>
      <c r="KES171" s="107"/>
      <c r="KET171" s="107"/>
      <c r="KEU171" s="107"/>
      <c r="KEV171" s="107"/>
      <c r="KEW171" s="107"/>
      <c r="KEX171" s="107"/>
      <c r="KEY171" s="107"/>
      <c r="KEZ171" s="107"/>
      <c r="KFA171" s="107"/>
      <c r="KFB171" s="107"/>
      <c r="KFC171" s="107"/>
      <c r="KFD171" s="107"/>
      <c r="KFE171" s="107"/>
      <c r="KFF171" s="107"/>
      <c r="KFG171" s="107"/>
      <c r="KFH171" s="107"/>
      <c r="KFI171" s="107"/>
      <c r="KFJ171" s="107"/>
      <c r="KFK171" s="107"/>
      <c r="KFL171" s="107"/>
      <c r="KFM171" s="107"/>
      <c r="KFN171" s="107"/>
      <c r="KFO171" s="107"/>
      <c r="KFP171" s="107"/>
      <c r="KFQ171" s="107"/>
      <c r="KFR171" s="107"/>
      <c r="KFS171" s="107"/>
      <c r="KFT171" s="107"/>
      <c r="KFU171" s="107"/>
      <c r="KFV171" s="107"/>
      <c r="KFW171" s="107"/>
      <c r="KFX171" s="107"/>
      <c r="KFY171" s="107"/>
      <c r="KFZ171" s="107"/>
      <c r="KGA171" s="107"/>
      <c r="KGB171" s="107"/>
      <c r="KGC171" s="107"/>
      <c r="KGD171" s="107"/>
      <c r="KGE171" s="107"/>
      <c r="KGF171" s="107"/>
      <c r="KGG171" s="107"/>
      <c r="KGH171" s="107"/>
      <c r="KGI171" s="107"/>
      <c r="KGJ171" s="107"/>
      <c r="KGK171" s="107"/>
      <c r="KGL171" s="107"/>
      <c r="KGM171" s="107"/>
      <c r="KGN171" s="107"/>
      <c r="KGO171" s="107"/>
      <c r="KGP171" s="107"/>
      <c r="KGQ171" s="107"/>
      <c r="KGR171" s="107"/>
      <c r="KGS171" s="107"/>
      <c r="KGT171" s="107"/>
      <c r="KGU171" s="107"/>
      <c r="KGV171" s="107"/>
      <c r="KGW171" s="107"/>
      <c r="KGX171" s="107"/>
      <c r="KGY171" s="107"/>
      <c r="KGZ171" s="107"/>
      <c r="KHA171" s="107"/>
      <c r="KHB171" s="107"/>
      <c r="KHC171" s="107"/>
      <c r="KHD171" s="107"/>
      <c r="KHE171" s="107"/>
      <c r="KHF171" s="107"/>
      <c r="KHG171" s="107"/>
      <c r="KHH171" s="107"/>
      <c r="KHI171" s="107"/>
      <c r="KHJ171" s="107"/>
      <c r="KHK171" s="107"/>
      <c r="KHL171" s="107"/>
      <c r="KHM171" s="107"/>
      <c r="KHN171" s="107"/>
      <c r="KHO171" s="107"/>
      <c r="KHP171" s="107"/>
      <c r="KHQ171" s="107"/>
      <c r="KHR171" s="107"/>
      <c r="KHS171" s="107"/>
      <c r="KHT171" s="107"/>
      <c r="KHU171" s="107"/>
      <c r="KHV171" s="107"/>
      <c r="KHW171" s="107"/>
      <c r="KHX171" s="107"/>
      <c r="KHY171" s="107"/>
      <c r="KHZ171" s="107"/>
      <c r="KIA171" s="107"/>
      <c r="KIB171" s="107"/>
      <c r="KIC171" s="107"/>
      <c r="KID171" s="107"/>
      <c r="KIE171" s="107"/>
      <c r="KIF171" s="107"/>
      <c r="KIG171" s="107"/>
      <c r="KIH171" s="107"/>
      <c r="KII171" s="107"/>
      <c r="KIJ171" s="107"/>
      <c r="KIK171" s="107"/>
      <c r="KIL171" s="107"/>
      <c r="KIM171" s="107"/>
      <c r="KIN171" s="107"/>
      <c r="KIO171" s="107"/>
      <c r="KIP171" s="107"/>
      <c r="KIQ171" s="107"/>
      <c r="KIR171" s="107"/>
      <c r="KIS171" s="107"/>
      <c r="KIT171" s="107"/>
      <c r="KIU171" s="107"/>
      <c r="KIV171" s="107"/>
      <c r="KIW171" s="107"/>
      <c r="KIX171" s="107"/>
      <c r="KIY171" s="107"/>
      <c r="KIZ171" s="107"/>
      <c r="KJA171" s="107"/>
      <c r="KJB171" s="107"/>
      <c r="KJC171" s="107"/>
      <c r="KJD171" s="107"/>
      <c r="KJE171" s="107"/>
      <c r="KJF171" s="107"/>
      <c r="KJG171" s="107"/>
      <c r="KJH171" s="107"/>
      <c r="KJI171" s="107"/>
      <c r="KJJ171" s="107"/>
      <c r="KJK171" s="107"/>
      <c r="KJL171" s="107"/>
      <c r="KJM171" s="107"/>
      <c r="KJN171" s="107"/>
      <c r="KJO171" s="107"/>
      <c r="KJP171" s="107"/>
      <c r="KJQ171" s="107"/>
      <c r="KJR171" s="107"/>
      <c r="KJS171" s="107"/>
      <c r="KJT171" s="107"/>
      <c r="KJU171" s="107"/>
      <c r="KJV171" s="107"/>
      <c r="KJW171" s="107"/>
      <c r="KJX171" s="107"/>
      <c r="KJY171" s="107"/>
      <c r="KJZ171" s="107"/>
      <c r="KKA171" s="107"/>
      <c r="KKB171" s="107"/>
      <c r="KKC171" s="107"/>
      <c r="KKD171" s="107"/>
      <c r="KKE171" s="107"/>
      <c r="KKF171" s="107"/>
      <c r="KKG171" s="107"/>
      <c r="KKH171" s="107"/>
      <c r="KKI171" s="107"/>
      <c r="KKJ171" s="107"/>
      <c r="KKK171" s="107"/>
      <c r="KKL171" s="107"/>
      <c r="KKM171" s="107"/>
      <c r="KKN171" s="107"/>
      <c r="KKO171" s="107"/>
      <c r="KKP171" s="107"/>
      <c r="KKQ171" s="107"/>
      <c r="KKR171" s="107"/>
      <c r="KKS171" s="107"/>
      <c r="KKT171" s="107"/>
      <c r="KKU171" s="107"/>
      <c r="KKV171" s="107"/>
      <c r="KKW171" s="107"/>
      <c r="KKX171" s="107"/>
      <c r="KKY171" s="107"/>
      <c r="KKZ171" s="107"/>
      <c r="KLA171" s="107"/>
      <c r="KLB171" s="107"/>
      <c r="KLC171" s="107"/>
      <c r="KLD171" s="107"/>
      <c r="KLE171" s="107"/>
      <c r="KLF171" s="107"/>
      <c r="KLG171" s="107"/>
      <c r="KLH171" s="107"/>
      <c r="KLI171" s="107"/>
      <c r="KLJ171" s="107"/>
      <c r="KLK171" s="107"/>
      <c r="KLL171" s="107"/>
      <c r="KLM171" s="107"/>
      <c r="KLN171" s="107"/>
      <c r="KLO171" s="107"/>
      <c r="KLP171" s="107"/>
      <c r="KLQ171" s="107"/>
      <c r="KLR171" s="107"/>
      <c r="KLS171" s="107"/>
      <c r="KLT171" s="107"/>
      <c r="KLU171" s="107"/>
      <c r="KLV171" s="107"/>
      <c r="KLW171" s="107"/>
      <c r="KLX171" s="107"/>
      <c r="KLY171" s="107"/>
      <c r="KLZ171" s="107"/>
      <c r="KMA171" s="107"/>
      <c r="KMB171" s="107"/>
      <c r="KMC171" s="107"/>
      <c r="KMD171" s="107"/>
      <c r="KME171" s="107"/>
      <c r="KMF171" s="107"/>
      <c r="KMG171" s="107"/>
      <c r="KMH171" s="107"/>
      <c r="KMI171" s="107"/>
      <c r="KMJ171" s="107"/>
      <c r="KMK171" s="107"/>
      <c r="KML171" s="107"/>
      <c r="KMM171" s="107"/>
      <c r="KMN171" s="107"/>
      <c r="KMO171" s="107"/>
      <c r="KMP171" s="107"/>
      <c r="KMQ171" s="107"/>
      <c r="KMR171" s="107"/>
      <c r="KMS171" s="107"/>
      <c r="KMT171" s="107"/>
      <c r="KMU171" s="107"/>
      <c r="KMV171" s="107"/>
      <c r="KMW171" s="107"/>
      <c r="KMX171" s="107"/>
      <c r="KMY171" s="107"/>
      <c r="KMZ171" s="107"/>
      <c r="KNA171" s="107"/>
      <c r="KNB171" s="107"/>
      <c r="KNC171" s="107"/>
      <c r="KND171" s="107"/>
      <c r="KNE171" s="107"/>
      <c r="KNF171" s="107"/>
      <c r="KNG171" s="107"/>
      <c r="KNH171" s="107"/>
      <c r="KNI171" s="107"/>
      <c r="KNJ171" s="107"/>
      <c r="KNK171" s="107"/>
      <c r="KNL171" s="107"/>
      <c r="KNM171" s="107"/>
      <c r="KNN171" s="107"/>
      <c r="KNO171" s="107"/>
      <c r="KNP171" s="107"/>
      <c r="KNQ171" s="107"/>
      <c r="KNR171" s="107"/>
      <c r="KNS171" s="107"/>
      <c r="KNT171" s="107"/>
      <c r="KNU171" s="107"/>
      <c r="KNV171" s="107"/>
      <c r="KNW171" s="107"/>
      <c r="KNX171" s="107"/>
      <c r="KNY171" s="107"/>
      <c r="KNZ171" s="107"/>
      <c r="KOA171" s="107"/>
      <c r="KOB171" s="107"/>
      <c r="KOC171" s="107"/>
      <c r="KOD171" s="107"/>
      <c r="KOE171" s="107"/>
      <c r="KOF171" s="107"/>
      <c r="KOG171" s="107"/>
      <c r="KOH171" s="107"/>
      <c r="KOI171" s="107"/>
      <c r="KOJ171" s="107"/>
      <c r="KOK171" s="107"/>
      <c r="KOL171" s="107"/>
      <c r="KOM171" s="107"/>
      <c r="KON171" s="107"/>
      <c r="KOO171" s="107"/>
      <c r="KOP171" s="107"/>
      <c r="KOQ171" s="107"/>
      <c r="KOR171" s="107"/>
      <c r="KOS171" s="107"/>
      <c r="KOT171" s="107"/>
      <c r="KOU171" s="107"/>
      <c r="KOV171" s="107"/>
      <c r="KOW171" s="107"/>
      <c r="KOX171" s="107"/>
      <c r="KOY171" s="107"/>
      <c r="KOZ171" s="107"/>
      <c r="KPA171" s="107"/>
      <c r="KPB171" s="107"/>
      <c r="KPC171" s="107"/>
      <c r="KPD171" s="107"/>
      <c r="KPE171" s="107"/>
      <c r="KPF171" s="107"/>
      <c r="KPG171" s="107"/>
      <c r="KPH171" s="107"/>
      <c r="KPI171" s="107"/>
      <c r="KPJ171" s="107"/>
      <c r="KPK171" s="107"/>
      <c r="KPL171" s="107"/>
      <c r="KPM171" s="107"/>
      <c r="KPN171" s="107"/>
      <c r="KPO171" s="107"/>
      <c r="KPP171" s="107"/>
      <c r="KPQ171" s="107"/>
      <c r="KPR171" s="107"/>
      <c r="KPS171" s="107"/>
      <c r="KPT171" s="107"/>
      <c r="KPU171" s="107"/>
      <c r="KPV171" s="107"/>
      <c r="KPW171" s="107"/>
      <c r="KPX171" s="107"/>
      <c r="KPY171" s="107"/>
      <c r="KPZ171" s="107"/>
      <c r="KQA171" s="107"/>
      <c r="KQB171" s="107"/>
      <c r="KQC171" s="107"/>
      <c r="KQD171" s="107"/>
      <c r="KQE171" s="107"/>
      <c r="KQF171" s="107"/>
      <c r="KQG171" s="107"/>
      <c r="KQH171" s="107"/>
      <c r="KQI171" s="107"/>
      <c r="KQJ171" s="107"/>
      <c r="KQK171" s="107"/>
      <c r="KQL171" s="107"/>
      <c r="KQM171" s="107"/>
      <c r="KQN171" s="107"/>
      <c r="KQO171" s="107"/>
      <c r="KQP171" s="107"/>
      <c r="KQQ171" s="107"/>
      <c r="KQR171" s="107"/>
      <c r="KQS171" s="107"/>
      <c r="KQT171" s="107"/>
      <c r="KQU171" s="107"/>
      <c r="KQV171" s="107"/>
      <c r="KQW171" s="107"/>
      <c r="KQX171" s="107"/>
      <c r="KQY171" s="107"/>
      <c r="KQZ171" s="107"/>
      <c r="KRA171" s="107"/>
      <c r="KRB171" s="107"/>
      <c r="KRC171" s="107"/>
      <c r="KRD171" s="107"/>
      <c r="KRE171" s="107"/>
      <c r="KRF171" s="107"/>
      <c r="KRG171" s="107"/>
      <c r="KRH171" s="107"/>
      <c r="KRI171" s="107"/>
      <c r="KRJ171" s="107"/>
      <c r="KRK171" s="107"/>
      <c r="KRL171" s="107"/>
      <c r="KRM171" s="107"/>
      <c r="KRN171" s="107"/>
      <c r="KRO171" s="107"/>
      <c r="KRP171" s="107"/>
      <c r="KRQ171" s="107"/>
      <c r="KRR171" s="107"/>
      <c r="KRS171" s="107"/>
      <c r="KRT171" s="107"/>
      <c r="KRU171" s="107"/>
      <c r="KRV171" s="107"/>
      <c r="KRW171" s="107"/>
      <c r="KRX171" s="107"/>
      <c r="KRY171" s="107"/>
      <c r="KRZ171" s="107"/>
      <c r="KSA171" s="107"/>
      <c r="KSB171" s="107"/>
      <c r="KSC171" s="107"/>
      <c r="KSD171" s="107"/>
      <c r="KSE171" s="107"/>
      <c r="KSF171" s="107"/>
      <c r="KSG171" s="107"/>
      <c r="KSH171" s="107"/>
      <c r="KSI171" s="107"/>
      <c r="KSJ171" s="107"/>
      <c r="KSK171" s="107"/>
      <c r="KSL171" s="107"/>
      <c r="KSM171" s="107"/>
      <c r="KSN171" s="107"/>
      <c r="KSO171" s="107"/>
      <c r="KSP171" s="107"/>
      <c r="KSQ171" s="107"/>
      <c r="KSR171" s="107"/>
      <c r="KSS171" s="107"/>
      <c r="KST171" s="107"/>
      <c r="KSU171" s="107"/>
      <c r="KSV171" s="107"/>
      <c r="KSW171" s="107"/>
      <c r="KSX171" s="107"/>
      <c r="KSY171" s="107"/>
      <c r="KSZ171" s="107"/>
      <c r="KTA171" s="107"/>
      <c r="KTB171" s="107"/>
      <c r="KTC171" s="107"/>
      <c r="KTD171" s="107"/>
      <c r="KTE171" s="107"/>
      <c r="KTF171" s="107"/>
      <c r="KTG171" s="107"/>
      <c r="KTH171" s="107"/>
      <c r="KTI171" s="107"/>
      <c r="KTJ171" s="107"/>
      <c r="KTK171" s="107"/>
      <c r="KTL171" s="107"/>
      <c r="KTM171" s="107"/>
      <c r="KTN171" s="107"/>
      <c r="KTO171" s="107"/>
      <c r="KTP171" s="107"/>
      <c r="KTQ171" s="107"/>
      <c r="KTR171" s="107"/>
      <c r="KTS171" s="107"/>
      <c r="KTT171" s="107"/>
      <c r="KTU171" s="107"/>
      <c r="KTV171" s="107"/>
      <c r="KTW171" s="107"/>
      <c r="KTX171" s="107"/>
      <c r="KTY171" s="107"/>
      <c r="KTZ171" s="107"/>
      <c r="KUA171" s="107"/>
      <c r="KUB171" s="107"/>
      <c r="KUC171" s="107"/>
      <c r="KUD171" s="107"/>
      <c r="KUE171" s="107"/>
      <c r="KUF171" s="107"/>
      <c r="KUG171" s="107"/>
      <c r="KUH171" s="107"/>
      <c r="KUI171" s="107"/>
      <c r="KUJ171" s="107"/>
      <c r="KUK171" s="107"/>
      <c r="KUL171" s="107"/>
      <c r="KUM171" s="107"/>
      <c r="KUN171" s="107"/>
      <c r="KUO171" s="107"/>
      <c r="KUP171" s="107"/>
      <c r="KUQ171" s="107"/>
      <c r="KUR171" s="107"/>
      <c r="KUS171" s="107"/>
      <c r="KUT171" s="107"/>
      <c r="KUU171" s="107"/>
      <c r="KUV171" s="107"/>
      <c r="KUW171" s="107"/>
      <c r="KUX171" s="107"/>
      <c r="KUY171" s="107"/>
      <c r="KUZ171" s="107"/>
      <c r="KVA171" s="107"/>
      <c r="KVB171" s="107"/>
      <c r="KVC171" s="107"/>
      <c r="KVD171" s="107"/>
      <c r="KVE171" s="107"/>
      <c r="KVF171" s="107"/>
      <c r="KVG171" s="107"/>
      <c r="KVH171" s="107"/>
      <c r="KVI171" s="107"/>
      <c r="KVJ171" s="107"/>
      <c r="KVK171" s="107"/>
      <c r="KVL171" s="107"/>
      <c r="KVM171" s="107"/>
      <c r="KVN171" s="107"/>
      <c r="KVO171" s="107"/>
      <c r="KVP171" s="107"/>
      <c r="KVQ171" s="107"/>
      <c r="KVR171" s="107"/>
      <c r="KVS171" s="107"/>
      <c r="KVT171" s="107"/>
      <c r="KVU171" s="107"/>
      <c r="KVV171" s="107"/>
      <c r="KVW171" s="107"/>
      <c r="KVX171" s="107"/>
      <c r="KVY171" s="107"/>
      <c r="KVZ171" s="107"/>
      <c r="KWA171" s="107"/>
      <c r="KWB171" s="107"/>
      <c r="KWC171" s="107"/>
      <c r="KWD171" s="107"/>
      <c r="KWE171" s="107"/>
      <c r="KWF171" s="107"/>
      <c r="KWG171" s="107"/>
      <c r="KWH171" s="107"/>
      <c r="KWI171" s="107"/>
      <c r="KWJ171" s="107"/>
      <c r="KWK171" s="107"/>
      <c r="KWL171" s="107"/>
      <c r="KWM171" s="107"/>
      <c r="KWN171" s="107"/>
      <c r="KWO171" s="107"/>
      <c r="KWP171" s="107"/>
      <c r="KWQ171" s="107"/>
      <c r="KWR171" s="107"/>
      <c r="KWS171" s="107"/>
      <c r="KWT171" s="107"/>
      <c r="KWU171" s="107"/>
      <c r="KWV171" s="107"/>
      <c r="KWW171" s="107"/>
      <c r="KWX171" s="107"/>
      <c r="KWY171" s="107"/>
      <c r="KWZ171" s="107"/>
      <c r="KXA171" s="107"/>
      <c r="KXB171" s="107"/>
      <c r="KXC171" s="107"/>
      <c r="KXD171" s="107"/>
      <c r="KXE171" s="107"/>
      <c r="KXF171" s="107"/>
      <c r="KXG171" s="107"/>
      <c r="KXH171" s="107"/>
      <c r="KXI171" s="107"/>
      <c r="KXJ171" s="107"/>
      <c r="KXK171" s="107"/>
      <c r="KXL171" s="107"/>
      <c r="KXM171" s="107"/>
      <c r="KXN171" s="107"/>
      <c r="KXO171" s="107"/>
      <c r="KXP171" s="107"/>
      <c r="KXQ171" s="107"/>
      <c r="KXR171" s="107"/>
      <c r="KXS171" s="107"/>
      <c r="KXT171" s="107"/>
      <c r="KXU171" s="107"/>
      <c r="KXV171" s="107"/>
      <c r="KXW171" s="107"/>
      <c r="KXX171" s="107"/>
      <c r="KXY171" s="107"/>
      <c r="KXZ171" s="107"/>
      <c r="KYA171" s="107"/>
      <c r="KYB171" s="107"/>
      <c r="KYC171" s="107"/>
      <c r="KYD171" s="107"/>
      <c r="KYE171" s="107"/>
      <c r="KYF171" s="107"/>
      <c r="KYG171" s="107"/>
      <c r="KYH171" s="107"/>
      <c r="KYI171" s="107"/>
      <c r="KYJ171" s="107"/>
      <c r="KYK171" s="107"/>
      <c r="KYL171" s="107"/>
      <c r="KYM171" s="107"/>
      <c r="KYN171" s="107"/>
      <c r="KYO171" s="107"/>
      <c r="KYP171" s="107"/>
      <c r="KYQ171" s="107"/>
      <c r="KYR171" s="107"/>
      <c r="KYS171" s="107"/>
      <c r="KYT171" s="107"/>
      <c r="KYU171" s="107"/>
      <c r="KYV171" s="107"/>
      <c r="KYW171" s="107"/>
      <c r="KYX171" s="107"/>
      <c r="KYY171" s="107"/>
      <c r="KYZ171" s="107"/>
      <c r="KZA171" s="107"/>
      <c r="KZB171" s="107"/>
      <c r="KZC171" s="107"/>
      <c r="KZD171" s="107"/>
      <c r="KZE171" s="107"/>
      <c r="KZF171" s="107"/>
      <c r="KZG171" s="107"/>
      <c r="KZH171" s="107"/>
      <c r="KZI171" s="107"/>
      <c r="KZJ171" s="107"/>
      <c r="KZK171" s="107"/>
      <c r="KZL171" s="107"/>
      <c r="KZM171" s="107"/>
      <c r="KZN171" s="107"/>
      <c r="KZO171" s="107"/>
      <c r="KZP171" s="107"/>
      <c r="KZQ171" s="107"/>
      <c r="KZR171" s="107"/>
      <c r="KZS171" s="107"/>
      <c r="KZT171" s="107"/>
      <c r="KZU171" s="107"/>
      <c r="KZV171" s="107"/>
      <c r="KZW171" s="107"/>
      <c r="KZX171" s="107"/>
      <c r="KZY171" s="107"/>
      <c r="KZZ171" s="107"/>
      <c r="LAA171" s="107"/>
      <c r="LAB171" s="107"/>
      <c r="LAC171" s="107"/>
      <c r="LAD171" s="107"/>
      <c r="LAE171" s="107"/>
      <c r="LAF171" s="107"/>
      <c r="LAG171" s="107"/>
      <c r="LAH171" s="107"/>
      <c r="LAI171" s="107"/>
      <c r="LAJ171" s="107"/>
      <c r="LAK171" s="107"/>
      <c r="LAL171" s="107"/>
      <c r="LAM171" s="107"/>
      <c r="LAN171" s="107"/>
      <c r="LAO171" s="107"/>
      <c r="LAP171" s="107"/>
      <c r="LAQ171" s="107"/>
      <c r="LAR171" s="107"/>
      <c r="LAS171" s="107"/>
      <c r="LAT171" s="107"/>
      <c r="LAU171" s="107"/>
      <c r="LAV171" s="107"/>
      <c r="LAW171" s="107"/>
      <c r="LAX171" s="107"/>
      <c r="LAY171" s="107"/>
      <c r="LAZ171" s="107"/>
      <c r="LBA171" s="107"/>
      <c r="LBB171" s="107"/>
      <c r="LBC171" s="107"/>
      <c r="LBD171" s="107"/>
      <c r="LBE171" s="107"/>
      <c r="LBF171" s="107"/>
      <c r="LBG171" s="107"/>
      <c r="LBH171" s="107"/>
      <c r="LBI171" s="107"/>
      <c r="LBJ171" s="107"/>
      <c r="LBK171" s="107"/>
      <c r="LBL171" s="107"/>
      <c r="LBM171" s="107"/>
      <c r="LBN171" s="107"/>
      <c r="LBO171" s="107"/>
      <c r="LBP171" s="107"/>
      <c r="LBQ171" s="107"/>
      <c r="LBR171" s="107"/>
      <c r="LBS171" s="107"/>
      <c r="LBT171" s="107"/>
      <c r="LBU171" s="107"/>
      <c r="LBV171" s="107"/>
      <c r="LBW171" s="107"/>
      <c r="LBX171" s="107"/>
      <c r="LBY171" s="107"/>
      <c r="LBZ171" s="107"/>
      <c r="LCA171" s="107"/>
      <c r="LCB171" s="107"/>
      <c r="LCC171" s="107"/>
      <c r="LCD171" s="107"/>
      <c r="LCE171" s="107"/>
      <c r="LCF171" s="107"/>
      <c r="LCG171" s="107"/>
      <c r="LCH171" s="107"/>
      <c r="LCI171" s="107"/>
      <c r="LCJ171" s="107"/>
      <c r="LCK171" s="107"/>
      <c r="LCL171" s="107"/>
      <c r="LCM171" s="107"/>
      <c r="LCN171" s="107"/>
      <c r="LCO171" s="107"/>
      <c r="LCP171" s="107"/>
      <c r="LCQ171" s="107"/>
      <c r="LCR171" s="107"/>
      <c r="LCS171" s="107"/>
      <c r="LCT171" s="107"/>
      <c r="LCU171" s="107"/>
      <c r="LCV171" s="107"/>
      <c r="LCW171" s="107"/>
      <c r="LCX171" s="107"/>
      <c r="LCY171" s="107"/>
      <c r="LCZ171" s="107"/>
      <c r="LDA171" s="107"/>
      <c r="LDB171" s="107"/>
      <c r="LDC171" s="107"/>
      <c r="LDD171" s="107"/>
      <c r="LDE171" s="107"/>
      <c r="LDF171" s="107"/>
      <c r="LDG171" s="107"/>
      <c r="LDH171" s="107"/>
      <c r="LDI171" s="107"/>
      <c r="LDJ171" s="107"/>
      <c r="LDK171" s="107"/>
      <c r="LDL171" s="107"/>
      <c r="LDM171" s="107"/>
      <c r="LDN171" s="107"/>
      <c r="LDO171" s="107"/>
      <c r="LDP171" s="107"/>
      <c r="LDQ171" s="107"/>
      <c r="LDR171" s="107"/>
      <c r="LDS171" s="107"/>
      <c r="LDT171" s="107"/>
      <c r="LDU171" s="107"/>
      <c r="LDV171" s="107"/>
      <c r="LDW171" s="107"/>
      <c r="LDX171" s="107"/>
      <c r="LDY171" s="107"/>
      <c r="LDZ171" s="107"/>
      <c r="LEA171" s="107"/>
      <c r="LEB171" s="107"/>
      <c r="LEC171" s="107"/>
      <c r="LED171" s="107"/>
      <c r="LEE171" s="107"/>
      <c r="LEF171" s="107"/>
      <c r="LEG171" s="107"/>
      <c r="LEH171" s="107"/>
      <c r="LEI171" s="107"/>
      <c r="LEJ171" s="107"/>
      <c r="LEK171" s="107"/>
      <c r="LEL171" s="107"/>
      <c r="LEM171" s="107"/>
      <c r="LEN171" s="107"/>
      <c r="LEO171" s="107"/>
      <c r="LEP171" s="107"/>
      <c r="LEQ171" s="107"/>
      <c r="LER171" s="107"/>
      <c r="LES171" s="107"/>
      <c r="LET171" s="107"/>
      <c r="LEU171" s="107"/>
      <c r="LEV171" s="107"/>
      <c r="LEW171" s="107"/>
      <c r="LEX171" s="107"/>
      <c r="LEY171" s="107"/>
      <c r="LEZ171" s="107"/>
      <c r="LFA171" s="107"/>
      <c r="LFB171" s="107"/>
      <c r="LFC171" s="107"/>
      <c r="LFD171" s="107"/>
      <c r="LFE171" s="107"/>
      <c r="LFF171" s="107"/>
      <c r="LFG171" s="107"/>
      <c r="LFH171" s="107"/>
      <c r="LFI171" s="107"/>
      <c r="LFJ171" s="107"/>
      <c r="LFK171" s="107"/>
      <c r="LFL171" s="107"/>
      <c r="LFM171" s="107"/>
      <c r="LFN171" s="107"/>
      <c r="LFO171" s="107"/>
      <c r="LFP171" s="107"/>
      <c r="LFQ171" s="107"/>
      <c r="LFR171" s="107"/>
      <c r="LFS171" s="107"/>
      <c r="LFT171" s="107"/>
      <c r="LFU171" s="107"/>
      <c r="LFV171" s="107"/>
      <c r="LFW171" s="107"/>
      <c r="LFX171" s="107"/>
      <c r="LFY171" s="107"/>
      <c r="LFZ171" s="107"/>
      <c r="LGA171" s="107"/>
      <c r="LGB171" s="107"/>
      <c r="LGC171" s="107"/>
      <c r="LGD171" s="107"/>
      <c r="LGE171" s="107"/>
      <c r="LGF171" s="107"/>
      <c r="LGG171" s="107"/>
      <c r="LGH171" s="107"/>
      <c r="LGI171" s="107"/>
      <c r="LGJ171" s="107"/>
      <c r="LGK171" s="107"/>
      <c r="LGL171" s="107"/>
      <c r="LGM171" s="107"/>
      <c r="LGN171" s="107"/>
      <c r="LGO171" s="107"/>
      <c r="LGP171" s="107"/>
      <c r="LGQ171" s="107"/>
      <c r="LGR171" s="107"/>
      <c r="LGS171" s="107"/>
      <c r="LGT171" s="107"/>
      <c r="LGU171" s="107"/>
      <c r="LGV171" s="107"/>
      <c r="LGW171" s="107"/>
      <c r="LGX171" s="107"/>
      <c r="LGY171" s="107"/>
      <c r="LGZ171" s="107"/>
      <c r="LHA171" s="107"/>
      <c r="LHB171" s="107"/>
      <c r="LHC171" s="107"/>
      <c r="LHD171" s="107"/>
      <c r="LHE171" s="107"/>
      <c r="LHF171" s="107"/>
      <c r="LHG171" s="107"/>
      <c r="LHH171" s="107"/>
      <c r="LHI171" s="107"/>
      <c r="LHJ171" s="107"/>
      <c r="LHK171" s="107"/>
      <c r="LHL171" s="107"/>
      <c r="LHM171" s="107"/>
      <c r="LHN171" s="107"/>
      <c r="LHO171" s="107"/>
      <c r="LHP171" s="107"/>
      <c r="LHQ171" s="107"/>
      <c r="LHR171" s="107"/>
      <c r="LHS171" s="107"/>
      <c r="LHT171" s="107"/>
      <c r="LHU171" s="107"/>
      <c r="LHV171" s="107"/>
      <c r="LHW171" s="107"/>
      <c r="LHX171" s="107"/>
      <c r="LHY171" s="107"/>
      <c r="LHZ171" s="107"/>
      <c r="LIA171" s="107"/>
      <c r="LIB171" s="107"/>
      <c r="LIC171" s="107"/>
      <c r="LID171" s="107"/>
      <c r="LIE171" s="107"/>
      <c r="LIF171" s="107"/>
      <c r="LIG171" s="107"/>
      <c r="LIH171" s="107"/>
      <c r="LII171" s="107"/>
      <c r="LIJ171" s="107"/>
      <c r="LIK171" s="107"/>
      <c r="LIL171" s="107"/>
      <c r="LIM171" s="107"/>
      <c r="LIN171" s="107"/>
      <c r="LIO171" s="107"/>
      <c r="LIP171" s="107"/>
      <c r="LIQ171" s="107"/>
      <c r="LIR171" s="107"/>
      <c r="LIS171" s="107"/>
      <c r="LIT171" s="107"/>
      <c r="LIU171" s="107"/>
      <c r="LIV171" s="107"/>
      <c r="LIW171" s="107"/>
      <c r="LIX171" s="107"/>
      <c r="LIY171" s="107"/>
      <c r="LIZ171" s="107"/>
      <c r="LJA171" s="107"/>
      <c r="LJB171" s="107"/>
      <c r="LJC171" s="107"/>
      <c r="LJD171" s="107"/>
      <c r="LJE171" s="107"/>
      <c r="LJF171" s="107"/>
      <c r="LJG171" s="107"/>
      <c r="LJH171" s="107"/>
      <c r="LJI171" s="107"/>
      <c r="LJJ171" s="107"/>
      <c r="LJK171" s="107"/>
      <c r="LJL171" s="107"/>
      <c r="LJM171" s="107"/>
      <c r="LJN171" s="107"/>
      <c r="LJO171" s="107"/>
      <c r="LJP171" s="107"/>
      <c r="LJQ171" s="107"/>
      <c r="LJR171" s="107"/>
      <c r="LJS171" s="107"/>
      <c r="LJT171" s="107"/>
      <c r="LJU171" s="107"/>
      <c r="LJV171" s="107"/>
      <c r="LJW171" s="107"/>
      <c r="LJX171" s="107"/>
      <c r="LJY171" s="107"/>
      <c r="LJZ171" s="107"/>
      <c r="LKA171" s="107"/>
      <c r="LKB171" s="107"/>
      <c r="LKC171" s="107"/>
      <c r="LKD171" s="107"/>
      <c r="LKE171" s="107"/>
      <c r="LKF171" s="107"/>
      <c r="LKG171" s="107"/>
      <c r="LKH171" s="107"/>
      <c r="LKI171" s="107"/>
      <c r="LKJ171" s="107"/>
      <c r="LKK171" s="107"/>
      <c r="LKL171" s="107"/>
      <c r="LKM171" s="107"/>
      <c r="LKN171" s="107"/>
      <c r="LKO171" s="107"/>
      <c r="LKP171" s="107"/>
      <c r="LKQ171" s="107"/>
      <c r="LKR171" s="107"/>
      <c r="LKS171" s="107"/>
      <c r="LKT171" s="107"/>
      <c r="LKU171" s="107"/>
      <c r="LKV171" s="107"/>
      <c r="LKW171" s="107"/>
      <c r="LKX171" s="107"/>
      <c r="LKY171" s="107"/>
      <c r="LKZ171" s="107"/>
      <c r="LLA171" s="107"/>
      <c r="LLB171" s="107"/>
      <c r="LLC171" s="107"/>
      <c r="LLD171" s="107"/>
      <c r="LLE171" s="107"/>
      <c r="LLF171" s="107"/>
      <c r="LLG171" s="107"/>
      <c r="LLH171" s="107"/>
      <c r="LLI171" s="107"/>
      <c r="LLJ171" s="107"/>
      <c r="LLK171" s="107"/>
      <c r="LLL171" s="107"/>
      <c r="LLM171" s="107"/>
      <c r="LLN171" s="107"/>
      <c r="LLO171" s="107"/>
      <c r="LLP171" s="107"/>
      <c r="LLQ171" s="107"/>
      <c r="LLR171" s="107"/>
      <c r="LLS171" s="107"/>
      <c r="LLT171" s="107"/>
      <c r="LLU171" s="107"/>
      <c r="LLV171" s="107"/>
      <c r="LLW171" s="107"/>
      <c r="LLX171" s="107"/>
      <c r="LLY171" s="107"/>
      <c r="LLZ171" s="107"/>
      <c r="LMA171" s="107"/>
      <c r="LMB171" s="107"/>
      <c r="LMC171" s="107"/>
      <c r="LMD171" s="107"/>
      <c r="LME171" s="107"/>
      <c r="LMF171" s="107"/>
      <c r="LMG171" s="107"/>
      <c r="LMH171" s="107"/>
      <c r="LMI171" s="107"/>
      <c r="LMJ171" s="107"/>
      <c r="LMK171" s="107"/>
      <c r="LML171" s="107"/>
      <c r="LMM171" s="107"/>
      <c r="LMN171" s="107"/>
      <c r="LMO171" s="107"/>
      <c r="LMP171" s="107"/>
      <c r="LMQ171" s="107"/>
      <c r="LMR171" s="107"/>
      <c r="LMS171" s="107"/>
      <c r="LMT171" s="107"/>
      <c r="LMU171" s="107"/>
      <c r="LMV171" s="107"/>
      <c r="LMW171" s="107"/>
      <c r="LMX171" s="107"/>
      <c r="LMY171" s="107"/>
      <c r="LMZ171" s="107"/>
      <c r="LNA171" s="107"/>
      <c r="LNB171" s="107"/>
      <c r="LNC171" s="107"/>
      <c r="LND171" s="107"/>
      <c r="LNE171" s="107"/>
      <c r="LNF171" s="107"/>
      <c r="LNG171" s="107"/>
      <c r="LNH171" s="107"/>
      <c r="LNI171" s="107"/>
      <c r="LNJ171" s="107"/>
      <c r="LNK171" s="107"/>
      <c r="LNL171" s="107"/>
      <c r="LNM171" s="107"/>
      <c r="LNN171" s="107"/>
      <c r="LNO171" s="107"/>
      <c r="LNP171" s="107"/>
      <c r="LNQ171" s="107"/>
      <c r="LNR171" s="107"/>
      <c r="LNS171" s="107"/>
      <c r="LNT171" s="107"/>
      <c r="LNU171" s="107"/>
      <c r="LNV171" s="107"/>
      <c r="LNW171" s="107"/>
      <c r="LNX171" s="107"/>
      <c r="LNY171" s="107"/>
      <c r="LNZ171" s="107"/>
      <c r="LOA171" s="107"/>
      <c r="LOB171" s="107"/>
      <c r="LOC171" s="107"/>
      <c r="LOD171" s="107"/>
      <c r="LOE171" s="107"/>
      <c r="LOF171" s="107"/>
      <c r="LOG171" s="107"/>
      <c r="LOH171" s="107"/>
      <c r="LOI171" s="107"/>
      <c r="LOJ171" s="107"/>
      <c r="LOK171" s="107"/>
      <c r="LOL171" s="107"/>
      <c r="LOM171" s="107"/>
      <c r="LON171" s="107"/>
      <c r="LOO171" s="107"/>
      <c r="LOP171" s="107"/>
      <c r="LOQ171" s="107"/>
      <c r="LOR171" s="107"/>
      <c r="LOS171" s="107"/>
      <c r="LOT171" s="107"/>
      <c r="LOU171" s="107"/>
      <c r="LOV171" s="107"/>
      <c r="LOW171" s="107"/>
      <c r="LOX171" s="107"/>
      <c r="LOY171" s="107"/>
      <c r="LOZ171" s="107"/>
      <c r="LPA171" s="107"/>
      <c r="LPB171" s="107"/>
      <c r="LPC171" s="107"/>
      <c r="LPD171" s="107"/>
      <c r="LPE171" s="107"/>
      <c r="LPF171" s="107"/>
      <c r="LPG171" s="107"/>
      <c r="LPH171" s="107"/>
      <c r="LPI171" s="107"/>
      <c r="LPJ171" s="107"/>
      <c r="LPK171" s="107"/>
      <c r="LPL171" s="107"/>
      <c r="LPM171" s="107"/>
      <c r="LPN171" s="107"/>
      <c r="LPO171" s="107"/>
      <c r="LPP171" s="107"/>
      <c r="LPQ171" s="107"/>
      <c r="LPR171" s="107"/>
      <c r="LPS171" s="107"/>
      <c r="LPT171" s="107"/>
      <c r="LPU171" s="107"/>
      <c r="LPV171" s="107"/>
      <c r="LPW171" s="107"/>
      <c r="LPX171" s="107"/>
      <c r="LPY171" s="107"/>
      <c r="LPZ171" s="107"/>
      <c r="LQA171" s="107"/>
      <c r="LQB171" s="107"/>
      <c r="LQC171" s="107"/>
      <c r="LQD171" s="107"/>
      <c r="LQE171" s="107"/>
      <c r="LQF171" s="107"/>
      <c r="LQG171" s="107"/>
      <c r="LQH171" s="107"/>
      <c r="LQI171" s="107"/>
      <c r="LQJ171" s="107"/>
      <c r="LQK171" s="107"/>
      <c r="LQL171" s="107"/>
      <c r="LQM171" s="107"/>
      <c r="LQN171" s="107"/>
      <c r="LQO171" s="107"/>
      <c r="LQP171" s="107"/>
      <c r="LQQ171" s="107"/>
      <c r="LQR171" s="107"/>
      <c r="LQS171" s="107"/>
      <c r="LQT171" s="107"/>
      <c r="LQU171" s="107"/>
      <c r="LQV171" s="107"/>
      <c r="LQW171" s="107"/>
      <c r="LQX171" s="107"/>
      <c r="LQY171" s="107"/>
      <c r="LQZ171" s="107"/>
      <c r="LRA171" s="107"/>
      <c r="LRB171" s="107"/>
      <c r="LRC171" s="107"/>
      <c r="LRD171" s="107"/>
      <c r="LRE171" s="107"/>
      <c r="LRF171" s="107"/>
      <c r="LRG171" s="107"/>
      <c r="LRH171" s="107"/>
      <c r="LRI171" s="107"/>
      <c r="LRJ171" s="107"/>
      <c r="LRK171" s="107"/>
      <c r="LRL171" s="107"/>
      <c r="LRM171" s="107"/>
      <c r="LRN171" s="107"/>
      <c r="LRO171" s="107"/>
      <c r="LRP171" s="107"/>
      <c r="LRQ171" s="107"/>
      <c r="LRR171" s="107"/>
      <c r="LRS171" s="107"/>
      <c r="LRT171" s="107"/>
      <c r="LRU171" s="107"/>
      <c r="LRV171" s="107"/>
      <c r="LRW171" s="107"/>
      <c r="LRX171" s="107"/>
      <c r="LRY171" s="107"/>
      <c r="LRZ171" s="107"/>
      <c r="LSA171" s="107"/>
      <c r="LSB171" s="107"/>
      <c r="LSC171" s="107"/>
      <c r="LSD171" s="107"/>
      <c r="LSE171" s="107"/>
      <c r="LSF171" s="107"/>
      <c r="LSG171" s="107"/>
      <c r="LSH171" s="107"/>
      <c r="LSI171" s="107"/>
      <c r="LSJ171" s="107"/>
      <c r="LSK171" s="107"/>
      <c r="LSL171" s="107"/>
      <c r="LSM171" s="107"/>
      <c r="LSN171" s="107"/>
      <c r="LSO171" s="107"/>
      <c r="LSP171" s="107"/>
      <c r="LSQ171" s="107"/>
      <c r="LSR171" s="107"/>
      <c r="LSS171" s="107"/>
      <c r="LST171" s="107"/>
      <c r="LSU171" s="107"/>
      <c r="LSV171" s="107"/>
      <c r="LSW171" s="107"/>
      <c r="LSX171" s="107"/>
      <c r="LSY171" s="107"/>
      <c r="LSZ171" s="107"/>
      <c r="LTA171" s="107"/>
      <c r="LTB171" s="107"/>
      <c r="LTC171" s="107"/>
      <c r="LTD171" s="107"/>
      <c r="LTE171" s="107"/>
      <c r="LTF171" s="107"/>
      <c r="LTG171" s="107"/>
      <c r="LTH171" s="107"/>
      <c r="LTI171" s="107"/>
      <c r="LTJ171" s="107"/>
      <c r="LTK171" s="107"/>
      <c r="LTL171" s="107"/>
      <c r="LTM171" s="107"/>
      <c r="LTN171" s="107"/>
      <c r="LTO171" s="107"/>
      <c r="LTP171" s="107"/>
      <c r="LTQ171" s="107"/>
      <c r="LTR171" s="107"/>
      <c r="LTS171" s="107"/>
      <c r="LTT171" s="107"/>
      <c r="LTU171" s="107"/>
      <c r="LTV171" s="107"/>
      <c r="LTW171" s="107"/>
      <c r="LTX171" s="107"/>
      <c r="LTY171" s="107"/>
      <c r="LTZ171" s="107"/>
      <c r="LUA171" s="107"/>
      <c r="LUB171" s="107"/>
      <c r="LUC171" s="107"/>
      <c r="LUD171" s="107"/>
      <c r="LUE171" s="107"/>
      <c r="LUF171" s="107"/>
      <c r="LUG171" s="107"/>
      <c r="LUH171" s="107"/>
      <c r="LUI171" s="107"/>
      <c r="LUJ171" s="107"/>
      <c r="LUK171" s="107"/>
      <c r="LUL171" s="107"/>
      <c r="LUM171" s="107"/>
      <c r="LUN171" s="107"/>
      <c r="LUO171" s="107"/>
      <c r="LUP171" s="107"/>
      <c r="LUQ171" s="107"/>
      <c r="LUR171" s="107"/>
      <c r="LUS171" s="107"/>
      <c r="LUT171" s="107"/>
      <c r="LUU171" s="107"/>
      <c r="LUV171" s="107"/>
      <c r="LUW171" s="107"/>
      <c r="LUX171" s="107"/>
      <c r="LUY171" s="107"/>
      <c r="LUZ171" s="107"/>
      <c r="LVA171" s="107"/>
      <c r="LVB171" s="107"/>
      <c r="LVC171" s="107"/>
      <c r="LVD171" s="107"/>
      <c r="LVE171" s="107"/>
      <c r="LVF171" s="107"/>
      <c r="LVG171" s="107"/>
      <c r="LVH171" s="107"/>
      <c r="LVI171" s="107"/>
      <c r="LVJ171" s="107"/>
      <c r="LVK171" s="107"/>
      <c r="LVL171" s="107"/>
      <c r="LVM171" s="107"/>
      <c r="LVN171" s="107"/>
      <c r="LVO171" s="107"/>
      <c r="LVP171" s="107"/>
      <c r="LVQ171" s="107"/>
      <c r="LVR171" s="107"/>
      <c r="LVS171" s="107"/>
      <c r="LVT171" s="107"/>
      <c r="LVU171" s="107"/>
      <c r="LVV171" s="107"/>
      <c r="LVW171" s="107"/>
      <c r="LVX171" s="107"/>
      <c r="LVY171" s="107"/>
      <c r="LVZ171" s="107"/>
      <c r="LWA171" s="107"/>
      <c r="LWB171" s="107"/>
      <c r="LWC171" s="107"/>
      <c r="LWD171" s="107"/>
      <c r="LWE171" s="107"/>
      <c r="LWF171" s="107"/>
      <c r="LWG171" s="107"/>
      <c r="LWH171" s="107"/>
      <c r="LWI171" s="107"/>
      <c r="LWJ171" s="107"/>
      <c r="LWK171" s="107"/>
      <c r="LWL171" s="107"/>
      <c r="LWM171" s="107"/>
      <c r="LWN171" s="107"/>
      <c r="LWO171" s="107"/>
      <c r="LWP171" s="107"/>
      <c r="LWQ171" s="107"/>
      <c r="LWR171" s="107"/>
      <c r="LWS171" s="107"/>
      <c r="LWT171" s="107"/>
      <c r="LWU171" s="107"/>
      <c r="LWV171" s="107"/>
      <c r="LWW171" s="107"/>
      <c r="LWX171" s="107"/>
      <c r="LWY171" s="107"/>
      <c r="LWZ171" s="107"/>
      <c r="LXA171" s="107"/>
      <c r="LXB171" s="107"/>
      <c r="LXC171" s="107"/>
      <c r="LXD171" s="107"/>
      <c r="LXE171" s="107"/>
      <c r="LXF171" s="107"/>
      <c r="LXG171" s="107"/>
      <c r="LXH171" s="107"/>
      <c r="LXI171" s="107"/>
      <c r="LXJ171" s="107"/>
      <c r="LXK171" s="107"/>
      <c r="LXL171" s="107"/>
      <c r="LXM171" s="107"/>
      <c r="LXN171" s="107"/>
      <c r="LXO171" s="107"/>
      <c r="LXP171" s="107"/>
      <c r="LXQ171" s="107"/>
      <c r="LXR171" s="107"/>
      <c r="LXS171" s="107"/>
      <c r="LXT171" s="107"/>
      <c r="LXU171" s="107"/>
      <c r="LXV171" s="107"/>
      <c r="LXW171" s="107"/>
      <c r="LXX171" s="107"/>
      <c r="LXY171" s="107"/>
      <c r="LXZ171" s="107"/>
      <c r="LYA171" s="107"/>
      <c r="LYB171" s="107"/>
      <c r="LYC171" s="107"/>
      <c r="LYD171" s="107"/>
      <c r="LYE171" s="107"/>
      <c r="LYF171" s="107"/>
      <c r="LYG171" s="107"/>
      <c r="LYH171" s="107"/>
      <c r="LYI171" s="107"/>
      <c r="LYJ171" s="107"/>
      <c r="LYK171" s="107"/>
      <c r="LYL171" s="107"/>
      <c r="LYM171" s="107"/>
      <c r="LYN171" s="107"/>
      <c r="LYO171" s="107"/>
      <c r="LYP171" s="107"/>
      <c r="LYQ171" s="107"/>
      <c r="LYR171" s="107"/>
      <c r="LYS171" s="107"/>
      <c r="LYT171" s="107"/>
      <c r="LYU171" s="107"/>
      <c r="LYV171" s="107"/>
      <c r="LYW171" s="107"/>
      <c r="LYX171" s="107"/>
      <c r="LYY171" s="107"/>
      <c r="LYZ171" s="107"/>
      <c r="LZA171" s="107"/>
      <c r="LZB171" s="107"/>
      <c r="LZC171" s="107"/>
      <c r="LZD171" s="107"/>
      <c r="LZE171" s="107"/>
      <c r="LZF171" s="107"/>
      <c r="LZG171" s="107"/>
      <c r="LZH171" s="107"/>
      <c r="LZI171" s="107"/>
      <c r="LZJ171" s="107"/>
      <c r="LZK171" s="107"/>
      <c r="LZL171" s="107"/>
      <c r="LZM171" s="107"/>
      <c r="LZN171" s="107"/>
      <c r="LZO171" s="107"/>
      <c r="LZP171" s="107"/>
      <c r="LZQ171" s="107"/>
      <c r="LZR171" s="107"/>
      <c r="LZS171" s="107"/>
      <c r="LZT171" s="107"/>
      <c r="LZU171" s="107"/>
      <c r="LZV171" s="107"/>
      <c r="LZW171" s="107"/>
      <c r="LZX171" s="107"/>
      <c r="LZY171" s="107"/>
      <c r="LZZ171" s="107"/>
      <c r="MAA171" s="107"/>
      <c r="MAB171" s="107"/>
      <c r="MAC171" s="107"/>
      <c r="MAD171" s="107"/>
      <c r="MAE171" s="107"/>
      <c r="MAF171" s="107"/>
      <c r="MAG171" s="107"/>
      <c r="MAH171" s="107"/>
      <c r="MAI171" s="107"/>
      <c r="MAJ171" s="107"/>
      <c r="MAK171" s="107"/>
      <c r="MAL171" s="107"/>
      <c r="MAM171" s="107"/>
      <c r="MAN171" s="107"/>
      <c r="MAO171" s="107"/>
      <c r="MAP171" s="107"/>
      <c r="MAQ171" s="107"/>
      <c r="MAR171" s="107"/>
      <c r="MAS171" s="107"/>
      <c r="MAT171" s="107"/>
      <c r="MAU171" s="107"/>
      <c r="MAV171" s="107"/>
      <c r="MAW171" s="107"/>
      <c r="MAX171" s="107"/>
      <c r="MAY171" s="107"/>
      <c r="MAZ171" s="107"/>
      <c r="MBA171" s="107"/>
      <c r="MBB171" s="107"/>
      <c r="MBC171" s="107"/>
      <c r="MBD171" s="107"/>
      <c r="MBE171" s="107"/>
      <c r="MBF171" s="107"/>
      <c r="MBG171" s="107"/>
      <c r="MBH171" s="107"/>
      <c r="MBI171" s="107"/>
      <c r="MBJ171" s="107"/>
      <c r="MBK171" s="107"/>
      <c r="MBL171" s="107"/>
      <c r="MBM171" s="107"/>
      <c r="MBN171" s="107"/>
      <c r="MBO171" s="107"/>
      <c r="MBP171" s="107"/>
      <c r="MBQ171" s="107"/>
      <c r="MBR171" s="107"/>
      <c r="MBS171" s="107"/>
      <c r="MBT171" s="107"/>
      <c r="MBU171" s="107"/>
      <c r="MBV171" s="107"/>
      <c r="MBW171" s="107"/>
      <c r="MBX171" s="107"/>
      <c r="MBY171" s="107"/>
      <c r="MBZ171" s="107"/>
      <c r="MCA171" s="107"/>
      <c r="MCB171" s="107"/>
      <c r="MCC171" s="107"/>
      <c r="MCD171" s="107"/>
      <c r="MCE171" s="107"/>
      <c r="MCF171" s="107"/>
      <c r="MCG171" s="107"/>
      <c r="MCH171" s="107"/>
      <c r="MCI171" s="107"/>
      <c r="MCJ171" s="107"/>
      <c r="MCK171" s="107"/>
      <c r="MCL171" s="107"/>
      <c r="MCM171" s="107"/>
      <c r="MCN171" s="107"/>
      <c r="MCO171" s="107"/>
      <c r="MCP171" s="107"/>
      <c r="MCQ171" s="107"/>
      <c r="MCR171" s="107"/>
      <c r="MCS171" s="107"/>
      <c r="MCT171" s="107"/>
      <c r="MCU171" s="107"/>
      <c r="MCV171" s="107"/>
      <c r="MCW171" s="107"/>
      <c r="MCX171" s="107"/>
      <c r="MCY171" s="107"/>
      <c r="MCZ171" s="107"/>
      <c r="MDA171" s="107"/>
      <c r="MDB171" s="107"/>
      <c r="MDC171" s="107"/>
      <c r="MDD171" s="107"/>
      <c r="MDE171" s="107"/>
      <c r="MDF171" s="107"/>
      <c r="MDG171" s="107"/>
      <c r="MDH171" s="107"/>
      <c r="MDI171" s="107"/>
      <c r="MDJ171" s="107"/>
      <c r="MDK171" s="107"/>
      <c r="MDL171" s="107"/>
      <c r="MDM171" s="107"/>
      <c r="MDN171" s="107"/>
      <c r="MDO171" s="107"/>
      <c r="MDP171" s="107"/>
      <c r="MDQ171" s="107"/>
      <c r="MDR171" s="107"/>
      <c r="MDS171" s="107"/>
      <c r="MDT171" s="107"/>
      <c r="MDU171" s="107"/>
      <c r="MDV171" s="107"/>
      <c r="MDW171" s="107"/>
      <c r="MDX171" s="107"/>
      <c r="MDY171" s="107"/>
      <c r="MDZ171" s="107"/>
      <c r="MEA171" s="107"/>
      <c r="MEB171" s="107"/>
      <c r="MEC171" s="107"/>
      <c r="MED171" s="107"/>
      <c r="MEE171" s="107"/>
      <c r="MEF171" s="107"/>
      <c r="MEG171" s="107"/>
      <c r="MEH171" s="107"/>
      <c r="MEI171" s="107"/>
      <c r="MEJ171" s="107"/>
      <c r="MEK171" s="107"/>
      <c r="MEL171" s="107"/>
      <c r="MEM171" s="107"/>
      <c r="MEN171" s="107"/>
      <c r="MEO171" s="107"/>
      <c r="MEP171" s="107"/>
      <c r="MEQ171" s="107"/>
      <c r="MER171" s="107"/>
      <c r="MES171" s="107"/>
      <c r="MET171" s="107"/>
      <c r="MEU171" s="107"/>
      <c r="MEV171" s="107"/>
      <c r="MEW171" s="107"/>
      <c r="MEX171" s="107"/>
      <c r="MEY171" s="107"/>
      <c r="MEZ171" s="107"/>
      <c r="MFA171" s="107"/>
      <c r="MFB171" s="107"/>
      <c r="MFC171" s="107"/>
      <c r="MFD171" s="107"/>
      <c r="MFE171" s="107"/>
      <c r="MFF171" s="107"/>
      <c r="MFG171" s="107"/>
      <c r="MFH171" s="107"/>
      <c r="MFI171" s="107"/>
      <c r="MFJ171" s="107"/>
      <c r="MFK171" s="107"/>
      <c r="MFL171" s="107"/>
      <c r="MFM171" s="107"/>
      <c r="MFN171" s="107"/>
      <c r="MFO171" s="107"/>
      <c r="MFP171" s="107"/>
      <c r="MFQ171" s="107"/>
      <c r="MFR171" s="107"/>
      <c r="MFS171" s="107"/>
      <c r="MFT171" s="107"/>
      <c r="MFU171" s="107"/>
      <c r="MFV171" s="107"/>
      <c r="MFW171" s="107"/>
      <c r="MFX171" s="107"/>
      <c r="MFY171" s="107"/>
      <c r="MFZ171" s="107"/>
      <c r="MGA171" s="107"/>
      <c r="MGB171" s="107"/>
      <c r="MGC171" s="107"/>
      <c r="MGD171" s="107"/>
      <c r="MGE171" s="107"/>
      <c r="MGF171" s="107"/>
      <c r="MGG171" s="107"/>
      <c r="MGH171" s="107"/>
      <c r="MGI171" s="107"/>
      <c r="MGJ171" s="107"/>
      <c r="MGK171" s="107"/>
      <c r="MGL171" s="107"/>
      <c r="MGM171" s="107"/>
      <c r="MGN171" s="107"/>
      <c r="MGO171" s="107"/>
      <c r="MGP171" s="107"/>
      <c r="MGQ171" s="107"/>
      <c r="MGR171" s="107"/>
      <c r="MGS171" s="107"/>
      <c r="MGT171" s="107"/>
      <c r="MGU171" s="107"/>
      <c r="MGV171" s="107"/>
      <c r="MGW171" s="107"/>
      <c r="MGX171" s="107"/>
      <c r="MGY171" s="107"/>
      <c r="MGZ171" s="107"/>
      <c r="MHA171" s="107"/>
      <c r="MHB171" s="107"/>
      <c r="MHC171" s="107"/>
      <c r="MHD171" s="107"/>
      <c r="MHE171" s="107"/>
      <c r="MHF171" s="107"/>
      <c r="MHG171" s="107"/>
      <c r="MHH171" s="107"/>
      <c r="MHI171" s="107"/>
      <c r="MHJ171" s="107"/>
      <c r="MHK171" s="107"/>
      <c r="MHL171" s="107"/>
      <c r="MHM171" s="107"/>
      <c r="MHN171" s="107"/>
      <c r="MHO171" s="107"/>
      <c r="MHP171" s="107"/>
      <c r="MHQ171" s="107"/>
      <c r="MHR171" s="107"/>
      <c r="MHS171" s="107"/>
      <c r="MHT171" s="107"/>
      <c r="MHU171" s="107"/>
      <c r="MHV171" s="107"/>
      <c r="MHW171" s="107"/>
      <c r="MHX171" s="107"/>
      <c r="MHY171" s="107"/>
      <c r="MHZ171" s="107"/>
      <c r="MIA171" s="107"/>
      <c r="MIB171" s="107"/>
      <c r="MIC171" s="107"/>
      <c r="MID171" s="107"/>
      <c r="MIE171" s="107"/>
      <c r="MIF171" s="107"/>
      <c r="MIG171" s="107"/>
      <c r="MIH171" s="107"/>
      <c r="MII171" s="107"/>
      <c r="MIJ171" s="107"/>
      <c r="MIK171" s="107"/>
      <c r="MIL171" s="107"/>
      <c r="MIM171" s="107"/>
      <c r="MIN171" s="107"/>
      <c r="MIO171" s="107"/>
      <c r="MIP171" s="107"/>
      <c r="MIQ171" s="107"/>
      <c r="MIR171" s="107"/>
      <c r="MIS171" s="107"/>
      <c r="MIT171" s="107"/>
      <c r="MIU171" s="107"/>
      <c r="MIV171" s="107"/>
      <c r="MIW171" s="107"/>
      <c r="MIX171" s="107"/>
      <c r="MIY171" s="107"/>
      <c r="MIZ171" s="107"/>
      <c r="MJA171" s="107"/>
      <c r="MJB171" s="107"/>
      <c r="MJC171" s="107"/>
      <c r="MJD171" s="107"/>
      <c r="MJE171" s="107"/>
      <c r="MJF171" s="107"/>
      <c r="MJG171" s="107"/>
      <c r="MJH171" s="107"/>
      <c r="MJI171" s="107"/>
      <c r="MJJ171" s="107"/>
      <c r="MJK171" s="107"/>
      <c r="MJL171" s="107"/>
      <c r="MJM171" s="107"/>
      <c r="MJN171" s="107"/>
      <c r="MJO171" s="107"/>
      <c r="MJP171" s="107"/>
      <c r="MJQ171" s="107"/>
      <c r="MJR171" s="107"/>
      <c r="MJS171" s="107"/>
      <c r="MJT171" s="107"/>
      <c r="MJU171" s="107"/>
      <c r="MJV171" s="107"/>
      <c r="MJW171" s="107"/>
      <c r="MJX171" s="107"/>
      <c r="MJY171" s="107"/>
      <c r="MJZ171" s="107"/>
      <c r="MKA171" s="107"/>
      <c r="MKB171" s="107"/>
      <c r="MKC171" s="107"/>
      <c r="MKD171" s="107"/>
      <c r="MKE171" s="107"/>
      <c r="MKF171" s="107"/>
      <c r="MKG171" s="107"/>
      <c r="MKH171" s="107"/>
      <c r="MKI171" s="107"/>
      <c r="MKJ171" s="107"/>
      <c r="MKK171" s="107"/>
      <c r="MKL171" s="107"/>
      <c r="MKM171" s="107"/>
      <c r="MKN171" s="107"/>
      <c r="MKO171" s="107"/>
      <c r="MKP171" s="107"/>
      <c r="MKQ171" s="107"/>
      <c r="MKR171" s="107"/>
      <c r="MKS171" s="107"/>
      <c r="MKT171" s="107"/>
      <c r="MKU171" s="107"/>
      <c r="MKV171" s="107"/>
      <c r="MKW171" s="107"/>
      <c r="MKX171" s="107"/>
      <c r="MKY171" s="107"/>
      <c r="MKZ171" s="107"/>
      <c r="MLA171" s="107"/>
      <c r="MLB171" s="107"/>
      <c r="MLC171" s="107"/>
      <c r="MLD171" s="107"/>
      <c r="MLE171" s="107"/>
      <c r="MLF171" s="107"/>
      <c r="MLG171" s="107"/>
      <c r="MLH171" s="107"/>
      <c r="MLI171" s="107"/>
      <c r="MLJ171" s="107"/>
      <c r="MLK171" s="107"/>
      <c r="MLL171" s="107"/>
      <c r="MLM171" s="107"/>
      <c r="MLN171" s="107"/>
      <c r="MLO171" s="107"/>
      <c r="MLP171" s="107"/>
      <c r="MLQ171" s="107"/>
      <c r="MLR171" s="107"/>
      <c r="MLS171" s="107"/>
      <c r="MLT171" s="107"/>
      <c r="MLU171" s="107"/>
      <c r="MLV171" s="107"/>
      <c r="MLW171" s="107"/>
      <c r="MLX171" s="107"/>
      <c r="MLY171" s="107"/>
      <c r="MLZ171" s="107"/>
      <c r="MMA171" s="107"/>
      <c r="MMB171" s="107"/>
      <c r="MMC171" s="107"/>
      <c r="MMD171" s="107"/>
      <c r="MME171" s="107"/>
      <c r="MMF171" s="107"/>
      <c r="MMG171" s="107"/>
      <c r="MMH171" s="107"/>
      <c r="MMI171" s="107"/>
      <c r="MMJ171" s="107"/>
      <c r="MMK171" s="107"/>
      <c r="MML171" s="107"/>
      <c r="MMM171" s="107"/>
      <c r="MMN171" s="107"/>
      <c r="MMO171" s="107"/>
      <c r="MMP171" s="107"/>
      <c r="MMQ171" s="107"/>
      <c r="MMR171" s="107"/>
      <c r="MMS171" s="107"/>
      <c r="MMT171" s="107"/>
      <c r="MMU171" s="107"/>
      <c r="MMV171" s="107"/>
      <c r="MMW171" s="107"/>
      <c r="MMX171" s="107"/>
      <c r="MMY171" s="107"/>
      <c r="MMZ171" s="107"/>
      <c r="MNA171" s="107"/>
      <c r="MNB171" s="107"/>
      <c r="MNC171" s="107"/>
      <c r="MND171" s="107"/>
      <c r="MNE171" s="107"/>
      <c r="MNF171" s="107"/>
      <c r="MNG171" s="107"/>
      <c r="MNH171" s="107"/>
      <c r="MNI171" s="107"/>
      <c r="MNJ171" s="107"/>
      <c r="MNK171" s="107"/>
      <c r="MNL171" s="107"/>
      <c r="MNM171" s="107"/>
      <c r="MNN171" s="107"/>
      <c r="MNO171" s="107"/>
      <c r="MNP171" s="107"/>
      <c r="MNQ171" s="107"/>
      <c r="MNR171" s="107"/>
      <c r="MNS171" s="107"/>
      <c r="MNT171" s="107"/>
      <c r="MNU171" s="107"/>
      <c r="MNV171" s="107"/>
      <c r="MNW171" s="107"/>
      <c r="MNX171" s="107"/>
      <c r="MNY171" s="107"/>
      <c r="MNZ171" s="107"/>
      <c r="MOA171" s="107"/>
      <c r="MOB171" s="107"/>
      <c r="MOC171" s="107"/>
      <c r="MOD171" s="107"/>
      <c r="MOE171" s="107"/>
      <c r="MOF171" s="107"/>
      <c r="MOG171" s="107"/>
      <c r="MOH171" s="107"/>
      <c r="MOI171" s="107"/>
      <c r="MOJ171" s="107"/>
      <c r="MOK171" s="107"/>
      <c r="MOL171" s="107"/>
      <c r="MOM171" s="107"/>
      <c r="MON171" s="107"/>
      <c r="MOO171" s="107"/>
      <c r="MOP171" s="107"/>
      <c r="MOQ171" s="107"/>
      <c r="MOR171" s="107"/>
      <c r="MOS171" s="107"/>
      <c r="MOT171" s="107"/>
      <c r="MOU171" s="107"/>
      <c r="MOV171" s="107"/>
      <c r="MOW171" s="107"/>
      <c r="MOX171" s="107"/>
      <c r="MOY171" s="107"/>
      <c r="MOZ171" s="107"/>
      <c r="MPA171" s="107"/>
      <c r="MPB171" s="107"/>
      <c r="MPC171" s="107"/>
      <c r="MPD171" s="107"/>
      <c r="MPE171" s="107"/>
      <c r="MPF171" s="107"/>
      <c r="MPG171" s="107"/>
      <c r="MPH171" s="107"/>
      <c r="MPI171" s="107"/>
      <c r="MPJ171" s="107"/>
      <c r="MPK171" s="107"/>
      <c r="MPL171" s="107"/>
      <c r="MPM171" s="107"/>
      <c r="MPN171" s="107"/>
      <c r="MPO171" s="107"/>
      <c r="MPP171" s="107"/>
      <c r="MPQ171" s="107"/>
      <c r="MPR171" s="107"/>
      <c r="MPS171" s="107"/>
      <c r="MPT171" s="107"/>
      <c r="MPU171" s="107"/>
      <c r="MPV171" s="107"/>
      <c r="MPW171" s="107"/>
      <c r="MPX171" s="107"/>
      <c r="MPY171" s="107"/>
      <c r="MPZ171" s="107"/>
      <c r="MQA171" s="107"/>
      <c r="MQB171" s="107"/>
      <c r="MQC171" s="107"/>
      <c r="MQD171" s="107"/>
      <c r="MQE171" s="107"/>
      <c r="MQF171" s="107"/>
      <c r="MQG171" s="107"/>
      <c r="MQH171" s="107"/>
      <c r="MQI171" s="107"/>
      <c r="MQJ171" s="107"/>
      <c r="MQK171" s="107"/>
      <c r="MQL171" s="107"/>
      <c r="MQM171" s="107"/>
      <c r="MQN171" s="107"/>
      <c r="MQO171" s="107"/>
      <c r="MQP171" s="107"/>
      <c r="MQQ171" s="107"/>
      <c r="MQR171" s="107"/>
      <c r="MQS171" s="107"/>
      <c r="MQT171" s="107"/>
      <c r="MQU171" s="107"/>
      <c r="MQV171" s="107"/>
      <c r="MQW171" s="107"/>
      <c r="MQX171" s="107"/>
      <c r="MQY171" s="107"/>
      <c r="MQZ171" s="107"/>
      <c r="MRA171" s="107"/>
      <c r="MRB171" s="107"/>
      <c r="MRC171" s="107"/>
      <c r="MRD171" s="107"/>
      <c r="MRE171" s="107"/>
      <c r="MRF171" s="107"/>
      <c r="MRG171" s="107"/>
      <c r="MRH171" s="107"/>
      <c r="MRI171" s="107"/>
      <c r="MRJ171" s="107"/>
      <c r="MRK171" s="107"/>
      <c r="MRL171" s="107"/>
      <c r="MRM171" s="107"/>
      <c r="MRN171" s="107"/>
      <c r="MRO171" s="107"/>
      <c r="MRP171" s="107"/>
      <c r="MRQ171" s="107"/>
      <c r="MRR171" s="107"/>
      <c r="MRS171" s="107"/>
      <c r="MRT171" s="107"/>
      <c r="MRU171" s="107"/>
      <c r="MRV171" s="107"/>
      <c r="MRW171" s="107"/>
      <c r="MRX171" s="107"/>
      <c r="MRY171" s="107"/>
      <c r="MRZ171" s="107"/>
      <c r="MSA171" s="107"/>
      <c r="MSB171" s="107"/>
      <c r="MSC171" s="107"/>
      <c r="MSD171" s="107"/>
      <c r="MSE171" s="107"/>
      <c r="MSF171" s="107"/>
      <c r="MSG171" s="107"/>
      <c r="MSH171" s="107"/>
      <c r="MSI171" s="107"/>
      <c r="MSJ171" s="107"/>
      <c r="MSK171" s="107"/>
      <c r="MSL171" s="107"/>
      <c r="MSM171" s="107"/>
      <c r="MSN171" s="107"/>
      <c r="MSO171" s="107"/>
      <c r="MSP171" s="107"/>
      <c r="MSQ171" s="107"/>
      <c r="MSR171" s="107"/>
      <c r="MSS171" s="107"/>
      <c r="MST171" s="107"/>
      <c r="MSU171" s="107"/>
      <c r="MSV171" s="107"/>
      <c r="MSW171" s="107"/>
      <c r="MSX171" s="107"/>
      <c r="MSY171" s="107"/>
      <c r="MSZ171" s="107"/>
      <c r="MTA171" s="107"/>
      <c r="MTB171" s="107"/>
      <c r="MTC171" s="107"/>
      <c r="MTD171" s="107"/>
      <c r="MTE171" s="107"/>
      <c r="MTF171" s="107"/>
      <c r="MTG171" s="107"/>
      <c r="MTH171" s="107"/>
      <c r="MTI171" s="107"/>
      <c r="MTJ171" s="107"/>
      <c r="MTK171" s="107"/>
      <c r="MTL171" s="107"/>
      <c r="MTM171" s="107"/>
      <c r="MTN171" s="107"/>
      <c r="MTO171" s="107"/>
      <c r="MTP171" s="107"/>
      <c r="MTQ171" s="107"/>
      <c r="MTR171" s="107"/>
      <c r="MTS171" s="107"/>
      <c r="MTT171" s="107"/>
      <c r="MTU171" s="107"/>
      <c r="MTV171" s="107"/>
      <c r="MTW171" s="107"/>
      <c r="MTX171" s="107"/>
      <c r="MTY171" s="107"/>
      <c r="MTZ171" s="107"/>
      <c r="MUA171" s="107"/>
      <c r="MUB171" s="107"/>
      <c r="MUC171" s="107"/>
      <c r="MUD171" s="107"/>
      <c r="MUE171" s="107"/>
      <c r="MUF171" s="107"/>
      <c r="MUG171" s="107"/>
      <c r="MUH171" s="107"/>
      <c r="MUI171" s="107"/>
      <c r="MUJ171" s="107"/>
      <c r="MUK171" s="107"/>
      <c r="MUL171" s="107"/>
      <c r="MUM171" s="107"/>
      <c r="MUN171" s="107"/>
      <c r="MUO171" s="107"/>
      <c r="MUP171" s="107"/>
      <c r="MUQ171" s="107"/>
      <c r="MUR171" s="107"/>
      <c r="MUS171" s="107"/>
      <c r="MUT171" s="107"/>
      <c r="MUU171" s="107"/>
      <c r="MUV171" s="107"/>
      <c r="MUW171" s="107"/>
      <c r="MUX171" s="107"/>
      <c r="MUY171" s="107"/>
      <c r="MUZ171" s="107"/>
      <c r="MVA171" s="107"/>
      <c r="MVB171" s="107"/>
      <c r="MVC171" s="107"/>
      <c r="MVD171" s="107"/>
      <c r="MVE171" s="107"/>
      <c r="MVF171" s="107"/>
      <c r="MVG171" s="107"/>
      <c r="MVH171" s="107"/>
      <c r="MVI171" s="107"/>
      <c r="MVJ171" s="107"/>
      <c r="MVK171" s="107"/>
      <c r="MVL171" s="107"/>
      <c r="MVM171" s="107"/>
      <c r="MVN171" s="107"/>
      <c r="MVO171" s="107"/>
      <c r="MVP171" s="107"/>
      <c r="MVQ171" s="107"/>
      <c r="MVR171" s="107"/>
      <c r="MVS171" s="107"/>
      <c r="MVT171" s="107"/>
      <c r="MVU171" s="107"/>
      <c r="MVV171" s="107"/>
      <c r="MVW171" s="107"/>
      <c r="MVX171" s="107"/>
      <c r="MVY171" s="107"/>
      <c r="MVZ171" s="107"/>
      <c r="MWA171" s="107"/>
      <c r="MWB171" s="107"/>
      <c r="MWC171" s="107"/>
      <c r="MWD171" s="107"/>
      <c r="MWE171" s="107"/>
      <c r="MWF171" s="107"/>
      <c r="MWG171" s="107"/>
      <c r="MWH171" s="107"/>
      <c r="MWI171" s="107"/>
      <c r="MWJ171" s="107"/>
      <c r="MWK171" s="107"/>
      <c r="MWL171" s="107"/>
      <c r="MWM171" s="107"/>
      <c r="MWN171" s="107"/>
      <c r="MWO171" s="107"/>
      <c r="MWP171" s="107"/>
      <c r="MWQ171" s="107"/>
      <c r="MWR171" s="107"/>
      <c r="MWS171" s="107"/>
      <c r="MWT171" s="107"/>
      <c r="MWU171" s="107"/>
      <c r="MWV171" s="107"/>
      <c r="MWW171" s="107"/>
      <c r="MWX171" s="107"/>
      <c r="MWY171" s="107"/>
      <c r="MWZ171" s="107"/>
      <c r="MXA171" s="107"/>
      <c r="MXB171" s="107"/>
      <c r="MXC171" s="107"/>
      <c r="MXD171" s="107"/>
      <c r="MXE171" s="107"/>
      <c r="MXF171" s="107"/>
      <c r="MXG171" s="107"/>
      <c r="MXH171" s="107"/>
      <c r="MXI171" s="107"/>
      <c r="MXJ171" s="107"/>
      <c r="MXK171" s="107"/>
      <c r="MXL171" s="107"/>
      <c r="MXM171" s="107"/>
      <c r="MXN171" s="107"/>
      <c r="MXO171" s="107"/>
      <c r="MXP171" s="107"/>
      <c r="MXQ171" s="107"/>
      <c r="MXR171" s="107"/>
      <c r="MXS171" s="107"/>
      <c r="MXT171" s="107"/>
      <c r="MXU171" s="107"/>
      <c r="MXV171" s="107"/>
      <c r="MXW171" s="107"/>
      <c r="MXX171" s="107"/>
      <c r="MXY171" s="107"/>
      <c r="MXZ171" s="107"/>
      <c r="MYA171" s="107"/>
      <c r="MYB171" s="107"/>
      <c r="MYC171" s="107"/>
      <c r="MYD171" s="107"/>
      <c r="MYE171" s="107"/>
      <c r="MYF171" s="107"/>
      <c r="MYG171" s="107"/>
      <c r="MYH171" s="107"/>
      <c r="MYI171" s="107"/>
      <c r="MYJ171" s="107"/>
      <c r="MYK171" s="107"/>
      <c r="MYL171" s="107"/>
      <c r="MYM171" s="107"/>
      <c r="MYN171" s="107"/>
      <c r="MYO171" s="107"/>
      <c r="MYP171" s="107"/>
      <c r="MYQ171" s="107"/>
      <c r="MYR171" s="107"/>
      <c r="MYS171" s="107"/>
      <c r="MYT171" s="107"/>
      <c r="MYU171" s="107"/>
      <c r="MYV171" s="107"/>
      <c r="MYW171" s="107"/>
      <c r="MYX171" s="107"/>
      <c r="MYY171" s="107"/>
      <c r="MYZ171" s="107"/>
      <c r="MZA171" s="107"/>
      <c r="MZB171" s="107"/>
      <c r="MZC171" s="107"/>
      <c r="MZD171" s="107"/>
      <c r="MZE171" s="107"/>
      <c r="MZF171" s="107"/>
      <c r="MZG171" s="107"/>
      <c r="MZH171" s="107"/>
      <c r="MZI171" s="107"/>
      <c r="MZJ171" s="107"/>
      <c r="MZK171" s="107"/>
      <c r="MZL171" s="107"/>
      <c r="MZM171" s="107"/>
      <c r="MZN171" s="107"/>
      <c r="MZO171" s="107"/>
      <c r="MZP171" s="107"/>
      <c r="MZQ171" s="107"/>
      <c r="MZR171" s="107"/>
      <c r="MZS171" s="107"/>
      <c r="MZT171" s="107"/>
      <c r="MZU171" s="107"/>
      <c r="MZV171" s="107"/>
      <c r="MZW171" s="107"/>
      <c r="MZX171" s="107"/>
      <c r="MZY171" s="107"/>
      <c r="MZZ171" s="107"/>
      <c r="NAA171" s="107"/>
      <c r="NAB171" s="107"/>
      <c r="NAC171" s="107"/>
      <c r="NAD171" s="107"/>
      <c r="NAE171" s="107"/>
      <c r="NAF171" s="107"/>
      <c r="NAG171" s="107"/>
      <c r="NAH171" s="107"/>
      <c r="NAI171" s="107"/>
      <c r="NAJ171" s="107"/>
      <c r="NAK171" s="107"/>
      <c r="NAL171" s="107"/>
      <c r="NAM171" s="107"/>
      <c r="NAN171" s="107"/>
      <c r="NAO171" s="107"/>
      <c r="NAP171" s="107"/>
      <c r="NAQ171" s="107"/>
      <c r="NAR171" s="107"/>
      <c r="NAS171" s="107"/>
      <c r="NAT171" s="107"/>
      <c r="NAU171" s="107"/>
      <c r="NAV171" s="107"/>
      <c r="NAW171" s="107"/>
      <c r="NAX171" s="107"/>
      <c r="NAY171" s="107"/>
      <c r="NAZ171" s="107"/>
      <c r="NBA171" s="107"/>
      <c r="NBB171" s="107"/>
      <c r="NBC171" s="107"/>
      <c r="NBD171" s="107"/>
      <c r="NBE171" s="107"/>
      <c r="NBF171" s="107"/>
      <c r="NBG171" s="107"/>
      <c r="NBH171" s="107"/>
      <c r="NBI171" s="107"/>
      <c r="NBJ171" s="107"/>
      <c r="NBK171" s="107"/>
      <c r="NBL171" s="107"/>
      <c r="NBM171" s="107"/>
      <c r="NBN171" s="107"/>
      <c r="NBO171" s="107"/>
      <c r="NBP171" s="107"/>
      <c r="NBQ171" s="107"/>
      <c r="NBR171" s="107"/>
      <c r="NBS171" s="107"/>
      <c r="NBT171" s="107"/>
      <c r="NBU171" s="107"/>
      <c r="NBV171" s="107"/>
      <c r="NBW171" s="107"/>
      <c r="NBX171" s="107"/>
      <c r="NBY171" s="107"/>
      <c r="NBZ171" s="107"/>
      <c r="NCA171" s="107"/>
      <c r="NCB171" s="107"/>
      <c r="NCC171" s="107"/>
      <c r="NCD171" s="107"/>
      <c r="NCE171" s="107"/>
      <c r="NCF171" s="107"/>
      <c r="NCG171" s="107"/>
      <c r="NCH171" s="107"/>
      <c r="NCI171" s="107"/>
      <c r="NCJ171" s="107"/>
      <c r="NCK171" s="107"/>
      <c r="NCL171" s="107"/>
      <c r="NCM171" s="107"/>
      <c r="NCN171" s="107"/>
      <c r="NCO171" s="107"/>
      <c r="NCP171" s="107"/>
      <c r="NCQ171" s="107"/>
      <c r="NCR171" s="107"/>
      <c r="NCS171" s="107"/>
      <c r="NCT171" s="107"/>
      <c r="NCU171" s="107"/>
      <c r="NCV171" s="107"/>
      <c r="NCW171" s="107"/>
      <c r="NCX171" s="107"/>
      <c r="NCY171" s="107"/>
      <c r="NCZ171" s="107"/>
      <c r="NDA171" s="107"/>
      <c r="NDB171" s="107"/>
      <c r="NDC171" s="107"/>
      <c r="NDD171" s="107"/>
      <c r="NDE171" s="107"/>
      <c r="NDF171" s="107"/>
      <c r="NDG171" s="107"/>
      <c r="NDH171" s="107"/>
      <c r="NDI171" s="107"/>
      <c r="NDJ171" s="107"/>
      <c r="NDK171" s="107"/>
      <c r="NDL171" s="107"/>
      <c r="NDM171" s="107"/>
      <c r="NDN171" s="107"/>
      <c r="NDO171" s="107"/>
      <c r="NDP171" s="107"/>
      <c r="NDQ171" s="107"/>
      <c r="NDR171" s="107"/>
      <c r="NDS171" s="107"/>
      <c r="NDT171" s="107"/>
      <c r="NDU171" s="107"/>
      <c r="NDV171" s="107"/>
      <c r="NDW171" s="107"/>
      <c r="NDX171" s="107"/>
      <c r="NDY171" s="107"/>
      <c r="NDZ171" s="107"/>
      <c r="NEA171" s="107"/>
      <c r="NEB171" s="107"/>
      <c r="NEC171" s="107"/>
      <c r="NED171" s="107"/>
      <c r="NEE171" s="107"/>
      <c r="NEF171" s="107"/>
      <c r="NEG171" s="107"/>
      <c r="NEH171" s="107"/>
      <c r="NEI171" s="107"/>
      <c r="NEJ171" s="107"/>
      <c r="NEK171" s="107"/>
      <c r="NEL171" s="107"/>
      <c r="NEM171" s="107"/>
      <c r="NEN171" s="107"/>
      <c r="NEO171" s="107"/>
      <c r="NEP171" s="107"/>
      <c r="NEQ171" s="107"/>
      <c r="NER171" s="107"/>
      <c r="NES171" s="107"/>
      <c r="NET171" s="107"/>
      <c r="NEU171" s="107"/>
      <c r="NEV171" s="107"/>
      <c r="NEW171" s="107"/>
      <c r="NEX171" s="107"/>
      <c r="NEY171" s="107"/>
      <c r="NEZ171" s="107"/>
      <c r="NFA171" s="107"/>
      <c r="NFB171" s="107"/>
      <c r="NFC171" s="107"/>
      <c r="NFD171" s="107"/>
      <c r="NFE171" s="107"/>
      <c r="NFF171" s="107"/>
      <c r="NFG171" s="107"/>
      <c r="NFH171" s="107"/>
      <c r="NFI171" s="107"/>
      <c r="NFJ171" s="107"/>
      <c r="NFK171" s="107"/>
      <c r="NFL171" s="107"/>
      <c r="NFM171" s="107"/>
      <c r="NFN171" s="107"/>
      <c r="NFO171" s="107"/>
      <c r="NFP171" s="107"/>
      <c r="NFQ171" s="107"/>
      <c r="NFR171" s="107"/>
      <c r="NFS171" s="107"/>
      <c r="NFT171" s="107"/>
      <c r="NFU171" s="107"/>
      <c r="NFV171" s="107"/>
      <c r="NFW171" s="107"/>
      <c r="NFX171" s="107"/>
      <c r="NFY171" s="107"/>
      <c r="NFZ171" s="107"/>
      <c r="NGA171" s="107"/>
      <c r="NGB171" s="107"/>
      <c r="NGC171" s="107"/>
      <c r="NGD171" s="107"/>
      <c r="NGE171" s="107"/>
      <c r="NGF171" s="107"/>
      <c r="NGG171" s="107"/>
      <c r="NGH171" s="107"/>
      <c r="NGI171" s="107"/>
      <c r="NGJ171" s="107"/>
      <c r="NGK171" s="107"/>
      <c r="NGL171" s="107"/>
      <c r="NGM171" s="107"/>
      <c r="NGN171" s="107"/>
      <c r="NGO171" s="107"/>
      <c r="NGP171" s="107"/>
      <c r="NGQ171" s="107"/>
      <c r="NGR171" s="107"/>
      <c r="NGS171" s="107"/>
      <c r="NGT171" s="107"/>
      <c r="NGU171" s="107"/>
      <c r="NGV171" s="107"/>
      <c r="NGW171" s="107"/>
      <c r="NGX171" s="107"/>
      <c r="NGY171" s="107"/>
      <c r="NGZ171" s="107"/>
      <c r="NHA171" s="107"/>
      <c r="NHB171" s="107"/>
      <c r="NHC171" s="107"/>
      <c r="NHD171" s="107"/>
      <c r="NHE171" s="107"/>
      <c r="NHF171" s="107"/>
      <c r="NHG171" s="107"/>
      <c r="NHH171" s="107"/>
      <c r="NHI171" s="107"/>
      <c r="NHJ171" s="107"/>
      <c r="NHK171" s="107"/>
      <c r="NHL171" s="107"/>
      <c r="NHM171" s="107"/>
      <c r="NHN171" s="107"/>
      <c r="NHO171" s="107"/>
      <c r="NHP171" s="107"/>
      <c r="NHQ171" s="107"/>
      <c r="NHR171" s="107"/>
      <c r="NHS171" s="107"/>
      <c r="NHT171" s="107"/>
      <c r="NHU171" s="107"/>
      <c r="NHV171" s="107"/>
      <c r="NHW171" s="107"/>
      <c r="NHX171" s="107"/>
      <c r="NHY171" s="107"/>
      <c r="NHZ171" s="107"/>
      <c r="NIA171" s="107"/>
      <c r="NIB171" s="107"/>
      <c r="NIC171" s="107"/>
      <c r="NID171" s="107"/>
      <c r="NIE171" s="107"/>
      <c r="NIF171" s="107"/>
      <c r="NIG171" s="107"/>
      <c r="NIH171" s="107"/>
      <c r="NII171" s="107"/>
      <c r="NIJ171" s="107"/>
      <c r="NIK171" s="107"/>
      <c r="NIL171" s="107"/>
      <c r="NIM171" s="107"/>
      <c r="NIN171" s="107"/>
      <c r="NIO171" s="107"/>
      <c r="NIP171" s="107"/>
      <c r="NIQ171" s="107"/>
      <c r="NIR171" s="107"/>
      <c r="NIS171" s="107"/>
      <c r="NIT171" s="107"/>
      <c r="NIU171" s="107"/>
      <c r="NIV171" s="107"/>
      <c r="NIW171" s="107"/>
      <c r="NIX171" s="107"/>
      <c r="NIY171" s="107"/>
      <c r="NIZ171" s="107"/>
      <c r="NJA171" s="107"/>
      <c r="NJB171" s="107"/>
      <c r="NJC171" s="107"/>
      <c r="NJD171" s="107"/>
      <c r="NJE171" s="107"/>
      <c r="NJF171" s="107"/>
      <c r="NJG171" s="107"/>
      <c r="NJH171" s="107"/>
      <c r="NJI171" s="107"/>
      <c r="NJJ171" s="107"/>
      <c r="NJK171" s="107"/>
      <c r="NJL171" s="107"/>
      <c r="NJM171" s="107"/>
      <c r="NJN171" s="107"/>
      <c r="NJO171" s="107"/>
      <c r="NJP171" s="107"/>
      <c r="NJQ171" s="107"/>
      <c r="NJR171" s="107"/>
      <c r="NJS171" s="107"/>
      <c r="NJT171" s="107"/>
      <c r="NJU171" s="107"/>
      <c r="NJV171" s="107"/>
      <c r="NJW171" s="107"/>
      <c r="NJX171" s="107"/>
      <c r="NJY171" s="107"/>
      <c r="NJZ171" s="107"/>
      <c r="NKA171" s="107"/>
      <c r="NKB171" s="107"/>
      <c r="NKC171" s="107"/>
      <c r="NKD171" s="107"/>
      <c r="NKE171" s="107"/>
      <c r="NKF171" s="107"/>
      <c r="NKG171" s="107"/>
      <c r="NKH171" s="107"/>
      <c r="NKI171" s="107"/>
      <c r="NKJ171" s="107"/>
      <c r="NKK171" s="107"/>
      <c r="NKL171" s="107"/>
      <c r="NKM171" s="107"/>
      <c r="NKN171" s="107"/>
      <c r="NKO171" s="107"/>
      <c r="NKP171" s="107"/>
      <c r="NKQ171" s="107"/>
      <c r="NKR171" s="107"/>
      <c r="NKS171" s="107"/>
      <c r="NKT171" s="107"/>
      <c r="NKU171" s="107"/>
      <c r="NKV171" s="107"/>
      <c r="NKW171" s="107"/>
      <c r="NKX171" s="107"/>
      <c r="NKY171" s="107"/>
      <c r="NKZ171" s="107"/>
      <c r="NLA171" s="107"/>
      <c r="NLB171" s="107"/>
      <c r="NLC171" s="107"/>
      <c r="NLD171" s="107"/>
      <c r="NLE171" s="107"/>
      <c r="NLF171" s="107"/>
      <c r="NLG171" s="107"/>
      <c r="NLH171" s="107"/>
      <c r="NLI171" s="107"/>
      <c r="NLJ171" s="107"/>
      <c r="NLK171" s="107"/>
      <c r="NLL171" s="107"/>
      <c r="NLM171" s="107"/>
      <c r="NLN171" s="107"/>
      <c r="NLO171" s="107"/>
      <c r="NLP171" s="107"/>
      <c r="NLQ171" s="107"/>
      <c r="NLR171" s="107"/>
      <c r="NLS171" s="107"/>
      <c r="NLT171" s="107"/>
      <c r="NLU171" s="107"/>
      <c r="NLV171" s="107"/>
      <c r="NLW171" s="107"/>
      <c r="NLX171" s="107"/>
      <c r="NLY171" s="107"/>
      <c r="NLZ171" s="107"/>
      <c r="NMA171" s="107"/>
      <c r="NMB171" s="107"/>
      <c r="NMC171" s="107"/>
      <c r="NMD171" s="107"/>
      <c r="NME171" s="107"/>
      <c r="NMF171" s="107"/>
      <c r="NMG171" s="107"/>
      <c r="NMH171" s="107"/>
      <c r="NMI171" s="107"/>
      <c r="NMJ171" s="107"/>
      <c r="NMK171" s="107"/>
      <c r="NML171" s="107"/>
      <c r="NMM171" s="107"/>
      <c r="NMN171" s="107"/>
      <c r="NMO171" s="107"/>
      <c r="NMP171" s="107"/>
      <c r="NMQ171" s="107"/>
      <c r="NMR171" s="107"/>
      <c r="NMS171" s="107"/>
      <c r="NMT171" s="107"/>
      <c r="NMU171" s="107"/>
      <c r="NMV171" s="107"/>
      <c r="NMW171" s="107"/>
      <c r="NMX171" s="107"/>
      <c r="NMY171" s="107"/>
      <c r="NMZ171" s="107"/>
      <c r="NNA171" s="107"/>
      <c r="NNB171" s="107"/>
      <c r="NNC171" s="107"/>
      <c r="NND171" s="107"/>
      <c r="NNE171" s="107"/>
      <c r="NNF171" s="107"/>
      <c r="NNG171" s="107"/>
      <c r="NNH171" s="107"/>
      <c r="NNI171" s="107"/>
      <c r="NNJ171" s="107"/>
      <c r="NNK171" s="107"/>
      <c r="NNL171" s="107"/>
      <c r="NNM171" s="107"/>
      <c r="NNN171" s="107"/>
      <c r="NNO171" s="107"/>
      <c r="NNP171" s="107"/>
      <c r="NNQ171" s="107"/>
      <c r="NNR171" s="107"/>
      <c r="NNS171" s="107"/>
      <c r="NNT171" s="107"/>
      <c r="NNU171" s="107"/>
      <c r="NNV171" s="107"/>
      <c r="NNW171" s="107"/>
      <c r="NNX171" s="107"/>
      <c r="NNY171" s="107"/>
      <c r="NNZ171" s="107"/>
      <c r="NOA171" s="107"/>
      <c r="NOB171" s="107"/>
      <c r="NOC171" s="107"/>
      <c r="NOD171" s="107"/>
      <c r="NOE171" s="107"/>
      <c r="NOF171" s="107"/>
      <c r="NOG171" s="107"/>
      <c r="NOH171" s="107"/>
      <c r="NOI171" s="107"/>
      <c r="NOJ171" s="107"/>
      <c r="NOK171" s="107"/>
      <c r="NOL171" s="107"/>
      <c r="NOM171" s="107"/>
      <c r="NON171" s="107"/>
      <c r="NOO171" s="107"/>
      <c r="NOP171" s="107"/>
      <c r="NOQ171" s="107"/>
      <c r="NOR171" s="107"/>
      <c r="NOS171" s="107"/>
      <c r="NOT171" s="107"/>
      <c r="NOU171" s="107"/>
      <c r="NOV171" s="107"/>
      <c r="NOW171" s="107"/>
      <c r="NOX171" s="107"/>
      <c r="NOY171" s="107"/>
      <c r="NOZ171" s="107"/>
      <c r="NPA171" s="107"/>
      <c r="NPB171" s="107"/>
      <c r="NPC171" s="107"/>
      <c r="NPD171" s="107"/>
      <c r="NPE171" s="107"/>
      <c r="NPF171" s="107"/>
      <c r="NPG171" s="107"/>
      <c r="NPH171" s="107"/>
      <c r="NPI171" s="107"/>
      <c r="NPJ171" s="107"/>
      <c r="NPK171" s="107"/>
      <c r="NPL171" s="107"/>
      <c r="NPM171" s="107"/>
      <c r="NPN171" s="107"/>
      <c r="NPO171" s="107"/>
      <c r="NPP171" s="107"/>
      <c r="NPQ171" s="107"/>
      <c r="NPR171" s="107"/>
      <c r="NPS171" s="107"/>
      <c r="NPT171" s="107"/>
      <c r="NPU171" s="107"/>
      <c r="NPV171" s="107"/>
      <c r="NPW171" s="107"/>
      <c r="NPX171" s="107"/>
      <c r="NPY171" s="107"/>
      <c r="NPZ171" s="107"/>
      <c r="NQA171" s="107"/>
      <c r="NQB171" s="107"/>
      <c r="NQC171" s="107"/>
      <c r="NQD171" s="107"/>
      <c r="NQE171" s="107"/>
      <c r="NQF171" s="107"/>
      <c r="NQG171" s="107"/>
      <c r="NQH171" s="107"/>
      <c r="NQI171" s="107"/>
      <c r="NQJ171" s="107"/>
      <c r="NQK171" s="107"/>
      <c r="NQL171" s="107"/>
      <c r="NQM171" s="107"/>
      <c r="NQN171" s="107"/>
      <c r="NQO171" s="107"/>
      <c r="NQP171" s="107"/>
      <c r="NQQ171" s="107"/>
      <c r="NQR171" s="107"/>
      <c r="NQS171" s="107"/>
      <c r="NQT171" s="107"/>
      <c r="NQU171" s="107"/>
      <c r="NQV171" s="107"/>
      <c r="NQW171" s="107"/>
      <c r="NQX171" s="107"/>
      <c r="NQY171" s="107"/>
      <c r="NQZ171" s="107"/>
      <c r="NRA171" s="107"/>
      <c r="NRB171" s="107"/>
      <c r="NRC171" s="107"/>
      <c r="NRD171" s="107"/>
      <c r="NRE171" s="107"/>
      <c r="NRF171" s="107"/>
      <c r="NRG171" s="107"/>
      <c r="NRH171" s="107"/>
      <c r="NRI171" s="107"/>
      <c r="NRJ171" s="107"/>
      <c r="NRK171" s="107"/>
      <c r="NRL171" s="107"/>
      <c r="NRM171" s="107"/>
      <c r="NRN171" s="107"/>
      <c r="NRO171" s="107"/>
      <c r="NRP171" s="107"/>
      <c r="NRQ171" s="107"/>
      <c r="NRR171" s="107"/>
      <c r="NRS171" s="107"/>
      <c r="NRT171" s="107"/>
      <c r="NRU171" s="107"/>
      <c r="NRV171" s="107"/>
      <c r="NRW171" s="107"/>
      <c r="NRX171" s="107"/>
      <c r="NRY171" s="107"/>
      <c r="NRZ171" s="107"/>
      <c r="NSA171" s="107"/>
      <c r="NSB171" s="107"/>
      <c r="NSC171" s="107"/>
      <c r="NSD171" s="107"/>
      <c r="NSE171" s="107"/>
      <c r="NSF171" s="107"/>
      <c r="NSG171" s="107"/>
      <c r="NSH171" s="107"/>
      <c r="NSI171" s="107"/>
      <c r="NSJ171" s="107"/>
      <c r="NSK171" s="107"/>
      <c r="NSL171" s="107"/>
      <c r="NSM171" s="107"/>
      <c r="NSN171" s="107"/>
      <c r="NSO171" s="107"/>
      <c r="NSP171" s="107"/>
      <c r="NSQ171" s="107"/>
      <c r="NSR171" s="107"/>
      <c r="NSS171" s="107"/>
      <c r="NST171" s="107"/>
      <c r="NSU171" s="107"/>
      <c r="NSV171" s="107"/>
      <c r="NSW171" s="107"/>
      <c r="NSX171" s="107"/>
      <c r="NSY171" s="107"/>
      <c r="NSZ171" s="107"/>
      <c r="NTA171" s="107"/>
      <c r="NTB171" s="107"/>
      <c r="NTC171" s="107"/>
      <c r="NTD171" s="107"/>
      <c r="NTE171" s="107"/>
      <c r="NTF171" s="107"/>
      <c r="NTG171" s="107"/>
      <c r="NTH171" s="107"/>
      <c r="NTI171" s="107"/>
      <c r="NTJ171" s="107"/>
      <c r="NTK171" s="107"/>
      <c r="NTL171" s="107"/>
      <c r="NTM171" s="107"/>
      <c r="NTN171" s="107"/>
      <c r="NTO171" s="107"/>
      <c r="NTP171" s="107"/>
      <c r="NTQ171" s="107"/>
      <c r="NTR171" s="107"/>
      <c r="NTS171" s="107"/>
      <c r="NTT171" s="107"/>
      <c r="NTU171" s="107"/>
      <c r="NTV171" s="107"/>
      <c r="NTW171" s="107"/>
      <c r="NTX171" s="107"/>
      <c r="NTY171" s="107"/>
      <c r="NTZ171" s="107"/>
      <c r="NUA171" s="107"/>
      <c r="NUB171" s="107"/>
      <c r="NUC171" s="107"/>
      <c r="NUD171" s="107"/>
      <c r="NUE171" s="107"/>
      <c r="NUF171" s="107"/>
      <c r="NUG171" s="107"/>
      <c r="NUH171" s="107"/>
      <c r="NUI171" s="107"/>
      <c r="NUJ171" s="107"/>
      <c r="NUK171" s="107"/>
      <c r="NUL171" s="107"/>
      <c r="NUM171" s="107"/>
      <c r="NUN171" s="107"/>
      <c r="NUO171" s="107"/>
      <c r="NUP171" s="107"/>
      <c r="NUQ171" s="107"/>
      <c r="NUR171" s="107"/>
      <c r="NUS171" s="107"/>
      <c r="NUT171" s="107"/>
      <c r="NUU171" s="107"/>
      <c r="NUV171" s="107"/>
      <c r="NUW171" s="107"/>
      <c r="NUX171" s="107"/>
      <c r="NUY171" s="107"/>
      <c r="NUZ171" s="107"/>
      <c r="NVA171" s="107"/>
      <c r="NVB171" s="107"/>
      <c r="NVC171" s="107"/>
      <c r="NVD171" s="107"/>
      <c r="NVE171" s="107"/>
      <c r="NVF171" s="107"/>
      <c r="NVG171" s="107"/>
      <c r="NVH171" s="107"/>
      <c r="NVI171" s="107"/>
      <c r="NVJ171" s="107"/>
      <c r="NVK171" s="107"/>
      <c r="NVL171" s="107"/>
      <c r="NVM171" s="107"/>
      <c r="NVN171" s="107"/>
      <c r="NVO171" s="107"/>
      <c r="NVP171" s="107"/>
      <c r="NVQ171" s="107"/>
      <c r="NVR171" s="107"/>
      <c r="NVS171" s="107"/>
      <c r="NVT171" s="107"/>
      <c r="NVU171" s="107"/>
      <c r="NVV171" s="107"/>
      <c r="NVW171" s="107"/>
      <c r="NVX171" s="107"/>
      <c r="NVY171" s="107"/>
      <c r="NVZ171" s="107"/>
      <c r="NWA171" s="107"/>
      <c r="NWB171" s="107"/>
      <c r="NWC171" s="107"/>
      <c r="NWD171" s="107"/>
      <c r="NWE171" s="107"/>
      <c r="NWF171" s="107"/>
      <c r="NWG171" s="107"/>
      <c r="NWH171" s="107"/>
      <c r="NWI171" s="107"/>
      <c r="NWJ171" s="107"/>
      <c r="NWK171" s="107"/>
      <c r="NWL171" s="107"/>
      <c r="NWM171" s="107"/>
      <c r="NWN171" s="107"/>
      <c r="NWO171" s="107"/>
      <c r="NWP171" s="107"/>
      <c r="NWQ171" s="107"/>
      <c r="NWR171" s="107"/>
      <c r="NWS171" s="107"/>
      <c r="NWT171" s="107"/>
      <c r="NWU171" s="107"/>
      <c r="NWV171" s="107"/>
      <c r="NWW171" s="107"/>
      <c r="NWX171" s="107"/>
      <c r="NWY171" s="107"/>
      <c r="NWZ171" s="107"/>
      <c r="NXA171" s="107"/>
      <c r="NXB171" s="107"/>
      <c r="NXC171" s="107"/>
      <c r="NXD171" s="107"/>
      <c r="NXE171" s="107"/>
      <c r="NXF171" s="107"/>
      <c r="NXG171" s="107"/>
      <c r="NXH171" s="107"/>
      <c r="NXI171" s="107"/>
      <c r="NXJ171" s="107"/>
      <c r="NXK171" s="107"/>
      <c r="NXL171" s="107"/>
      <c r="NXM171" s="107"/>
      <c r="NXN171" s="107"/>
      <c r="NXO171" s="107"/>
      <c r="NXP171" s="107"/>
      <c r="NXQ171" s="107"/>
      <c r="NXR171" s="107"/>
      <c r="NXS171" s="107"/>
      <c r="NXT171" s="107"/>
      <c r="NXU171" s="107"/>
      <c r="NXV171" s="107"/>
      <c r="NXW171" s="107"/>
      <c r="NXX171" s="107"/>
      <c r="NXY171" s="107"/>
      <c r="NXZ171" s="107"/>
      <c r="NYA171" s="107"/>
      <c r="NYB171" s="107"/>
      <c r="NYC171" s="107"/>
      <c r="NYD171" s="107"/>
      <c r="NYE171" s="107"/>
      <c r="NYF171" s="107"/>
      <c r="NYG171" s="107"/>
      <c r="NYH171" s="107"/>
      <c r="NYI171" s="107"/>
      <c r="NYJ171" s="107"/>
      <c r="NYK171" s="107"/>
      <c r="NYL171" s="107"/>
      <c r="NYM171" s="107"/>
      <c r="NYN171" s="107"/>
      <c r="NYO171" s="107"/>
      <c r="NYP171" s="107"/>
      <c r="NYQ171" s="107"/>
      <c r="NYR171" s="107"/>
      <c r="NYS171" s="107"/>
      <c r="NYT171" s="107"/>
      <c r="NYU171" s="107"/>
      <c r="NYV171" s="107"/>
      <c r="NYW171" s="107"/>
      <c r="NYX171" s="107"/>
      <c r="NYY171" s="107"/>
      <c r="NYZ171" s="107"/>
      <c r="NZA171" s="107"/>
      <c r="NZB171" s="107"/>
      <c r="NZC171" s="107"/>
      <c r="NZD171" s="107"/>
      <c r="NZE171" s="107"/>
      <c r="NZF171" s="107"/>
      <c r="NZG171" s="107"/>
      <c r="NZH171" s="107"/>
      <c r="NZI171" s="107"/>
      <c r="NZJ171" s="107"/>
      <c r="NZK171" s="107"/>
      <c r="NZL171" s="107"/>
      <c r="NZM171" s="107"/>
      <c r="NZN171" s="107"/>
      <c r="NZO171" s="107"/>
      <c r="NZP171" s="107"/>
      <c r="NZQ171" s="107"/>
      <c r="NZR171" s="107"/>
      <c r="NZS171" s="107"/>
      <c r="NZT171" s="107"/>
      <c r="NZU171" s="107"/>
      <c r="NZV171" s="107"/>
      <c r="NZW171" s="107"/>
      <c r="NZX171" s="107"/>
      <c r="NZY171" s="107"/>
      <c r="NZZ171" s="107"/>
      <c r="OAA171" s="107"/>
      <c r="OAB171" s="107"/>
      <c r="OAC171" s="107"/>
      <c r="OAD171" s="107"/>
      <c r="OAE171" s="107"/>
      <c r="OAF171" s="107"/>
      <c r="OAG171" s="107"/>
      <c r="OAH171" s="107"/>
      <c r="OAI171" s="107"/>
      <c r="OAJ171" s="107"/>
      <c r="OAK171" s="107"/>
      <c r="OAL171" s="107"/>
      <c r="OAM171" s="107"/>
      <c r="OAN171" s="107"/>
      <c r="OAO171" s="107"/>
      <c r="OAP171" s="107"/>
      <c r="OAQ171" s="107"/>
      <c r="OAR171" s="107"/>
      <c r="OAS171" s="107"/>
      <c r="OAT171" s="107"/>
      <c r="OAU171" s="107"/>
      <c r="OAV171" s="107"/>
      <c r="OAW171" s="107"/>
      <c r="OAX171" s="107"/>
      <c r="OAY171" s="107"/>
      <c r="OAZ171" s="107"/>
      <c r="OBA171" s="107"/>
      <c r="OBB171" s="107"/>
      <c r="OBC171" s="107"/>
      <c r="OBD171" s="107"/>
      <c r="OBE171" s="107"/>
      <c r="OBF171" s="107"/>
      <c r="OBG171" s="107"/>
      <c r="OBH171" s="107"/>
      <c r="OBI171" s="107"/>
      <c r="OBJ171" s="107"/>
      <c r="OBK171" s="107"/>
      <c r="OBL171" s="107"/>
      <c r="OBM171" s="107"/>
      <c r="OBN171" s="107"/>
      <c r="OBO171" s="107"/>
      <c r="OBP171" s="107"/>
      <c r="OBQ171" s="107"/>
      <c r="OBR171" s="107"/>
      <c r="OBS171" s="107"/>
      <c r="OBT171" s="107"/>
      <c r="OBU171" s="107"/>
      <c r="OBV171" s="107"/>
      <c r="OBW171" s="107"/>
      <c r="OBX171" s="107"/>
      <c r="OBY171" s="107"/>
      <c r="OBZ171" s="107"/>
      <c r="OCA171" s="107"/>
      <c r="OCB171" s="107"/>
      <c r="OCC171" s="107"/>
      <c r="OCD171" s="107"/>
      <c r="OCE171" s="107"/>
      <c r="OCF171" s="107"/>
      <c r="OCG171" s="107"/>
      <c r="OCH171" s="107"/>
      <c r="OCI171" s="107"/>
      <c r="OCJ171" s="107"/>
      <c r="OCK171" s="107"/>
      <c r="OCL171" s="107"/>
      <c r="OCM171" s="107"/>
      <c r="OCN171" s="107"/>
      <c r="OCO171" s="107"/>
      <c r="OCP171" s="107"/>
      <c r="OCQ171" s="107"/>
      <c r="OCR171" s="107"/>
      <c r="OCS171" s="107"/>
      <c r="OCT171" s="107"/>
      <c r="OCU171" s="107"/>
      <c r="OCV171" s="107"/>
      <c r="OCW171" s="107"/>
      <c r="OCX171" s="107"/>
      <c r="OCY171" s="107"/>
      <c r="OCZ171" s="107"/>
      <c r="ODA171" s="107"/>
      <c r="ODB171" s="107"/>
      <c r="ODC171" s="107"/>
      <c r="ODD171" s="107"/>
      <c r="ODE171" s="107"/>
      <c r="ODF171" s="107"/>
      <c r="ODG171" s="107"/>
      <c r="ODH171" s="107"/>
      <c r="ODI171" s="107"/>
      <c r="ODJ171" s="107"/>
      <c r="ODK171" s="107"/>
      <c r="ODL171" s="107"/>
      <c r="ODM171" s="107"/>
      <c r="ODN171" s="107"/>
      <c r="ODO171" s="107"/>
      <c r="ODP171" s="107"/>
      <c r="ODQ171" s="107"/>
      <c r="ODR171" s="107"/>
      <c r="ODS171" s="107"/>
      <c r="ODT171" s="107"/>
      <c r="ODU171" s="107"/>
      <c r="ODV171" s="107"/>
      <c r="ODW171" s="107"/>
      <c r="ODX171" s="107"/>
      <c r="ODY171" s="107"/>
      <c r="ODZ171" s="107"/>
      <c r="OEA171" s="107"/>
      <c r="OEB171" s="107"/>
      <c r="OEC171" s="107"/>
      <c r="OED171" s="107"/>
      <c r="OEE171" s="107"/>
      <c r="OEF171" s="107"/>
      <c r="OEG171" s="107"/>
      <c r="OEH171" s="107"/>
      <c r="OEI171" s="107"/>
      <c r="OEJ171" s="107"/>
      <c r="OEK171" s="107"/>
      <c r="OEL171" s="107"/>
      <c r="OEM171" s="107"/>
      <c r="OEN171" s="107"/>
      <c r="OEO171" s="107"/>
      <c r="OEP171" s="107"/>
      <c r="OEQ171" s="107"/>
      <c r="OER171" s="107"/>
      <c r="OES171" s="107"/>
      <c r="OET171" s="107"/>
      <c r="OEU171" s="107"/>
      <c r="OEV171" s="107"/>
      <c r="OEW171" s="107"/>
      <c r="OEX171" s="107"/>
      <c r="OEY171" s="107"/>
      <c r="OEZ171" s="107"/>
      <c r="OFA171" s="107"/>
      <c r="OFB171" s="107"/>
      <c r="OFC171" s="107"/>
      <c r="OFD171" s="107"/>
      <c r="OFE171" s="107"/>
      <c r="OFF171" s="107"/>
      <c r="OFG171" s="107"/>
      <c r="OFH171" s="107"/>
      <c r="OFI171" s="107"/>
      <c r="OFJ171" s="107"/>
      <c r="OFK171" s="107"/>
      <c r="OFL171" s="107"/>
      <c r="OFM171" s="107"/>
      <c r="OFN171" s="107"/>
      <c r="OFO171" s="107"/>
      <c r="OFP171" s="107"/>
      <c r="OFQ171" s="107"/>
      <c r="OFR171" s="107"/>
      <c r="OFS171" s="107"/>
      <c r="OFT171" s="107"/>
      <c r="OFU171" s="107"/>
      <c r="OFV171" s="107"/>
      <c r="OFW171" s="107"/>
      <c r="OFX171" s="107"/>
      <c r="OFY171" s="107"/>
      <c r="OFZ171" s="107"/>
      <c r="OGA171" s="107"/>
      <c r="OGB171" s="107"/>
      <c r="OGC171" s="107"/>
      <c r="OGD171" s="107"/>
      <c r="OGE171" s="107"/>
      <c r="OGF171" s="107"/>
      <c r="OGG171" s="107"/>
      <c r="OGH171" s="107"/>
      <c r="OGI171" s="107"/>
      <c r="OGJ171" s="107"/>
      <c r="OGK171" s="107"/>
      <c r="OGL171" s="107"/>
      <c r="OGM171" s="107"/>
      <c r="OGN171" s="107"/>
      <c r="OGO171" s="107"/>
      <c r="OGP171" s="107"/>
      <c r="OGQ171" s="107"/>
      <c r="OGR171" s="107"/>
      <c r="OGS171" s="107"/>
      <c r="OGT171" s="107"/>
      <c r="OGU171" s="107"/>
      <c r="OGV171" s="107"/>
      <c r="OGW171" s="107"/>
      <c r="OGX171" s="107"/>
      <c r="OGY171" s="107"/>
      <c r="OGZ171" s="107"/>
      <c r="OHA171" s="107"/>
      <c r="OHB171" s="107"/>
      <c r="OHC171" s="107"/>
      <c r="OHD171" s="107"/>
      <c r="OHE171" s="107"/>
      <c r="OHF171" s="107"/>
      <c r="OHG171" s="107"/>
      <c r="OHH171" s="107"/>
      <c r="OHI171" s="107"/>
      <c r="OHJ171" s="107"/>
      <c r="OHK171" s="107"/>
      <c r="OHL171" s="107"/>
      <c r="OHM171" s="107"/>
      <c r="OHN171" s="107"/>
      <c r="OHO171" s="107"/>
      <c r="OHP171" s="107"/>
      <c r="OHQ171" s="107"/>
      <c r="OHR171" s="107"/>
      <c r="OHS171" s="107"/>
      <c r="OHT171" s="107"/>
      <c r="OHU171" s="107"/>
      <c r="OHV171" s="107"/>
      <c r="OHW171" s="107"/>
      <c r="OHX171" s="107"/>
      <c r="OHY171" s="107"/>
      <c r="OHZ171" s="107"/>
      <c r="OIA171" s="107"/>
      <c r="OIB171" s="107"/>
      <c r="OIC171" s="107"/>
      <c r="OID171" s="107"/>
      <c r="OIE171" s="107"/>
      <c r="OIF171" s="107"/>
      <c r="OIG171" s="107"/>
      <c r="OIH171" s="107"/>
      <c r="OII171" s="107"/>
      <c r="OIJ171" s="107"/>
      <c r="OIK171" s="107"/>
      <c r="OIL171" s="107"/>
      <c r="OIM171" s="107"/>
      <c r="OIN171" s="107"/>
      <c r="OIO171" s="107"/>
      <c r="OIP171" s="107"/>
      <c r="OIQ171" s="107"/>
      <c r="OIR171" s="107"/>
      <c r="OIS171" s="107"/>
      <c r="OIT171" s="107"/>
      <c r="OIU171" s="107"/>
      <c r="OIV171" s="107"/>
      <c r="OIW171" s="107"/>
      <c r="OIX171" s="107"/>
      <c r="OIY171" s="107"/>
      <c r="OIZ171" s="107"/>
      <c r="OJA171" s="107"/>
      <c r="OJB171" s="107"/>
      <c r="OJC171" s="107"/>
      <c r="OJD171" s="107"/>
      <c r="OJE171" s="107"/>
      <c r="OJF171" s="107"/>
      <c r="OJG171" s="107"/>
      <c r="OJH171" s="107"/>
      <c r="OJI171" s="107"/>
      <c r="OJJ171" s="107"/>
      <c r="OJK171" s="107"/>
      <c r="OJL171" s="107"/>
      <c r="OJM171" s="107"/>
      <c r="OJN171" s="107"/>
      <c r="OJO171" s="107"/>
      <c r="OJP171" s="107"/>
      <c r="OJQ171" s="107"/>
      <c r="OJR171" s="107"/>
      <c r="OJS171" s="107"/>
      <c r="OJT171" s="107"/>
      <c r="OJU171" s="107"/>
      <c r="OJV171" s="107"/>
      <c r="OJW171" s="107"/>
      <c r="OJX171" s="107"/>
      <c r="OJY171" s="107"/>
      <c r="OJZ171" s="107"/>
      <c r="OKA171" s="107"/>
      <c r="OKB171" s="107"/>
      <c r="OKC171" s="107"/>
      <c r="OKD171" s="107"/>
      <c r="OKE171" s="107"/>
      <c r="OKF171" s="107"/>
      <c r="OKG171" s="107"/>
      <c r="OKH171" s="107"/>
      <c r="OKI171" s="107"/>
      <c r="OKJ171" s="107"/>
      <c r="OKK171" s="107"/>
      <c r="OKL171" s="107"/>
      <c r="OKM171" s="107"/>
      <c r="OKN171" s="107"/>
      <c r="OKO171" s="107"/>
      <c r="OKP171" s="107"/>
      <c r="OKQ171" s="107"/>
      <c r="OKR171" s="107"/>
      <c r="OKS171" s="107"/>
      <c r="OKT171" s="107"/>
      <c r="OKU171" s="107"/>
      <c r="OKV171" s="107"/>
      <c r="OKW171" s="107"/>
      <c r="OKX171" s="107"/>
      <c r="OKY171" s="107"/>
      <c r="OKZ171" s="107"/>
      <c r="OLA171" s="107"/>
      <c r="OLB171" s="107"/>
      <c r="OLC171" s="107"/>
      <c r="OLD171" s="107"/>
      <c r="OLE171" s="107"/>
      <c r="OLF171" s="107"/>
      <c r="OLG171" s="107"/>
      <c r="OLH171" s="107"/>
      <c r="OLI171" s="107"/>
      <c r="OLJ171" s="107"/>
      <c r="OLK171" s="107"/>
      <c r="OLL171" s="107"/>
      <c r="OLM171" s="107"/>
      <c r="OLN171" s="107"/>
      <c r="OLO171" s="107"/>
      <c r="OLP171" s="107"/>
      <c r="OLQ171" s="107"/>
      <c r="OLR171" s="107"/>
      <c r="OLS171" s="107"/>
      <c r="OLT171" s="107"/>
      <c r="OLU171" s="107"/>
      <c r="OLV171" s="107"/>
      <c r="OLW171" s="107"/>
      <c r="OLX171" s="107"/>
      <c r="OLY171" s="107"/>
      <c r="OLZ171" s="107"/>
      <c r="OMA171" s="107"/>
      <c r="OMB171" s="107"/>
      <c r="OMC171" s="107"/>
      <c r="OMD171" s="107"/>
      <c r="OME171" s="107"/>
      <c r="OMF171" s="107"/>
      <c r="OMG171" s="107"/>
      <c r="OMH171" s="107"/>
      <c r="OMI171" s="107"/>
      <c r="OMJ171" s="107"/>
      <c r="OMK171" s="107"/>
      <c r="OML171" s="107"/>
      <c r="OMM171" s="107"/>
      <c r="OMN171" s="107"/>
      <c r="OMO171" s="107"/>
      <c r="OMP171" s="107"/>
      <c r="OMQ171" s="107"/>
      <c r="OMR171" s="107"/>
      <c r="OMS171" s="107"/>
      <c r="OMT171" s="107"/>
      <c r="OMU171" s="107"/>
      <c r="OMV171" s="107"/>
      <c r="OMW171" s="107"/>
      <c r="OMX171" s="107"/>
      <c r="OMY171" s="107"/>
      <c r="OMZ171" s="107"/>
      <c r="ONA171" s="107"/>
      <c r="ONB171" s="107"/>
      <c r="ONC171" s="107"/>
      <c r="OND171" s="107"/>
      <c r="ONE171" s="107"/>
      <c r="ONF171" s="107"/>
      <c r="ONG171" s="107"/>
      <c r="ONH171" s="107"/>
      <c r="ONI171" s="107"/>
      <c r="ONJ171" s="107"/>
      <c r="ONK171" s="107"/>
      <c r="ONL171" s="107"/>
      <c r="ONM171" s="107"/>
      <c r="ONN171" s="107"/>
      <c r="ONO171" s="107"/>
      <c r="ONP171" s="107"/>
      <c r="ONQ171" s="107"/>
      <c r="ONR171" s="107"/>
      <c r="ONS171" s="107"/>
      <c r="ONT171" s="107"/>
      <c r="ONU171" s="107"/>
      <c r="ONV171" s="107"/>
      <c r="ONW171" s="107"/>
      <c r="ONX171" s="107"/>
      <c r="ONY171" s="107"/>
      <c r="ONZ171" s="107"/>
      <c r="OOA171" s="107"/>
      <c r="OOB171" s="107"/>
      <c r="OOC171" s="107"/>
      <c r="OOD171" s="107"/>
      <c r="OOE171" s="107"/>
      <c r="OOF171" s="107"/>
      <c r="OOG171" s="107"/>
      <c r="OOH171" s="107"/>
      <c r="OOI171" s="107"/>
      <c r="OOJ171" s="107"/>
      <c r="OOK171" s="107"/>
      <c r="OOL171" s="107"/>
      <c r="OOM171" s="107"/>
      <c r="OON171" s="107"/>
      <c r="OOO171" s="107"/>
      <c r="OOP171" s="107"/>
      <c r="OOQ171" s="107"/>
      <c r="OOR171" s="107"/>
      <c r="OOS171" s="107"/>
      <c r="OOT171" s="107"/>
      <c r="OOU171" s="107"/>
      <c r="OOV171" s="107"/>
      <c r="OOW171" s="107"/>
      <c r="OOX171" s="107"/>
      <c r="OOY171" s="107"/>
      <c r="OOZ171" s="107"/>
      <c r="OPA171" s="107"/>
      <c r="OPB171" s="107"/>
      <c r="OPC171" s="107"/>
      <c r="OPD171" s="107"/>
      <c r="OPE171" s="107"/>
      <c r="OPF171" s="107"/>
      <c r="OPG171" s="107"/>
      <c r="OPH171" s="107"/>
      <c r="OPI171" s="107"/>
      <c r="OPJ171" s="107"/>
      <c r="OPK171" s="107"/>
      <c r="OPL171" s="107"/>
      <c r="OPM171" s="107"/>
      <c r="OPN171" s="107"/>
      <c r="OPO171" s="107"/>
      <c r="OPP171" s="107"/>
      <c r="OPQ171" s="107"/>
      <c r="OPR171" s="107"/>
      <c r="OPS171" s="107"/>
      <c r="OPT171" s="107"/>
      <c r="OPU171" s="107"/>
      <c r="OPV171" s="107"/>
      <c r="OPW171" s="107"/>
      <c r="OPX171" s="107"/>
      <c r="OPY171" s="107"/>
      <c r="OPZ171" s="107"/>
      <c r="OQA171" s="107"/>
      <c r="OQB171" s="107"/>
      <c r="OQC171" s="107"/>
      <c r="OQD171" s="107"/>
      <c r="OQE171" s="107"/>
      <c r="OQF171" s="107"/>
      <c r="OQG171" s="107"/>
      <c r="OQH171" s="107"/>
      <c r="OQI171" s="107"/>
      <c r="OQJ171" s="107"/>
      <c r="OQK171" s="107"/>
      <c r="OQL171" s="107"/>
      <c r="OQM171" s="107"/>
      <c r="OQN171" s="107"/>
      <c r="OQO171" s="107"/>
      <c r="OQP171" s="107"/>
      <c r="OQQ171" s="107"/>
      <c r="OQR171" s="107"/>
      <c r="OQS171" s="107"/>
      <c r="OQT171" s="107"/>
      <c r="OQU171" s="107"/>
      <c r="OQV171" s="107"/>
      <c r="OQW171" s="107"/>
      <c r="OQX171" s="107"/>
      <c r="OQY171" s="107"/>
      <c r="OQZ171" s="107"/>
      <c r="ORA171" s="107"/>
      <c r="ORB171" s="107"/>
      <c r="ORC171" s="107"/>
      <c r="ORD171" s="107"/>
      <c r="ORE171" s="107"/>
      <c r="ORF171" s="107"/>
      <c r="ORG171" s="107"/>
      <c r="ORH171" s="107"/>
      <c r="ORI171" s="107"/>
      <c r="ORJ171" s="107"/>
      <c r="ORK171" s="107"/>
      <c r="ORL171" s="107"/>
      <c r="ORM171" s="107"/>
      <c r="ORN171" s="107"/>
      <c r="ORO171" s="107"/>
      <c r="ORP171" s="107"/>
      <c r="ORQ171" s="107"/>
      <c r="ORR171" s="107"/>
      <c r="ORS171" s="107"/>
      <c r="ORT171" s="107"/>
      <c r="ORU171" s="107"/>
      <c r="ORV171" s="107"/>
      <c r="ORW171" s="107"/>
      <c r="ORX171" s="107"/>
      <c r="ORY171" s="107"/>
      <c r="ORZ171" s="107"/>
      <c r="OSA171" s="107"/>
      <c r="OSB171" s="107"/>
      <c r="OSC171" s="107"/>
      <c r="OSD171" s="107"/>
      <c r="OSE171" s="107"/>
      <c r="OSF171" s="107"/>
      <c r="OSG171" s="107"/>
      <c r="OSH171" s="107"/>
      <c r="OSI171" s="107"/>
      <c r="OSJ171" s="107"/>
      <c r="OSK171" s="107"/>
      <c r="OSL171" s="107"/>
      <c r="OSM171" s="107"/>
      <c r="OSN171" s="107"/>
      <c r="OSO171" s="107"/>
      <c r="OSP171" s="107"/>
      <c r="OSQ171" s="107"/>
      <c r="OSR171" s="107"/>
      <c r="OSS171" s="107"/>
      <c r="OST171" s="107"/>
      <c r="OSU171" s="107"/>
      <c r="OSV171" s="107"/>
      <c r="OSW171" s="107"/>
      <c r="OSX171" s="107"/>
      <c r="OSY171" s="107"/>
      <c r="OSZ171" s="107"/>
      <c r="OTA171" s="107"/>
      <c r="OTB171" s="107"/>
      <c r="OTC171" s="107"/>
      <c r="OTD171" s="107"/>
      <c r="OTE171" s="107"/>
      <c r="OTF171" s="107"/>
      <c r="OTG171" s="107"/>
      <c r="OTH171" s="107"/>
      <c r="OTI171" s="107"/>
      <c r="OTJ171" s="107"/>
      <c r="OTK171" s="107"/>
      <c r="OTL171" s="107"/>
      <c r="OTM171" s="107"/>
      <c r="OTN171" s="107"/>
      <c r="OTO171" s="107"/>
      <c r="OTP171" s="107"/>
      <c r="OTQ171" s="107"/>
      <c r="OTR171" s="107"/>
      <c r="OTS171" s="107"/>
      <c r="OTT171" s="107"/>
      <c r="OTU171" s="107"/>
      <c r="OTV171" s="107"/>
      <c r="OTW171" s="107"/>
      <c r="OTX171" s="107"/>
      <c r="OTY171" s="107"/>
      <c r="OTZ171" s="107"/>
      <c r="OUA171" s="107"/>
      <c r="OUB171" s="107"/>
      <c r="OUC171" s="107"/>
      <c r="OUD171" s="107"/>
      <c r="OUE171" s="107"/>
      <c r="OUF171" s="107"/>
      <c r="OUG171" s="107"/>
      <c r="OUH171" s="107"/>
      <c r="OUI171" s="107"/>
      <c r="OUJ171" s="107"/>
      <c r="OUK171" s="107"/>
      <c r="OUL171" s="107"/>
      <c r="OUM171" s="107"/>
      <c r="OUN171" s="107"/>
      <c r="OUO171" s="107"/>
      <c r="OUP171" s="107"/>
      <c r="OUQ171" s="107"/>
      <c r="OUR171" s="107"/>
      <c r="OUS171" s="107"/>
      <c r="OUT171" s="107"/>
      <c r="OUU171" s="107"/>
      <c r="OUV171" s="107"/>
      <c r="OUW171" s="107"/>
      <c r="OUX171" s="107"/>
      <c r="OUY171" s="107"/>
      <c r="OUZ171" s="107"/>
      <c r="OVA171" s="107"/>
      <c r="OVB171" s="107"/>
      <c r="OVC171" s="107"/>
      <c r="OVD171" s="107"/>
      <c r="OVE171" s="107"/>
      <c r="OVF171" s="107"/>
      <c r="OVG171" s="107"/>
      <c r="OVH171" s="107"/>
      <c r="OVI171" s="107"/>
      <c r="OVJ171" s="107"/>
      <c r="OVK171" s="107"/>
      <c r="OVL171" s="107"/>
      <c r="OVM171" s="107"/>
      <c r="OVN171" s="107"/>
      <c r="OVO171" s="107"/>
      <c r="OVP171" s="107"/>
      <c r="OVQ171" s="107"/>
      <c r="OVR171" s="107"/>
      <c r="OVS171" s="107"/>
      <c r="OVT171" s="107"/>
      <c r="OVU171" s="107"/>
      <c r="OVV171" s="107"/>
      <c r="OVW171" s="107"/>
      <c r="OVX171" s="107"/>
      <c r="OVY171" s="107"/>
      <c r="OVZ171" s="107"/>
      <c r="OWA171" s="107"/>
      <c r="OWB171" s="107"/>
      <c r="OWC171" s="107"/>
      <c r="OWD171" s="107"/>
      <c r="OWE171" s="107"/>
      <c r="OWF171" s="107"/>
      <c r="OWG171" s="107"/>
      <c r="OWH171" s="107"/>
      <c r="OWI171" s="107"/>
      <c r="OWJ171" s="107"/>
      <c r="OWK171" s="107"/>
      <c r="OWL171" s="107"/>
      <c r="OWM171" s="107"/>
      <c r="OWN171" s="107"/>
      <c r="OWO171" s="107"/>
      <c r="OWP171" s="107"/>
      <c r="OWQ171" s="107"/>
      <c r="OWR171" s="107"/>
      <c r="OWS171" s="107"/>
      <c r="OWT171" s="107"/>
      <c r="OWU171" s="107"/>
      <c r="OWV171" s="107"/>
      <c r="OWW171" s="107"/>
      <c r="OWX171" s="107"/>
      <c r="OWY171" s="107"/>
      <c r="OWZ171" s="107"/>
      <c r="OXA171" s="107"/>
      <c r="OXB171" s="107"/>
      <c r="OXC171" s="107"/>
      <c r="OXD171" s="107"/>
      <c r="OXE171" s="107"/>
      <c r="OXF171" s="107"/>
      <c r="OXG171" s="107"/>
      <c r="OXH171" s="107"/>
      <c r="OXI171" s="107"/>
      <c r="OXJ171" s="107"/>
      <c r="OXK171" s="107"/>
      <c r="OXL171" s="107"/>
      <c r="OXM171" s="107"/>
      <c r="OXN171" s="107"/>
      <c r="OXO171" s="107"/>
      <c r="OXP171" s="107"/>
      <c r="OXQ171" s="107"/>
      <c r="OXR171" s="107"/>
      <c r="OXS171" s="107"/>
      <c r="OXT171" s="107"/>
      <c r="OXU171" s="107"/>
      <c r="OXV171" s="107"/>
      <c r="OXW171" s="107"/>
      <c r="OXX171" s="107"/>
      <c r="OXY171" s="107"/>
      <c r="OXZ171" s="107"/>
      <c r="OYA171" s="107"/>
      <c r="OYB171" s="107"/>
      <c r="OYC171" s="107"/>
      <c r="OYD171" s="107"/>
      <c r="OYE171" s="107"/>
      <c r="OYF171" s="107"/>
      <c r="OYG171" s="107"/>
      <c r="OYH171" s="107"/>
      <c r="OYI171" s="107"/>
      <c r="OYJ171" s="107"/>
      <c r="OYK171" s="107"/>
      <c r="OYL171" s="107"/>
      <c r="OYM171" s="107"/>
      <c r="OYN171" s="107"/>
      <c r="OYO171" s="107"/>
      <c r="OYP171" s="107"/>
      <c r="OYQ171" s="107"/>
      <c r="OYR171" s="107"/>
      <c r="OYS171" s="107"/>
      <c r="OYT171" s="107"/>
      <c r="OYU171" s="107"/>
      <c r="OYV171" s="107"/>
      <c r="OYW171" s="107"/>
      <c r="OYX171" s="107"/>
      <c r="OYY171" s="107"/>
      <c r="OYZ171" s="107"/>
      <c r="OZA171" s="107"/>
      <c r="OZB171" s="107"/>
      <c r="OZC171" s="107"/>
      <c r="OZD171" s="107"/>
      <c r="OZE171" s="107"/>
      <c r="OZF171" s="107"/>
      <c r="OZG171" s="107"/>
      <c r="OZH171" s="107"/>
      <c r="OZI171" s="107"/>
      <c r="OZJ171" s="107"/>
      <c r="OZK171" s="107"/>
      <c r="OZL171" s="107"/>
      <c r="OZM171" s="107"/>
      <c r="OZN171" s="107"/>
      <c r="OZO171" s="107"/>
      <c r="OZP171" s="107"/>
      <c r="OZQ171" s="107"/>
      <c r="OZR171" s="107"/>
      <c r="OZS171" s="107"/>
      <c r="OZT171" s="107"/>
      <c r="OZU171" s="107"/>
      <c r="OZV171" s="107"/>
      <c r="OZW171" s="107"/>
      <c r="OZX171" s="107"/>
      <c r="OZY171" s="107"/>
      <c r="OZZ171" s="107"/>
      <c r="PAA171" s="107"/>
      <c r="PAB171" s="107"/>
      <c r="PAC171" s="107"/>
      <c r="PAD171" s="107"/>
      <c r="PAE171" s="107"/>
      <c r="PAF171" s="107"/>
      <c r="PAG171" s="107"/>
      <c r="PAH171" s="107"/>
      <c r="PAI171" s="107"/>
      <c r="PAJ171" s="107"/>
      <c r="PAK171" s="107"/>
      <c r="PAL171" s="107"/>
      <c r="PAM171" s="107"/>
      <c r="PAN171" s="107"/>
      <c r="PAO171" s="107"/>
      <c r="PAP171" s="107"/>
      <c r="PAQ171" s="107"/>
      <c r="PAR171" s="107"/>
      <c r="PAS171" s="107"/>
      <c r="PAT171" s="107"/>
      <c r="PAU171" s="107"/>
      <c r="PAV171" s="107"/>
      <c r="PAW171" s="107"/>
      <c r="PAX171" s="107"/>
      <c r="PAY171" s="107"/>
      <c r="PAZ171" s="107"/>
      <c r="PBA171" s="107"/>
      <c r="PBB171" s="107"/>
      <c r="PBC171" s="107"/>
      <c r="PBD171" s="107"/>
      <c r="PBE171" s="107"/>
      <c r="PBF171" s="107"/>
      <c r="PBG171" s="107"/>
      <c r="PBH171" s="107"/>
      <c r="PBI171" s="107"/>
      <c r="PBJ171" s="107"/>
      <c r="PBK171" s="107"/>
      <c r="PBL171" s="107"/>
      <c r="PBM171" s="107"/>
      <c r="PBN171" s="107"/>
      <c r="PBO171" s="107"/>
      <c r="PBP171" s="107"/>
      <c r="PBQ171" s="107"/>
      <c r="PBR171" s="107"/>
      <c r="PBS171" s="107"/>
      <c r="PBT171" s="107"/>
      <c r="PBU171" s="107"/>
      <c r="PBV171" s="107"/>
      <c r="PBW171" s="107"/>
      <c r="PBX171" s="107"/>
      <c r="PBY171" s="107"/>
      <c r="PBZ171" s="107"/>
      <c r="PCA171" s="107"/>
      <c r="PCB171" s="107"/>
      <c r="PCC171" s="107"/>
      <c r="PCD171" s="107"/>
      <c r="PCE171" s="107"/>
      <c r="PCF171" s="107"/>
      <c r="PCG171" s="107"/>
      <c r="PCH171" s="107"/>
      <c r="PCI171" s="107"/>
      <c r="PCJ171" s="107"/>
      <c r="PCK171" s="107"/>
      <c r="PCL171" s="107"/>
      <c r="PCM171" s="107"/>
      <c r="PCN171" s="107"/>
      <c r="PCO171" s="107"/>
      <c r="PCP171" s="107"/>
      <c r="PCQ171" s="107"/>
      <c r="PCR171" s="107"/>
      <c r="PCS171" s="107"/>
      <c r="PCT171" s="107"/>
      <c r="PCU171" s="107"/>
      <c r="PCV171" s="107"/>
      <c r="PCW171" s="107"/>
      <c r="PCX171" s="107"/>
      <c r="PCY171" s="107"/>
      <c r="PCZ171" s="107"/>
      <c r="PDA171" s="107"/>
      <c r="PDB171" s="107"/>
      <c r="PDC171" s="107"/>
      <c r="PDD171" s="107"/>
      <c r="PDE171" s="107"/>
      <c r="PDF171" s="107"/>
      <c r="PDG171" s="107"/>
      <c r="PDH171" s="107"/>
      <c r="PDI171" s="107"/>
      <c r="PDJ171" s="107"/>
      <c r="PDK171" s="107"/>
      <c r="PDL171" s="107"/>
      <c r="PDM171" s="107"/>
      <c r="PDN171" s="107"/>
      <c r="PDO171" s="107"/>
      <c r="PDP171" s="107"/>
      <c r="PDQ171" s="107"/>
      <c r="PDR171" s="107"/>
      <c r="PDS171" s="107"/>
      <c r="PDT171" s="107"/>
      <c r="PDU171" s="107"/>
      <c r="PDV171" s="107"/>
      <c r="PDW171" s="107"/>
      <c r="PDX171" s="107"/>
      <c r="PDY171" s="107"/>
      <c r="PDZ171" s="107"/>
      <c r="PEA171" s="107"/>
      <c r="PEB171" s="107"/>
      <c r="PEC171" s="107"/>
      <c r="PED171" s="107"/>
      <c r="PEE171" s="107"/>
      <c r="PEF171" s="107"/>
      <c r="PEG171" s="107"/>
      <c r="PEH171" s="107"/>
      <c r="PEI171" s="107"/>
      <c r="PEJ171" s="107"/>
      <c r="PEK171" s="107"/>
      <c r="PEL171" s="107"/>
      <c r="PEM171" s="107"/>
      <c r="PEN171" s="107"/>
      <c r="PEO171" s="107"/>
      <c r="PEP171" s="107"/>
      <c r="PEQ171" s="107"/>
      <c r="PER171" s="107"/>
      <c r="PES171" s="107"/>
      <c r="PET171" s="107"/>
      <c r="PEU171" s="107"/>
      <c r="PEV171" s="107"/>
      <c r="PEW171" s="107"/>
      <c r="PEX171" s="107"/>
      <c r="PEY171" s="107"/>
      <c r="PEZ171" s="107"/>
      <c r="PFA171" s="107"/>
      <c r="PFB171" s="107"/>
      <c r="PFC171" s="107"/>
      <c r="PFD171" s="107"/>
      <c r="PFE171" s="107"/>
      <c r="PFF171" s="107"/>
      <c r="PFG171" s="107"/>
      <c r="PFH171" s="107"/>
      <c r="PFI171" s="107"/>
      <c r="PFJ171" s="107"/>
      <c r="PFK171" s="107"/>
      <c r="PFL171" s="107"/>
      <c r="PFM171" s="107"/>
      <c r="PFN171" s="107"/>
      <c r="PFO171" s="107"/>
      <c r="PFP171" s="107"/>
      <c r="PFQ171" s="107"/>
      <c r="PFR171" s="107"/>
      <c r="PFS171" s="107"/>
      <c r="PFT171" s="107"/>
      <c r="PFU171" s="107"/>
      <c r="PFV171" s="107"/>
      <c r="PFW171" s="107"/>
      <c r="PFX171" s="107"/>
      <c r="PFY171" s="107"/>
      <c r="PFZ171" s="107"/>
      <c r="PGA171" s="107"/>
      <c r="PGB171" s="107"/>
      <c r="PGC171" s="107"/>
      <c r="PGD171" s="107"/>
      <c r="PGE171" s="107"/>
      <c r="PGF171" s="107"/>
      <c r="PGG171" s="107"/>
      <c r="PGH171" s="107"/>
      <c r="PGI171" s="107"/>
      <c r="PGJ171" s="107"/>
      <c r="PGK171" s="107"/>
      <c r="PGL171" s="107"/>
      <c r="PGM171" s="107"/>
      <c r="PGN171" s="107"/>
      <c r="PGO171" s="107"/>
      <c r="PGP171" s="107"/>
      <c r="PGQ171" s="107"/>
      <c r="PGR171" s="107"/>
      <c r="PGS171" s="107"/>
      <c r="PGT171" s="107"/>
      <c r="PGU171" s="107"/>
      <c r="PGV171" s="107"/>
      <c r="PGW171" s="107"/>
      <c r="PGX171" s="107"/>
      <c r="PGY171" s="107"/>
      <c r="PGZ171" s="107"/>
      <c r="PHA171" s="107"/>
      <c r="PHB171" s="107"/>
      <c r="PHC171" s="107"/>
      <c r="PHD171" s="107"/>
      <c r="PHE171" s="107"/>
      <c r="PHF171" s="107"/>
      <c r="PHG171" s="107"/>
      <c r="PHH171" s="107"/>
      <c r="PHI171" s="107"/>
      <c r="PHJ171" s="107"/>
      <c r="PHK171" s="107"/>
      <c r="PHL171" s="107"/>
      <c r="PHM171" s="107"/>
      <c r="PHN171" s="107"/>
      <c r="PHO171" s="107"/>
      <c r="PHP171" s="107"/>
      <c r="PHQ171" s="107"/>
      <c r="PHR171" s="107"/>
      <c r="PHS171" s="107"/>
      <c r="PHT171" s="107"/>
      <c r="PHU171" s="107"/>
      <c r="PHV171" s="107"/>
      <c r="PHW171" s="107"/>
      <c r="PHX171" s="107"/>
      <c r="PHY171" s="107"/>
      <c r="PHZ171" s="107"/>
      <c r="PIA171" s="107"/>
      <c r="PIB171" s="107"/>
      <c r="PIC171" s="107"/>
      <c r="PID171" s="107"/>
      <c r="PIE171" s="107"/>
      <c r="PIF171" s="107"/>
      <c r="PIG171" s="107"/>
      <c r="PIH171" s="107"/>
      <c r="PII171" s="107"/>
      <c r="PIJ171" s="107"/>
      <c r="PIK171" s="107"/>
      <c r="PIL171" s="107"/>
      <c r="PIM171" s="107"/>
      <c r="PIN171" s="107"/>
      <c r="PIO171" s="107"/>
      <c r="PIP171" s="107"/>
      <c r="PIQ171" s="107"/>
      <c r="PIR171" s="107"/>
      <c r="PIS171" s="107"/>
      <c r="PIT171" s="107"/>
      <c r="PIU171" s="107"/>
      <c r="PIV171" s="107"/>
      <c r="PIW171" s="107"/>
      <c r="PIX171" s="107"/>
      <c r="PIY171" s="107"/>
      <c r="PIZ171" s="107"/>
      <c r="PJA171" s="107"/>
      <c r="PJB171" s="107"/>
      <c r="PJC171" s="107"/>
      <c r="PJD171" s="107"/>
      <c r="PJE171" s="107"/>
      <c r="PJF171" s="107"/>
      <c r="PJG171" s="107"/>
      <c r="PJH171" s="107"/>
      <c r="PJI171" s="107"/>
      <c r="PJJ171" s="107"/>
      <c r="PJK171" s="107"/>
      <c r="PJL171" s="107"/>
      <c r="PJM171" s="107"/>
      <c r="PJN171" s="107"/>
      <c r="PJO171" s="107"/>
      <c r="PJP171" s="107"/>
      <c r="PJQ171" s="107"/>
      <c r="PJR171" s="107"/>
      <c r="PJS171" s="107"/>
      <c r="PJT171" s="107"/>
      <c r="PJU171" s="107"/>
      <c r="PJV171" s="107"/>
      <c r="PJW171" s="107"/>
      <c r="PJX171" s="107"/>
      <c r="PJY171" s="107"/>
      <c r="PJZ171" s="107"/>
      <c r="PKA171" s="107"/>
      <c r="PKB171" s="107"/>
      <c r="PKC171" s="107"/>
      <c r="PKD171" s="107"/>
      <c r="PKE171" s="107"/>
      <c r="PKF171" s="107"/>
      <c r="PKG171" s="107"/>
      <c r="PKH171" s="107"/>
      <c r="PKI171" s="107"/>
      <c r="PKJ171" s="107"/>
      <c r="PKK171" s="107"/>
      <c r="PKL171" s="107"/>
      <c r="PKM171" s="107"/>
      <c r="PKN171" s="107"/>
      <c r="PKO171" s="107"/>
      <c r="PKP171" s="107"/>
      <c r="PKQ171" s="107"/>
      <c r="PKR171" s="107"/>
      <c r="PKS171" s="107"/>
      <c r="PKT171" s="107"/>
      <c r="PKU171" s="107"/>
      <c r="PKV171" s="107"/>
      <c r="PKW171" s="107"/>
      <c r="PKX171" s="107"/>
      <c r="PKY171" s="107"/>
      <c r="PKZ171" s="107"/>
      <c r="PLA171" s="107"/>
      <c r="PLB171" s="107"/>
      <c r="PLC171" s="107"/>
      <c r="PLD171" s="107"/>
      <c r="PLE171" s="107"/>
      <c r="PLF171" s="107"/>
      <c r="PLG171" s="107"/>
      <c r="PLH171" s="107"/>
      <c r="PLI171" s="107"/>
      <c r="PLJ171" s="107"/>
      <c r="PLK171" s="107"/>
      <c r="PLL171" s="107"/>
      <c r="PLM171" s="107"/>
      <c r="PLN171" s="107"/>
      <c r="PLO171" s="107"/>
      <c r="PLP171" s="107"/>
      <c r="PLQ171" s="107"/>
      <c r="PLR171" s="107"/>
      <c r="PLS171" s="107"/>
      <c r="PLT171" s="107"/>
      <c r="PLU171" s="107"/>
      <c r="PLV171" s="107"/>
      <c r="PLW171" s="107"/>
      <c r="PLX171" s="107"/>
      <c r="PLY171" s="107"/>
      <c r="PLZ171" s="107"/>
      <c r="PMA171" s="107"/>
      <c r="PMB171" s="107"/>
      <c r="PMC171" s="107"/>
      <c r="PMD171" s="107"/>
      <c r="PME171" s="107"/>
      <c r="PMF171" s="107"/>
      <c r="PMG171" s="107"/>
      <c r="PMH171" s="107"/>
      <c r="PMI171" s="107"/>
      <c r="PMJ171" s="107"/>
      <c r="PMK171" s="107"/>
      <c r="PML171" s="107"/>
      <c r="PMM171" s="107"/>
      <c r="PMN171" s="107"/>
      <c r="PMO171" s="107"/>
      <c r="PMP171" s="107"/>
      <c r="PMQ171" s="107"/>
      <c r="PMR171" s="107"/>
      <c r="PMS171" s="107"/>
      <c r="PMT171" s="107"/>
      <c r="PMU171" s="107"/>
      <c r="PMV171" s="107"/>
      <c r="PMW171" s="107"/>
      <c r="PMX171" s="107"/>
      <c r="PMY171" s="107"/>
      <c r="PMZ171" s="107"/>
      <c r="PNA171" s="107"/>
      <c r="PNB171" s="107"/>
      <c r="PNC171" s="107"/>
      <c r="PND171" s="107"/>
      <c r="PNE171" s="107"/>
      <c r="PNF171" s="107"/>
      <c r="PNG171" s="107"/>
      <c r="PNH171" s="107"/>
      <c r="PNI171" s="107"/>
      <c r="PNJ171" s="107"/>
      <c r="PNK171" s="107"/>
      <c r="PNL171" s="107"/>
      <c r="PNM171" s="107"/>
      <c r="PNN171" s="107"/>
      <c r="PNO171" s="107"/>
      <c r="PNP171" s="107"/>
      <c r="PNQ171" s="107"/>
      <c r="PNR171" s="107"/>
      <c r="PNS171" s="107"/>
      <c r="PNT171" s="107"/>
      <c r="PNU171" s="107"/>
      <c r="PNV171" s="107"/>
      <c r="PNW171" s="107"/>
      <c r="PNX171" s="107"/>
      <c r="PNY171" s="107"/>
      <c r="PNZ171" s="107"/>
      <c r="POA171" s="107"/>
      <c r="POB171" s="107"/>
      <c r="POC171" s="107"/>
      <c r="POD171" s="107"/>
      <c r="POE171" s="107"/>
      <c r="POF171" s="107"/>
      <c r="POG171" s="107"/>
      <c r="POH171" s="107"/>
      <c r="POI171" s="107"/>
      <c r="POJ171" s="107"/>
      <c r="POK171" s="107"/>
      <c r="POL171" s="107"/>
      <c r="POM171" s="107"/>
      <c r="PON171" s="107"/>
      <c r="POO171" s="107"/>
      <c r="POP171" s="107"/>
      <c r="POQ171" s="107"/>
      <c r="POR171" s="107"/>
      <c r="POS171" s="107"/>
      <c r="POT171" s="107"/>
      <c r="POU171" s="107"/>
      <c r="POV171" s="107"/>
      <c r="POW171" s="107"/>
      <c r="POX171" s="107"/>
      <c r="POY171" s="107"/>
      <c r="POZ171" s="107"/>
      <c r="PPA171" s="107"/>
      <c r="PPB171" s="107"/>
      <c r="PPC171" s="107"/>
      <c r="PPD171" s="107"/>
      <c r="PPE171" s="107"/>
      <c r="PPF171" s="107"/>
      <c r="PPG171" s="107"/>
      <c r="PPH171" s="107"/>
      <c r="PPI171" s="107"/>
      <c r="PPJ171" s="107"/>
      <c r="PPK171" s="107"/>
      <c r="PPL171" s="107"/>
      <c r="PPM171" s="107"/>
      <c r="PPN171" s="107"/>
      <c r="PPO171" s="107"/>
      <c r="PPP171" s="107"/>
      <c r="PPQ171" s="107"/>
      <c r="PPR171" s="107"/>
      <c r="PPS171" s="107"/>
      <c r="PPT171" s="107"/>
      <c r="PPU171" s="107"/>
      <c r="PPV171" s="107"/>
      <c r="PPW171" s="107"/>
      <c r="PPX171" s="107"/>
      <c r="PPY171" s="107"/>
      <c r="PPZ171" s="107"/>
      <c r="PQA171" s="107"/>
      <c r="PQB171" s="107"/>
      <c r="PQC171" s="107"/>
      <c r="PQD171" s="107"/>
      <c r="PQE171" s="107"/>
      <c r="PQF171" s="107"/>
      <c r="PQG171" s="107"/>
      <c r="PQH171" s="107"/>
      <c r="PQI171" s="107"/>
      <c r="PQJ171" s="107"/>
      <c r="PQK171" s="107"/>
      <c r="PQL171" s="107"/>
      <c r="PQM171" s="107"/>
      <c r="PQN171" s="107"/>
      <c r="PQO171" s="107"/>
      <c r="PQP171" s="107"/>
      <c r="PQQ171" s="107"/>
      <c r="PQR171" s="107"/>
      <c r="PQS171" s="107"/>
      <c r="PQT171" s="107"/>
      <c r="PQU171" s="107"/>
      <c r="PQV171" s="107"/>
      <c r="PQW171" s="107"/>
      <c r="PQX171" s="107"/>
      <c r="PQY171" s="107"/>
      <c r="PQZ171" s="107"/>
      <c r="PRA171" s="107"/>
      <c r="PRB171" s="107"/>
      <c r="PRC171" s="107"/>
      <c r="PRD171" s="107"/>
      <c r="PRE171" s="107"/>
      <c r="PRF171" s="107"/>
      <c r="PRG171" s="107"/>
      <c r="PRH171" s="107"/>
      <c r="PRI171" s="107"/>
      <c r="PRJ171" s="107"/>
      <c r="PRK171" s="107"/>
      <c r="PRL171" s="107"/>
      <c r="PRM171" s="107"/>
      <c r="PRN171" s="107"/>
      <c r="PRO171" s="107"/>
      <c r="PRP171" s="107"/>
      <c r="PRQ171" s="107"/>
      <c r="PRR171" s="107"/>
      <c r="PRS171" s="107"/>
      <c r="PRT171" s="107"/>
      <c r="PRU171" s="107"/>
      <c r="PRV171" s="107"/>
      <c r="PRW171" s="107"/>
      <c r="PRX171" s="107"/>
      <c r="PRY171" s="107"/>
      <c r="PRZ171" s="107"/>
      <c r="PSA171" s="107"/>
      <c r="PSB171" s="107"/>
      <c r="PSC171" s="107"/>
      <c r="PSD171" s="107"/>
      <c r="PSE171" s="107"/>
      <c r="PSF171" s="107"/>
      <c r="PSG171" s="107"/>
      <c r="PSH171" s="107"/>
      <c r="PSI171" s="107"/>
      <c r="PSJ171" s="107"/>
      <c r="PSK171" s="107"/>
      <c r="PSL171" s="107"/>
      <c r="PSM171" s="107"/>
      <c r="PSN171" s="107"/>
      <c r="PSO171" s="107"/>
      <c r="PSP171" s="107"/>
      <c r="PSQ171" s="107"/>
      <c r="PSR171" s="107"/>
      <c r="PSS171" s="107"/>
      <c r="PST171" s="107"/>
      <c r="PSU171" s="107"/>
      <c r="PSV171" s="107"/>
      <c r="PSW171" s="107"/>
      <c r="PSX171" s="107"/>
      <c r="PSY171" s="107"/>
      <c r="PSZ171" s="107"/>
      <c r="PTA171" s="107"/>
      <c r="PTB171" s="107"/>
      <c r="PTC171" s="107"/>
      <c r="PTD171" s="107"/>
      <c r="PTE171" s="107"/>
      <c r="PTF171" s="107"/>
      <c r="PTG171" s="107"/>
      <c r="PTH171" s="107"/>
      <c r="PTI171" s="107"/>
      <c r="PTJ171" s="107"/>
      <c r="PTK171" s="107"/>
      <c r="PTL171" s="107"/>
      <c r="PTM171" s="107"/>
      <c r="PTN171" s="107"/>
      <c r="PTO171" s="107"/>
      <c r="PTP171" s="107"/>
      <c r="PTQ171" s="107"/>
      <c r="PTR171" s="107"/>
      <c r="PTS171" s="107"/>
      <c r="PTT171" s="107"/>
      <c r="PTU171" s="107"/>
      <c r="PTV171" s="107"/>
      <c r="PTW171" s="107"/>
      <c r="PTX171" s="107"/>
      <c r="PTY171" s="107"/>
      <c r="PTZ171" s="107"/>
      <c r="PUA171" s="107"/>
      <c r="PUB171" s="107"/>
      <c r="PUC171" s="107"/>
      <c r="PUD171" s="107"/>
      <c r="PUE171" s="107"/>
      <c r="PUF171" s="107"/>
      <c r="PUG171" s="107"/>
      <c r="PUH171" s="107"/>
      <c r="PUI171" s="107"/>
      <c r="PUJ171" s="107"/>
      <c r="PUK171" s="107"/>
      <c r="PUL171" s="107"/>
      <c r="PUM171" s="107"/>
      <c r="PUN171" s="107"/>
      <c r="PUO171" s="107"/>
      <c r="PUP171" s="107"/>
      <c r="PUQ171" s="107"/>
      <c r="PUR171" s="107"/>
      <c r="PUS171" s="107"/>
      <c r="PUT171" s="107"/>
      <c r="PUU171" s="107"/>
      <c r="PUV171" s="107"/>
      <c r="PUW171" s="107"/>
      <c r="PUX171" s="107"/>
      <c r="PUY171" s="107"/>
      <c r="PUZ171" s="107"/>
      <c r="PVA171" s="107"/>
      <c r="PVB171" s="107"/>
      <c r="PVC171" s="107"/>
      <c r="PVD171" s="107"/>
      <c r="PVE171" s="107"/>
      <c r="PVF171" s="107"/>
      <c r="PVG171" s="107"/>
      <c r="PVH171" s="107"/>
      <c r="PVI171" s="107"/>
      <c r="PVJ171" s="107"/>
      <c r="PVK171" s="107"/>
      <c r="PVL171" s="107"/>
      <c r="PVM171" s="107"/>
      <c r="PVN171" s="107"/>
      <c r="PVO171" s="107"/>
      <c r="PVP171" s="107"/>
      <c r="PVQ171" s="107"/>
      <c r="PVR171" s="107"/>
      <c r="PVS171" s="107"/>
      <c r="PVT171" s="107"/>
      <c r="PVU171" s="107"/>
      <c r="PVV171" s="107"/>
      <c r="PVW171" s="107"/>
      <c r="PVX171" s="107"/>
      <c r="PVY171" s="107"/>
      <c r="PVZ171" s="107"/>
      <c r="PWA171" s="107"/>
      <c r="PWB171" s="107"/>
      <c r="PWC171" s="107"/>
      <c r="PWD171" s="107"/>
      <c r="PWE171" s="107"/>
      <c r="PWF171" s="107"/>
      <c r="PWG171" s="107"/>
      <c r="PWH171" s="107"/>
      <c r="PWI171" s="107"/>
      <c r="PWJ171" s="107"/>
      <c r="PWK171" s="107"/>
      <c r="PWL171" s="107"/>
      <c r="PWM171" s="107"/>
      <c r="PWN171" s="107"/>
      <c r="PWO171" s="107"/>
      <c r="PWP171" s="107"/>
      <c r="PWQ171" s="107"/>
      <c r="PWR171" s="107"/>
      <c r="PWS171" s="107"/>
      <c r="PWT171" s="107"/>
      <c r="PWU171" s="107"/>
      <c r="PWV171" s="107"/>
      <c r="PWW171" s="107"/>
      <c r="PWX171" s="107"/>
      <c r="PWY171" s="107"/>
      <c r="PWZ171" s="107"/>
      <c r="PXA171" s="107"/>
      <c r="PXB171" s="107"/>
      <c r="PXC171" s="107"/>
      <c r="PXD171" s="107"/>
      <c r="PXE171" s="107"/>
      <c r="PXF171" s="107"/>
      <c r="PXG171" s="107"/>
      <c r="PXH171" s="107"/>
      <c r="PXI171" s="107"/>
      <c r="PXJ171" s="107"/>
      <c r="PXK171" s="107"/>
      <c r="PXL171" s="107"/>
      <c r="PXM171" s="107"/>
      <c r="PXN171" s="107"/>
      <c r="PXO171" s="107"/>
      <c r="PXP171" s="107"/>
      <c r="PXQ171" s="107"/>
      <c r="PXR171" s="107"/>
      <c r="PXS171" s="107"/>
      <c r="PXT171" s="107"/>
      <c r="PXU171" s="107"/>
      <c r="PXV171" s="107"/>
      <c r="PXW171" s="107"/>
      <c r="PXX171" s="107"/>
      <c r="PXY171" s="107"/>
      <c r="PXZ171" s="107"/>
      <c r="PYA171" s="107"/>
      <c r="PYB171" s="107"/>
      <c r="PYC171" s="107"/>
      <c r="PYD171" s="107"/>
      <c r="PYE171" s="107"/>
      <c r="PYF171" s="107"/>
      <c r="PYG171" s="107"/>
      <c r="PYH171" s="107"/>
      <c r="PYI171" s="107"/>
      <c r="PYJ171" s="107"/>
      <c r="PYK171" s="107"/>
      <c r="PYL171" s="107"/>
      <c r="PYM171" s="107"/>
      <c r="PYN171" s="107"/>
      <c r="PYO171" s="107"/>
      <c r="PYP171" s="107"/>
      <c r="PYQ171" s="107"/>
      <c r="PYR171" s="107"/>
      <c r="PYS171" s="107"/>
      <c r="PYT171" s="107"/>
      <c r="PYU171" s="107"/>
      <c r="PYV171" s="107"/>
      <c r="PYW171" s="107"/>
      <c r="PYX171" s="107"/>
      <c r="PYY171" s="107"/>
      <c r="PYZ171" s="107"/>
      <c r="PZA171" s="107"/>
      <c r="PZB171" s="107"/>
      <c r="PZC171" s="107"/>
      <c r="PZD171" s="107"/>
      <c r="PZE171" s="107"/>
      <c r="PZF171" s="107"/>
      <c r="PZG171" s="107"/>
      <c r="PZH171" s="107"/>
      <c r="PZI171" s="107"/>
      <c r="PZJ171" s="107"/>
      <c r="PZK171" s="107"/>
      <c r="PZL171" s="107"/>
      <c r="PZM171" s="107"/>
      <c r="PZN171" s="107"/>
      <c r="PZO171" s="107"/>
      <c r="PZP171" s="107"/>
      <c r="PZQ171" s="107"/>
      <c r="PZR171" s="107"/>
      <c r="PZS171" s="107"/>
      <c r="PZT171" s="107"/>
      <c r="PZU171" s="107"/>
      <c r="PZV171" s="107"/>
      <c r="PZW171" s="107"/>
      <c r="PZX171" s="107"/>
      <c r="PZY171" s="107"/>
      <c r="PZZ171" s="107"/>
      <c r="QAA171" s="107"/>
      <c r="QAB171" s="107"/>
      <c r="QAC171" s="107"/>
      <c r="QAD171" s="107"/>
      <c r="QAE171" s="107"/>
      <c r="QAF171" s="107"/>
      <c r="QAG171" s="107"/>
      <c r="QAH171" s="107"/>
      <c r="QAI171" s="107"/>
      <c r="QAJ171" s="107"/>
      <c r="QAK171" s="107"/>
      <c r="QAL171" s="107"/>
      <c r="QAM171" s="107"/>
      <c r="QAN171" s="107"/>
      <c r="QAO171" s="107"/>
      <c r="QAP171" s="107"/>
      <c r="QAQ171" s="107"/>
      <c r="QAR171" s="107"/>
      <c r="QAS171" s="107"/>
      <c r="QAT171" s="107"/>
      <c r="QAU171" s="107"/>
      <c r="QAV171" s="107"/>
      <c r="QAW171" s="107"/>
      <c r="QAX171" s="107"/>
      <c r="QAY171" s="107"/>
      <c r="QAZ171" s="107"/>
      <c r="QBA171" s="107"/>
      <c r="QBB171" s="107"/>
      <c r="QBC171" s="107"/>
      <c r="QBD171" s="107"/>
      <c r="QBE171" s="107"/>
      <c r="QBF171" s="107"/>
      <c r="QBG171" s="107"/>
      <c r="QBH171" s="107"/>
      <c r="QBI171" s="107"/>
      <c r="QBJ171" s="107"/>
      <c r="QBK171" s="107"/>
      <c r="QBL171" s="107"/>
      <c r="QBM171" s="107"/>
      <c r="QBN171" s="107"/>
      <c r="QBO171" s="107"/>
      <c r="QBP171" s="107"/>
      <c r="QBQ171" s="107"/>
      <c r="QBR171" s="107"/>
      <c r="QBS171" s="107"/>
      <c r="QBT171" s="107"/>
      <c r="QBU171" s="107"/>
      <c r="QBV171" s="107"/>
      <c r="QBW171" s="107"/>
      <c r="QBX171" s="107"/>
      <c r="QBY171" s="107"/>
      <c r="QBZ171" s="107"/>
      <c r="QCA171" s="107"/>
      <c r="QCB171" s="107"/>
      <c r="QCC171" s="107"/>
      <c r="QCD171" s="107"/>
      <c r="QCE171" s="107"/>
      <c r="QCF171" s="107"/>
      <c r="QCG171" s="107"/>
      <c r="QCH171" s="107"/>
      <c r="QCI171" s="107"/>
      <c r="QCJ171" s="107"/>
      <c r="QCK171" s="107"/>
      <c r="QCL171" s="107"/>
      <c r="QCM171" s="107"/>
      <c r="QCN171" s="107"/>
      <c r="QCO171" s="107"/>
      <c r="QCP171" s="107"/>
      <c r="QCQ171" s="107"/>
      <c r="QCR171" s="107"/>
      <c r="QCS171" s="107"/>
      <c r="QCT171" s="107"/>
      <c r="QCU171" s="107"/>
      <c r="QCV171" s="107"/>
      <c r="QCW171" s="107"/>
      <c r="QCX171" s="107"/>
      <c r="QCY171" s="107"/>
      <c r="QCZ171" s="107"/>
      <c r="QDA171" s="107"/>
      <c r="QDB171" s="107"/>
      <c r="QDC171" s="107"/>
      <c r="QDD171" s="107"/>
      <c r="QDE171" s="107"/>
      <c r="QDF171" s="107"/>
      <c r="QDG171" s="107"/>
      <c r="QDH171" s="107"/>
      <c r="QDI171" s="107"/>
      <c r="QDJ171" s="107"/>
      <c r="QDK171" s="107"/>
      <c r="QDL171" s="107"/>
      <c r="QDM171" s="107"/>
      <c r="QDN171" s="107"/>
      <c r="QDO171" s="107"/>
      <c r="QDP171" s="107"/>
      <c r="QDQ171" s="107"/>
      <c r="QDR171" s="107"/>
      <c r="QDS171" s="107"/>
      <c r="QDT171" s="107"/>
      <c r="QDU171" s="107"/>
      <c r="QDV171" s="107"/>
      <c r="QDW171" s="107"/>
      <c r="QDX171" s="107"/>
      <c r="QDY171" s="107"/>
      <c r="QDZ171" s="107"/>
      <c r="QEA171" s="107"/>
      <c r="QEB171" s="107"/>
      <c r="QEC171" s="107"/>
      <c r="QED171" s="107"/>
      <c r="QEE171" s="107"/>
      <c r="QEF171" s="107"/>
      <c r="QEG171" s="107"/>
      <c r="QEH171" s="107"/>
      <c r="QEI171" s="107"/>
      <c r="QEJ171" s="107"/>
      <c r="QEK171" s="107"/>
      <c r="QEL171" s="107"/>
      <c r="QEM171" s="107"/>
      <c r="QEN171" s="107"/>
      <c r="QEO171" s="107"/>
      <c r="QEP171" s="107"/>
      <c r="QEQ171" s="107"/>
      <c r="QER171" s="107"/>
      <c r="QES171" s="107"/>
      <c r="QET171" s="107"/>
      <c r="QEU171" s="107"/>
      <c r="QEV171" s="107"/>
      <c r="QEW171" s="107"/>
      <c r="QEX171" s="107"/>
      <c r="QEY171" s="107"/>
      <c r="QEZ171" s="107"/>
      <c r="QFA171" s="107"/>
      <c r="QFB171" s="107"/>
      <c r="QFC171" s="107"/>
      <c r="QFD171" s="107"/>
      <c r="QFE171" s="107"/>
      <c r="QFF171" s="107"/>
      <c r="QFG171" s="107"/>
      <c r="QFH171" s="107"/>
      <c r="QFI171" s="107"/>
      <c r="QFJ171" s="107"/>
      <c r="QFK171" s="107"/>
      <c r="QFL171" s="107"/>
      <c r="QFM171" s="107"/>
      <c r="QFN171" s="107"/>
      <c r="QFO171" s="107"/>
      <c r="QFP171" s="107"/>
      <c r="QFQ171" s="107"/>
      <c r="QFR171" s="107"/>
      <c r="QFS171" s="107"/>
      <c r="QFT171" s="107"/>
      <c r="QFU171" s="107"/>
      <c r="QFV171" s="107"/>
      <c r="QFW171" s="107"/>
      <c r="QFX171" s="107"/>
      <c r="QFY171" s="107"/>
      <c r="QFZ171" s="107"/>
      <c r="QGA171" s="107"/>
      <c r="QGB171" s="107"/>
      <c r="QGC171" s="107"/>
      <c r="QGD171" s="107"/>
      <c r="QGE171" s="107"/>
      <c r="QGF171" s="107"/>
      <c r="QGG171" s="107"/>
      <c r="QGH171" s="107"/>
      <c r="QGI171" s="107"/>
      <c r="QGJ171" s="107"/>
      <c r="QGK171" s="107"/>
      <c r="QGL171" s="107"/>
      <c r="QGM171" s="107"/>
      <c r="QGN171" s="107"/>
      <c r="QGO171" s="107"/>
      <c r="QGP171" s="107"/>
      <c r="QGQ171" s="107"/>
      <c r="QGR171" s="107"/>
      <c r="QGS171" s="107"/>
      <c r="QGT171" s="107"/>
      <c r="QGU171" s="107"/>
      <c r="QGV171" s="107"/>
      <c r="QGW171" s="107"/>
      <c r="QGX171" s="107"/>
      <c r="QGY171" s="107"/>
      <c r="QGZ171" s="107"/>
      <c r="QHA171" s="107"/>
      <c r="QHB171" s="107"/>
      <c r="QHC171" s="107"/>
      <c r="QHD171" s="107"/>
      <c r="QHE171" s="107"/>
      <c r="QHF171" s="107"/>
      <c r="QHG171" s="107"/>
      <c r="QHH171" s="107"/>
      <c r="QHI171" s="107"/>
      <c r="QHJ171" s="107"/>
      <c r="QHK171" s="107"/>
      <c r="QHL171" s="107"/>
      <c r="QHM171" s="107"/>
      <c r="QHN171" s="107"/>
      <c r="QHO171" s="107"/>
      <c r="QHP171" s="107"/>
      <c r="QHQ171" s="107"/>
      <c r="QHR171" s="107"/>
      <c r="QHS171" s="107"/>
      <c r="QHT171" s="107"/>
      <c r="QHU171" s="107"/>
      <c r="QHV171" s="107"/>
      <c r="QHW171" s="107"/>
      <c r="QHX171" s="107"/>
      <c r="QHY171" s="107"/>
      <c r="QHZ171" s="107"/>
      <c r="QIA171" s="107"/>
      <c r="QIB171" s="107"/>
      <c r="QIC171" s="107"/>
      <c r="QID171" s="107"/>
      <c r="QIE171" s="107"/>
      <c r="QIF171" s="107"/>
      <c r="QIG171" s="107"/>
      <c r="QIH171" s="107"/>
      <c r="QII171" s="107"/>
      <c r="QIJ171" s="107"/>
      <c r="QIK171" s="107"/>
      <c r="QIL171" s="107"/>
      <c r="QIM171" s="107"/>
      <c r="QIN171" s="107"/>
      <c r="QIO171" s="107"/>
      <c r="QIP171" s="107"/>
      <c r="QIQ171" s="107"/>
      <c r="QIR171" s="107"/>
      <c r="QIS171" s="107"/>
      <c r="QIT171" s="107"/>
      <c r="QIU171" s="107"/>
      <c r="QIV171" s="107"/>
      <c r="QIW171" s="107"/>
      <c r="QIX171" s="107"/>
      <c r="QIY171" s="107"/>
      <c r="QIZ171" s="107"/>
      <c r="QJA171" s="107"/>
      <c r="QJB171" s="107"/>
      <c r="QJC171" s="107"/>
      <c r="QJD171" s="107"/>
      <c r="QJE171" s="107"/>
      <c r="QJF171" s="107"/>
      <c r="QJG171" s="107"/>
      <c r="QJH171" s="107"/>
      <c r="QJI171" s="107"/>
      <c r="QJJ171" s="107"/>
      <c r="QJK171" s="107"/>
      <c r="QJL171" s="107"/>
      <c r="QJM171" s="107"/>
      <c r="QJN171" s="107"/>
      <c r="QJO171" s="107"/>
      <c r="QJP171" s="107"/>
      <c r="QJQ171" s="107"/>
      <c r="QJR171" s="107"/>
      <c r="QJS171" s="107"/>
      <c r="QJT171" s="107"/>
      <c r="QJU171" s="107"/>
      <c r="QJV171" s="107"/>
      <c r="QJW171" s="107"/>
      <c r="QJX171" s="107"/>
      <c r="QJY171" s="107"/>
      <c r="QJZ171" s="107"/>
      <c r="QKA171" s="107"/>
      <c r="QKB171" s="107"/>
      <c r="QKC171" s="107"/>
      <c r="QKD171" s="107"/>
      <c r="QKE171" s="107"/>
      <c r="QKF171" s="107"/>
      <c r="QKG171" s="107"/>
      <c r="QKH171" s="107"/>
      <c r="QKI171" s="107"/>
      <c r="QKJ171" s="107"/>
      <c r="QKK171" s="107"/>
      <c r="QKL171" s="107"/>
      <c r="QKM171" s="107"/>
      <c r="QKN171" s="107"/>
      <c r="QKO171" s="107"/>
      <c r="QKP171" s="107"/>
      <c r="QKQ171" s="107"/>
      <c r="QKR171" s="107"/>
      <c r="QKS171" s="107"/>
      <c r="QKT171" s="107"/>
      <c r="QKU171" s="107"/>
      <c r="QKV171" s="107"/>
      <c r="QKW171" s="107"/>
      <c r="QKX171" s="107"/>
      <c r="QKY171" s="107"/>
      <c r="QKZ171" s="107"/>
      <c r="QLA171" s="107"/>
      <c r="QLB171" s="107"/>
      <c r="QLC171" s="107"/>
      <c r="QLD171" s="107"/>
      <c r="QLE171" s="107"/>
      <c r="QLF171" s="107"/>
      <c r="QLG171" s="107"/>
      <c r="QLH171" s="107"/>
      <c r="QLI171" s="107"/>
      <c r="QLJ171" s="107"/>
      <c r="QLK171" s="107"/>
      <c r="QLL171" s="107"/>
      <c r="QLM171" s="107"/>
      <c r="QLN171" s="107"/>
      <c r="QLO171" s="107"/>
      <c r="QLP171" s="107"/>
      <c r="QLQ171" s="107"/>
      <c r="QLR171" s="107"/>
      <c r="QLS171" s="107"/>
      <c r="QLT171" s="107"/>
      <c r="QLU171" s="107"/>
      <c r="QLV171" s="107"/>
      <c r="QLW171" s="107"/>
      <c r="QLX171" s="107"/>
      <c r="QLY171" s="107"/>
      <c r="QLZ171" s="107"/>
      <c r="QMA171" s="107"/>
      <c r="QMB171" s="107"/>
      <c r="QMC171" s="107"/>
      <c r="QMD171" s="107"/>
      <c r="QME171" s="107"/>
      <c r="QMF171" s="107"/>
      <c r="QMG171" s="107"/>
      <c r="QMH171" s="107"/>
      <c r="QMI171" s="107"/>
      <c r="QMJ171" s="107"/>
      <c r="QMK171" s="107"/>
      <c r="QML171" s="107"/>
      <c r="QMM171" s="107"/>
      <c r="QMN171" s="107"/>
      <c r="QMO171" s="107"/>
      <c r="QMP171" s="107"/>
      <c r="QMQ171" s="107"/>
      <c r="QMR171" s="107"/>
      <c r="QMS171" s="107"/>
      <c r="QMT171" s="107"/>
      <c r="QMU171" s="107"/>
      <c r="QMV171" s="107"/>
      <c r="QMW171" s="107"/>
      <c r="QMX171" s="107"/>
      <c r="QMY171" s="107"/>
      <c r="QMZ171" s="107"/>
      <c r="QNA171" s="107"/>
      <c r="QNB171" s="107"/>
      <c r="QNC171" s="107"/>
      <c r="QND171" s="107"/>
      <c r="QNE171" s="107"/>
      <c r="QNF171" s="107"/>
      <c r="QNG171" s="107"/>
      <c r="QNH171" s="107"/>
      <c r="QNI171" s="107"/>
      <c r="QNJ171" s="107"/>
      <c r="QNK171" s="107"/>
      <c r="QNL171" s="107"/>
      <c r="QNM171" s="107"/>
      <c r="QNN171" s="107"/>
      <c r="QNO171" s="107"/>
      <c r="QNP171" s="107"/>
      <c r="QNQ171" s="107"/>
      <c r="QNR171" s="107"/>
      <c r="QNS171" s="107"/>
      <c r="QNT171" s="107"/>
      <c r="QNU171" s="107"/>
      <c r="QNV171" s="107"/>
      <c r="QNW171" s="107"/>
      <c r="QNX171" s="107"/>
      <c r="QNY171" s="107"/>
      <c r="QNZ171" s="107"/>
      <c r="QOA171" s="107"/>
      <c r="QOB171" s="107"/>
      <c r="QOC171" s="107"/>
      <c r="QOD171" s="107"/>
      <c r="QOE171" s="107"/>
      <c r="QOF171" s="107"/>
      <c r="QOG171" s="107"/>
      <c r="QOH171" s="107"/>
      <c r="QOI171" s="107"/>
      <c r="QOJ171" s="107"/>
      <c r="QOK171" s="107"/>
      <c r="QOL171" s="107"/>
      <c r="QOM171" s="107"/>
      <c r="QON171" s="107"/>
      <c r="QOO171" s="107"/>
      <c r="QOP171" s="107"/>
      <c r="QOQ171" s="107"/>
      <c r="QOR171" s="107"/>
      <c r="QOS171" s="107"/>
      <c r="QOT171" s="107"/>
      <c r="QOU171" s="107"/>
      <c r="QOV171" s="107"/>
      <c r="QOW171" s="107"/>
      <c r="QOX171" s="107"/>
      <c r="QOY171" s="107"/>
      <c r="QOZ171" s="107"/>
      <c r="QPA171" s="107"/>
      <c r="QPB171" s="107"/>
      <c r="QPC171" s="107"/>
      <c r="QPD171" s="107"/>
      <c r="QPE171" s="107"/>
      <c r="QPF171" s="107"/>
      <c r="QPG171" s="107"/>
      <c r="QPH171" s="107"/>
      <c r="QPI171" s="107"/>
      <c r="QPJ171" s="107"/>
      <c r="QPK171" s="107"/>
      <c r="QPL171" s="107"/>
      <c r="QPM171" s="107"/>
      <c r="QPN171" s="107"/>
      <c r="QPO171" s="107"/>
      <c r="QPP171" s="107"/>
      <c r="QPQ171" s="107"/>
      <c r="QPR171" s="107"/>
      <c r="QPS171" s="107"/>
      <c r="QPT171" s="107"/>
      <c r="QPU171" s="107"/>
      <c r="QPV171" s="107"/>
      <c r="QPW171" s="107"/>
      <c r="QPX171" s="107"/>
      <c r="QPY171" s="107"/>
      <c r="QPZ171" s="107"/>
      <c r="QQA171" s="107"/>
      <c r="QQB171" s="107"/>
      <c r="QQC171" s="107"/>
      <c r="QQD171" s="107"/>
      <c r="QQE171" s="107"/>
      <c r="QQF171" s="107"/>
      <c r="QQG171" s="107"/>
      <c r="QQH171" s="107"/>
      <c r="QQI171" s="107"/>
      <c r="QQJ171" s="107"/>
      <c r="QQK171" s="107"/>
      <c r="QQL171" s="107"/>
      <c r="QQM171" s="107"/>
      <c r="QQN171" s="107"/>
      <c r="QQO171" s="107"/>
      <c r="QQP171" s="107"/>
      <c r="QQQ171" s="107"/>
      <c r="QQR171" s="107"/>
      <c r="QQS171" s="107"/>
      <c r="QQT171" s="107"/>
      <c r="QQU171" s="107"/>
      <c r="QQV171" s="107"/>
      <c r="QQW171" s="107"/>
      <c r="QQX171" s="107"/>
      <c r="QQY171" s="107"/>
      <c r="QQZ171" s="107"/>
      <c r="QRA171" s="107"/>
      <c r="QRB171" s="107"/>
      <c r="QRC171" s="107"/>
      <c r="QRD171" s="107"/>
      <c r="QRE171" s="107"/>
      <c r="QRF171" s="107"/>
      <c r="QRG171" s="107"/>
      <c r="QRH171" s="107"/>
      <c r="QRI171" s="107"/>
      <c r="QRJ171" s="107"/>
      <c r="QRK171" s="107"/>
      <c r="QRL171" s="107"/>
      <c r="QRM171" s="107"/>
      <c r="QRN171" s="107"/>
      <c r="QRO171" s="107"/>
      <c r="QRP171" s="107"/>
      <c r="QRQ171" s="107"/>
      <c r="QRR171" s="107"/>
      <c r="QRS171" s="107"/>
      <c r="QRT171" s="107"/>
      <c r="QRU171" s="107"/>
      <c r="QRV171" s="107"/>
      <c r="QRW171" s="107"/>
      <c r="QRX171" s="107"/>
      <c r="QRY171" s="107"/>
      <c r="QRZ171" s="107"/>
      <c r="QSA171" s="107"/>
      <c r="QSB171" s="107"/>
      <c r="QSC171" s="107"/>
      <c r="QSD171" s="107"/>
      <c r="QSE171" s="107"/>
      <c r="QSF171" s="107"/>
      <c r="QSG171" s="107"/>
      <c r="QSH171" s="107"/>
      <c r="QSI171" s="107"/>
      <c r="QSJ171" s="107"/>
      <c r="QSK171" s="107"/>
      <c r="QSL171" s="107"/>
      <c r="QSM171" s="107"/>
      <c r="QSN171" s="107"/>
      <c r="QSO171" s="107"/>
      <c r="QSP171" s="107"/>
      <c r="QSQ171" s="107"/>
      <c r="QSR171" s="107"/>
      <c r="QSS171" s="107"/>
      <c r="QST171" s="107"/>
      <c r="QSU171" s="107"/>
      <c r="QSV171" s="107"/>
      <c r="QSW171" s="107"/>
      <c r="QSX171" s="107"/>
      <c r="QSY171" s="107"/>
      <c r="QSZ171" s="107"/>
      <c r="QTA171" s="107"/>
      <c r="QTB171" s="107"/>
      <c r="QTC171" s="107"/>
      <c r="QTD171" s="107"/>
      <c r="QTE171" s="107"/>
      <c r="QTF171" s="107"/>
      <c r="QTG171" s="107"/>
      <c r="QTH171" s="107"/>
      <c r="QTI171" s="107"/>
      <c r="QTJ171" s="107"/>
      <c r="QTK171" s="107"/>
      <c r="QTL171" s="107"/>
      <c r="QTM171" s="107"/>
      <c r="QTN171" s="107"/>
      <c r="QTO171" s="107"/>
      <c r="QTP171" s="107"/>
      <c r="QTQ171" s="107"/>
      <c r="QTR171" s="107"/>
      <c r="QTS171" s="107"/>
      <c r="QTT171" s="107"/>
      <c r="QTU171" s="107"/>
      <c r="QTV171" s="107"/>
      <c r="QTW171" s="107"/>
      <c r="QTX171" s="107"/>
      <c r="QTY171" s="107"/>
      <c r="QTZ171" s="107"/>
      <c r="QUA171" s="107"/>
      <c r="QUB171" s="107"/>
      <c r="QUC171" s="107"/>
      <c r="QUD171" s="107"/>
      <c r="QUE171" s="107"/>
      <c r="QUF171" s="107"/>
      <c r="QUG171" s="107"/>
      <c r="QUH171" s="107"/>
      <c r="QUI171" s="107"/>
      <c r="QUJ171" s="107"/>
      <c r="QUK171" s="107"/>
      <c r="QUL171" s="107"/>
      <c r="QUM171" s="107"/>
      <c r="QUN171" s="107"/>
      <c r="QUO171" s="107"/>
      <c r="QUP171" s="107"/>
      <c r="QUQ171" s="107"/>
      <c r="QUR171" s="107"/>
      <c r="QUS171" s="107"/>
      <c r="QUT171" s="107"/>
      <c r="QUU171" s="107"/>
      <c r="QUV171" s="107"/>
      <c r="QUW171" s="107"/>
      <c r="QUX171" s="107"/>
      <c r="QUY171" s="107"/>
      <c r="QUZ171" s="107"/>
      <c r="QVA171" s="107"/>
      <c r="QVB171" s="107"/>
      <c r="QVC171" s="107"/>
      <c r="QVD171" s="107"/>
      <c r="QVE171" s="107"/>
      <c r="QVF171" s="107"/>
      <c r="QVG171" s="107"/>
      <c r="QVH171" s="107"/>
      <c r="QVI171" s="107"/>
      <c r="QVJ171" s="107"/>
      <c r="QVK171" s="107"/>
      <c r="QVL171" s="107"/>
      <c r="QVM171" s="107"/>
      <c r="QVN171" s="107"/>
      <c r="QVO171" s="107"/>
      <c r="QVP171" s="107"/>
      <c r="QVQ171" s="107"/>
      <c r="QVR171" s="107"/>
      <c r="QVS171" s="107"/>
      <c r="QVT171" s="107"/>
      <c r="QVU171" s="107"/>
      <c r="QVV171" s="107"/>
      <c r="QVW171" s="107"/>
      <c r="QVX171" s="107"/>
      <c r="QVY171" s="107"/>
      <c r="QVZ171" s="107"/>
      <c r="QWA171" s="107"/>
      <c r="QWB171" s="107"/>
      <c r="QWC171" s="107"/>
      <c r="QWD171" s="107"/>
      <c r="QWE171" s="107"/>
      <c r="QWF171" s="107"/>
      <c r="QWG171" s="107"/>
      <c r="QWH171" s="107"/>
      <c r="QWI171" s="107"/>
      <c r="QWJ171" s="107"/>
      <c r="QWK171" s="107"/>
      <c r="QWL171" s="107"/>
      <c r="QWM171" s="107"/>
      <c r="QWN171" s="107"/>
      <c r="QWO171" s="107"/>
      <c r="QWP171" s="107"/>
      <c r="QWQ171" s="107"/>
      <c r="QWR171" s="107"/>
      <c r="QWS171" s="107"/>
      <c r="QWT171" s="107"/>
      <c r="QWU171" s="107"/>
      <c r="QWV171" s="107"/>
      <c r="QWW171" s="107"/>
      <c r="QWX171" s="107"/>
      <c r="QWY171" s="107"/>
      <c r="QWZ171" s="107"/>
      <c r="QXA171" s="107"/>
      <c r="QXB171" s="107"/>
      <c r="QXC171" s="107"/>
      <c r="QXD171" s="107"/>
      <c r="QXE171" s="107"/>
      <c r="QXF171" s="107"/>
      <c r="QXG171" s="107"/>
      <c r="QXH171" s="107"/>
      <c r="QXI171" s="107"/>
      <c r="QXJ171" s="107"/>
      <c r="QXK171" s="107"/>
      <c r="QXL171" s="107"/>
      <c r="QXM171" s="107"/>
      <c r="QXN171" s="107"/>
      <c r="QXO171" s="107"/>
      <c r="QXP171" s="107"/>
      <c r="QXQ171" s="107"/>
      <c r="QXR171" s="107"/>
      <c r="QXS171" s="107"/>
      <c r="QXT171" s="107"/>
      <c r="QXU171" s="107"/>
      <c r="QXV171" s="107"/>
      <c r="QXW171" s="107"/>
      <c r="QXX171" s="107"/>
      <c r="QXY171" s="107"/>
      <c r="QXZ171" s="107"/>
      <c r="QYA171" s="107"/>
      <c r="QYB171" s="107"/>
      <c r="QYC171" s="107"/>
      <c r="QYD171" s="107"/>
      <c r="QYE171" s="107"/>
      <c r="QYF171" s="107"/>
      <c r="QYG171" s="107"/>
      <c r="QYH171" s="107"/>
      <c r="QYI171" s="107"/>
      <c r="QYJ171" s="107"/>
      <c r="QYK171" s="107"/>
      <c r="QYL171" s="107"/>
      <c r="QYM171" s="107"/>
      <c r="QYN171" s="107"/>
      <c r="QYO171" s="107"/>
      <c r="QYP171" s="107"/>
      <c r="QYQ171" s="107"/>
      <c r="QYR171" s="107"/>
      <c r="QYS171" s="107"/>
      <c r="QYT171" s="107"/>
      <c r="QYU171" s="107"/>
      <c r="QYV171" s="107"/>
      <c r="QYW171" s="107"/>
      <c r="QYX171" s="107"/>
      <c r="QYY171" s="107"/>
      <c r="QYZ171" s="107"/>
      <c r="QZA171" s="107"/>
      <c r="QZB171" s="107"/>
      <c r="QZC171" s="107"/>
      <c r="QZD171" s="107"/>
      <c r="QZE171" s="107"/>
      <c r="QZF171" s="107"/>
      <c r="QZG171" s="107"/>
      <c r="QZH171" s="107"/>
      <c r="QZI171" s="107"/>
      <c r="QZJ171" s="107"/>
      <c r="QZK171" s="107"/>
      <c r="QZL171" s="107"/>
      <c r="QZM171" s="107"/>
      <c r="QZN171" s="107"/>
      <c r="QZO171" s="107"/>
      <c r="QZP171" s="107"/>
      <c r="QZQ171" s="107"/>
      <c r="QZR171" s="107"/>
      <c r="QZS171" s="107"/>
      <c r="QZT171" s="107"/>
      <c r="QZU171" s="107"/>
      <c r="QZV171" s="107"/>
      <c r="QZW171" s="107"/>
      <c r="QZX171" s="107"/>
      <c r="QZY171" s="107"/>
      <c r="QZZ171" s="107"/>
      <c r="RAA171" s="107"/>
      <c r="RAB171" s="107"/>
      <c r="RAC171" s="107"/>
      <c r="RAD171" s="107"/>
      <c r="RAE171" s="107"/>
      <c r="RAF171" s="107"/>
      <c r="RAG171" s="107"/>
      <c r="RAH171" s="107"/>
      <c r="RAI171" s="107"/>
      <c r="RAJ171" s="107"/>
      <c r="RAK171" s="107"/>
      <c r="RAL171" s="107"/>
      <c r="RAM171" s="107"/>
      <c r="RAN171" s="107"/>
      <c r="RAO171" s="107"/>
      <c r="RAP171" s="107"/>
      <c r="RAQ171" s="107"/>
      <c r="RAR171" s="107"/>
      <c r="RAS171" s="107"/>
      <c r="RAT171" s="107"/>
      <c r="RAU171" s="107"/>
      <c r="RAV171" s="107"/>
      <c r="RAW171" s="107"/>
      <c r="RAX171" s="107"/>
      <c r="RAY171" s="107"/>
      <c r="RAZ171" s="107"/>
      <c r="RBA171" s="107"/>
      <c r="RBB171" s="107"/>
      <c r="RBC171" s="107"/>
      <c r="RBD171" s="107"/>
      <c r="RBE171" s="107"/>
      <c r="RBF171" s="107"/>
      <c r="RBG171" s="107"/>
      <c r="RBH171" s="107"/>
      <c r="RBI171" s="107"/>
      <c r="RBJ171" s="107"/>
      <c r="RBK171" s="107"/>
      <c r="RBL171" s="107"/>
      <c r="RBM171" s="107"/>
      <c r="RBN171" s="107"/>
      <c r="RBO171" s="107"/>
      <c r="RBP171" s="107"/>
      <c r="RBQ171" s="107"/>
      <c r="RBR171" s="107"/>
      <c r="RBS171" s="107"/>
      <c r="RBT171" s="107"/>
      <c r="RBU171" s="107"/>
      <c r="RBV171" s="107"/>
      <c r="RBW171" s="107"/>
      <c r="RBX171" s="107"/>
      <c r="RBY171" s="107"/>
      <c r="RBZ171" s="107"/>
      <c r="RCA171" s="107"/>
      <c r="RCB171" s="107"/>
      <c r="RCC171" s="107"/>
      <c r="RCD171" s="107"/>
      <c r="RCE171" s="107"/>
      <c r="RCF171" s="107"/>
      <c r="RCG171" s="107"/>
      <c r="RCH171" s="107"/>
      <c r="RCI171" s="107"/>
      <c r="RCJ171" s="107"/>
      <c r="RCK171" s="107"/>
      <c r="RCL171" s="107"/>
      <c r="RCM171" s="107"/>
      <c r="RCN171" s="107"/>
      <c r="RCO171" s="107"/>
      <c r="RCP171" s="107"/>
      <c r="RCQ171" s="107"/>
      <c r="RCR171" s="107"/>
      <c r="RCS171" s="107"/>
      <c r="RCT171" s="107"/>
      <c r="RCU171" s="107"/>
      <c r="RCV171" s="107"/>
      <c r="RCW171" s="107"/>
      <c r="RCX171" s="107"/>
      <c r="RCY171" s="107"/>
      <c r="RCZ171" s="107"/>
      <c r="RDA171" s="107"/>
      <c r="RDB171" s="107"/>
      <c r="RDC171" s="107"/>
      <c r="RDD171" s="107"/>
      <c r="RDE171" s="107"/>
      <c r="RDF171" s="107"/>
      <c r="RDG171" s="107"/>
      <c r="RDH171" s="107"/>
      <c r="RDI171" s="107"/>
      <c r="RDJ171" s="107"/>
      <c r="RDK171" s="107"/>
      <c r="RDL171" s="107"/>
      <c r="RDM171" s="107"/>
      <c r="RDN171" s="107"/>
      <c r="RDO171" s="107"/>
      <c r="RDP171" s="107"/>
      <c r="RDQ171" s="107"/>
      <c r="RDR171" s="107"/>
      <c r="RDS171" s="107"/>
      <c r="RDT171" s="107"/>
      <c r="RDU171" s="107"/>
      <c r="RDV171" s="107"/>
      <c r="RDW171" s="107"/>
      <c r="RDX171" s="107"/>
      <c r="RDY171" s="107"/>
      <c r="RDZ171" s="107"/>
      <c r="REA171" s="107"/>
      <c r="REB171" s="107"/>
      <c r="REC171" s="107"/>
      <c r="RED171" s="107"/>
      <c r="REE171" s="107"/>
      <c r="REF171" s="107"/>
      <c r="REG171" s="107"/>
      <c r="REH171" s="107"/>
      <c r="REI171" s="107"/>
      <c r="REJ171" s="107"/>
      <c r="REK171" s="107"/>
      <c r="REL171" s="107"/>
      <c r="REM171" s="107"/>
      <c r="REN171" s="107"/>
      <c r="REO171" s="107"/>
      <c r="REP171" s="107"/>
      <c r="REQ171" s="107"/>
      <c r="RER171" s="107"/>
      <c r="RES171" s="107"/>
      <c r="RET171" s="107"/>
      <c r="REU171" s="107"/>
      <c r="REV171" s="107"/>
      <c r="REW171" s="107"/>
      <c r="REX171" s="107"/>
      <c r="REY171" s="107"/>
      <c r="REZ171" s="107"/>
      <c r="RFA171" s="107"/>
      <c r="RFB171" s="107"/>
      <c r="RFC171" s="107"/>
      <c r="RFD171" s="107"/>
      <c r="RFE171" s="107"/>
      <c r="RFF171" s="107"/>
      <c r="RFG171" s="107"/>
      <c r="RFH171" s="107"/>
      <c r="RFI171" s="107"/>
      <c r="RFJ171" s="107"/>
      <c r="RFK171" s="107"/>
      <c r="RFL171" s="107"/>
      <c r="RFM171" s="107"/>
      <c r="RFN171" s="107"/>
      <c r="RFO171" s="107"/>
      <c r="RFP171" s="107"/>
      <c r="RFQ171" s="107"/>
      <c r="RFR171" s="107"/>
      <c r="RFS171" s="107"/>
      <c r="RFT171" s="107"/>
      <c r="RFU171" s="107"/>
      <c r="RFV171" s="107"/>
      <c r="RFW171" s="107"/>
      <c r="RFX171" s="107"/>
      <c r="RFY171" s="107"/>
      <c r="RFZ171" s="107"/>
      <c r="RGA171" s="107"/>
      <c r="RGB171" s="107"/>
      <c r="RGC171" s="107"/>
      <c r="RGD171" s="107"/>
      <c r="RGE171" s="107"/>
      <c r="RGF171" s="107"/>
      <c r="RGG171" s="107"/>
      <c r="RGH171" s="107"/>
      <c r="RGI171" s="107"/>
      <c r="RGJ171" s="107"/>
      <c r="RGK171" s="107"/>
      <c r="RGL171" s="107"/>
      <c r="RGM171" s="107"/>
      <c r="RGN171" s="107"/>
      <c r="RGO171" s="107"/>
      <c r="RGP171" s="107"/>
      <c r="RGQ171" s="107"/>
      <c r="RGR171" s="107"/>
      <c r="RGS171" s="107"/>
      <c r="RGT171" s="107"/>
      <c r="RGU171" s="107"/>
      <c r="RGV171" s="107"/>
      <c r="RGW171" s="107"/>
      <c r="RGX171" s="107"/>
      <c r="RGY171" s="107"/>
      <c r="RGZ171" s="107"/>
      <c r="RHA171" s="107"/>
      <c r="RHB171" s="107"/>
      <c r="RHC171" s="107"/>
      <c r="RHD171" s="107"/>
      <c r="RHE171" s="107"/>
      <c r="RHF171" s="107"/>
      <c r="RHG171" s="107"/>
      <c r="RHH171" s="107"/>
      <c r="RHI171" s="107"/>
      <c r="RHJ171" s="107"/>
      <c r="RHK171" s="107"/>
      <c r="RHL171" s="107"/>
      <c r="RHM171" s="107"/>
      <c r="RHN171" s="107"/>
      <c r="RHO171" s="107"/>
      <c r="RHP171" s="107"/>
      <c r="RHQ171" s="107"/>
      <c r="RHR171" s="107"/>
      <c r="RHS171" s="107"/>
      <c r="RHT171" s="107"/>
      <c r="RHU171" s="107"/>
      <c r="RHV171" s="107"/>
      <c r="RHW171" s="107"/>
      <c r="RHX171" s="107"/>
      <c r="RHY171" s="107"/>
      <c r="RHZ171" s="107"/>
      <c r="RIA171" s="107"/>
      <c r="RIB171" s="107"/>
      <c r="RIC171" s="107"/>
      <c r="RID171" s="107"/>
      <c r="RIE171" s="107"/>
      <c r="RIF171" s="107"/>
      <c r="RIG171" s="107"/>
      <c r="RIH171" s="107"/>
      <c r="RII171" s="107"/>
      <c r="RIJ171" s="107"/>
      <c r="RIK171" s="107"/>
      <c r="RIL171" s="107"/>
      <c r="RIM171" s="107"/>
      <c r="RIN171" s="107"/>
      <c r="RIO171" s="107"/>
      <c r="RIP171" s="107"/>
      <c r="RIQ171" s="107"/>
      <c r="RIR171" s="107"/>
      <c r="RIS171" s="107"/>
      <c r="RIT171" s="107"/>
      <c r="RIU171" s="107"/>
      <c r="RIV171" s="107"/>
      <c r="RIW171" s="107"/>
      <c r="RIX171" s="107"/>
      <c r="RIY171" s="107"/>
      <c r="RIZ171" s="107"/>
      <c r="RJA171" s="107"/>
      <c r="RJB171" s="107"/>
      <c r="RJC171" s="107"/>
      <c r="RJD171" s="107"/>
      <c r="RJE171" s="107"/>
      <c r="RJF171" s="107"/>
      <c r="RJG171" s="107"/>
      <c r="RJH171" s="107"/>
      <c r="RJI171" s="107"/>
      <c r="RJJ171" s="107"/>
      <c r="RJK171" s="107"/>
      <c r="RJL171" s="107"/>
      <c r="RJM171" s="107"/>
      <c r="RJN171" s="107"/>
      <c r="RJO171" s="107"/>
      <c r="RJP171" s="107"/>
      <c r="RJQ171" s="107"/>
      <c r="RJR171" s="107"/>
      <c r="RJS171" s="107"/>
      <c r="RJT171" s="107"/>
      <c r="RJU171" s="107"/>
      <c r="RJV171" s="107"/>
      <c r="RJW171" s="107"/>
      <c r="RJX171" s="107"/>
      <c r="RJY171" s="107"/>
      <c r="RJZ171" s="107"/>
      <c r="RKA171" s="107"/>
      <c r="RKB171" s="107"/>
      <c r="RKC171" s="107"/>
      <c r="RKD171" s="107"/>
      <c r="RKE171" s="107"/>
      <c r="RKF171" s="107"/>
      <c r="RKG171" s="107"/>
      <c r="RKH171" s="107"/>
      <c r="RKI171" s="107"/>
      <c r="RKJ171" s="107"/>
      <c r="RKK171" s="107"/>
      <c r="RKL171" s="107"/>
      <c r="RKM171" s="107"/>
      <c r="RKN171" s="107"/>
      <c r="RKO171" s="107"/>
      <c r="RKP171" s="107"/>
      <c r="RKQ171" s="107"/>
      <c r="RKR171" s="107"/>
      <c r="RKS171" s="107"/>
      <c r="RKT171" s="107"/>
      <c r="RKU171" s="107"/>
      <c r="RKV171" s="107"/>
      <c r="RKW171" s="107"/>
      <c r="RKX171" s="107"/>
      <c r="RKY171" s="107"/>
      <c r="RKZ171" s="107"/>
      <c r="RLA171" s="107"/>
      <c r="RLB171" s="107"/>
      <c r="RLC171" s="107"/>
      <c r="RLD171" s="107"/>
      <c r="RLE171" s="107"/>
      <c r="RLF171" s="107"/>
      <c r="RLG171" s="107"/>
      <c r="RLH171" s="107"/>
      <c r="RLI171" s="107"/>
      <c r="RLJ171" s="107"/>
      <c r="RLK171" s="107"/>
      <c r="RLL171" s="107"/>
      <c r="RLM171" s="107"/>
      <c r="RLN171" s="107"/>
      <c r="RLO171" s="107"/>
      <c r="RLP171" s="107"/>
      <c r="RLQ171" s="107"/>
      <c r="RLR171" s="107"/>
      <c r="RLS171" s="107"/>
      <c r="RLT171" s="107"/>
      <c r="RLU171" s="107"/>
      <c r="RLV171" s="107"/>
      <c r="RLW171" s="107"/>
      <c r="RLX171" s="107"/>
      <c r="RLY171" s="107"/>
      <c r="RLZ171" s="107"/>
      <c r="RMA171" s="107"/>
      <c r="RMB171" s="107"/>
      <c r="RMC171" s="107"/>
      <c r="RMD171" s="107"/>
      <c r="RME171" s="107"/>
      <c r="RMF171" s="107"/>
      <c r="RMG171" s="107"/>
      <c r="RMH171" s="107"/>
      <c r="RMI171" s="107"/>
      <c r="RMJ171" s="107"/>
      <c r="RMK171" s="107"/>
      <c r="RML171" s="107"/>
      <c r="RMM171" s="107"/>
      <c r="RMN171" s="107"/>
      <c r="RMO171" s="107"/>
      <c r="RMP171" s="107"/>
      <c r="RMQ171" s="107"/>
      <c r="RMR171" s="107"/>
      <c r="RMS171" s="107"/>
      <c r="RMT171" s="107"/>
      <c r="RMU171" s="107"/>
      <c r="RMV171" s="107"/>
      <c r="RMW171" s="107"/>
      <c r="RMX171" s="107"/>
      <c r="RMY171" s="107"/>
      <c r="RMZ171" s="107"/>
      <c r="RNA171" s="107"/>
      <c r="RNB171" s="107"/>
      <c r="RNC171" s="107"/>
      <c r="RND171" s="107"/>
      <c r="RNE171" s="107"/>
      <c r="RNF171" s="107"/>
      <c r="RNG171" s="107"/>
      <c r="RNH171" s="107"/>
      <c r="RNI171" s="107"/>
      <c r="RNJ171" s="107"/>
      <c r="RNK171" s="107"/>
      <c r="RNL171" s="107"/>
      <c r="RNM171" s="107"/>
      <c r="RNN171" s="107"/>
      <c r="RNO171" s="107"/>
      <c r="RNP171" s="107"/>
      <c r="RNQ171" s="107"/>
      <c r="RNR171" s="107"/>
      <c r="RNS171" s="107"/>
      <c r="RNT171" s="107"/>
      <c r="RNU171" s="107"/>
      <c r="RNV171" s="107"/>
      <c r="RNW171" s="107"/>
      <c r="RNX171" s="107"/>
      <c r="RNY171" s="107"/>
      <c r="RNZ171" s="107"/>
      <c r="ROA171" s="107"/>
      <c r="ROB171" s="107"/>
      <c r="ROC171" s="107"/>
      <c r="ROD171" s="107"/>
      <c r="ROE171" s="107"/>
      <c r="ROF171" s="107"/>
      <c r="ROG171" s="107"/>
      <c r="ROH171" s="107"/>
      <c r="ROI171" s="107"/>
      <c r="ROJ171" s="107"/>
      <c r="ROK171" s="107"/>
      <c r="ROL171" s="107"/>
      <c r="ROM171" s="107"/>
      <c r="RON171" s="107"/>
      <c r="ROO171" s="107"/>
      <c r="ROP171" s="107"/>
      <c r="ROQ171" s="107"/>
      <c r="ROR171" s="107"/>
      <c r="ROS171" s="107"/>
      <c r="ROT171" s="107"/>
      <c r="ROU171" s="107"/>
      <c r="ROV171" s="107"/>
      <c r="ROW171" s="107"/>
      <c r="ROX171" s="107"/>
      <c r="ROY171" s="107"/>
      <c r="ROZ171" s="107"/>
      <c r="RPA171" s="107"/>
      <c r="RPB171" s="107"/>
      <c r="RPC171" s="107"/>
      <c r="RPD171" s="107"/>
      <c r="RPE171" s="107"/>
      <c r="RPF171" s="107"/>
      <c r="RPG171" s="107"/>
      <c r="RPH171" s="107"/>
      <c r="RPI171" s="107"/>
      <c r="RPJ171" s="107"/>
      <c r="RPK171" s="107"/>
      <c r="RPL171" s="107"/>
      <c r="RPM171" s="107"/>
      <c r="RPN171" s="107"/>
      <c r="RPO171" s="107"/>
      <c r="RPP171" s="107"/>
      <c r="RPQ171" s="107"/>
      <c r="RPR171" s="107"/>
      <c r="RPS171" s="107"/>
      <c r="RPT171" s="107"/>
      <c r="RPU171" s="107"/>
      <c r="RPV171" s="107"/>
      <c r="RPW171" s="107"/>
      <c r="RPX171" s="107"/>
      <c r="RPY171" s="107"/>
      <c r="RPZ171" s="107"/>
      <c r="RQA171" s="107"/>
      <c r="RQB171" s="107"/>
      <c r="RQC171" s="107"/>
      <c r="RQD171" s="107"/>
      <c r="RQE171" s="107"/>
      <c r="RQF171" s="107"/>
      <c r="RQG171" s="107"/>
      <c r="RQH171" s="107"/>
      <c r="RQI171" s="107"/>
      <c r="RQJ171" s="107"/>
      <c r="RQK171" s="107"/>
      <c r="RQL171" s="107"/>
      <c r="RQM171" s="107"/>
      <c r="RQN171" s="107"/>
      <c r="RQO171" s="107"/>
      <c r="RQP171" s="107"/>
      <c r="RQQ171" s="107"/>
      <c r="RQR171" s="107"/>
      <c r="RQS171" s="107"/>
      <c r="RQT171" s="107"/>
      <c r="RQU171" s="107"/>
      <c r="RQV171" s="107"/>
      <c r="RQW171" s="107"/>
      <c r="RQX171" s="107"/>
      <c r="RQY171" s="107"/>
      <c r="RQZ171" s="107"/>
      <c r="RRA171" s="107"/>
      <c r="RRB171" s="107"/>
      <c r="RRC171" s="107"/>
      <c r="RRD171" s="107"/>
      <c r="RRE171" s="107"/>
      <c r="RRF171" s="107"/>
      <c r="RRG171" s="107"/>
      <c r="RRH171" s="107"/>
      <c r="RRI171" s="107"/>
      <c r="RRJ171" s="107"/>
      <c r="RRK171" s="107"/>
      <c r="RRL171" s="107"/>
      <c r="RRM171" s="107"/>
      <c r="RRN171" s="107"/>
      <c r="RRO171" s="107"/>
      <c r="RRP171" s="107"/>
      <c r="RRQ171" s="107"/>
      <c r="RRR171" s="107"/>
      <c r="RRS171" s="107"/>
      <c r="RRT171" s="107"/>
      <c r="RRU171" s="107"/>
      <c r="RRV171" s="107"/>
      <c r="RRW171" s="107"/>
      <c r="RRX171" s="107"/>
      <c r="RRY171" s="107"/>
      <c r="RRZ171" s="107"/>
      <c r="RSA171" s="107"/>
      <c r="RSB171" s="107"/>
      <c r="RSC171" s="107"/>
      <c r="RSD171" s="107"/>
      <c r="RSE171" s="107"/>
      <c r="RSF171" s="107"/>
      <c r="RSG171" s="107"/>
      <c r="RSH171" s="107"/>
      <c r="RSI171" s="107"/>
      <c r="RSJ171" s="107"/>
      <c r="RSK171" s="107"/>
      <c r="RSL171" s="107"/>
      <c r="RSM171" s="107"/>
      <c r="RSN171" s="107"/>
      <c r="RSO171" s="107"/>
      <c r="RSP171" s="107"/>
      <c r="RSQ171" s="107"/>
      <c r="RSR171" s="107"/>
      <c r="RSS171" s="107"/>
      <c r="RST171" s="107"/>
      <c r="RSU171" s="107"/>
      <c r="RSV171" s="107"/>
      <c r="RSW171" s="107"/>
      <c r="RSX171" s="107"/>
      <c r="RSY171" s="107"/>
      <c r="RSZ171" s="107"/>
      <c r="RTA171" s="107"/>
      <c r="RTB171" s="107"/>
      <c r="RTC171" s="107"/>
      <c r="RTD171" s="107"/>
      <c r="RTE171" s="107"/>
      <c r="RTF171" s="107"/>
      <c r="RTG171" s="107"/>
      <c r="RTH171" s="107"/>
      <c r="RTI171" s="107"/>
      <c r="RTJ171" s="107"/>
      <c r="RTK171" s="107"/>
      <c r="RTL171" s="107"/>
      <c r="RTM171" s="107"/>
      <c r="RTN171" s="107"/>
      <c r="RTO171" s="107"/>
      <c r="RTP171" s="107"/>
      <c r="RTQ171" s="107"/>
      <c r="RTR171" s="107"/>
      <c r="RTS171" s="107"/>
      <c r="RTT171" s="107"/>
      <c r="RTU171" s="107"/>
      <c r="RTV171" s="107"/>
      <c r="RTW171" s="107"/>
      <c r="RTX171" s="107"/>
      <c r="RTY171" s="107"/>
      <c r="RTZ171" s="107"/>
      <c r="RUA171" s="107"/>
      <c r="RUB171" s="107"/>
      <c r="RUC171" s="107"/>
      <c r="RUD171" s="107"/>
      <c r="RUE171" s="107"/>
      <c r="RUF171" s="107"/>
      <c r="RUG171" s="107"/>
      <c r="RUH171" s="107"/>
      <c r="RUI171" s="107"/>
      <c r="RUJ171" s="107"/>
      <c r="RUK171" s="107"/>
      <c r="RUL171" s="107"/>
      <c r="RUM171" s="107"/>
      <c r="RUN171" s="107"/>
      <c r="RUO171" s="107"/>
      <c r="RUP171" s="107"/>
      <c r="RUQ171" s="107"/>
      <c r="RUR171" s="107"/>
      <c r="RUS171" s="107"/>
      <c r="RUT171" s="107"/>
      <c r="RUU171" s="107"/>
      <c r="RUV171" s="107"/>
      <c r="RUW171" s="107"/>
      <c r="RUX171" s="107"/>
      <c r="RUY171" s="107"/>
      <c r="RUZ171" s="107"/>
      <c r="RVA171" s="107"/>
      <c r="RVB171" s="107"/>
      <c r="RVC171" s="107"/>
      <c r="RVD171" s="107"/>
      <c r="RVE171" s="107"/>
      <c r="RVF171" s="107"/>
      <c r="RVG171" s="107"/>
      <c r="RVH171" s="107"/>
      <c r="RVI171" s="107"/>
      <c r="RVJ171" s="107"/>
      <c r="RVK171" s="107"/>
      <c r="RVL171" s="107"/>
      <c r="RVM171" s="107"/>
      <c r="RVN171" s="107"/>
      <c r="RVO171" s="107"/>
      <c r="RVP171" s="107"/>
      <c r="RVQ171" s="107"/>
      <c r="RVR171" s="107"/>
      <c r="RVS171" s="107"/>
      <c r="RVT171" s="107"/>
      <c r="RVU171" s="107"/>
      <c r="RVV171" s="107"/>
      <c r="RVW171" s="107"/>
      <c r="RVX171" s="107"/>
      <c r="RVY171" s="107"/>
      <c r="RVZ171" s="107"/>
      <c r="RWA171" s="107"/>
      <c r="RWB171" s="107"/>
      <c r="RWC171" s="107"/>
      <c r="RWD171" s="107"/>
      <c r="RWE171" s="107"/>
      <c r="RWF171" s="107"/>
      <c r="RWG171" s="107"/>
      <c r="RWH171" s="107"/>
      <c r="RWI171" s="107"/>
      <c r="RWJ171" s="107"/>
      <c r="RWK171" s="107"/>
      <c r="RWL171" s="107"/>
      <c r="RWM171" s="107"/>
      <c r="RWN171" s="107"/>
      <c r="RWO171" s="107"/>
      <c r="RWP171" s="107"/>
      <c r="RWQ171" s="107"/>
      <c r="RWR171" s="107"/>
      <c r="RWS171" s="107"/>
      <c r="RWT171" s="107"/>
      <c r="RWU171" s="107"/>
      <c r="RWV171" s="107"/>
      <c r="RWW171" s="107"/>
      <c r="RWX171" s="107"/>
      <c r="RWY171" s="107"/>
      <c r="RWZ171" s="107"/>
      <c r="RXA171" s="107"/>
      <c r="RXB171" s="107"/>
      <c r="RXC171" s="107"/>
      <c r="RXD171" s="107"/>
      <c r="RXE171" s="107"/>
      <c r="RXF171" s="107"/>
      <c r="RXG171" s="107"/>
      <c r="RXH171" s="107"/>
      <c r="RXI171" s="107"/>
      <c r="RXJ171" s="107"/>
      <c r="RXK171" s="107"/>
      <c r="RXL171" s="107"/>
      <c r="RXM171" s="107"/>
      <c r="RXN171" s="107"/>
      <c r="RXO171" s="107"/>
      <c r="RXP171" s="107"/>
      <c r="RXQ171" s="107"/>
      <c r="RXR171" s="107"/>
      <c r="RXS171" s="107"/>
      <c r="RXT171" s="107"/>
      <c r="RXU171" s="107"/>
      <c r="RXV171" s="107"/>
      <c r="RXW171" s="107"/>
      <c r="RXX171" s="107"/>
      <c r="RXY171" s="107"/>
      <c r="RXZ171" s="107"/>
      <c r="RYA171" s="107"/>
      <c r="RYB171" s="107"/>
      <c r="RYC171" s="107"/>
      <c r="RYD171" s="107"/>
      <c r="RYE171" s="107"/>
      <c r="RYF171" s="107"/>
      <c r="RYG171" s="107"/>
      <c r="RYH171" s="107"/>
      <c r="RYI171" s="107"/>
      <c r="RYJ171" s="107"/>
      <c r="RYK171" s="107"/>
      <c r="RYL171" s="107"/>
      <c r="RYM171" s="107"/>
      <c r="RYN171" s="107"/>
      <c r="RYO171" s="107"/>
      <c r="RYP171" s="107"/>
      <c r="RYQ171" s="107"/>
      <c r="RYR171" s="107"/>
      <c r="RYS171" s="107"/>
      <c r="RYT171" s="107"/>
      <c r="RYU171" s="107"/>
      <c r="RYV171" s="107"/>
      <c r="RYW171" s="107"/>
      <c r="RYX171" s="107"/>
      <c r="RYY171" s="107"/>
      <c r="RYZ171" s="107"/>
      <c r="RZA171" s="107"/>
      <c r="RZB171" s="107"/>
      <c r="RZC171" s="107"/>
      <c r="RZD171" s="107"/>
      <c r="RZE171" s="107"/>
      <c r="RZF171" s="107"/>
      <c r="RZG171" s="107"/>
      <c r="RZH171" s="107"/>
      <c r="RZI171" s="107"/>
      <c r="RZJ171" s="107"/>
      <c r="RZK171" s="107"/>
      <c r="RZL171" s="107"/>
      <c r="RZM171" s="107"/>
      <c r="RZN171" s="107"/>
      <c r="RZO171" s="107"/>
      <c r="RZP171" s="107"/>
      <c r="RZQ171" s="107"/>
      <c r="RZR171" s="107"/>
      <c r="RZS171" s="107"/>
      <c r="RZT171" s="107"/>
      <c r="RZU171" s="107"/>
      <c r="RZV171" s="107"/>
      <c r="RZW171" s="107"/>
      <c r="RZX171" s="107"/>
      <c r="RZY171" s="107"/>
      <c r="RZZ171" s="107"/>
      <c r="SAA171" s="107"/>
      <c r="SAB171" s="107"/>
      <c r="SAC171" s="107"/>
      <c r="SAD171" s="107"/>
      <c r="SAE171" s="107"/>
      <c r="SAF171" s="107"/>
      <c r="SAG171" s="107"/>
      <c r="SAH171" s="107"/>
      <c r="SAI171" s="107"/>
      <c r="SAJ171" s="107"/>
      <c r="SAK171" s="107"/>
      <c r="SAL171" s="107"/>
      <c r="SAM171" s="107"/>
      <c r="SAN171" s="107"/>
      <c r="SAO171" s="107"/>
      <c r="SAP171" s="107"/>
      <c r="SAQ171" s="107"/>
      <c r="SAR171" s="107"/>
      <c r="SAS171" s="107"/>
      <c r="SAT171" s="107"/>
      <c r="SAU171" s="107"/>
      <c r="SAV171" s="107"/>
      <c r="SAW171" s="107"/>
      <c r="SAX171" s="107"/>
      <c r="SAY171" s="107"/>
      <c r="SAZ171" s="107"/>
      <c r="SBA171" s="107"/>
      <c r="SBB171" s="107"/>
      <c r="SBC171" s="107"/>
      <c r="SBD171" s="107"/>
      <c r="SBE171" s="107"/>
      <c r="SBF171" s="107"/>
      <c r="SBG171" s="107"/>
      <c r="SBH171" s="107"/>
      <c r="SBI171" s="107"/>
      <c r="SBJ171" s="107"/>
      <c r="SBK171" s="107"/>
      <c r="SBL171" s="107"/>
      <c r="SBM171" s="107"/>
      <c r="SBN171" s="107"/>
      <c r="SBO171" s="107"/>
      <c r="SBP171" s="107"/>
      <c r="SBQ171" s="107"/>
      <c r="SBR171" s="107"/>
      <c r="SBS171" s="107"/>
      <c r="SBT171" s="107"/>
      <c r="SBU171" s="107"/>
      <c r="SBV171" s="107"/>
      <c r="SBW171" s="107"/>
      <c r="SBX171" s="107"/>
      <c r="SBY171" s="107"/>
      <c r="SBZ171" s="107"/>
      <c r="SCA171" s="107"/>
      <c r="SCB171" s="107"/>
      <c r="SCC171" s="107"/>
      <c r="SCD171" s="107"/>
      <c r="SCE171" s="107"/>
      <c r="SCF171" s="107"/>
      <c r="SCG171" s="107"/>
      <c r="SCH171" s="107"/>
      <c r="SCI171" s="107"/>
      <c r="SCJ171" s="107"/>
      <c r="SCK171" s="107"/>
      <c r="SCL171" s="107"/>
      <c r="SCM171" s="107"/>
      <c r="SCN171" s="107"/>
      <c r="SCO171" s="107"/>
      <c r="SCP171" s="107"/>
      <c r="SCQ171" s="107"/>
      <c r="SCR171" s="107"/>
      <c r="SCS171" s="107"/>
      <c r="SCT171" s="107"/>
      <c r="SCU171" s="107"/>
      <c r="SCV171" s="107"/>
      <c r="SCW171" s="107"/>
      <c r="SCX171" s="107"/>
      <c r="SCY171" s="107"/>
      <c r="SCZ171" s="107"/>
      <c r="SDA171" s="107"/>
      <c r="SDB171" s="107"/>
      <c r="SDC171" s="107"/>
      <c r="SDD171" s="107"/>
      <c r="SDE171" s="107"/>
      <c r="SDF171" s="107"/>
      <c r="SDG171" s="107"/>
      <c r="SDH171" s="107"/>
      <c r="SDI171" s="107"/>
      <c r="SDJ171" s="107"/>
      <c r="SDK171" s="107"/>
      <c r="SDL171" s="107"/>
      <c r="SDM171" s="107"/>
      <c r="SDN171" s="107"/>
      <c r="SDO171" s="107"/>
      <c r="SDP171" s="107"/>
      <c r="SDQ171" s="107"/>
      <c r="SDR171" s="107"/>
      <c r="SDS171" s="107"/>
      <c r="SDT171" s="107"/>
      <c r="SDU171" s="107"/>
      <c r="SDV171" s="107"/>
      <c r="SDW171" s="107"/>
      <c r="SDX171" s="107"/>
      <c r="SDY171" s="107"/>
      <c r="SDZ171" s="107"/>
      <c r="SEA171" s="107"/>
      <c r="SEB171" s="107"/>
      <c r="SEC171" s="107"/>
      <c r="SED171" s="107"/>
      <c r="SEE171" s="107"/>
      <c r="SEF171" s="107"/>
      <c r="SEG171" s="107"/>
      <c r="SEH171" s="107"/>
      <c r="SEI171" s="107"/>
      <c r="SEJ171" s="107"/>
      <c r="SEK171" s="107"/>
      <c r="SEL171" s="107"/>
      <c r="SEM171" s="107"/>
      <c r="SEN171" s="107"/>
      <c r="SEO171" s="107"/>
      <c r="SEP171" s="107"/>
      <c r="SEQ171" s="107"/>
      <c r="SER171" s="107"/>
      <c r="SES171" s="107"/>
      <c r="SET171" s="107"/>
      <c r="SEU171" s="107"/>
      <c r="SEV171" s="107"/>
      <c r="SEW171" s="107"/>
      <c r="SEX171" s="107"/>
      <c r="SEY171" s="107"/>
      <c r="SEZ171" s="107"/>
      <c r="SFA171" s="107"/>
      <c r="SFB171" s="107"/>
      <c r="SFC171" s="107"/>
      <c r="SFD171" s="107"/>
      <c r="SFE171" s="107"/>
      <c r="SFF171" s="107"/>
      <c r="SFG171" s="107"/>
      <c r="SFH171" s="107"/>
      <c r="SFI171" s="107"/>
      <c r="SFJ171" s="107"/>
      <c r="SFK171" s="107"/>
      <c r="SFL171" s="107"/>
      <c r="SFM171" s="107"/>
      <c r="SFN171" s="107"/>
      <c r="SFO171" s="107"/>
      <c r="SFP171" s="107"/>
      <c r="SFQ171" s="107"/>
      <c r="SFR171" s="107"/>
      <c r="SFS171" s="107"/>
      <c r="SFT171" s="107"/>
      <c r="SFU171" s="107"/>
      <c r="SFV171" s="107"/>
      <c r="SFW171" s="107"/>
      <c r="SFX171" s="107"/>
      <c r="SFY171" s="107"/>
      <c r="SFZ171" s="107"/>
      <c r="SGA171" s="107"/>
      <c r="SGB171" s="107"/>
      <c r="SGC171" s="107"/>
      <c r="SGD171" s="107"/>
      <c r="SGE171" s="107"/>
      <c r="SGF171" s="107"/>
      <c r="SGG171" s="107"/>
      <c r="SGH171" s="107"/>
      <c r="SGI171" s="107"/>
      <c r="SGJ171" s="107"/>
      <c r="SGK171" s="107"/>
      <c r="SGL171" s="107"/>
      <c r="SGM171" s="107"/>
      <c r="SGN171" s="107"/>
      <c r="SGO171" s="107"/>
      <c r="SGP171" s="107"/>
      <c r="SGQ171" s="107"/>
      <c r="SGR171" s="107"/>
      <c r="SGS171" s="107"/>
      <c r="SGT171" s="107"/>
      <c r="SGU171" s="107"/>
      <c r="SGV171" s="107"/>
      <c r="SGW171" s="107"/>
      <c r="SGX171" s="107"/>
      <c r="SGY171" s="107"/>
      <c r="SGZ171" s="107"/>
      <c r="SHA171" s="107"/>
      <c r="SHB171" s="107"/>
      <c r="SHC171" s="107"/>
      <c r="SHD171" s="107"/>
      <c r="SHE171" s="107"/>
      <c r="SHF171" s="107"/>
      <c r="SHG171" s="107"/>
      <c r="SHH171" s="107"/>
      <c r="SHI171" s="107"/>
      <c r="SHJ171" s="107"/>
      <c r="SHK171" s="107"/>
      <c r="SHL171" s="107"/>
      <c r="SHM171" s="107"/>
      <c r="SHN171" s="107"/>
      <c r="SHO171" s="107"/>
      <c r="SHP171" s="107"/>
      <c r="SHQ171" s="107"/>
      <c r="SHR171" s="107"/>
      <c r="SHS171" s="107"/>
      <c r="SHT171" s="107"/>
      <c r="SHU171" s="107"/>
      <c r="SHV171" s="107"/>
      <c r="SHW171" s="107"/>
      <c r="SHX171" s="107"/>
      <c r="SHY171" s="107"/>
      <c r="SHZ171" s="107"/>
      <c r="SIA171" s="107"/>
      <c r="SIB171" s="107"/>
      <c r="SIC171" s="107"/>
      <c r="SID171" s="107"/>
      <c r="SIE171" s="107"/>
      <c r="SIF171" s="107"/>
      <c r="SIG171" s="107"/>
      <c r="SIH171" s="107"/>
      <c r="SII171" s="107"/>
      <c r="SIJ171" s="107"/>
      <c r="SIK171" s="107"/>
      <c r="SIL171" s="107"/>
      <c r="SIM171" s="107"/>
      <c r="SIN171" s="107"/>
      <c r="SIO171" s="107"/>
      <c r="SIP171" s="107"/>
      <c r="SIQ171" s="107"/>
      <c r="SIR171" s="107"/>
      <c r="SIS171" s="107"/>
      <c r="SIT171" s="107"/>
      <c r="SIU171" s="107"/>
      <c r="SIV171" s="107"/>
      <c r="SIW171" s="107"/>
      <c r="SIX171" s="107"/>
      <c r="SIY171" s="107"/>
      <c r="SIZ171" s="107"/>
      <c r="SJA171" s="107"/>
      <c r="SJB171" s="107"/>
      <c r="SJC171" s="107"/>
      <c r="SJD171" s="107"/>
      <c r="SJE171" s="107"/>
      <c r="SJF171" s="107"/>
      <c r="SJG171" s="107"/>
      <c r="SJH171" s="107"/>
      <c r="SJI171" s="107"/>
      <c r="SJJ171" s="107"/>
      <c r="SJK171" s="107"/>
      <c r="SJL171" s="107"/>
      <c r="SJM171" s="107"/>
      <c r="SJN171" s="107"/>
      <c r="SJO171" s="107"/>
      <c r="SJP171" s="107"/>
      <c r="SJQ171" s="107"/>
      <c r="SJR171" s="107"/>
      <c r="SJS171" s="107"/>
      <c r="SJT171" s="107"/>
      <c r="SJU171" s="107"/>
      <c r="SJV171" s="107"/>
      <c r="SJW171" s="107"/>
      <c r="SJX171" s="107"/>
      <c r="SJY171" s="107"/>
      <c r="SJZ171" s="107"/>
      <c r="SKA171" s="107"/>
      <c r="SKB171" s="107"/>
      <c r="SKC171" s="107"/>
      <c r="SKD171" s="107"/>
      <c r="SKE171" s="107"/>
      <c r="SKF171" s="107"/>
      <c r="SKG171" s="107"/>
      <c r="SKH171" s="107"/>
      <c r="SKI171" s="107"/>
      <c r="SKJ171" s="107"/>
      <c r="SKK171" s="107"/>
      <c r="SKL171" s="107"/>
      <c r="SKM171" s="107"/>
      <c r="SKN171" s="107"/>
      <c r="SKO171" s="107"/>
      <c r="SKP171" s="107"/>
      <c r="SKQ171" s="107"/>
      <c r="SKR171" s="107"/>
      <c r="SKS171" s="107"/>
      <c r="SKT171" s="107"/>
      <c r="SKU171" s="107"/>
      <c r="SKV171" s="107"/>
      <c r="SKW171" s="107"/>
      <c r="SKX171" s="107"/>
      <c r="SKY171" s="107"/>
      <c r="SKZ171" s="107"/>
      <c r="SLA171" s="107"/>
      <c r="SLB171" s="107"/>
      <c r="SLC171" s="107"/>
      <c r="SLD171" s="107"/>
      <c r="SLE171" s="107"/>
      <c r="SLF171" s="107"/>
      <c r="SLG171" s="107"/>
      <c r="SLH171" s="107"/>
      <c r="SLI171" s="107"/>
      <c r="SLJ171" s="107"/>
      <c r="SLK171" s="107"/>
      <c r="SLL171" s="107"/>
      <c r="SLM171" s="107"/>
      <c r="SLN171" s="107"/>
      <c r="SLO171" s="107"/>
      <c r="SLP171" s="107"/>
      <c r="SLQ171" s="107"/>
      <c r="SLR171" s="107"/>
      <c r="SLS171" s="107"/>
      <c r="SLT171" s="107"/>
      <c r="SLU171" s="107"/>
      <c r="SLV171" s="107"/>
      <c r="SLW171" s="107"/>
      <c r="SLX171" s="107"/>
      <c r="SLY171" s="107"/>
      <c r="SLZ171" s="107"/>
      <c r="SMA171" s="107"/>
      <c r="SMB171" s="107"/>
      <c r="SMC171" s="107"/>
      <c r="SMD171" s="107"/>
      <c r="SME171" s="107"/>
      <c r="SMF171" s="107"/>
      <c r="SMG171" s="107"/>
      <c r="SMH171" s="107"/>
      <c r="SMI171" s="107"/>
      <c r="SMJ171" s="107"/>
      <c r="SMK171" s="107"/>
      <c r="SML171" s="107"/>
      <c r="SMM171" s="107"/>
      <c r="SMN171" s="107"/>
      <c r="SMO171" s="107"/>
      <c r="SMP171" s="107"/>
      <c r="SMQ171" s="107"/>
      <c r="SMR171" s="107"/>
      <c r="SMS171" s="107"/>
      <c r="SMT171" s="107"/>
      <c r="SMU171" s="107"/>
      <c r="SMV171" s="107"/>
      <c r="SMW171" s="107"/>
      <c r="SMX171" s="107"/>
      <c r="SMY171" s="107"/>
      <c r="SMZ171" s="107"/>
      <c r="SNA171" s="107"/>
      <c r="SNB171" s="107"/>
      <c r="SNC171" s="107"/>
      <c r="SND171" s="107"/>
      <c r="SNE171" s="107"/>
      <c r="SNF171" s="107"/>
      <c r="SNG171" s="107"/>
      <c r="SNH171" s="107"/>
      <c r="SNI171" s="107"/>
      <c r="SNJ171" s="107"/>
      <c r="SNK171" s="107"/>
      <c r="SNL171" s="107"/>
      <c r="SNM171" s="107"/>
      <c r="SNN171" s="107"/>
      <c r="SNO171" s="107"/>
      <c r="SNP171" s="107"/>
      <c r="SNQ171" s="107"/>
      <c r="SNR171" s="107"/>
      <c r="SNS171" s="107"/>
      <c r="SNT171" s="107"/>
      <c r="SNU171" s="107"/>
      <c r="SNV171" s="107"/>
      <c r="SNW171" s="107"/>
      <c r="SNX171" s="107"/>
      <c r="SNY171" s="107"/>
      <c r="SNZ171" s="107"/>
      <c r="SOA171" s="107"/>
      <c r="SOB171" s="107"/>
      <c r="SOC171" s="107"/>
      <c r="SOD171" s="107"/>
      <c r="SOE171" s="107"/>
      <c r="SOF171" s="107"/>
      <c r="SOG171" s="107"/>
      <c r="SOH171" s="107"/>
      <c r="SOI171" s="107"/>
      <c r="SOJ171" s="107"/>
      <c r="SOK171" s="107"/>
      <c r="SOL171" s="107"/>
      <c r="SOM171" s="107"/>
      <c r="SON171" s="107"/>
      <c r="SOO171" s="107"/>
      <c r="SOP171" s="107"/>
      <c r="SOQ171" s="107"/>
      <c r="SOR171" s="107"/>
      <c r="SOS171" s="107"/>
      <c r="SOT171" s="107"/>
      <c r="SOU171" s="107"/>
      <c r="SOV171" s="107"/>
      <c r="SOW171" s="107"/>
      <c r="SOX171" s="107"/>
      <c r="SOY171" s="107"/>
      <c r="SOZ171" s="107"/>
      <c r="SPA171" s="107"/>
      <c r="SPB171" s="107"/>
      <c r="SPC171" s="107"/>
      <c r="SPD171" s="107"/>
      <c r="SPE171" s="107"/>
      <c r="SPF171" s="107"/>
      <c r="SPG171" s="107"/>
      <c r="SPH171" s="107"/>
      <c r="SPI171" s="107"/>
      <c r="SPJ171" s="107"/>
      <c r="SPK171" s="107"/>
      <c r="SPL171" s="107"/>
      <c r="SPM171" s="107"/>
      <c r="SPN171" s="107"/>
      <c r="SPO171" s="107"/>
      <c r="SPP171" s="107"/>
      <c r="SPQ171" s="107"/>
      <c r="SPR171" s="107"/>
      <c r="SPS171" s="107"/>
      <c r="SPT171" s="107"/>
      <c r="SPU171" s="107"/>
      <c r="SPV171" s="107"/>
      <c r="SPW171" s="107"/>
      <c r="SPX171" s="107"/>
      <c r="SPY171" s="107"/>
      <c r="SPZ171" s="107"/>
      <c r="SQA171" s="107"/>
      <c r="SQB171" s="107"/>
      <c r="SQC171" s="107"/>
      <c r="SQD171" s="107"/>
      <c r="SQE171" s="107"/>
      <c r="SQF171" s="107"/>
      <c r="SQG171" s="107"/>
      <c r="SQH171" s="107"/>
      <c r="SQI171" s="107"/>
      <c r="SQJ171" s="107"/>
      <c r="SQK171" s="107"/>
      <c r="SQL171" s="107"/>
      <c r="SQM171" s="107"/>
      <c r="SQN171" s="107"/>
      <c r="SQO171" s="107"/>
      <c r="SQP171" s="107"/>
      <c r="SQQ171" s="107"/>
      <c r="SQR171" s="107"/>
      <c r="SQS171" s="107"/>
      <c r="SQT171" s="107"/>
      <c r="SQU171" s="107"/>
      <c r="SQV171" s="107"/>
      <c r="SQW171" s="107"/>
      <c r="SQX171" s="107"/>
      <c r="SQY171" s="107"/>
      <c r="SQZ171" s="107"/>
      <c r="SRA171" s="107"/>
      <c r="SRB171" s="107"/>
      <c r="SRC171" s="107"/>
      <c r="SRD171" s="107"/>
      <c r="SRE171" s="107"/>
      <c r="SRF171" s="107"/>
      <c r="SRG171" s="107"/>
      <c r="SRH171" s="107"/>
      <c r="SRI171" s="107"/>
      <c r="SRJ171" s="107"/>
      <c r="SRK171" s="107"/>
      <c r="SRL171" s="107"/>
      <c r="SRM171" s="107"/>
      <c r="SRN171" s="107"/>
      <c r="SRO171" s="107"/>
      <c r="SRP171" s="107"/>
      <c r="SRQ171" s="107"/>
      <c r="SRR171" s="107"/>
      <c r="SRS171" s="107"/>
      <c r="SRT171" s="107"/>
      <c r="SRU171" s="107"/>
      <c r="SRV171" s="107"/>
      <c r="SRW171" s="107"/>
      <c r="SRX171" s="107"/>
      <c r="SRY171" s="107"/>
      <c r="SRZ171" s="107"/>
      <c r="SSA171" s="107"/>
      <c r="SSB171" s="107"/>
      <c r="SSC171" s="107"/>
      <c r="SSD171" s="107"/>
      <c r="SSE171" s="107"/>
      <c r="SSF171" s="107"/>
      <c r="SSG171" s="107"/>
      <c r="SSH171" s="107"/>
      <c r="SSI171" s="107"/>
      <c r="SSJ171" s="107"/>
      <c r="SSK171" s="107"/>
      <c r="SSL171" s="107"/>
      <c r="SSM171" s="107"/>
      <c r="SSN171" s="107"/>
      <c r="SSO171" s="107"/>
      <c r="SSP171" s="107"/>
      <c r="SSQ171" s="107"/>
      <c r="SSR171" s="107"/>
      <c r="SSS171" s="107"/>
      <c r="SST171" s="107"/>
      <c r="SSU171" s="107"/>
      <c r="SSV171" s="107"/>
      <c r="SSW171" s="107"/>
      <c r="SSX171" s="107"/>
      <c r="SSY171" s="107"/>
      <c r="SSZ171" s="107"/>
      <c r="STA171" s="107"/>
      <c r="STB171" s="107"/>
      <c r="STC171" s="107"/>
      <c r="STD171" s="107"/>
      <c r="STE171" s="107"/>
      <c r="STF171" s="107"/>
      <c r="STG171" s="107"/>
      <c r="STH171" s="107"/>
      <c r="STI171" s="107"/>
      <c r="STJ171" s="107"/>
      <c r="STK171" s="107"/>
      <c r="STL171" s="107"/>
      <c r="STM171" s="107"/>
      <c r="STN171" s="107"/>
      <c r="STO171" s="107"/>
      <c r="STP171" s="107"/>
      <c r="STQ171" s="107"/>
      <c r="STR171" s="107"/>
      <c r="STS171" s="107"/>
      <c r="STT171" s="107"/>
      <c r="STU171" s="107"/>
      <c r="STV171" s="107"/>
      <c r="STW171" s="107"/>
      <c r="STX171" s="107"/>
      <c r="STY171" s="107"/>
      <c r="STZ171" s="107"/>
      <c r="SUA171" s="107"/>
      <c r="SUB171" s="107"/>
      <c r="SUC171" s="107"/>
      <c r="SUD171" s="107"/>
      <c r="SUE171" s="107"/>
      <c r="SUF171" s="107"/>
      <c r="SUG171" s="107"/>
      <c r="SUH171" s="107"/>
      <c r="SUI171" s="107"/>
      <c r="SUJ171" s="107"/>
      <c r="SUK171" s="107"/>
      <c r="SUL171" s="107"/>
      <c r="SUM171" s="107"/>
      <c r="SUN171" s="107"/>
      <c r="SUO171" s="107"/>
      <c r="SUP171" s="107"/>
      <c r="SUQ171" s="107"/>
      <c r="SUR171" s="107"/>
      <c r="SUS171" s="107"/>
      <c r="SUT171" s="107"/>
      <c r="SUU171" s="107"/>
      <c r="SUV171" s="107"/>
      <c r="SUW171" s="107"/>
      <c r="SUX171" s="107"/>
      <c r="SUY171" s="107"/>
      <c r="SUZ171" s="107"/>
      <c r="SVA171" s="107"/>
      <c r="SVB171" s="107"/>
      <c r="SVC171" s="107"/>
      <c r="SVD171" s="107"/>
      <c r="SVE171" s="107"/>
      <c r="SVF171" s="107"/>
      <c r="SVG171" s="107"/>
      <c r="SVH171" s="107"/>
      <c r="SVI171" s="107"/>
      <c r="SVJ171" s="107"/>
      <c r="SVK171" s="107"/>
      <c r="SVL171" s="107"/>
      <c r="SVM171" s="107"/>
      <c r="SVN171" s="107"/>
      <c r="SVO171" s="107"/>
      <c r="SVP171" s="107"/>
      <c r="SVQ171" s="107"/>
      <c r="SVR171" s="107"/>
      <c r="SVS171" s="107"/>
      <c r="SVT171" s="107"/>
      <c r="SVU171" s="107"/>
      <c r="SVV171" s="107"/>
      <c r="SVW171" s="107"/>
      <c r="SVX171" s="107"/>
      <c r="SVY171" s="107"/>
      <c r="SVZ171" s="107"/>
      <c r="SWA171" s="107"/>
      <c r="SWB171" s="107"/>
      <c r="SWC171" s="107"/>
      <c r="SWD171" s="107"/>
      <c r="SWE171" s="107"/>
      <c r="SWF171" s="107"/>
      <c r="SWG171" s="107"/>
      <c r="SWH171" s="107"/>
      <c r="SWI171" s="107"/>
      <c r="SWJ171" s="107"/>
      <c r="SWK171" s="107"/>
      <c r="SWL171" s="107"/>
      <c r="SWM171" s="107"/>
      <c r="SWN171" s="107"/>
      <c r="SWO171" s="107"/>
      <c r="SWP171" s="107"/>
      <c r="SWQ171" s="107"/>
      <c r="SWR171" s="107"/>
      <c r="SWS171" s="107"/>
      <c r="SWT171" s="107"/>
      <c r="SWU171" s="107"/>
      <c r="SWV171" s="107"/>
      <c r="SWW171" s="107"/>
      <c r="SWX171" s="107"/>
      <c r="SWY171" s="107"/>
      <c r="SWZ171" s="107"/>
      <c r="SXA171" s="107"/>
      <c r="SXB171" s="107"/>
      <c r="SXC171" s="107"/>
      <c r="SXD171" s="107"/>
      <c r="SXE171" s="107"/>
      <c r="SXF171" s="107"/>
      <c r="SXG171" s="107"/>
      <c r="SXH171" s="107"/>
      <c r="SXI171" s="107"/>
      <c r="SXJ171" s="107"/>
      <c r="SXK171" s="107"/>
      <c r="SXL171" s="107"/>
      <c r="SXM171" s="107"/>
      <c r="SXN171" s="107"/>
      <c r="SXO171" s="107"/>
      <c r="SXP171" s="107"/>
      <c r="SXQ171" s="107"/>
      <c r="SXR171" s="107"/>
      <c r="SXS171" s="107"/>
      <c r="SXT171" s="107"/>
      <c r="SXU171" s="107"/>
      <c r="SXV171" s="107"/>
      <c r="SXW171" s="107"/>
      <c r="SXX171" s="107"/>
      <c r="SXY171" s="107"/>
      <c r="SXZ171" s="107"/>
      <c r="SYA171" s="107"/>
      <c r="SYB171" s="107"/>
      <c r="SYC171" s="107"/>
      <c r="SYD171" s="107"/>
      <c r="SYE171" s="107"/>
      <c r="SYF171" s="107"/>
      <c r="SYG171" s="107"/>
      <c r="SYH171" s="107"/>
      <c r="SYI171" s="107"/>
      <c r="SYJ171" s="107"/>
      <c r="SYK171" s="107"/>
      <c r="SYL171" s="107"/>
      <c r="SYM171" s="107"/>
      <c r="SYN171" s="107"/>
      <c r="SYO171" s="107"/>
      <c r="SYP171" s="107"/>
      <c r="SYQ171" s="107"/>
      <c r="SYR171" s="107"/>
      <c r="SYS171" s="107"/>
      <c r="SYT171" s="107"/>
      <c r="SYU171" s="107"/>
      <c r="SYV171" s="107"/>
      <c r="SYW171" s="107"/>
      <c r="SYX171" s="107"/>
      <c r="SYY171" s="107"/>
      <c r="SYZ171" s="107"/>
      <c r="SZA171" s="107"/>
      <c r="SZB171" s="107"/>
      <c r="SZC171" s="107"/>
      <c r="SZD171" s="107"/>
      <c r="SZE171" s="107"/>
      <c r="SZF171" s="107"/>
      <c r="SZG171" s="107"/>
      <c r="SZH171" s="107"/>
      <c r="SZI171" s="107"/>
      <c r="SZJ171" s="107"/>
      <c r="SZK171" s="107"/>
      <c r="SZL171" s="107"/>
      <c r="SZM171" s="107"/>
      <c r="SZN171" s="107"/>
      <c r="SZO171" s="107"/>
      <c r="SZP171" s="107"/>
      <c r="SZQ171" s="107"/>
      <c r="SZR171" s="107"/>
      <c r="SZS171" s="107"/>
      <c r="SZT171" s="107"/>
      <c r="SZU171" s="107"/>
      <c r="SZV171" s="107"/>
      <c r="SZW171" s="107"/>
      <c r="SZX171" s="107"/>
      <c r="SZY171" s="107"/>
      <c r="SZZ171" s="107"/>
      <c r="TAA171" s="107"/>
      <c r="TAB171" s="107"/>
      <c r="TAC171" s="107"/>
      <c r="TAD171" s="107"/>
      <c r="TAE171" s="107"/>
      <c r="TAF171" s="107"/>
      <c r="TAG171" s="107"/>
      <c r="TAH171" s="107"/>
      <c r="TAI171" s="107"/>
      <c r="TAJ171" s="107"/>
      <c r="TAK171" s="107"/>
      <c r="TAL171" s="107"/>
      <c r="TAM171" s="107"/>
      <c r="TAN171" s="107"/>
      <c r="TAO171" s="107"/>
      <c r="TAP171" s="107"/>
      <c r="TAQ171" s="107"/>
      <c r="TAR171" s="107"/>
      <c r="TAS171" s="107"/>
      <c r="TAT171" s="107"/>
      <c r="TAU171" s="107"/>
      <c r="TAV171" s="107"/>
      <c r="TAW171" s="107"/>
      <c r="TAX171" s="107"/>
      <c r="TAY171" s="107"/>
      <c r="TAZ171" s="107"/>
      <c r="TBA171" s="107"/>
      <c r="TBB171" s="107"/>
      <c r="TBC171" s="107"/>
      <c r="TBD171" s="107"/>
      <c r="TBE171" s="107"/>
      <c r="TBF171" s="107"/>
      <c r="TBG171" s="107"/>
      <c r="TBH171" s="107"/>
      <c r="TBI171" s="107"/>
      <c r="TBJ171" s="107"/>
      <c r="TBK171" s="107"/>
      <c r="TBL171" s="107"/>
      <c r="TBM171" s="107"/>
      <c r="TBN171" s="107"/>
      <c r="TBO171" s="107"/>
      <c r="TBP171" s="107"/>
      <c r="TBQ171" s="107"/>
      <c r="TBR171" s="107"/>
      <c r="TBS171" s="107"/>
      <c r="TBT171" s="107"/>
      <c r="TBU171" s="107"/>
      <c r="TBV171" s="107"/>
      <c r="TBW171" s="107"/>
      <c r="TBX171" s="107"/>
      <c r="TBY171" s="107"/>
      <c r="TBZ171" s="107"/>
      <c r="TCA171" s="107"/>
      <c r="TCB171" s="107"/>
      <c r="TCC171" s="107"/>
      <c r="TCD171" s="107"/>
      <c r="TCE171" s="107"/>
      <c r="TCF171" s="107"/>
      <c r="TCG171" s="107"/>
      <c r="TCH171" s="107"/>
      <c r="TCI171" s="107"/>
      <c r="TCJ171" s="107"/>
      <c r="TCK171" s="107"/>
      <c r="TCL171" s="107"/>
      <c r="TCM171" s="107"/>
      <c r="TCN171" s="107"/>
      <c r="TCO171" s="107"/>
      <c r="TCP171" s="107"/>
      <c r="TCQ171" s="107"/>
      <c r="TCR171" s="107"/>
      <c r="TCS171" s="107"/>
      <c r="TCT171" s="107"/>
      <c r="TCU171" s="107"/>
      <c r="TCV171" s="107"/>
      <c r="TCW171" s="107"/>
      <c r="TCX171" s="107"/>
      <c r="TCY171" s="107"/>
      <c r="TCZ171" s="107"/>
      <c r="TDA171" s="107"/>
      <c r="TDB171" s="107"/>
      <c r="TDC171" s="107"/>
      <c r="TDD171" s="107"/>
      <c r="TDE171" s="107"/>
      <c r="TDF171" s="107"/>
      <c r="TDG171" s="107"/>
      <c r="TDH171" s="107"/>
      <c r="TDI171" s="107"/>
      <c r="TDJ171" s="107"/>
      <c r="TDK171" s="107"/>
      <c r="TDL171" s="107"/>
      <c r="TDM171" s="107"/>
      <c r="TDN171" s="107"/>
      <c r="TDO171" s="107"/>
      <c r="TDP171" s="107"/>
      <c r="TDQ171" s="107"/>
      <c r="TDR171" s="107"/>
      <c r="TDS171" s="107"/>
      <c r="TDT171" s="107"/>
      <c r="TDU171" s="107"/>
      <c r="TDV171" s="107"/>
      <c r="TDW171" s="107"/>
      <c r="TDX171" s="107"/>
      <c r="TDY171" s="107"/>
      <c r="TDZ171" s="107"/>
      <c r="TEA171" s="107"/>
      <c r="TEB171" s="107"/>
      <c r="TEC171" s="107"/>
      <c r="TED171" s="107"/>
      <c r="TEE171" s="107"/>
      <c r="TEF171" s="107"/>
      <c r="TEG171" s="107"/>
      <c r="TEH171" s="107"/>
      <c r="TEI171" s="107"/>
      <c r="TEJ171" s="107"/>
      <c r="TEK171" s="107"/>
      <c r="TEL171" s="107"/>
      <c r="TEM171" s="107"/>
      <c r="TEN171" s="107"/>
      <c r="TEO171" s="107"/>
      <c r="TEP171" s="107"/>
      <c r="TEQ171" s="107"/>
      <c r="TER171" s="107"/>
      <c r="TES171" s="107"/>
      <c r="TET171" s="107"/>
      <c r="TEU171" s="107"/>
      <c r="TEV171" s="107"/>
      <c r="TEW171" s="107"/>
      <c r="TEX171" s="107"/>
      <c r="TEY171" s="107"/>
      <c r="TEZ171" s="107"/>
      <c r="TFA171" s="107"/>
      <c r="TFB171" s="107"/>
      <c r="TFC171" s="107"/>
      <c r="TFD171" s="107"/>
      <c r="TFE171" s="107"/>
      <c r="TFF171" s="107"/>
      <c r="TFG171" s="107"/>
      <c r="TFH171" s="107"/>
      <c r="TFI171" s="107"/>
      <c r="TFJ171" s="107"/>
      <c r="TFK171" s="107"/>
      <c r="TFL171" s="107"/>
      <c r="TFM171" s="107"/>
      <c r="TFN171" s="107"/>
      <c r="TFO171" s="107"/>
      <c r="TFP171" s="107"/>
      <c r="TFQ171" s="107"/>
      <c r="TFR171" s="107"/>
      <c r="TFS171" s="107"/>
      <c r="TFT171" s="107"/>
      <c r="TFU171" s="107"/>
      <c r="TFV171" s="107"/>
      <c r="TFW171" s="107"/>
      <c r="TFX171" s="107"/>
      <c r="TFY171" s="107"/>
      <c r="TFZ171" s="107"/>
      <c r="TGA171" s="107"/>
      <c r="TGB171" s="107"/>
      <c r="TGC171" s="107"/>
      <c r="TGD171" s="107"/>
      <c r="TGE171" s="107"/>
      <c r="TGF171" s="107"/>
      <c r="TGG171" s="107"/>
      <c r="TGH171" s="107"/>
      <c r="TGI171" s="107"/>
      <c r="TGJ171" s="107"/>
      <c r="TGK171" s="107"/>
      <c r="TGL171" s="107"/>
      <c r="TGM171" s="107"/>
      <c r="TGN171" s="107"/>
      <c r="TGO171" s="107"/>
      <c r="TGP171" s="107"/>
      <c r="TGQ171" s="107"/>
      <c r="TGR171" s="107"/>
      <c r="TGS171" s="107"/>
      <c r="TGT171" s="107"/>
      <c r="TGU171" s="107"/>
      <c r="TGV171" s="107"/>
      <c r="TGW171" s="107"/>
      <c r="TGX171" s="107"/>
      <c r="TGY171" s="107"/>
      <c r="TGZ171" s="107"/>
      <c r="THA171" s="107"/>
      <c r="THB171" s="107"/>
      <c r="THC171" s="107"/>
      <c r="THD171" s="107"/>
      <c r="THE171" s="107"/>
      <c r="THF171" s="107"/>
      <c r="THG171" s="107"/>
      <c r="THH171" s="107"/>
      <c r="THI171" s="107"/>
      <c r="THJ171" s="107"/>
      <c r="THK171" s="107"/>
      <c r="THL171" s="107"/>
      <c r="THM171" s="107"/>
      <c r="THN171" s="107"/>
      <c r="THO171" s="107"/>
      <c r="THP171" s="107"/>
      <c r="THQ171" s="107"/>
      <c r="THR171" s="107"/>
      <c r="THS171" s="107"/>
      <c r="THT171" s="107"/>
      <c r="THU171" s="107"/>
      <c r="THV171" s="107"/>
      <c r="THW171" s="107"/>
      <c r="THX171" s="107"/>
      <c r="THY171" s="107"/>
      <c r="THZ171" s="107"/>
      <c r="TIA171" s="107"/>
      <c r="TIB171" s="107"/>
      <c r="TIC171" s="107"/>
      <c r="TID171" s="107"/>
      <c r="TIE171" s="107"/>
      <c r="TIF171" s="107"/>
      <c r="TIG171" s="107"/>
      <c r="TIH171" s="107"/>
      <c r="TII171" s="107"/>
      <c r="TIJ171" s="107"/>
      <c r="TIK171" s="107"/>
      <c r="TIL171" s="107"/>
      <c r="TIM171" s="107"/>
      <c r="TIN171" s="107"/>
      <c r="TIO171" s="107"/>
      <c r="TIP171" s="107"/>
      <c r="TIQ171" s="107"/>
      <c r="TIR171" s="107"/>
      <c r="TIS171" s="107"/>
      <c r="TIT171" s="107"/>
      <c r="TIU171" s="107"/>
      <c r="TIV171" s="107"/>
      <c r="TIW171" s="107"/>
      <c r="TIX171" s="107"/>
      <c r="TIY171" s="107"/>
      <c r="TIZ171" s="107"/>
      <c r="TJA171" s="107"/>
      <c r="TJB171" s="107"/>
      <c r="TJC171" s="107"/>
      <c r="TJD171" s="107"/>
      <c r="TJE171" s="107"/>
      <c r="TJF171" s="107"/>
      <c r="TJG171" s="107"/>
      <c r="TJH171" s="107"/>
      <c r="TJI171" s="107"/>
      <c r="TJJ171" s="107"/>
      <c r="TJK171" s="107"/>
      <c r="TJL171" s="107"/>
      <c r="TJM171" s="107"/>
      <c r="TJN171" s="107"/>
      <c r="TJO171" s="107"/>
      <c r="TJP171" s="107"/>
      <c r="TJQ171" s="107"/>
      <c r="TJR171" s="107"/>
      <c r="TJS171" s="107"/>
      <c r="TJT171" s="107"/>
      <c r="TJU171" s="107"/>
      <c r="TJV171" s="107"/>
      <c r="TJW171" s="107"/>
      <c r="TJX171" s="107"/>
      <c r="TJY171" s="107"/>
      <c r="TJZ171" s="107"/>
      <c r="TKA171" s="107"/>
      <c r="TKB171" s="107"/>
      <c r="TKC171" s="107"/>
      <c r="TKD171" s="107"/>
      <c r="TKE171" s="107"/>
      <c r="TKF171" s="107"/>
      <c r="TKG171" s="107"/>
      <c r="TKH171" s="107"/>
      <c r="TKI171" s="107"/>
      <c r="TKJ171" s="107"/>
      <c r="TKK171" s="107"/>
      <c r="TKL171" s="107"/>
      <c r="TKM171" s="107"/>
      <c r="TKN171" s="107"/>
      <c r="TKO171" s="107"/>
      <c r="TKP171" s="107"/>
      <c r="TKQ171" s="107"/>
      <c r="TKR171" s="107"/>
      <c r="TKS171" s="107"/>
      <c r="TKT171" s="107"/>
      <c r="TKU171" s="107"/>
      <c r="TKV171" s="107"/>
      <c r="TKW171" s="107"/>
      <c r="TKX171" s="107"/>
      <c r="TKY171" s="107"/>
      <c r="TKZ171" s="107"/>
      <c r="TLA171" s="107"/>
      <c r="TLB171" s="107"/>
      <c r="TLC171" s="107"/>
      <c r="TLD171" s="107"/>
      <c r="TLE171" s="107"/>
      <c r="TLF171" s="107"/>
      <c r="TLG171" s="107"/>
      <c r="TLH171" s="107"/>
      <c r="TLI171" s="107"/>
      <c r="TLJ171" s="107"/>
      <c r="TLK171" s="107"/>
      <c r="TLL171" s="107"/>
      <c r="TLM171" s="107"/>
      <c r="TLN171" s="107"/>
      <c r="TLO171" s="107"/>
      <c r="TLP171" s="107"/>
      <c r="TLQ171" s="107"/>
      <c r="TLR171" s="107"/>
      <c r="TLS171" s="107"/>
      <c r="TLT171" s="107"/>
      <c r="TLU171" s="107"/>
      <c r="TLV171" s="107"/>
      <c r="TLW171" s="107"/>
      <c r="TLX171" s="107"/>
      <c r="TLY171" s="107"/>
      <c r="TLZ171" s="107"/>
      <c r="TMA171" s="107"/>
      <c r="TMB171" s="107"/>
      <c r="TMC171" s="107"/>
      <c r="TMD171" s="107"/>
      <c r="TME171" s="107"/>
      <c r="TMF171" s="107"/>
      <c r="TMG171" s="107"/>
      <c r="TMH171" s="107"/>
      <c r="TMI171" s="107"/>
      <c r="TMJ171" s="107"/>
      <c r="TMK171" s="107"/>
      <c r="TML171" s="107"/>
      <c r="TMM171" s="107"/>
      <c r="TMN171" s="107"/>
      <c r="TMO171" s="107"/>
      <c r="TMP171" s="107"/>
      <c r="TMQ171" s="107"/>
      <c r="TMR171" s="107"/>
      <c r="TMS171" s="107"/>
      <c r="TMT171" s="107"/>
      <c r="TMU171" s="107"/>
      <c r="TMV171" s="107"/>
      <c r="TMW171" s="107"/>
      <c r="TMX171" s="107"/>
      <c r="TMY171" s="107"/>
      <c r="TMZ171" s="107"/>
      <c r="TNA171" s="107"/>
      <c r="TNB171" s="107"/>
      <c r="TNC171" s="107"/>
      <c r="TND171" s="107"/>
      <c r="TNE171" s="107"/>
      <c r="TNF171" s="107"/>
      <c r="TNG171" s="107"/>
      <c r="TNH171" s="107"/>
      <c r="TNI171" s="107"/>
      <c r="TNJ171" s="107"/>
      <c r="TNK171" s="107"/>
      <c r="TNL171" s="107"/>
      <c r="TNM171" s="107"/>
      <c r="TNN171" s="107"/>
      <c r="TNO171" s="107"/>
      <c r="TNP171" s="107"/>
      <c r="TNQ171" s="107"/>
      <c r="TNR171" s="107"/>
      <c r="TNS171" s="107"/>
      <c r="TNT171" s="107"/>
      <c r="TNU171" s="107"/>
      <c r="TNV171" s="107"/>
      <c r="TNW171" s="107"/>
      <c r="TNX171" s="107"/>
      <c r="TNY171" s="107"/>
      <c r="TNZ171" s="107"/>
      <c r="TOA171" s="107"/>
      <c r="TOB171" s="107"/>
      <c r="TOC171" s="107"/>
      <c r="TOD171" s="107"/>
      <c r="TOE171" s="107"/>
      <c r="TOF171" s="107"/>
      <c r="TOG171" s="107"/>
      <c r="TOH171" s="107"/>
      <c r="TOI171" s="107"/>
      <c r="TOJ171" s="107"/>
      <c r="TOK171" s="107"/>
      <c r="TOL171" s="107"/>
      <c r="TOM171" s="107"/>
      <c r="TON171" s="107"/>
      <c r="TOO171" s="107"/>
      <c r="TOP171" s="107"/>
      <c r="TOQ171" s="107"/>
      <c r="TOR171" s="107"/>
      <c r="TOS171" s="107"/>
      <c r="TOT171" s="107"/>
      <c r="TOU171" s="107"/>
      <c r="TOV171" s="107"/>
      <c r="TOW171" s="107"/>
      <c r="TOX171" s="107"/>
      <c r="TOY171" s="107"/>
      <c r="TOZ171" s="107"/>
      <c r="TPA171" s="107"/>
      <c r="TPB171" s="107"/>
      <c r="TPC171" s="107"/>
      <c r="TPD171" s="107"/>
      <c r="TPE171" s="107"/>
      <c r="TPF171" s="107"/>
      <c r="TPG171" s="107"/>
      <c r="TPH171" s="107"/>
      <c r="TPI171" s="107"/>
      <c r="TPJ171" s="107"/>
      <c r="TPK171" s="107"/>
      <c r="TPL171" s="107"/>
      <c r="TPM171" s="107"/>
      <c r="TPN171" s="107"/>
      <c r="TPO171" s="107"/>
      <c r="TPP171" s="107"/>
      <c r="TPQ171" s="107"/>
      <c r="TPR171" s="107"/>
      <c r="TPS171" s="107"/>
      <c r="TPT171" s="107"/>
      <c r="TPU171" s="107"/>
      <c r="TPV171" s="107"/>
      <c r="TPW171" s="107"/>
      <c r="TPX171" s="107"/>
      <c r="TPY171" s="107"/>
      <c r="TPZ171" s="107"/>
      <c r="TQA171" s="107"/>
      <c r="TQB171" s="107"/>
      <c r="TQC171" s="107"/>
      <c r="TQD171" s="107"/>
      <c r="TQE171" s="107"/>
      <c r="TQF171" s="107"/>
      <c r="TQG171" s="107"/>
      <c r="TQH171" s="107"/>
      <c r="TQI171" s="107"/>
      <c r="TQJ171" s="107"/>
      <c r="TQK171" s="107"/>
      <c r="TQL171" s="107"/>
      <c r="TQM171" s="107"/>
      <c r="TQN171" s="107"/>
      <c r="TQO171" s="107"/>
      <c r="TQP171" s="107"/>
      <c r="TQQ171" s="107"/>
      <c r="TQR171" s="107"/>
      <c r="TQS171" s="107"/>
      <c r="TQT171" s="107"/>
      <c r="TQU171" s="107"/>
      <c r="TQV171" s="107"/>
      <c r="TQW171" s="107"/>
      <c r="TQX171" s="107"/>
      <c r="TQY171" s="107"/>
      <c r="TQZ171" s="107"/>
      <c r="TRA171" s="107"/>
      <c r="TRB171" s="107"/>
      <c r="TRC171" s="107"/>
      <c r="TRD171" s="107"/>
      <c r="TRE171" s="107"/>
      <c r="TRF171" s="107"/>
      <c r="TRG171" s="107"/>
      <c r="TRH171" s="107"/>
      <c r="TRI171" s="107"/>
      <c r="TRJ171" s="107"/>
      <c r="TRK171" s="107"/>
      <c r="TRL171" s="107"/>
      <c r="TRM171" s="107"/>
      <c r="TRN171" s="107"/>
      <c r="TRO171" s="107"/>
      <c r="TRP171" s="107"/>
      <c r="TRQ171" s="107"/>
      <c r="TRR171" s="107"/>
      <c r="TRS171" s="107"/>
      <c r="TRT171" s="107"/>
      <c r="TRU171" s="107"/>
      <c r="TRV171" s="107"/>
      <c r="TRW171" s="107"/>
      <c r="TRX171" s="107"/>
      <c r="TRY171" s="107"/>
      <c r="TRZ171" s="107"/>
      <c r="TSA171" s="107"/>
      <c r="TSB171" s="107"/>
      <c r="TSC171" s="107"/>
      <c r="TSD171" s="107"/>
      <c r="TSE171" s="107"/>
      <c r="TSF171" s="107"/>
      <c r="TSG171" s="107"/>
      <c r="TSH171" s="107"/>
      <c r="TSI171" s="107"/>
      <c r="TSJ171" s="107"/>
      <c r="TSK171" s="107"/>
      <c r="TSL171" s="107"/>
      <c r="TSM171" s="107"/>
      <c r="TSN171" s="107"/>
      <c r="TSO171" s="107"/>
      <c r="TSP171" s="107"/>
      <c r="TSQ171" s="107"/>
      <c r="TSR171" s="107"/>
      <c r="TSS171" s="107"/>
      <c r="TST171" s="107"/>
      <c r="TSU171" s="107"/>
      <c r="TSV171" s="107"/>
      <c r="TSW171" s="107"/>
      <c r="TSX171" s="107"/>
      <c r="TSY171" s="107"/>
      <c r="TSZ171" s="107"/>
      <c r="TTA171" s="107"/>
      <c r="TTB171" s="107"/>
      <c r="TTC171" s="107"/>
      <c r="TTD171" s="107"/>
      <c r="TTE171" s="107"/>
      <c r="TTF171" s="107"/>
      <c r="TTG171" s="107"/>
      <c r="TTH171" s="107"/>
      <c r="TTI171" s="107"/>
      <c r="TTJ171" s="107"/>
      <c r="TTK171" s="107"/>
      <c r="TTL171" s="107"/>
      <c r="TTM171" s="107"/>
      <c r="TTN171" s="107"/>
      <c r="TTO171" s="107"/>
      <c r="TTP171" s="107"/>
      <c r="TTQ171" s="107"/>
      <c r="TTR171" s="107"/>
      <c r="TTS171" s="107"/>
      <c r="TTT171" s="107"/>
      <c r="TTU171" s="107"/>
      <c r="TTV171" s="107"/>
      <c r="TTW171" s="107"/>
      <c r="TTX171" s="107"/>
      <c r="TTY171" s="107"/>
      <c r="TTZ171" s="107"/>
      <c r="TUA171" s="107"/>
      <c r="TUB171" s="107"/>
      <c r="TUC171" s="107"/>
      <c r="TUD171" s="107"/>
      <c r="TUE171" s="107"/>
      <c r="TUF171" s="107"/>
      <c r="TUG171" s="107"/>
      <c r="TUH171" s="107"/>
      <c r="TUI171" s="107"/>
      <c r="TUJ171" s="107"/>
      <c r="TUK171" s="107"/>
      <c r="TUL171" s="107"/>
      <c r="TUM171" s="107"/>
      <c r="TUN171" s="107"/>
      <c r="TUO171" s="107"/>
      <c r="TUP171" s="107"/>
      <c r="TUQ171" s="107"/>
      <c r="TUR171" s="107"/>
      <c r="TUS171" s="107"/>
      <c r="TUT171" s="107"/>
      <c r="TUU171" s="107"/>
      <c r="TUV171" s="107"/>
      <c r="TUW171" s="107"/>
      <c r="TUX171" s="107"/>
      <c r="TUY171" s="107"/>
      <c r="TUZ171" s="107"/>
      <c r="TVA171" s="107"/>
      <c r="TVB171" s="107"/>
      <c r="TVC171" s="107"/>
      <c r="TVD171" s="107"/>
      <c r="TVE171" s="107"/>
      <c r="TVF171" s="107"/>
      <c r="TVG171" s="107"/>
      <c r="TVH171" s="107"/>
      <c r="TVI171" s="107"/>
      <c r="TVJ171" s="107"/>
      <c r="TVK171" s="107"/>
      <c r="TVL171" s="107"/>
      <c r="TVM171" s="107"/>
      <c r="TVN171" s="107"/>
      <c r="TVO171" s="107"/>
      <c r="TVP171" s="107"/>
      <c r="TVQ171" s="107"/>
      <c r="TVR171" s="107"/>
      <c r="TVS171" s="107"/>
      <c r="TVT171" s="107"/>
      <c r="TVU171" s="107"/>
      <c r="TVV171" s="107"/>
      <c r="TVW171" s="107"/>
      <c r="TVX171" s="107"/>
      <c r="TVY171" s="107"/>
      <c r="TVZ171" s="107"/>
      <c r="TWA171" s="107"/>
      <c r="TWB171" s="107"/>
      <c r="TWC171" s="107"/>
      <c r="TWD171" s="107"/>
      <c r="TWE171" s="107"/>
      <c r="TWF171" s="107"/>
      <c r="TWG171" s="107"/>
      <c r="TWH171" s="107"/>
      <c r="TWI171" s="107"/>
      <c r="TWJ171" s="107"/>
      <c r="TWK171" s="107"/>
      <c r="TWL171" s="107"/>
      <c r="TWM171" s="107"/>
      <c r="TWN171" s="107"/>
      <c r="TWO171" s="107"/>
      <c r="TWP171" s="107"/>
      <c r="TWQ171" s="107"/>
      <c r="TWR171" s="107"/>
      <c r="TWS171" s="107"/>
      <c r="TWT171" s="107"/>
      <c r="TWU171" s="107"/>
      <c r="TWV171" s="107"/>
      <c r="TWW171" s="107"/>
      <c r="TWX171" s="107"/>
      <c r="TWY171" s="107"/>
      <c r="TWZ171" s="107"/>
      <c r="TXA171" s="107"/>
      <c r="TXB171" s="107"/>
      <c r="TXC171" s="107"/>
      <c r="TXD171" s="107"/>
      <c r="TXE171" s="107"/>
      <c r="TXF171" s="107"/>
      <c r="TXG171" s="107"/>
      <c r="TXH171" s="107"/>
      <c r="TXI171" s="107"/>
      <c r="TXJ171" s="107"/>
      <c r="TXK171" s="107"/>
      <c r="TXL171" s="107"/>
      <c r="TXM171" s="107"/>
      <c r="TXN171" s="107"/>
      <c r="TXO171" s="107"/>
      <c r="TXP171" s="107"/>
      <c r="TXQ171" s="107"/>
      <c r="TXR171" s="107"/>
      <c r="TXS171" s="107"/>
      <c r="TXT171" s="107"/>
      <c r="TXU171" s="107"/>
      <c r="TXV171" s="107"/>
      <c r="TXW171" s="107"/>
      <c r="TXX171" s="107"/>
      <c r="TXY171" s="107"/>
      <c r="TXZ171" s="107"/>
      <c r="TYA171" s="107"/>
      <c r="TYB171" s="107"/>
      <c r="TYC171" s="107"/>
      <c r="TYD171" s="107"/>
      <c r="TYE171" s="107"/>
      <c r="TYF171" s="107"/>
      <c r="TYG171" s="107"/>
      <c r="TYH171" s="107"/>
      <c r="TYI171" s="107"/>
      <c r="TYJ171" s="107"/>
      <c r="TYK171" s="107"/>
      <c r="TYL171" s="107"/>
      <c r="TYM171" s="107"/>
      <c r="TYN171" s="107"/>
      <c r="TYO171" s="107"/>
      <c r="TYP171" s="107"/>
      <c r="TYQ171" s="107"/>
      <c r="TYR171" s="107"/>
      <c r="TYS171" s="107"/>
      <c r="TYT171" s="107"/>
      <c r="TYU171" s="107"/>
      <c r="TYV171" s="107"/>
      <c r="TYW171" s="107"/>
      <c r="TYX171" s="107"/>
      <c r="TYY171" s="107"/>
      <c r="TYZ171" s="107"/>
      <c r="TZA171" s="107"/>
      <c r="TZB171" s="107"/>
      <c r="TZC171" s="107"/>
      <c r="TZD171" s="107"/>
      <c r="TZE171" s="107"/>
      <c r="TZF171" s="107"/>
      <c r="TZG171" s="107"/>
      <c r="TZH171" s="107"/>
      <c r="TZI171" s="107"/>
      <c r="TZJ171" s="107"/>
      <c r="TZK171" s="107"/>
      <c r="TZL171" s="107"/>
      <c r="TZM171" s="107"/>
      <c r="TZN171" s="107"/>
      <c r="TZO171" s="107"/>
      <c r="TZP171" s="107"/>
      <c r="TZQ171" s="107"/>
      <c r="TZR171" s="107"/>
      <c r="TZS171" s="107"/>
      <c r="TZT171" s="107"/>
      <c r="TZU171" s="107"/>
      <c r="TZV171" s="107"/>
      <c r="TZW171" s="107"/>
      <c r="TZX171" s="107"/>
      <c r="TZY171" s="107"/>
      <c r="TZZ171" s="107"/>
      <c r="UAA171" s="107"/>
      <c r="UAB171" s="107"/>
      <c r="UAC171" s="107"/>
      <c r="UAD171" s="107"/>
      <c r="UAE171" s="107"/>
      <c r="UAF171" s="107"/>
      <c r="UAG171" s="107"/>
      <c r="UAH171" s="107"/>
      <c r="UAI171" s="107"/>
      <c r="UAJ171" s="107"/>
      <c r="UAK171" s="107"/>
      <c r="UAL171" s="107"/>
      <c r="UAM171" s="107"/>
      <c r="UAN171" s="107"/>
      <c r="UAO171" s="107"/>
      <c r="UAP171" s="107"/>
      <c r="UAQ171" s="107"/>
      <c r="UAR171" s="107"/>
      <c r="UAS171" s="107"/>
      <c r="UAT171" s="107"/>
      <c r="UAU171" s="107"/>
      <c r="UAV171" s="107"/>
      <c r="UAW171" s="107"/>
      <c r="UAX171" s="107"/>
      <c r="UAY171" s="107"/>
      <c r="UAZ171" s="107"/>
      <c r="UBA171" s="107"/>
      <c r="UBB171" s="107"/>
      <c r="UBC171" s="107"/>
      <c r="UBD171" s="107"/>
      <c r="UBE171" s="107"/>
      <c r="UBF171" s="107"/>
      <c r="UBG171" s="107"/>
      <c r="UBH171" s="107"/>
      <c r="UBI171" s="107"/>
      <c r="UBJ171" s="107"/>
      <c r="UBK171" s="107"/>
      <c r="UBL171" s="107"/>
      <c r="UBM171" s="107"/>
      <c r="UBN171" s="107"/>
      <c r="UBO171" s="107"/>
      <c r="UBP171" s="107"/>
      <c r="UBQ171" s="107"/>
      <c r="UBR171" s="107"/>
      <c r="UBS171" s="107"/>
      <c r="UBT171" s="107"/>
      <c r="UBU171" s="107"/>
      <c r="UBV171" s="107"/>
      <c r="UBW171" s="107"/>
      <c r="UBX171" s="107"/>
      <c r="UBY171" s="107"/>
      <c r="UBZ171" s="107"/>
      <c r="UCA171" s="107"/>
      <c r="UCB171" s="107"/>
      <c r="UCC171" s="107"/>
      <c r="UCD171" s="107"/>
      <c r="UCE171" s="107"/>
      <c r="UCF171" s="107"/>
      <c r="UCG171" s="107"/>
      <c r="UCH171" s="107"/>
      <c r="UCI171" s="107"/>
      <c r="UCJ171" s="107"/>
      <c r="UCK171" s="107"/>
      <c r="UCL171" s="107"/>
      <c r="UCM171" s="107"/>
      <c r="UCN171" s="107"/>
      <c r="UCO171" s="107"/>
      <c r="UCP171" s="107"/>
      <c r="UCQ171" s="107"/>
      <c r="UCR171" s="107"/>
      <c r="UCS171" s="107"/>
      <c r="UCT171" s="107"/>
      <c r="UCU171" s="107"/>
      <c r="UCV171" s="107"/>
      <c r="UCW171" s="107"/>
      <c r="UCX171" s="107"/>
      <c r="UCY171" s="107"/>
      <c r="UCZ171" s="107"/>
      <c r="UDA171" s="107"/>
      <c r="UDB171" s="107"/>
      <c r="UDC171" s="107"/>
      <c r="UDD171" s="107"/>
      <c r="UDE171" s="107"/>
      <c r="UDF171" s="107"/>
      <c r="UDG171" s="107"/>
      <c r="UDH171" s="107"/>
      <c r="UDI171" s="107"/>
      <c r="UDJ171" s="107"/>
      <c r="UDK171" s="107"/>
      <c r="UDL171" s="107"/>
      <c r="UDM171" s="107"/>
      <c r="UDN171" s="107"/>
      <c r="UDO171" s="107"/>
      <c r="UDP171" s="107"/>
      <c r="UDQ171" s="107"/>
      <c r="UDR171" s="107"/>
      <c r="UDS171" s="107"/>
      <c r="UDT171" s="107"/>
      <c r="UDU171" s="107"/>
      <c r="UDV171" s="107"/>
      <c r="UDW171" s="107"/>
      <c r="UDX171" s="107"/>
      <c r="UDY171" s="107"/>
      <c r="UDZ171" s="107"/>
      <c r="UEA171" s="107"/>
      <c r="UEB171" s="107"/>
      <c r="UEC171" s="107"/>
      <c r="UED171" s="107"/>
      <c r="UEE171" s="107"/>
      <c r="UEF171" s="107"/>
      <c r="UEG171" s="107"/>
      <c r="UEH171" s="107"/>
      <c r="UEI171" s="107"/>
      <c r="UEJ171" s="107"/>
      <c r="UEK171" s="107"/>
      <c r="UEL171" s="107"/>
      <c r="UEM171" s="107"/>
      <c r="UEN171" s="107"/>
      <c r="UEO171" s="107"/>
      <c r="UEP171" s="107"/>
      <c r="UEQ171" s="107"/>
      <c r="UER171" s="107"/>
      <c r="UES171" s="107"/>
      <c r="UET171" s="107"/>
      <c r="UEU171" s="107"/>
      <c r="UEV171" s="107"/>
      <c r="UEW171" s="107"/>
      <c r="UEX171" s="107"/>
      <c r="UEY171" s="107"/>
      <c r="UEZ171" s="107"/>
      <c r="UFA171" s="107"/>
      <c r="UFB171" s="107"/>
      <c r="UFC171" s="107"/>
      <c r="UFD171" s="107"/>
      <c r="UFE171" s="107"/>
      <c r="UFF171" s="107"/>
      <c r="UFG171" s="107"/>
      <c r="UFH171" s="107"/>
      <c r="UFI171" s="107"/>
      <c r="UFJ171" s="107"/>
      <c r="UFK171" s="107"/>
      <c r="UFL171" s="107"/>
      <c r="UFM171" s="107"/>
      <c r="UFN171" s="107"/>
      <c r="UFO171" s="107"/>
      <c r="UFP171" s="107"/>
      <c r="UFQ171" s="107"/>
      <c r="UFR171" s="107"/>
      <c r="UFS171" s="107"/>
      <c r="UFT171" s="107"/>
      <c r="UFU171" s="107"/>
      <c r="UFV171" s="107"/>
      <c r="UFW171" s="107"/>
      <c r="UFX171" s="107"/>
      <c r="UFY171" s="107"/>
      <c r="UFZ171" s="107"/>
      <c r="UGA171" s="107"/>
      <c r="UGB171" s="107"/>
      <c r="UGC171" s="107"/>
      <c r="UGD171" s="107"/>
      <c r="UGE171" s="107"/>
      <c r="UGF171" s="107"/>
      <c r="UGG171" s="107"/>
      <c r="UGH171" s="107"/>
      <c r="UGI171" s="107"/>
      <c r="UGJ171" s="107"/>
      <c r="UGK171" s="107"/>
      <c r="UGL171" s="107"/>
      <c r="UGM171" s="107"/>
      <c r="UGN171" s="107"/>
      <c r="UGO171" s="107"/>
      <c r="UGP171" s="107"/>
      <c r="UGQ171" s="107"/>
      <c r="UGR171" s="107"/>
      <c r="UGS171" s="107"/>
      <c r="UGT171" s="107"/>
      <c r="UGU171" s="107"/>
      <c r="UGV171" s="107"/>
      <c r="UGW171" s="107"/>
      <c r="UGX171" s="107"/>
      <c r="UGY171" s="107"/>
      <c r="UGZ171" s="107"/>
      <c r="UHA171" s="107"/>
      <c r="UHB171" s="107"/>
      <c r="UHC171" s="107"/>
      <c r="UHD171" s="107"/>
      <c r="UHE171" s="107"/>
      <c r="UHF171" s="107"/>
      <c r="UHG171" s="107"/>
      <c r="UHH171" s="107"/>
      <c r="UHI171" s="107"/>
      <c r="UHJ171" s="107"/>
      <c r="UHK171" s="107"/>
      <c r="UHL171" s="107"/>
      <c r="UHM171" s="107"/>
      <c r="UHN171" s="107"/>
      <c r="UHO171" s="107"/>
      <c r="UHP171" s="107"/>
      <c r="UHQ171" s="107"/>
      <c r="UHR171" s="107"/>
      <c r="UHS171" s="107"/>
      <c r="UHT171" s="107"/>
      <c r="UHU171" s="107"/>
      <c r="UHV171" s="107"/>
      <c r="UHW171" s="107"/>
      <c r="UHX171" s="107"/>
      <c r="UHY171" s="107"/>
      <c r="UHZ171" s="107"/>
      <c r="UIA171" s="107"/>
      <c r="UIB171" s="107"/>
      <c r="UIC171" s="107"/>
      <c r="UID171" s="107"/>
      <c r="UIE171" s="107"/>
      <c r="UIF171" s="107"/>
      <c r="UIG171" s="107"/>
      <c r="UIH171" s="107"/>
      <c r="UII171" s="107"/>
      <c r="UIJ171" s="107"/>
      <c r="UIK171" s="107"/>
      <c r="UIL171" s="107"/>
      <c r="UIM171" s="107"/>
      <c r="UIN171" s="107"/>
      <c r="UIO171" s="107"/>
      <c r="UIP171" s="107"/>
      <c r="UIQ171" s="107"/>
      <c r="UIR171" s="107"/>
      <c r="UIS171" s="107"/>
      <c r="UIT171" s="107"/>
      <c r="UIU171" s="107"/>
      <c r="UIV171" s="107"/>
      <c r="UIW171" s="107"/>
      <c r="UIX171" s="107"/>
      <c r="UIY171" s="107"/>
      <c r="UIZ171" s="107"/>
      <c r="UJA171" s="107"/>
      <c r="UJB171" s="107"/>
      <c r="UJC171" s="107"/>
      <c r="UJD171" s="107"/>
      <c r="UJE171" s="107"/>
      <c r="UJF171" s="107"/>
      <c r="UJG171" s="107"/>
      <c r="UJH171" s="107"/>
      <c r="UJI171" s="107"/>
      <c r="UJJ171" s="107"/>
      <c r="UJK171" s="107"/>
      <c r="UJL171" s="107"/>
      <c r="UJM171" s="107"/>
      <c r="UJN171" s="107"/>
      <c r="UJO171" s="107"/>
      <c r="UJP171" s="107"/>
      <c r="UJQ171" s="107"/>
      <c r="UJR171" s="107"/>
      <c r="UJS171" s="107"/>
      <c r="UJT171" s="107"/>
      <c r="UJU171" s="107"/>
      <c r="UJV171" s="107"/>
      <c r="UJW171" s="107"/>
      <c r="UJX171" s="107"/>
      <c r="UJY171" s="107"/>
      <c r="UJZ171" s="107"/>
      <c r="UKA171" s="107"/>
      <c r="UKB171" s="107"/>
      <c r="UKC171" s="107"/>
      <c r="UKD171" s="107"/>
      <c r="UKE171" s="107"/>
      <c r="UKF171" s="107"/>
      <c r="UKG171" s="107"/>
      <c r="UKH171" s="107"/>
      <c r="UKI171" s="107"/>
      <c r="UKJ171" s="107"/>
      <c r="UKK171" s="107"/>
      <c r="UKL171" s="107"/>
      <c r="UKM171" s="107"/>
      <c r="UKN171" s="107"/>
      <c r="UKO171" s="107"/>
      <c r="UKP171" s="107"/>
      <c r="UKQ171" s="107"/>
      <c r="UKR171" s="107"/>
      <c r="UKS171" s="107"/>
      <c r="UKT171" s="107"/>
      <c r="UKU171" s="107"/>
      <c r="UKV171" s="107"/>
      <c r="UKW171" s="107"/>
      <c r="UKX171" s="107"/>
      <c r="UKY171" s="107"/>
      <c r="UKZ171" s="107"/>
      <c r="ULA171" s="107"/>
      <c r="ULB171" s="107"/>
      <c r="ULC171" s="107"/>
      <c r="ULD171" s="107"/>
      <c r="ULE171" s="107"/>
      <c r="ULF171" s="107"/>
      <c r="ULG171" s="107"/>
      <c r="ULH171" s="107"/>
      <c r="ULI171" s="107"/>
      <c r="ULJ171" s="107"/>
      <c r="ULK171" s="107"/>
      <c r="ULL171" s="107"/>
      <c r="ULM171" s="107"/>
      <c r="ULN171" s="107"/>
      <c r="ULO171" s="107"/>
      <c r="ULP171" s="107"/>
      <c r="ULQ171" s="107"/>
      <c r="ULR171" s="107"/>
      <c r="ULS171" s="107"/>
      <c r="ULT171" s="107"/>
      <c r="ULU171" s="107"/>
      <c r="ULV171" s="107"/>
      <c r="ULW171" s="107"/>
      <c r="ULX171" s="107"/>
      <c r="ULY171" s="107"/>
      <c r="ULZ171" s="107"/>
      <c r="UMA171" s="107"/>
      <c r="UMB171" s="107"/>
      <c r="UMC171" s="107"/>
      <c r="UMD171" s="107"/>
      <c r="UME171" s="107"/>
      <c r="UMF171" s="107"/>
      <c r="UMG171" s="107"/>
      <c r="UMH171" s="107"/>
      <c r="UMI171" s="107"/>
      <c r="UMJ171" s="107"/>
      <c r="UMK171" s="107"/>
      <c r="UML171" s="107"/>
      <c r="UMM171" s="107"/>
      <c r="UMN171" s="107"/>
      <c r="UMO171" s="107"/>
      <c r="UMP171" s="107"/>
      <c r="UMQ171" s="107"/>
      <c r="UMR171" s="107"/>
      <c r="UMS171" s="107"/>
      <c r="UMT171" s="107"/>
      <c r="UMU171" s="107"/>
      <c r="UMV171" s="107"/>
      <c r="UMW171" s="107"/>
      <c r="UMX171" s="107"/>
      <c r="UMY171" s="107"/>
      <c r="UMZ171" s="107"/>
      <c r="UNA171" s="107"/>
      <c r="UNB171" s="107"/>
      <c r="UNC171" s="107"/>
      <c r="UND171" s="107"/>
      <c r="UNE171" s="107"/>
      <c r="UNF171" s="107"/>
      <c r="UNG171" s="107"/>
      <c r="UNH171" s="107"/>
      <c r="UNI171" s="107"/>
      <c r="UNJ171" s="107"/>
      <c r="UNK171" s="107"/>
      <c r="UNL171" s="107"/>
      <c r="UNM171" s="107"/>
      <c r="UNN171" s="107"/>
      <c r="UNO171" s="107"/>
      <c r="UNP171" s="107"/>
      <c r="UNQ171" s="107"/>
      <c r="UNR171" s="107"/>
      <c r="UNS171" s="107"/>
      <c r="UNT171" s="107"/>
      <c r="UNU171" s="107"/>
      <c r="UNV171" s="107"/>
      <c r="UNW171" s="107"/>
      <c r="UNX171" s="107"/>
      <c r="UNY171" s="107"/>
      <c r="UNZ171" s="107"/>
      <c r="UOA171" s="107"/>
      <c r="UOB171" s="107"/>
      <c r="UOC171" s="107"/>
      <c r="UOD171" s="107"/>
      <c r="UOE171" s="107"/>
      <c r="UOF171" s="107"/>
      <c r="UOG171" s="107"/>
      <c r="UOH171" s="107"/>
      <c r="UOI171" s="107"/>
      <c r="UOJ171" s="107"/>
      <c r="UOK171" s="107"/>
      <c r="UOL171" s="107"/>
      <c r="UOM171" s="107"/>
      <c r="UON171" s="107"/>
      <c r="UOO171" s="107"/>
      <c r="UOP171" s="107"/>
      <c r="UOQ171" s="107"/>
      <c r="UOR171" s="107"/>
      <c r="UOS171" s="107"/>
      <c r="UOT171" s="107"/>
      <c r="UOU171" s="107"/>
      <c r="UOV171" s="107"/>
      <c r="UOW171" s="107"/>
      <c r="UOX171" s="107"/>
      <c r="UOY171" s="107"/>
      <c r="UOZ171" s="107"/>
      <c r="UPA171" s="107"/>
      <c r="UPB171" s="107"/>
      <c r="UPC171" s="107"/>
      <c r="UPD171" s="107"/>
      <c r="UPE171" s="107"/>
      <c r="UPF171" s="107"/>
      <c r="UPG171" s="107"/>
      <c r="UPH171" s="107"/>
      <c r="UPI171" s="107"/>
      <c r="UPJ171" s="107"/>
      <c r="UPK171" s="107"/>
      <c r="UPL171" s="107"/>
      <c r="UPM171" s="107"/>
      <c r="UPN171" s="107"/>
      <c r="UPO171" s="107"/>
      <c r="UPP171" s="107"/>
      <c r="UPQ171" s="107"/>
      <c r="UPR171" s="107"/>
      <c r="UPS171" s="107"/>
      <c r="UPT171" s="107"/>
      <c r="UPU171" s="107"/>
      <c r="UPV171" s="107"/>
      <c r="UPW171" s="107"/>
      <c r="UPX171" s="107"/>
      <c r="UPY171" s="107"/>
      <c r="UPZ171" s="107"/>
      <c r="UQA171" s="107"/>
      <c r="UQB171" s="107"/>
      <c r="UQC171" s="107"/>
      <c r="UQD171" s="107"/>
      <c r="UQE171" s="107"/>
      <c r="UQF171" s="107"/>
      <c r="UQG171" s="107"/>
      <c r="UQH171" s="107"/>
      <c r="UQI171" s="107"/>
      <c r="UQJ171" s="107"/>
      <c r="UQK171" s="107"/>
      <c r="UQL171" s="107"/>
      <c r="UQM171" s="107"/>
      <c r="UQN171" s="107"/>
      <c r="UQO171" s="107"/>
      <c r="UQP171" s="107"/>
      <c r="UQQ171" s="107"/>
      <c r="UQR171" s="107"/>
      <c r="UQS171" s="107"/>
      <c r="UQT171" s="107"/>
      <c r="UQU171" s="107"/>
      <c r="UQV171" s="107"/>
      <c r="UQW171" s="107"/>
      <c r="UQX171" s="107"/>
      <c r="UQY171" s="107"/>
      <c r="UQZ171" s="107"/>
      <c r="URA171" s="107"/>
      <c r="URB171" s="107"/>
      <c r="URC171" s="107"/>
      <c r="URD171" s="107"/>
      <c r="URE171" s="107"/>
      <c r="URF171" s="107"/>
      <c r="URG171" s="107"/>
      <c r="URH171" s="107"/>
      <c r="URI171" s="107"/>
      <c r="URJ171" s="107"/>
      <c r="URK171" s="107"/>
      <c r="URL171" s="107"/>
      <c r="URM171" s="107"/>
      <c r="URN171" s="107"/>
      <c r="URO171" s="107"/>
      <c r="URP171" s="107"/>
      <c r="URQ171" s="107"/>
      <c r="URR171" s="107"/>
      <c r="URS171" s="107"/>
      <c r="URT171" s="107"/>
      <c r="URU171" s="107"/>
      <c r="URV171" s="107"/>
      <c r="URW171" s="107"/>
      <c r="URX171" s="107"/>
      <c r="URY171" s="107"/>
      <c r="URZ171" s="107"/>
      <c r="USA171" s="107"/>
      <c r="USB171" s="107"/>
      <c r="USC171" s="107"/>
      <c r="USD171" s="107"/>
      <c r="USE171" s="107"/>
      <c r="USF171" s="107"/>
      <c r="USG171" s="107"/>
      <c r="USH171" s="107"/>
      <c r="USI171" s="107"/>
      <c r="USJ171" s="107"/>
      <c r="USK171" s="107"/>
      <c r="USL171" s="107"/>
      <c r="USM171" s="107"/>
      <c r="USN171" s="107"/>
      <c r="USO171" s="107"/>
      <c r="USP171" s="107"/>
      <c r="USQ171" s="107"/>
      <c r="USR171" s="107"/>
      <c r="USS171" s="107"/>
      <c r="UST171" s="107"/>
      <c r="USU171" s="107"/>
      <c r="USV171" s="107"/>
      <c r="USW171" s="107"/>
      <c r="USX171" s="107"/>
      <c r="USY171" s="107"/>
      <c r="USZ171" s="107"/>
      <c r="UTA171" s="107"/>
      <c r="UTB171" s="107"/>
      <c r="UTC171" s="107"/>
      <c r="UTD171" s="107"/>
      <c r="UTE171" s="107"/>
      <c r="UTF171" s="107"/>
      <c r="UTG171" s="107"/>
      <c r="UTH171" s="107"/>
      <c r="UTI171" s="107"/>
      <c r="UTJ171" s="107"/>
      <c r="UTK171" s="107"/>
      <c r="UTL171" s="107"/>
      <c r="UTM171" s="107"/>
      <c r="UTN171" s="107"/>
      <c r="UTO171" s="107"/>
      <c r="UTP171" s="107"/>
      <c r="UTQ171" s="107"/>
      <c r="UTR171" s="107"/>
      <c r="UTS171" s="107"/>
      <c r="UTT171" s="107"/>
      <c r="UTU171" s="107"/>
      <c r="UTV171" s="107"/>
      <c r="UTW171" s="107"/>
      <c r="UTX171" s="107"/>
      <c r="UTY171" s="107"/>
      <c r="UTZ171" s="107"/>
      <c r="UUA171" s="107"/>
      <c r="UUB171" s="107"/>
      <c r="UUC171" s="107"/>
      <c r="UUD171" s="107"/>
      <c r="UUE171" s="107"/>
      <c r="UUF171" s="107"/>
      <c r="UUG171" s="107"/>
      <c r="UUH171" s="107"/>
      <c r="UUI171" s="107"/>
      <c r="UUJ171" s="107"/>
      <c r="UUK171" s="107"/>
      <c r="UUL171" s="107"/>
      <c r="UUM171" s="107"/>
      <c r="UUN171" s="107"/>
      <c r="UUO171" s="107"/>
      <c r="UUP171" s="107"/>
      <c r="UUQ171" s="107"/>
      <c r="UUR171" s="107"/>
      <c r="UUS171" s="107"/>
      <c r="UUT171" s="107"/>
      <c r="UUU171" s="107"/>
      <c r="UUV171" s="107"/>
      <c r="UUW171" s="107"/>
      <c r="UUX171" s="107"/>
      <c r="UUY171" s="107"/>
      <c r="UUZ171" s="107"/>
      <c r="UVA171" s="107"/>
      <c r="UVB171" s="107"/>
      <c r="UVC171" s="107"/>
      <c r="UVD171" s="107"/>
      <c r="UVE171" s="107"/>
      <c r="UVF171" s="107"/>
      <c r="UVG171" s="107"/>
      <c r="UVH171" s="107"/>
      <c r="UVI171" s="107"/>
      <c r="UVJ171" s="107"/>
      <c r="UVK171" s="107"/>
      <c r="UVL171" s="107"/>
      <c r="UVM171" s="107"/>
      <c r="UVN171" s="107"/>
      <c r="UVO171" s="107"/>
      <c r="UVP171" s="107"/>
      <c r="UVQ171" s="107"/>
      <c r="UVR171" s="107"/>
      <c r="UVS171" s="107"/>
      <c r="UVT171" s="107"/>
      <c r="UVU171" s="107"/>
      <c r="UVV171" s="107"/>
      <c r="UVW171" s="107"/>
      <c r="UVX171" s="107"/>
      <c r="UVY171" s="107"/>
      <c r="UVZ171" s="107"/>
      <c r="UWA171" s="107"/>
      <c r="UWB171" s="107"/>
      <c r="UWC171" s="107"/>
      <c r="UWD171" s="107"/>
      <c r="UWE171" s="107"/>
      <c r="UWF171" s="107"/>
      <c r="UWG171" s="107"/>
      <c r="UWH171" s="107"/>
      <c r="UWI171" s="107"/>
      <c r="UWJ171" s="107"/>
      <c r="UWK171" s="107"/>
      <c r="UWL171" s="107"/>
      <c r="UWM171" s="107"/>
      <c r="UWN171" s="107"/>
      <c r="UWO171" s="107"/>
      <c r="UWP171" s="107"/>
      <c r="UWQ171" s="107"/>
      <c r="UWR171" s="107"/>
      <c r="UWS171" s="107"/>
      <c r="UWT171" s="107"/>
      <c r="UWU171" s="107"/>
      <c r="UWV171" s="107"/>
      <c r="UWW171" s="107"/>
      <c r="UWX171" s="107"/>
      <c r="UWY171" s="107"/>
      <c r="UWZ171" s="107"/>
      <c r="UXA171" s="107"/>
      <c r="UXB171" s="107"/>
      <c r="UXC171" s="107"/>
      <c r="UXD171" s="107"/>
      <c r="UXE171" s="107"/>
      <c r="UXF171" s="107"/>
      <c r="UXG171" s="107"/>
      <c r="UXH171" s="107"/>
      <c r="UXI171" s="107"/>
      <c r="UXJ171" s="107"/>
      <c r="UXK171" s="107"/>
      <c r="UXL171" s="107"/>
      <c r="UXM171" s="107"/>
      <c r="UXN171" s="107"/>
      <c r="UXO171" s="107"/>
      <c r="UXP171" s="107"/>
      <c r="UXQ171" s="107"/>
      <c r="UXR171" s="107"/>
      <c r="UXS171" s="107"/>
      <c r="UXT171" s="107"/>
      <c r="UXU171" s="107"/>
      <c r="UXV171" s="107"/>
      <c r="UXW171" s="107"/>
      <c r="UXX171" s="107"/>
      <c r="UXY171" s="107"/>
      <c r="UXZ171" s="107"/>
      <c r="UYA171" s="107"/>
      <c r="UYB171" s="107"/>
      <c r="UYC171" s="107"/>
      <c r="UYD171" s="107"/>
      <c r="UYE171" s="107"/>
      <c r="UYF171" s="107"/>
      <c r="UYG171" s="107"/>
      <c r="UYH171" s="107"/>
      <c r="UYI171" s="107"/>
      <c r="UYJ171" s="107"/>
      <c r="UYK171" s="107"/>
      <c r="UYL171" s="107"/>
      <c r="UYM171" s="107"/>
      <c r="UYN171" s="107"/>
      <c r="UYO171" s="107"/>
      <c r="UYP171" s="107"/>
      <c r="UYQ171" s="107"/>
      <c r="UYR171" s="107"/>
      <c r="UYS171" s="107"/>
      <c r="UYT171" s="107"/>
      <c r="UYU171" s="107"/>
      <c r="UYV171" s="107"/>
      <c r="UYW171" s="107"/>
      <c r="UYX171" s="107"/>
      <c r="UYY171" s="107"/>
      <c r="UYZ171" s="107"/>
      <c r="UZA171" s="107"/>
      <c r="UZB171" s="107"/>
      <c r="UZC171" s="107"/>
      <c r="UZD171" s="107"/>
      <c r="UZE171" s="107"/>
      <c r="UZF171" s="107"/>
      <c r="UZG171" s="107"/>
      <c r="UZH171" s="107"/>
      <c r="UZI171" s="107"/>
      <c r="UZJ171" s="107"/>
      <c r="UZK171" s="107"/>
      <c r="UZL171" s="107"/>
      <c r="UZM171" s="107"/>
      <c r="UZN171" s="107"/>
      <c r="UZO171" s="107"/>
      <c r="UZP171" s="107"/>
      <c r="UZQ171" s="107"/>
      <c r="UZR171" s="107"/>
      <c r="UZS171" s="107"/>
      <c r="UZT171" s="107"/>
      <c r="UZU171" s="107"/>
      <c r="UZV171" s="107"/>
      <c r="UZW171" s="107"/>
      <c r="UZX171" s="107"/>
      <c r="UZY171" s="107"/>
      <c r="UZZ171" s="107"/>
      <c r="VAA171" s="107"/>
      <c r="VAB171" s="107"/>
      <c r="VAC171" s="107"/>
      <c r="VAD171" s="107"/>
      <c r="VAE171" s="107"/>
      <c r="VAF171" s="107"/>
      <c r="VAG171" s="107"/>
      <c r="VAH171" s="107"/>
      <c r="VAI171" s="107"/>
      <c r="VAJ171" s="107"/>
      <c r="VAK171" s="107"/>
      <c r="VAL171" s="107"/>
      <c r="VAM171" s="107"/>
      <c r="VAN171" s="107"/>
      <c r="VAO171" s="107"/>
      <c r="VAP171" s="107"/>
      <c r="VAQ171" s="107"/>
      <c r="VAR171" s="107"/>
      <c r="VAS171" s="107"/>
      <c r="VAT171" s="107"/>
      <c r="VAU171" s="107"/>
      <c r="VAV171" s="107"/>
      <c r="VAW171" s="107"/>
      <c r="VAX171" s="107"/>
      <c r="VAY171" s="107"/>
      <c r="VAZ171" s="107"/>
      <c r="VBA171" s="107"/>
      <c r="VBB171" s="107"/>
      <c r="VBC171" s="107"/>
      <c r="VBD171" s="107"/>
      <c r="VBE171" s="107"/>
      <c r="VBF171" s="107"/>
      <c r="VBG171" s="107"/>
      <c r="VBH171" s="107"/>
      <c r="VBI171" s="107"/>
      <c r="VBJ171" s="107"/>
      <c r="VBK171" s="107"/>
      <c r="VBL171" s="107"/>
      <c r="VBM171" s="107"/>
      <c r="VBN171" s="107"/>
      <c r="VBO171" s="107"/>
      <c r="VBP171" s="107"/>
      <c r="VBQ171" s="107"/>
      <c r="VBR171" s="107"/>
      <c r="VBS171" s="107"/>
      <c r="VBT171" s="107"/>
      <c r="VBU171" s="107"/>
      <c r="VBV171" s="107"/>
      <c r="VBW171" s="107"/>
      <c r="VBX171" s="107"/>
      <c r="VBY171" s="107"/>
      <c r="VBZ171" s="107"/>
      <c r="VCA171" s="107"/>
      <c r="VCB171" s="107"/>
      <c r="VCC171" s="107"/>
      <c r="VCD171" s="107"/>
      <c r="VCE171" s="107"/>
      <c r="VCF171" s="107"/>
      <c r="VCG171" s="107"/>
      <c r="VCH171" s="107"/>
      <c r="VCI171" s="107"/>
      <c r="VCJ171" s="107"/>
      <c r="VCK171" s="107"/>
      <c r="VCL171" s="107"/>
      <c r="VCM171" s="107"/>
      <c r="VCN171" s="107"/>
      <c r="VCO171" s="107"/>
      <c r="VCP171" s="107"/>
      <c r="VCQ171" s="107"/>
      <c r="VCR171" s="107"/>
      <c r="VCS171" s="107"/>
      <c r="VCT171" s="107"/>
      <c r="VCU171" s="107"/>
      <c r="VCV171" s="107"/>
      <c r="VCW171" s="107"/>
      <c r="VCX171" s="107"/>
      <c r="VCY171" s="107"/>
      <c r="VCZ171" s="107"/>
      <c r="VDA171" s="107"/>
      <c r="VDB171" s="107"/>
      <c r="VDC171" s="107"/>
      <c r="VDD171" s="107"/>
      <c r="VDE171" s="107"/>
      <c r="VDF171" s="107"/>
      <c r="VDG171" s="107"/>
      <c r="VDH171" s="107"/>
      <c r="VDI171" s="107"/>
      <c r="VDJ171" s="107"/>
      <c r="VDK171" s="107"/>
      <c r="VDL171" s="107"/>
      <c r="VDM171" s="107"/>
      <c r="VDN171" s="107"/>
      <c r="VDO171" s="107"/>
      <c r="VDP171" s="107"/>
      <c r="VDQ171" s="107"/>
      <c r="VDR171" s="107"/>
      <c r="VDS171" s="107"/>
      <c r="VDT171" s="107"/>
      <c r="VDU171" s="107"/>
      <c r="VDV171" s="107"/>
      <c r="VDW171" s="107"/>
      <c r="VDX171" s="107"/>
      <c r="VDY171" s="107"/>
      <c r="VDZ171" s="107"/>
      <c r="VEA171" s="107"/>
      <c r="VEB171" s="107"/>
      <c r="VEC171" s="107"/>
      <c r="VED171" s="107"/>
      <c r="VEE171" s="107"/>
      <c r="VEF171" s="107"/>
      <c r="VEG171" s="107"/>
      <c r="VEH171" s="107"/>
      <c r="VEI171" s="107"/>
      <c r="VEJ171" s="107"/>
      <c r="VEK171" s="107"/>
      <c r="VEL171" s="107"/>
      <c r="VEM171" s="107"/>
      <c r="VEN171" s="107"/>
      <c r="VEO171" s="107"/>
      <c r="VEP171" s="107"/>
      <c r="VEQ171" s="107"/>
      <c r="VER171" s="107"/>
      <c r="VES171" s="107"/>
      <c r="VET171" s="107"/>
      <c r="VEU171" s="107"/>
      <c r="VEV171" s="107"/>
      <c r="VEW171" s="107"/>
      <c r="VEX171" s="107"/>
      <c r="VEY171" s="107"/>
      <c r="VEZ171" s="107"/>
      <c r="VFA171" s="107"/>
      <c r="VFB171" s="107"/>
      <c r="VFC171" s="107"/>
      <c r="VFD171" s="107"/>
      <c r="VFE171" s="107"/>
      <c r="VFF171" s="107"/>
      <c r="VFG171" s="107"/>
      <c r="VFH171" s="107"/>
      <c r="VFI171" s="107"/>
      <c r="VFJ171" s="107"/>
      <c r="VFK171" s="107"/>
      <c r="VFL171" s="107"/>
      <c r="VFM171" s="107"/>
      <c r="VFN171" s="107"/>
      <c r="VFO171" s="107"/>
      <c r="VFP171" s="107"/>
      <c r="VFQ171" s="107"/>
      <c r="VFR171" s="107"/>
      <c r="VFS171" s="107"/>
      <c r="VFT171" s="107"/>
      <c r="VFU171" s="107"/>
      <c r="VFV171" s="107"/>
      <c r="VFW171" s="107"/>
      <c r="VFX171" s="107"/>
      <c r="VFY171" s="107"/>
      <c r="VFZ171" s="107"/>
      <c r="VGA171" s="107"/>
      <c r="VGB171" s="107"/>
      <c r="VGC171" s="107"/>
      <c r="VGD171" s="107"/>
      <c r="VGE171" s="107"/>
      <c r="VGF171" s="107"/>
      <c r="VGG171" s="107"/>
      <c r="VGH171" s="107"/>
      <c r="VGI171" s="107"/>
      <c r="VGJ171" s="107"/>
      <c r="VGK171" s="107"/>
      <c r="VGL171" s="107"/>
      <c r="VGM171" s="107"/>
      <c r="VGN171" s="107"/>
      <c r="VGO171" s="107"/>
      <c r="VGP171" s="107"/>
      <c r="VGQ171" s="107"/>
      <c r="VGR171" s="107"/>
      <c r="VGS171" s="107"/>
      <c r="VGT171" s="107"/>
      <c r="VGU171" s="107"/>
      <c r="VGV171" s="107"/>
      <c r="VGW171" s="107"/>
      <c r="VGX171" s="107"/>
      <c r="VGY171" s="107"/>
      <c r="VGZ171" s="107"/>
      <c r="VHA171" s="107"/>
      <c r="VHB171" s="107"/>
      <c r="VHC171" s="107"/>
      <c r="VHD171" s="107"/>
      <c r="VHE171" s="107"/>
      <c r="VHF171" s="107"/>
      <c r="VHG171" s="107"/>
      <c r="VHH171" s="107"/>
      <c r="VHI171" s="107"/>
      <c r="VHJ171" s="107"/>
      <c r="VHK171" s="107"/>
      <c r="VHL171" s="107"/>
      <c r="VHM171" s="107"/>
      <c r="VHN171" s="107"/>
      <c r="VHO171" s="107"/>
      <c r="VHP171" s="107"/>
      <c r="VHQ171" s="107"/>
      <c r="VHR171" s="107"/>
      <c r="VHS171" s="107"/>
      <c r="VHT171" s="107"/>
      <c r="VHU171" s="107"/>
      <c r="VHV171" s="107"/>
      <c r="VHW171" s="107"/>
      <c r="VHX171" s="107"/>
      <c r="VHY171" s="107"/>
      <c r="VHZ171" s="107"/>
      <c r="VIA171" s="107"/>
      <c r="VIB171" s="107"/>
      <c r="VIC171" s="107"/>
      <c r="VID171" s="107"/>
      <c r="VIE171" s="107"/>
      <c r="VIF171" s="107"/>
      <c r="VIG171" s="107"/>
      <c r="VIH171" s="107"/>
      <c r="VII171" s="107"/>
      <c r="VIJ171" s="107"/>
      <c r="VIK171" s="107"/>
      <c r="VIL171" s="107"/>
      <c r="VIM171" s="107"/>
      <c r="VIN171" s="107"/>
      <c r="VIO171" s="107"/>
      <c r="VIP171" s="107"/>
      <c r="VIQ171" s="107"/>
      <c r="VIR171" s="107"/>
      <c r="VIS171" s="107"/>
      <c r="VIT171" s="107"/>
      <c r="VIU171" s="107"/>
      <c r="VIV171" s="107"/>
      <c r="VIW171" s="107"/>
      <c r="VIX171" s="107"/>
      <c r="VIY171" s="107"/>
      <c r="VIZ171" s="107"/>
      <c r="VJA171" s="107"/>
      <c r="VJB171" s="107"/>
      <c r="VJC171" s="107"/>
      <c r="VJD171" s="107"/>
      <c r="VJE171" s="107"/>
      <c r="VJF171" s="107"/>
      <c r="VJG171" s="107"/>
      <c r="VJH171" s="107"/>
      <c r="VJI171" s="107"/>
      <c r="VJJ171" s="107"/>
      <c r="VJK171" s="107"/>
      <c r="VJL171" s="107"/>
      <c r="VJM171" s="107"/>
      <c r="VJN171" s="107"/>
      <c r="VJO171" s="107"/>
      <c r="VJP171" s="107"/>
      <c r="VJQ171" s="107"/>
      <c r="VJR171" s="107"/>
      <c r="VJS171" s="107"/>
      <c r="VJT171" s="107"/>
      <c r="VJU171" s="107"/>
      <c r="VJV171" s="107"/>
      <c r="VJW171" s="107"/>
      <c r="VJX171" s="107"/>
      <c r="VJY171" s="107"/>
      <c r="VJZ171" s="107"/>
      <c r="VKA171" s="107"/>
      <c r="VKB171" s="107"/>
      <c r="VKC171" s="107"/>
      <c r="VKD171" s="107"/>
      <c r="VKE171" s="107"/>
      <c r="VKF171" s="107"/>
      <c r="VKG171" s="107"/>
      <c r="VKH171" s="107"/>
      <c r="VKI171" s="107"/>
      <c r="VKJ171" s="107"/>
      <c r="VKK171" s="107"/>
      <c r="VKL171" s="107"/>
      <c r="VKM171" s="107"/>
      <c r="VKN171" s="107"/>
      <c r="VKO171" s="107"/>
      <c r="VKP171" s="107"/>
      <c r="VKQ171" s="107"/>
      <c r="VKR171" s="107"/>
      <c r="VKS171" s="107"/>
      <c r="VKT171" s="107"/>
      <c r="VKU171" s="107"/>
      <c r="VKV171" s="107"/>
      <c r="VKW171" s="107"/>
      <c r="VKX171" s="107"/>
      <c r="VKY171" s="107"/>
      <c r="VKZ171" s="107"/>
      <c r="VLA171" s="107"/>
      <c r="VLB171" s="107"/>
      <c r="VLC171" s="107"/>
      <c r="VLD171" s="107"/>
      <c r="VLE171" s="107"/>
      <c r="VLF171" s="107"/>
      <c r="VLG171" s="107"/>
      <c r="VLH171" s="107"/>
      <c r="VLI171" s="107"/>
      <c r="VLJ171" s="107"/>
      <c r="VLK171" s="107"/>
      <c r="VLL171" s="107"/>
      <c r="VLM171" s="107"/>
      <c r="VLN171" s="107"/>
      <c r="VLO171" s="107"/>
      <c r="VLP171" s="107"/>
      <c r="VLQ171" s="107"/>
      <c r="VLR171" s="107"/>
      <c r="VLS171" s="107"/>
      <c r="VLT171" s="107"/>
      <c r="VLU171" s="107"/>
      <c r="VLV171" s="107"/>
      <c r="VLW171" s="107"/>
      <c r="VLX171" s="107"/>
      <c r="VLY171" s="107"/>
      <c r="VLZ171" s="107"/>
      <c r="VMA171" s="107"/>
      <c r="VMB171" s="107"/>
      <c r="VMC171" s="107"/>
      <c r="VMD171" s="107"/>
      <c r="VME171" s="107"/>
      <c r="VMF171" s="107"/>
      <c r="VMG171" s="107"/>
      <c r="VMH171" s="107"/>
      <c r="VMI171" s="107"/>
      <c r="VMJ171" s="107"/>
      <c r="VMK171" s="107"/>
      <c r="VML171" s="107"/>
      <c r="VMM171" s="107"/>
      <c r="VMN171" s="107"/>
      <c r="VMO171" s="107"/>
      <c r="VMP171" s="107"/>
      <c r="VMQ171" s="107"/>
      <c r="VMR171" s="107"/>
      <c r="VMS171" s="107"/>
      <c r="VMT171" s="107"/>
      <c r="VMU171" s="107"/>
      <c r="VMV171" s="107"/>
      <c r="VMW171" s="107"/>
      <c r="VMX171" s="107"/>
      <c r="VMY171" s="107"/>
      <c r="VMZ171" s="107"/>
      <c r="VNA171" s="107"/>
      <c r="VNB171" s="107"/>
      <c r="VNC171" s="107"/>
      <c r="VND171" s="107"/>
      <c r="VNE171" s="107"/>
      <c r="VNF171" s="107"/>
      <c r="VNG171" s="107"/>
      <c r="VNH171" s="107"/>
      <c r="VNI171" s="107"/>
      <c r="VNJ171" s="107"/>
      <c r="VNK171" s="107"/>
      <c r="VNL171" s="107"/>
      <c r="VNM171" s="107"/>
      <c r="VNN171" s="107"/>
      <c r="VNO171" s="107"/>
      <c r="VNP171" s="107"/>
      <c r="VNQ171" s="107"/>
      <c r="VNR171" s="107"/>
      <c r="VNS171" s="107"/>
      <c r="VNT171" s="107"/>
      <c r="VNU171" s="107"/>
      <c r="VNV171" s="107"/>
      <c r="VNW171" s="107"/>
      <c r="VNX171" s="107"/>
      <c r="VNY171" s="107"/>
      <c r="VNZ171" s="107"/>
      <c r="VOA171" s="107"/>
      <c r="VOB171" s="107"/>
      <c r="VOC171" s="107"/>
      <c r="VOD171" s="107"/>
      <c r="VOE171" s="107"/>
      <c r="VOF171" s="107"/>
      <c r="VOG171" s="107"/>
      <c r="VOH171" s="107"/>
      <c r="VOI171" s="107"/>
      <c r="VOJ171" s="107"/>
      <c r="VOK171" s="107"/>
      <c r="VOL171" s="107"/>
      <c r="VOM171" s="107"/>
      <c r="VON171" s="107"/>
      <c r="VOO171" s="107"/>
      <c r="VOP171" s="107"/>
      <c r="VOQ171" s="107"/>
      <c r="VOR171" s="107"/>
      <c r="VOS171" s="107"/>
      <c r="VOT171" s="107"/>
      <c r="VOU171" s="107"/>
      <c r="VOV171" s="107"/>
      <c r="VOW171" s="107"/>
      <c r="VOX171" s="107"/>
      <c r="VOY171" s="107"/>
      <c r="VOZ171" s="107"/>
      <c r="VPA171" s="107"/>
      <c r="VPB171" s="107"/>
      <c r="VPC171" s="107"/>
      <c r="VPD171" s="107"/>
      <c r="VPE171" s="107"/>
      <c r="VPF171" s="107"/>
      <c r="VPG171" s="107"/>
      <c r="VPH171" s="107"/>
      <c r="VPI171" s="107"/>
      <c r="VPJ171" s="107"/>
      <c r="VPK171" s="107"/>
      <c r="VPL171" s="107"/>
      <c r="VPM171" s="107"/>
      <c r="VPN171" s="107"/>
      <c r="VPO171" s="107"/>
      <c r="VPP171" s="107"/>
      <c r="VPQ171" s="107"/>
      <c r="VPR171" s="107"/>
      <c r="VPS171" s="107"/>
      <c r="VPT171" s="107"/>
      <c r="VPU171" s="107"/>
      <c r="VPV171" s="107"/>
      <c r="VPW171" s="107"/>
      <c r="VPX171" s="107"/>
      <c r="VPY171" s="107"/>
      <c r="VPZ171" s="107"/>
      <c r="VQA171" s="107"/>
      <c r="VQB171" s="107"/>
      <c r="VQC171" s="107"/>
      <c r="VQD171" s="107"/>
      <c r="VQE171" s="107"/>
      <c r="VQF171" s="107"/>
      <c r="VQG171" s="107"/>
      <c r="VQH171" s="107"/>
      <c r="VQI171" s="107"/>
      <c r="VQJ171" s="107"/>
      <c r="VQK171" s="107"/>
      <c r="VQL171" s="107"/>
      <c r="VQM171" s="107"/>
      <c r="VQN171" s="107"/>
      <c r="VQO171" s="107"/>
      <c r="VQP171" s="107"/>
      <c r="VQQ171" s="107"/>
      <c r="VQR171" s="107"/>
      <c r="VQS171" s="107"/>
      <c r="VQT171" s="107"/>
      <c r="VQU171" s="107"/>
      <c r="VQV171" s="107"/>
      <c r="VQW171" s="107"/>
      <c r="VQX171" s="107"/>
      <c r="VQY171" s="107"/>
      <c r="VQZ171" s="107"/>
      <c r="VRA171" s="107"/>
      <c r="VRB171" s="107"/>
      <c r="VRC171" s="107"/>
      <c r="VRD171" s="107"/>
      <c r="VRE171" s="107"/>
      <c r="VRF171" s="107"/>
      <c r="VRG171" s="107"/>
      <c r="VRH171" s="107"/>
      <c r="VRI171" s="107"/>
      <c r="VRJ171" s="107"/>
      <c r="VRK171" s="107"/>
      <c r="VRL171" s="107"/>
      <c r="VRM171" s="107"/>
      <c r="VRN171" s="107"/>
      <c r="VRO171" s="107"/>
      <c r="VRP171" s="107"/>
      <c r="VRQ171" s="107"/>
      <c r="VRR171" s="107"/>
      <c r="VRS171" s="107"/>
      <c r="VRT171" s="107"/>
      <c r="VRU171" s="107"/>
      <c r="VRV171" s="107"/>
      <c r="VRW171" s="107"/>
      <c r="VRX171" s="107"/>
      <c r="VRY171" s="107"/>
      <c r="VRZ171" s="107"/>
      <c r="VSA171" s="107"/>
      <c r="VSB171" s="107"/>
      <c r="VSC171" s="107"/>
      <c r="VSD171" s="107"/>
      <c r="VSE171" s="107"/>
      <c r="VSF171" s="107"/>
      <c r="VSG171" s="107"/>
      <c r="VSH171" s="107"/>
      <c r="VSI171" s="107"/>
      <c r="VSJ171" s="107"/>
      <c r="VSK171" s="107"/>
      <c r="VSL171" s="107"/>
      <c r="VSM171" s="107"/>
      <c r="VSN171" s="107"/>
      <c r="VSO171" s="107"/>
      <c r="VSP171" s="107"/>
      <c r="VSQ171" s="107"/>
      <c r="VSR171" s="107"/>
      <c r="VSS171" s="107"/>
      <c r="VST171" s="107"/>
      <c r="VSU171" s="107"/>
      <c r="VSV171" s="107"/>
      <c r="VSW171" s="107"/>
      <c r="VSX171" s="107"/>
      <c r="VSY171" s="107"/>
      <c r="VSZ171" s="107"/>
      <c r="VTA171" s="107"/>
      <c r="VTB171" s="107"/>
      <c r="VTC171" s="107"/>
      <c r="VTD171" s="107"/>
      <c r="VTE171" s="107"/>
      <c r="VTF171" s="107"/>
      <c r="VTG171" s="107"/>
      <c r="VTH171" s="107"/>
      <c r="VTI171" s="107"/>
      <c r="VTJ171" s="107"/>
      <c r="VTK171" s="107"/>
      <c r="VTL171" s="107"/>
      <c r="VTM171" s="107"/>
      <c r="VTN171" s="107"/>
      <c r="VTO171" s="107"/>
      <c r="VTP171" s="107"/>
      <c r="VTQ171" s="107"/>
      <c r="VTR171" s="107"/>
      <c r="VTS171" s="107"/>
      <c r="VTT171" s="107"/>
      <c r="VTU171" s="107"/>
      <c r="VTV171" s="107"/>
      <c r="VTW171" s="107"/>
      <c r="VTX171" s="107"/>
      <c r="VTY171" s="107"/>
      <c r="VTZ171" s="107"/>
      <c r="VUA171" s="107"/>
      <c r="VUB171" s="107"/>
      <c r="VUC171" s="107"/>
      <c r="VUD171" s="107"/>
      <c r="VUE171" s="107"/>
      <c r="VUF171" s="107"/>
      <c r="VUG171" s="107"/>
      <c r="VUH171" s="107"/>
      <c r="VUI171" s="107"/>
      <c r="VUJ171" s="107"/>
      <c r="VUK171" s="107"/>
      <c r="VUL171" s="107"/>
      <c r="VUM171" s="107"/>
      <c r="VUN171" s="107"/>
      <c r="VUO171" s="107"/>
      <c r="VUP171" s="107"/>
      <c r="VUQ171" s="107"/>
      <c r="VUR171" s="107"/>
      <c r="VUS171" s="107"/>
      <c r="VUT171" s="107"/>
      <c r="VUU171" s="107"/>
      <c r="VUV171" s="107"/>
      <c r="VUW171" s="107"/>
      <c r="VUX171" s="107"/>
      <c r="VUY171" s="107"/>
      <c r="VUZ171" s="107"/>
      <c r="VVA171" s="107"/>
      <c r="VVB171" s="107"/>
      <c r="VVC171" s="107"/>
      <c r="VVD171" s="107"/>
      <c r="VVE171" s="107"/>
      <c r="VVF171" s="107"/>
      <c r="VVG171" s="107"/>
      <c r="VVH171" s="107"/>
      <c r="VVI171" s="107"/>
      <c r="VVJ171" s="107"/>
      <c r="VVK171" s="107"/>
      <c r="VVL171" s="107"/>
      <c r="VVM171" s="107"/>
      <c r="VVN171" s="107"/>
      <c r="VVO171" s="107"/>
      <c r="VVP171" s="107"/>
      <c r="VVQ171" s="107"/>
      <c r="VVR171" s="107"/>
      <c r="VVS171" s="107"/>
      <c r="VVT171" s="107"/>
      <c r="VVU171" s="107"/>
      <c r="VVV171" s="107"/>
      <c r="VVW171" s="107"/>
      <c r="VVX171" s="107"/>
      <c r="VVY171" s="107"/>
      <c r="VVZ171" s="107"/>
      <c r="VWA171" s="107"/>
      <c r="VWB171" s="107"/>
      <c r="VWC171" s="107"/>
      <c r="VWD171" s="107"/>
      <c r="VWE171" s="107"/>
      <c r="VWF171" s="107"/>
      <c r="VWG171" s="107"/>
      <c r="VWH171" s="107"/>
      <c r="VWI171" s="107"/>
      <c r="VWJ171" s="107"/>
      <c r="VWK171" s="107"/>
      <c r="VWL171" s="107"/>
      <c r="VWM171" s="107"/>
      <c r="VWN171" s="107"/>
      <c r="VWO171" s="107"/>
      <c r="VWP171" s="107"/>
      <c r="VWQ171" s="107"/>
      <c r="VWR171" s="107"/>
      <c r="VWS171" s="107"/>
      <c r="VWT171" s="107"/>
      <c r="VWU171" s="107"/>
      <c r="VWV171" s="107"/>
      <c r="VWW171" s="107"/>
      <c r="VWX171" s="107"/>
      <c r="VWY171" s="107"/>
      <c r="VWZ171" s="107"/>
      <c r="VXA171" s="107"/>
      <c r="VXB171" s="107"/>
      <c r="VXC171" s="107"/>
      <c r="VXD171" s="107"/>
      <c r="VXE171" s="107"/>
      <c r="VXF171" s="107"/>
      <c r="VXG171" s="107"/>
      <c r="VXH171" s="107"/>
      <c r="VXI171" s="107"/>
      <c r="VXJ171" s="107"/>
      <c r="VXK171" s="107"/>
      <c r="VXL171" s="107"/>
      <c r="VXM171" s="107"/>
      <c r="VXN171" s="107"/>
      <c r="VXO171" s="107"/>
      <c r="VXP171" s="107"/>
      <c r="VXQ171" s="107"/>
      <c r="VXR171" s="107"/>
      <c r="VXS171" s="107"/>
      <c r="VXT171" s="107"/>
      <c r="VXU171" s="107"/>
      <c r="VXV171" s="107"/>
      <c r="VXW171" s="107"/>
      <c r="VXX171" s="107"/>
      <c r="VXY171" s="107"/>
      <c r="VXZ171" s="107"/>
      <c r="VYA171" s="107"/>
      <c r="VYB171" s="107"/>
      <c r="VYC171" s="107"/>
      <c r="VYD171" s="107"/>
      <c r="VYE171" s="107"/>
      <c r="VYF171" s="107"/>
      <c r="VYG171" s="107"/>
      <c r="VYH171" s="107"/>
      <c r="VYI171" s="107"/>
      <c r="VYJ171" s="107"/>
      <c r="VYK171" s="107"/>
      <c r="VYL171" s="107"/>
      <c r="VYM171" s="107"/>
      <c r="VYN171" s="107"/>
      <c r="VYO171" s="107"/>
      <c r="VYP171" s="107"/>
      <c r="VYQ171" s="107"/>
      <c r="VYR171" s="107"/>
      <c r="VYS171" s="107"/>
      <c r="VYT171" s="107"/>
      <c r="VYU171" s="107"/>
      <c r="VYV171" s="107"/>
      <c r="VYW171" s="107"/>
      <c r="VYX171" s="107"/>
      <c r="VYY171" s="107"/>
      <c r="VYZ171" s="107"/>
      <c r="VZA171" s="107"/>
      <c r="VZB171" s="107"/>
      <c r="VZC171" s="107"/>
      <c r="VZD171" s="107"/>
      <c r="VZE171" s="107"/>
      <c r="VZF171" s="107"/>
      <c r="VZG171" s="107"/>
      <c r="VZH171" s="107"/>
      <c r="VZI171" s="107"/>
      <c r="VZJ171" s="107"/>
      <c r="VZK171" s="107"/>
      <c r="VZL171" s="107"/>
      <c r="VZM171" s="107"/>
      <c r="VZN171" s="107"/>
      <c r="VZO171" s="107"/>
      <c r="VZP171" s="107"/>
      <c r="VZQ171" s="107"/>
      <c r="VZR171" s="107"/>
      <c r="VZS171" s="107"/>
      <c r="VZT171" s="107"/>
      <c r="VZU171" s="107"/>
      <c r="VZV171" s="107"/>
      <c r="VZW171" s="107"/>
      <c r="VZX171" s="107"/>
      <c r="VZY171" s="107"/>
      <c r="VZZ171" s="107"/>
      <c r="WAA171" s="107"/>
      <c r="WAB171" s="107"/>
      <c r="WAC171" s="107"/>
      <c r="WAD171" s="107"/>
      <c r="WAE171" s="107"/>
      <c r="WAF171" s="107"/>
      <c r="WAG171" s="107"/>
      <c r="WAH171" s="107"/>
      <c r="WAI171" s="107"/>
      <c r="WAJ171" s="107"/>
      <c r="WAK171" s="107"/>
      <c r="WAL171" s="107"/>
      <c r="WAM171" s="107"/>
      <c r="WAN171" s="107"/>
      <c r="WAO171" s="107"/>
      <c r="WAP171" s="107"/>
      <c r="WAQ171" s="107"/>
      <c r="WAR171" s="107"/>
      <c r="WAS171" s="107"/>
      <c r="WAT171" s="107"/>
      <c r="WAU171" s="107"/>
      <c r="WAV171" s="107"/>
      <c r="WAW171" s="107"/>
      <c r="WAX171" s="107"/>
      <c r="WAY171" s="107"/>
      <c r="WAZ171" s="107"/>
      <c r="WBA171" s="107"/>
      <c r="WBB171" s="107"/>
      <c r="WBC171" s="107"/>
      <c r="WBD171" s="107"/>
      <c r="WBE171" s="107"/>
      <c r="WBF171" s="107"/>
      <c r="WBG171" s="107"/>
      <c r="WBH171" s="107"/>
      <c r="WBI171" s="107"/>
      <c r="WBJ171" s="107"/>
      <c r="WBK171" s="107"/>
      <c r="WBL171" s="107"/>
      <c r="WBM171" s="107"/>
      <c r="WBN171" s="107"/>
      <c r="WBO171" s="107"/>
      <c r="WBP171" s="107"/>
      <c r="WBQ171" s="107"/>
      <c r="WBR171" s="107"/>
      <c r="WBS171" s="107"/>
      <c r="WBT171" s="107"/>
      <c r="WBU171" s="107"/>
      <c r="WBV171" s="107"/>
      <c r="WBW171" s="107"/>
      <c r="WBX171" s="107"/>
      <c r="WBY171" s="107"/>
      <c r="WBZ171" s="107"/>
      <c r="WCA171" s="107"/>
      <c r="WCB171" s="107"/>
      <c r="WCC171" s="107"/>
      <c r="WCD171" s="107"/>
      <c r="WCE171" s="107"/>
      <c r="WCF171" s="107"/>
      <c r="WCG171" s="107"/>
      <c r="WCH171" s="107"/>
      <c r="WCI171" s="107"/>
      <c r="WCJ171" s="107"/>
      <c r="WCK171" s="107"/>
      <c r="WCL171" s="107"/>
      <c r="WCM171" s="107"/>
      <c r="WCN171" s="107"/>
      <c r="WCO171" s="107"/>
      <c r="WCP171" s="107"/>
      <c r="WCQ171" s="107"/>
      <c r="WCR171" s="107"/>
      <c r="WCS171" s="107"/>
      <c r="WCT171" s="107"/>
      <c r="WCU171" s="107"/>
      <c r="WCV171" s="107"/>
      <c r="WCW171" s="107"/>
      <c r="WCX171" s="107"/>
      <c r="WCY171" s="107"/>
      <c r="WCZ171" s="107"/>
      <c r="WDA171" s="107"/>
      <c r="WDB171" s="107"/>
      <c r="WDC171" s="107"/>
      <c r="WDD171" s="107"/>
      <c r="WDE171" s="107"/>
      <c r="WDF171" s="107"/>
      <c r="WDG171" s="107"/>
      <c r="WDH171" s="107"/>
      <c r="WDI171" s="107"/>
      <c r="WDJ171" s="107"/>
      <c r="WDK171" s="107"/>
      <c r="WDL171" s="107"/>
      <c r="WDM171" s="107"/>
      <c r="WDN171" s="107"/>
      <c r="WDO171" s="107"/>
      <c r="WDP171" s="107"/>
      <c r="WDQ171" s="107"/>
      <c r="WDR171" s="107"/>
      <c r="WDS171" s="107"/>
      <c r="WDT171" s="107"/>
      <c r="WDU171" s="107"/>
      <c r="WDV171" s="107"/>
      <c r="WDW171" s="107"/>
      <c r="WDX171" s="107"/>
      <c r="WDY171" s="107"/>
      <c r="WDZ171" s="107"/>
      <c r="WEA171" s="107"/>
      <c r="WEB171" s="107"/>
      <c r="WEC171" s="107"/>
      <c r="WED171" s="107"/>
      <c r="WEE171" s="107"/>
      <c r="WEF171" s="107"/>
      <c r="WEG171" s="107"/>
      <c r="WEH171" s="107"/>
      <c r="WEI171" s="107"/>
      <c r="WEJ171" s="107"/>
      <c r="WEK171" s="107"/>
      <c r="WEL171" s="107"/>
      <c r="WEM171" s="107"/>
      <c r="WEN171" s="107"/>
      <c r="WEO171" s="107"/>
      <c r="WEP171" s="107"/>
      <c r="WEQ171" s="107"/>
      <c r="WER171" s="107"/>
      <c r="WES171" s="107"/>
      <c r="WET171" s="107"/>
      <c r="WEU171" s="107"/>
      <c r="WEV171" s="107"/>
      <c r="WEW171" s="107"/>
      <c r="WEX171" s="107"/>
      <c r="WEY171" s="107"/>
      <c r="WEZ171" s="107"/>
      <c r="WFA171" s="107"/>
      <c r="WFB171" s="107"/>
      <c r="WFC171" s="107"/>
      <c r="WFD171" s="107"/>
      <c r="WFE171" s="107"/>
      <c r="WFF171" s="107"/>
      <c r="WFG171" s="107"/>
      <c r="WFH171" s="107"/>
      <c r="WFI171" s="107"/>
      <c r="WFJ171" s="107"/>
      <c r="WFK171" s="107"/>
      <c r="WFL171" s="107"/>
      <c r="WFM171" s="107"/>
      <c r="WFN171" s="107"/>
      <c r="WFO171" s="107"/>
      <c r="WFP171" s="107"/>
      <c r="WFQ171" s="107"/>
      <c r="WFR171" s="107"/>
      <c r="WFS171" s="107"/>
      <c r="WFT171" s="107"/>
      <c r="WFU171" s="107"/>
      <c r="WFV171" s="107"/>
      <c r="WFW171" s="107"/>
      <c r="WFX171" s="107"/>
      <c r="WFY171" s="107"/>
      <c r="WFZ171" s="107"/>
      <c r="WGA171" s="107"/>
      <c r="WGB171" s="107"/>
      <c r="WGC171" s="107"/>
      <c r="WGD171" s="107"/>
      <c r="WGE171" s="107"/>
      <c r="WGF171" s="107"/>
      <c r="WGG171" s="107"/>
      <c r="WGH171" s="107"/>
      <c r="WGI171" s="107"/>
      <c r="WGJ171" s="107"/>
      <c r="WGK171" s="107"/>
      <c r="WGL171" s="107"/>
      <c r="WGM171" s="107"/>
      <c r="WGN171" s="107"/>
      <c r="WGO171" s="107"/>
      <c r="WGP171" s="107"/>
      <c r="WGQ171" s="107"/>
      <c r="WGR171" s="107"/>
      <c r="WGS171" s="107"/>
      <c r="WGT171" s="107"/>
      <c r="WGU171" s="107"/>
      <c r="WGV171" s="107"/>
      <c r="WGW171" s="107"/>
      <c r="WGX171" s="107"/>
      <c r="WGY171" s="107"/>
      <c r="WGZ171" s="107"/>
      <c r="WHA171" s="107"/>
      <c r="WHB171" s="107"/>
      <c r="WHC171" s="107"/>
      <c r="WHD171" s="107"/>
      <c r="WHE171" s="107"/>
      <c r="WHF171" s="107"/>
      <c r="WHG171" s="107"/>
      <c r="WHH171" s="107"/>
      <c r="WHI171" s="107"/>
      <c r="WHJ171" s="107"/>
      <c r="WHK171" s="107"/>
      <c r="WHL171" s="107"/>
      <c r="WHM171" s="107"/>
      <c r="WHN171" s="107"/>
      <c r="WHO171" s="107"/>
      <c r="WHP171" s="107"/>
      <c r="WHQ171" s="107"/>
      <c r="WHR171" s="107"/>
      <c r="WHS171" s="107"/>
      <c r="WHT171" s="107"/>
      <c r="WHU171" s="107"/>
      <c r="WHV171" s="107"/>
      <c r="WHW171" s="107"/>
      <c r="WHX171" s="107"/>
      <c r="WHY171" s="107"/>
      <c r="WHZ171" s="107"/>
      <c r="WIA171" s="107"/>
      <c r="WIB171" s="107"/>
      <c r="WIC171" s="107"/>
      <c r="WID171" s="107"/>
      <c r="WIE171" s="107"/>
      <c r="WIF171" s="107"/>
      <c r="WIG171" s="107"/>
      <c r="WIH171" s="107"/>
      <c r="WII171" s="107"/>
      <c r="WIJ171" s="107"/>
      <c r="WIK171" s="107"/>
      <c r="WIL171" s="107"/>
      <c r="WIM171" s="107"/>
      <c r="WIN171" s="107"/>
      <c r="WIO171" s="107"/>
      <c r="WIP171" s="107"/>
      <c r="WIQ171" s="107"/>
      <c r="WIR171" s="107"/>
      <c r="WIS171" s="107"/>
      <c r="WIT171" s="107"/>
      <c r="WIU171" s="107"/>
      <c r="WIV171" s="107"/>
      <c r="WIW171" s="107"/>
      <c r="WIX171" s="107"/>
      <c r="WIY171" s="107"/>
      <c r="WIZ171" s="107"/>
      <c r="WJA171" s="107"/>
      <c r="WJB171" s="107"/>
      <c r="WJC171" s="107"/>
      <c r="WJD171" s="107"/>
      <c r="WJE171" s="107"/>
      <c r="WJF171" s="107"/>
      <c r="WJG171" s="107"/>
      <c r="WJH171" s="107"/>
      <c r="WJI171" s="107"/>
      <c r="WJJ171" s="107"/>
      <c r="WJK171" s="107"/>
      <c r="WJL171" s="107"/>
      <c r="WJM171" s="107"/>
      <c r="WJN171" s="107"/>
      <c r="WJO171" s="107"/>
      <c r="WJP171" s="107"/>
      <c r="WJQ171" s="107"/>
      <c r="WJR171" s="107"/>
      <c r="WJS171" s="107"/>
      <c r="WJT171" s="107"/>
      <c r="WJU171" s="107"/>
      <c r="WJV171" s="107"/>
      <c r="WJW171" s="107"/>
      <c r="WJX171" s="107"/>
      <c r="WJY171" s="107"/>
      <c r="WJZ171" s="107"/>
      <c r="WKA171" s="107"/>
      <c r="WKB171" s="107"/>
      <c r="WKC171" s="107"/>
      <c r="WKD171" s="107"/>
      <c r="WKE171" s="107"/>
      <c r="WKF171" s="107"/>
      <c r="WKG171" s="107"/>
      <c r="WKH171" s="107"/>
      <c r="WKI171" s="107"/>
      <c r="WKJ171" s="107"/>
      <c r="WKK171" s="107"/>
      <c r="WKL171" s="107"/>
      <c r="WKM171" s="107"/>
      <c r="WKN171" s="107"/>
      <c r="WKO171" s="107"/>
      <c r="WKP171" s="107"/>
      <c r="WKQ171" s="107"/>
      <c r="WKR171" s="107"/>
      <c r="WKS171" s="107"/>
      <c r="WKT171" s="107"/>
      <c r="WKU171" s="107"/>
      <c r="WKV171" s="107"/>
      <c r="WKW171" s="107"/>
      <c r="WKX171" s="107"/>
      <c r="WKY171" s="107"/>
      <c r="WKZ171" s="107"/>
      <c r="WLA171" s="107"/>
      <c r="WLB171" s="107"/>
      <c r="WLC171" s="107"/>
      <c r="WLD171" s="107"/>
      <c r="WLE171" s="107"/>
      <c r="WLF171" s="107"/>
      <c r="WLG171" s="107"/>
      <c r="WLH171" s="107"/>
      <c r="WLI171" s="107"/>
      <c r="WLJ171" s="107"/>
      <c r="WLK171" s="107"/>
      <c r="WLL171" s="107"/>
      <c r="WLM171" s="107"/>
      <c r="WLN171" s="107"/>
      <c r="WLO171" s="107"/>
      <c r="WLP171" s="107"/>
      <c r="WLQ171" s="107"/>
      <c r="WLR171" s="107"/>
      <c r="WLS171" s="107"/>
      <c r="WLT171" s="107"/>
      <c r="WLU171" s="107"/>
      <c r="WLV171" s="107"/>
      <c r="WLW171" s="107"/>
      <c r="WLX171" s="107"/>
      <c r="WLY171" s="107"/>
      <c r="WLZ171" s="107"/>
      <c r="WMA171" s="107"/>
      <c r="WMB171" s="107"/>
      <c r="WMC171" s="107"/>
      <c r="WMD171" s="107"/>
      <c r="WME171" s="107"/>
      <c r="WMF171" s="107"/>
      <c r="WMG171" s="107"/>
      <c r="WMH171" s="107"/>
      <c r="WMI171" s="107"/>
      <c r="WMJ171" s="107"/>
      <c r="WMK171" s="107"/>
      <c r="WML171" s="107"/>
      <c r="WMM171" s="107"/>
      <c r="WMN171" s="107"/>
      <c r="WMO171" s="107"/>
      <c r="WMP171" s="107"/>
      <c r="WMQ171" s="107"/>
      <c r="WMR171" s="107"/>
      <c r="WMS171" s="107"/>
      <c r="WMT171" s="107"/>
      <c r="WMU171" s="107"/>
      <c r="WMV171" s="107"/>
      <c r="WMW171" s="107"/>
      <c r="WMX171" s="107"/>
      <c r="WMY171" s="107"/>
      <c r="WMZ171" s="107"/>
      <c r="WNA171" s="107"/>
      <c r="WNB171" s="107"/>
      <c r="WNC171" s="107"/>
      <c r="WND171" s="107"/>
      <c r="WNE171" s="107"/>
      <c r="WNF171" s="107"/>
      <c r="WNG171" s="107"/>
      <c r="WNH171" s="107"/>
      <c r="WNI171" s="107"/>
      <c r="WNJ171" s="107"/>
      <c r="WNK171" s="107"/>
      <c r="WNL171" s="107"/>
      <c r="WNM171" s="107"/>
      <c r="WNN171" s="107"/>
      <c r="WNO171" s="107"/>
      <c r="WNP171" s="107"/>
      <c r="WNQ171" s="107"/>
      <c r="WNR171" s="107"/>
      <c r="WNS171" s="107"/>
      <c r="WNT171" s="107"/>
      <c r="WNU171" s="107"/>
      <c r="WNV171" s="107"/>
      <c r="WNW171" s="107"/>
      <c r="WNX171" s="107"/>
      <c r="WNY171" s="107"/>
      <c r="WNZ171" s="107"/>
      <c r="WOA171" s="107"/>
      <c r="WOB171" s="107"/>
      <c r="WOC171" s="107"/>
      <c r="WOD171" s="107"/>
      <c r="WOE171" s="107"/>
      <c r="WOF171" s="107"/>
      <c r="WOG171" s="107"/>
      <c r="WOH171" s="107"/>
      <c r="WOI171" s="107"/>
      <c r="WOJ171" s="107"/>
      <c r="WOK171" s="107"/>
      <c r="WOL171" s="107"/>
      <c r="WOM171" s="107"/>
      <c r="WON171" s="107"/>
      <c r="WOO171" s="107"/>
      <c r="WOP171" s="107"/>
      <c r="WOQ171" s="107"/>
      <c r="WOR171" s="107"/>
      <c r="WOS171" s="107"/>
      <c r="WOT171" s="107"/>
      <c r="WOU171" s="107"/>
      <c r="WOV171" s="107"/>
      <c r="WOW171" s="107"/>
      <c r="WOX171" s="107"/>
      <c r="WOY171" s="107"/>
      <c r="WOZ171" s="107"/>
      <c r="WPA171" s="107"/>
      <c r="WPB171" s="107"/>
      <c r="WPC171" s="107"/>
      <c r="WPD171" s="107"/>
      <c r="WPE171" s="107"/>
      <c r="WPF171" s="107"/>
      <c r="WPG171" s="107"/>
      <c r="WPH171" s="107"/>
      <c r="WPI171" s="107"/>
      <c r="WPJ171" s="107"/>
      <c r="WPK171" s="107"/>
      <c r="WPL171" s="107"/>
      <c r="WPM171" s="107"/>
      <c r="WPN171" s="107"/>
      <c r="WPO171" s="107"/>
      <c r="WPP171" s="107"/>
      <c r="WPQ171" s="107"/>
      <c r="WPR171" s="107"/>
      <c r="WPS171" s="107"/>
      <c r="WPT171" s="107"/>
      <c r="WPU171" s="107"/>
      <c r="WPV171" s="107"/>
      <c r="WPW171" s="107"/>
      <c r="WPX171" s="107"/>
      <c r="WPY171" s="107"/>
      <c r="WPZ171" s="107"/>
      <c r="WQA171" s="107"/>
      <c r="WQB171" s="107"/>
      <c r="WQC171" s="107"/>
      <c r="WQD171" s="107"/>
      <c r="WQE171" s="107"/>
      <c r="WQF171" s="107"/>
      <c r="WQG171" s="107"/>
      <c r="WQH171" s="107"/>
      <c r="WQI171" s="107"/>
      <c r="WQJ171" s="107"/>
      <c r="WQK171" s="107"/>
      <c r="WQL171" s="107"/>
      <c r="WQM171" s="107"/>
      <c r="WQN171" s="107"/>
      <c r="WQO171" s="107"/>
      <c r="WQP171" s="107"/>
      <c r="WQQ171" s="107"/>
      <c r="WQR171" s="107"/>
      <c r="WQS171" s="107"/>
      <c r="WQT171" s="107"/>
      <c r="WQU171" s="107"/>
      <c r="WQV171" s="107"/>
      <c r="WQW171" s="107"/>
      <c r="WQX171" s="107"/>
      <c r="WQY171" s="107"/>
      <c r="WQZ171" s="107"/>
      <c r="WRA171" s="107"/>
      <c r="WRB171" s="107"/>
      <c r="WRC171" s="107"/>
      <c r="WRD171" s="107"/>
      <c r="WRE171" s="107"/>
      <c r="WRF171" s="107"/>
      <c r="WRG171" s="107"/>
      <c r="WRH171" s="107"/>
      <c r="WRI171" s="107"/>
      <c r="WRJ171" s="107"/>
      <c r="WRK171" s="107"/>
      <c r="WRL171" s="107"/>
      <c r="WRM171" s="107"/>
      <c r="WRN171" s="107"/>
      <c r="WRO171" s="107"/>
      <c r="WRP171" s="107"/>
      <c r="WRQ171" s="107"/>
      <c r="WRR171" s="107"/>
      <c r="WRS171" s="107"/>
      <c r="WRT171" s="107"/>
      <c r="WRU171" s="107"/>
      <c r="WRV171" s="107"/>
      <c r="WRW171" s="107"/>
      <c r="WRX171" s="107"/>
      <c r="WRY171" s="107"/>
      <c r="WRZ171" s="107"/>
      <c r="WSA171" s="107"/>
      <c r="WSB171" s="107"/>
      <c r="WSC171" s="107"/>
      <c r="WSD171" s="107"/>
      <c r="WSE171" s="107"/>
      <c r="WSF171" s="107"/>
      <c r="WSG171" s="107"/>
      <c r="WSH171" s="107"/>
      <c r="WSI171" s="107"/>
      <c r="WSJ171" s="107"/>
      <c r="WSK171" s="107"/>
      <c r="WSL171" s="107"/>
      <c r="WSM171" s="107"/>
      <c r="WSN171" s="107"/>
      <c r="WSO171" s="107"/>
      <c r="WSP171" s="107"/>
      <c r="WSQ171" s="107"/>
      <c r="WSR171" s="107"/>
      <c r="WSS171" s="107"/>
      <c r="WST171" s="107"/>
      <c r="WSU171" s="107"/>
      <c r="WSV171" s="107"/>
      <c r="WSW171" s="107"/>
      <c r="WSX171" s="107"/>
      <c r="WSY171" s="107"/>
      <c r="WSZ171" s="107"/>
      <c r="WTA171" s="107"/>
      <c r="WTB171" s="107"/>
      <c r="WTC171" s="107"/>
      <c r="WTD171" s="107"/>
      <c r="WTE171" s="107"/>
      <c r="WTF171" s="107"/>
      <c r="WTG171" s="107"/>
      <c r="WTH171" s="107"/>
      <c r="WTI171" s="107"/>
      <c r="WTJ171" s="107"/>
      <c r="WTK171" s="107"/>
      <c r="WTL171" s="107"/>
      <c r="WTM171" s="107"/>
      <c r="WTN171" s="107"/>
      <c r="WTO171" s="107"/>
      <c r="WTP171" s="107"/>
      <c r="WTQ171" s="107"/>
      <c r="WTR171" s="107"/>
      <c r="WTS171" s="107"/>
      <c r="WTT171" s="107"/>
      <c r="WTU171" s="107"/>
      <c r="WTV171" s="107"/>
      <c r="WTW171" s="107"/>
      <c r="WTX171" s="107"/>
      <c r="WTY171" s="107"/>
      <c r="WTZ171" s="107"/>
      <c r="WUA171" s="107"/>
      <c r="WUB171" s="107"/>
      <c r="WUC171" s="107"/>
      <c r="WUD171" s="107"/>
      <c r="WUE171" s="107"/>
      <c r="WUF171" s="107"/>
      <c r="WUG171" s="107"/>
      <c r="WUH171" s="107"/>
      <c r="WUI171" s="107"/>
      <c r="WUJ171" s="107"/>
      <c r="WUK171" s="107"/>
      <c r="WUL171" s="107"/>
      <c r="WUM171" s="107"/>
      <c r="WUN171" s="107"/>
      <c r="WUO171" s="107"/>
      <c r="WUP171" s="107"/>
      <c r="WUQ171" s="107"/>
      <c r="WUR171" s="107"/>
      <c r="WUS171" s="107"/>
      <c r="WUT171" s="107"/>
      <c r="WUU171" s="107"/>
      <c r="WUV171" s="107"/>
      <c r="WUW171" s="107"/>
      <c r="WUX171" s="107"/>
      <c r="WUY171" s="107"/>
      <c r="WUZ171" s="107"/>
      <c r="WVA171" s="107"/>
      <c r="WVB171" s="107"/>
      <c r="WVC171" s="107"/>
      <c r="WVD171" s="107"/>
      <c r="WVE171" s="107"/>
      <c r="WVF171" s="107"/>
      <c r="WVG171" s="107"/>
      <c r="WVH171" s="107"/>
      <c r="WVI171" s="107"/>
      <c r="WVJ171" s="107"/>
      <c r="WVK171" s="107"/>
      <c r="WVL171" s="107"/>
      <c r="WVM171" s="107"/>
      <c r="WVN171" s="107"/>
      <c r="WVO171" s="107"/>
      <c r="WVP171" s="107"/>
      <c r="WVQ171" s="107"/>
      <c r="WVR171" s="107"/>
      <c r="WVS171" s="107"/>
      <c r="WVT171" s="107"/>
      <c r="WVU171" s="107"/>
      <c r="WVV171" s="107"/>
      <c r="WVW171" s="107"/>
      <c r="WVX171" s="107"/>
      <c r="WVY171" s="107"/>
      <c r="WVZ171" s="107"/>
      <c r="WWA171" s="107"/>
      <c r="WWB171" s="107"/>
      <c r="WWC171" s="107"/>
      <c r="WWD171" s="107"/>
      <c r="WWE171" s="107"/>
      <c r="WWF171" s="107"/>
      <c r="WWG171" s="107"/>
      <c r="WWH171" s="107"/>
      <c r="WWI171" s="107"/>
      <c r="WWJ171" s="107"/>
      <c r="WWK171" s="107"/>
      <c r="WWL171" s="107"/>
      <c r="WWM171" s="107"/>
      <c r="WWN171" s="107"/>
      <c r="WWO171" s="107"/>
      <c r="WWP171" s="107"/>
      <c r="WWQ171" s="107"/>
      <c r="WWR171" s="107"/>
      <c r="WWS171" s="107"/>
      <c r="WWT171" s="107"/>
      <c r="WWU171" s="107"/>
      <c r="WWV171" s="107"/>
      <c r="WWW171" s="107"/>
      <c r="WWX171" s="107"/>
      <c r="WWY171" s="107"/>
      <c r="WWZ171" s="107"/>
      <c r="WXA171" s="107"/>
      <c r="WXB171" s="107"/>
      <c r="WXC171" s="107"/>
      <c r="WXD171" s="107"/>
      <c r="WXE171" s="107"/>
      <c r="WXF171" s="107"/>
      <c r="WXG171" s="107"/>
      <c r="WXH171" s="107"/>
      <c r="WXI171" s="107"/>
      <c r="WXJ171" s="107"/>
      <c r="WXK171" s="107"/>
      <c r="WXL171" s="107"/>
      <c r="WXM171" s="107"/>
      <c r="WXN171" s="107"/>
      <c r="WXO171" s="107"/>
      <c r="WXP171" s="107"/>
      <c r="WXQ171" s="107"/>
      <c r="WXR171" s="107"/>
      <c r="WXS171" s="107"/>
      <c r="WXT171" s="107"/>
      <c r="WXU171" s="107"/>
      <c r="WXV171" s="107"/>
      <c r="WXW171" s="107"/>
      <c r="WXX171" s="107"/>
      <c r="WXY171" s="107"/>
      <c r="WXZ171" s="107"/>
      <c r="WYA171" s="107"/>
      <c r="WYB171" s="107"/>
      <c r="WYC171" s="107"/>
      <c r="WYD171" s="107"/>
      <c r="WYE171" s="107"/>
      <c r="WYF171" s="107"/>
      <c r="WYG171" s="107"/>
      <c r="WYH171" s="107"/>
      <c r="WYI171" s="107"/>
      <c r="WYJ171" s="107"/>
      <c r="WYK171" s="107"/>
      <c r="WYL171" s="107"/>
      <c r="WYM171" s="107"/>
      <c r="WYN171" s="107"/>
      <c r="WYO171" s="107"/>
      <c r="WYP171" s="107"/>
      <c r="WYQ171" s="107"/>
      <c r="WYR171" s="107"/>
      <c r="WYS171" s="107"/>
      <c r="WYT171" s="107"/>
      <c r="WYU171" s="107"/>
      <c r="WYV171" s="107"/>
      <c r="WYW171" s="107"/>
      <c r="WYX171" s="107"/>
      <c r="WYY171" s="107"/>
      <c r="WYZ171" s="107"/>
      <c r="WZA171" s="107"/>
      <c r="WZB171" s="107"/>
      <c r="WZC171" s="107"/>
      <c r="WZD171" s="107"/>
      <c r="WZE171" s="107"/>
      <c r="WZF171" s="107"/>
      <c r="WZG171" s="107"/>
      <c r="WZH171" s="107"/>
      <c r="WZI171" s="107"/>
      <c r="WZJ171" s="107"/>
      <c r="WZK171" s="107"/>
      <c r="WZL171" s="107"/>
      <c r="WZM171" s="107"/>
      <c r="WZN171" s="107"/>
      <c r="WZO171" s="107"/>
      <c r="WZP171" s="107"/>
      <c r="WZQ171" s="107"/>
      <c r="WZR171" s="107"/>
      <c r="WZS171" s="107"/>
      <c r="WZT171" s="107"/>
      <c r="WZU171" s="107"/>
      <c r="WZV171" s="107"/>
      <c r="WZW171" s="107"/>
      <c r="WZX171" s="107"/>
      <c r="WZY171" s="107"/>
      <c r="WZZ171" s="107"/>
      <c r="XAA171" s="107"/>
      <c r="XAB171" s="107"/>
      <c r="XAC171" s="107"/>
      <c r="XAD171" s="107"/>
      <c r="XAE171" s="107"/>
      <c r="XAF171" s="107"/>
      <c r="XAG171" s="107"/>
      <c r="XAH171" s="107"/>
      <c r="XAI171" s="107"/>
      <c r="XAJ171" s="107"/>
      <c r="XAK171" s="107"/>
      <c r="XAL171" s="107"/>
      <c r="XAM171" s="107"/>
      <c r="XAN171" s="107"/>
      <c r="XAO171" s="107"/>
      <c r="XAP171" s="107"/>
      <c r="XAQ171" s="107"/>
      <c r="XAR171" s="107"/>
      <c r="XAS171" s="107"/>
      <c r="XAT171" s="107"/>
      <c r="XAU171" s="107"/>
      <c r="XAV171" s="107"/>
      <c r="XAW171" s="107"/>
      <c r="XAX171" s="107"/>
      <c r="XAY171" s="107"/>
      <c r="XAZ171" s="107"/>
      <c r="XBA171" s="107"/>
      <c r="XBB171" s="107"/>
      <c r="XBC171" s="107"/>
      <c r="XBD171" s="107"/>
      <c r="XBE171" s="107"/>
      <c r="XBF171" s="107"/>
      <c r="XBG171" s="107"/>
      <c r="XBH171" s="107"/>
      <c r="XBI171" s="107"/>
      <c r="XBJ171" s="107"/>
      <c r="XBK171" s="107"/>
      <c r="XBL171" s="107"/>
      <c r="XBM171" s="107"/>
      <c r="XBN171" s="107"/>
      <c r="XBO171" s="107"/>
      <c r="XBP171" s="107"/>
      <c r="XBQ171" s="107"/>
      <c r="XBR171" s="107"/>
      <c r="XBS171" s="107"/>
      <c r="XBT171" s="107"/>
      <c r="XBU171" s="107"/>
      <c r="XBV171" s="107"/>
      <c r="XBW171" s="107"/>
      <c r="XBX171" s="107"/>
      <c r="XBY171" s="107"/>
      <c r="XBZ171" s="107"/>
      <c r="XCA171" s="107"/>
      <c r="XCB171" s="107"/>
      <c r="XCC171" s="107"/>
      <c r="XCD171" s="107"/>
      <c r="XCE171" s="107"/>
      <c r="XCF171" s="107"/>
      <c r="XCG171" s="107"/>
      <c r="XCH171" s="107"/>
      <c r="XCI171" s="107"/>
      <c r="XCJ171" s="107"/>
      <c r="XCK171" s="107"/>
      <c r="XCL171" s="107"/>
      <c r="XCM171" s="107"/>
      <c r="XCN171" s="107"/>
      <c r="XCO171" s="107"/>
      <c r="XCP171" s="107"/>
      <c r="XCQ171" s="107"/>
      <c r="XCR171" s="107"/>
      <c r="XCS171" s="107"/>
      <c r="XCT171" s="107"/>
      <c r="XCU171" s="107"/>
      <c r="XCV171" s="107"/>
      <c r="XCW171" s="107"/>
      <c r="XCX171" s="107"/>
      <c r="XCY171" s="107"/>
      <c r="XCZ171" s="107"/>
      <c r="XDA171" s="107"/>
      <c r="XDB171" s="107"/>
      <c r="XDC171" s="107"/>
      <c r="XDD171" s="107"/>
      <c r="XDE171" s="107"/>
      <c r="XDF171" s="107"/>
      <c r="XDG171" s="107"/>
      <c r="XDH171" s="107"/>
      <c r="XDI171" s="107"/>
      <c r="XDJ171" s="107"/>
      <c r="XDK171" s="107"/>
      <c r="XDL171" s="107"/>
      <c r="XDM171" s="107"/>
      <c r="XDN171" s="107"/>
      <c r="XDO171" s="107"/>
      <c r="XDP171" s="107"/>
      <c r="XDQ171" s="107"/>
      <c r="XDR171" s="107"/>
      <c r="XDS171" s="107"/>
      <c r="XDT171" s="107"/>
      <c r="XDU171" s="107"/>
      <c r="XDV171" s="107"/>
      <c r="XDW171" s="107"/>
      <c r="XDX171" s="107"/>
      <c r="XDY171" s="107"/>
      <c r="XDZ171" s="107"/>
      <c r="XEA171" s="107"/>
      <c r="XEB171" s="107"/>
      <c r="XEC171" s="107"/>
      <c r="XED171" s="107"/>
      <c r="XEE171" s="107"/>
      <c r="XEF171" s="107"/>
      <c r="XEG171" s="107"/>
      <c r="XEH171" s="107"/>
      <c r="XEI171" s="107"/>
      <c r="XEJ171" s="107"/>
      <c r="XEK171" s="107"/>
      <c r="XEL171" s="107"/>
      <c r="XEM171" s="107"/>
      <c r="XEN171" s="107"/>
      <c r="XEO171" s="107"/>
      <c r="XEP171" s="107"/>
      <c r="XEQ171" s="107"/>
      <c r="XER171" s="107"/>
      <c r="XES171" s="107"/>
      <c r="XET171" s="107"/>
      <c r="XEU171" s="107"/>
      <c r="XEV171" s="107"/>
      <c r="XEW171" s="107"/>
      <c r="XEX171" s="107"/>
      <c r="XEY171" s="107"/>
      <c r="XEZ171" s="107"/>
      <c r="XFA171" s="107"/>
      <c r="XFB171" s="107"/>
      <c r="XFC171" s="107"/>
      <c r="XFD171" s="107"/>
    </row>
    <row r="172" spans="1:16384">
      <c r="A172" s="102">
        <v>43504</v>
      </c>
      <c r="B172" s="103" t="s">
        <v>658</v>
      </c>
      <c r="C172" s="103" t="s">
        <v>14</v>
      </c>
      <c r="D172" s="110">
        <v>500</v>
      </c>
      <c r="E172" s="103">
        <v>747</v>
      </c>
      <c r="F172" s="103">
        <v>740</v>
      </c>
      <c r="G172" s="7">
        <v>0</v>
      </c>
      <c r="H172" s="7">
        <v>0</v>
      </c>
      <c r="I172" s="2">
        <f t="shared" si="172"/>
        <v>-3500</v>
      </c>
      <c r="J172" s="7">
        <v>0</v>
      </c>
      <c r="K172" s="7">
        <v>0</v>
      </c>
      <c r="L172" s="2">
        <f t="shared" si="171"/>
        <v>-3500</v>
      </c>
    </row>
    <row r="173" spans="1:16384">
      <c r="A173" s="102">
        <v>43503</v>
      </c>
      <c r="B173" s="103" t="s">
        <v>445</v>
      </c>
      <c r="C173" s="103" t="s">
        <v>14</v>
      </c>
      <c r="D173" s="110">
        <v>2000</v>
      </c>
      <c r="E173" s="103">
        <v>132</v>
      </c>
      <c r="F173" s="103">
        <v>130.5</v>
      </c>
      <c r="G173" s="7">
        <v>0</v>
      </c>
      <c r="H173" s="7">
        <v>0</v>
      </c>
      <c r="I173" s="2">
        <f t="shared" si="172"/>
        <v>-3000</v>
      </c>
      <c r="J173" s="7">
        <v>0</v>
      </c>
      <c r="K173" s="7">
        <v>0</v>
      </c>
      <c r="L173" s="2">
        <f t="shared" si="171"/>
        <v>-3000</v>
      </c>
    </row>
    <row r="174" spans="1:16384">
      <c r="A174" s="102">
        <v>43503</v>
      </c>
      <c r="B174" s="103" t="s">
        <v>277</v>
      </c>
      <c r="C174" s="103" t="s">
        <v>14</v>
      </c>
      <c r="D174" s="110">
        <v>500</v>
      </c>
      <c r="E174" s="103">
        <v>1130</v>
      </c>
      <c r="F174" s="103">
        <v>1140</v>
      </c>
      <c r="G174" s="103">
        <v>1145</v>
      </c>
      <c r="H174" s="7">
        <v>0</v>
      </c>
      <c r="I174" s="2">
        <f t="shared" si="172"/>
        <v>5000</v>
      </c>
      <c r="J174" s="7">
        <f t="shared" si="173"/>
        <v>2500</v>
      </c>
      <c r="K174" s="7">
        <v>0</v>
      </c>
      <c r="L174" s="2">
        <f t="shared" si="171"/>
        <v>7500</v>
      </c>
    </row>
    <row r="175" spans="1:16384">
      <c r="A175" s="102">
        <v>43503</v>
      </c>
      <c r="B175" s="103" t="s">
        <v>640</v>
      </c>
      <c r="C175" s="103" t="s">
        <v>14</v>
      </c>
      <c r="D175" s="110">
        <v>4000</v>
      </c>
      <c r="E175" s="103">
        <v>76.5</v>
      </c>
      <c r="F175" s="103">
        <v>75.5</v>
      </c>
      <c r="G175" s="7">
        <v>0</v>
      </c>
      <c r="H175" s="7">
        <v>0</v>
      </c>
      <c r="I175" s="2">
        <f t="shared" si="172"/>
        <v>-4000</v>
      </c>
      <c r="J175" s="7">
        <v>0</v>
      </c>
      <c r="K175" s="7">
        <v>0</v>
      </c>
      <c r="L175" s="2">
        <f t="shared" si="171"/>
        <v>-4000</v>
      </c>
    </row>
    <row r="176" spans="1:16384">
      <c r="A176" s="102">
        <v>43503</v>
      </c>
      <c r="B176" s="103" t="s">
        <v>662</v>
      </c>
      <c r="C176" s="103" t="s">
        <v>14</v>
      </c>
      <c r="D176" s="110">
        <v>2000</v>
      </c>
      <c r="E176" s="103">
        <v>150.19999999999999</v>
      </c>
      <c r="F176" s="103">
        <v>151.5</v>
      </c>
      <c r="G176" s="103">
        <v>153</v>
      </c>
      <c r="H176" s="103">
        <v>155</v>
      </c>
      <c r="I176" s="2">
        <f t="shared" si="172"/>
        <v>2600.0000000000227</v>
      </c>
      <c r="J176" s="7">
        <f t="shared" si="173"/>
        <v>3000</v>
      </c>
      <c r="K176" s="7">
        <f>SUM(H176-G176)*D176</f>
        <v>4000</v>
      </c>
      <c r="L176" s="2">
        <f t="shared" si="171"/>
        <v>9600.0000000000218</v>
      </c>
    </row>
    <row r="177" spans="1:13">
      <c r="A177" s="102">
        <v>43502</v>
      </c>
      <c r="B177" s="103" t="s">
        <v>661</v>
      </c>
      <c r="C177" s="103" t="s">
        <v>14</v>
      </c>
      <c r="D177" s="110">
        <v>1000</v>
      </c>
      <c r="E177" s="103">
        <v>430</v>
      </c>
      <c r="F177" s="103">
        <v>424</v>
      </c>
      <c r="G177" s="7">
        <v>0</v>
      </c>
      <c r="H177" s="7">
        <v>0</v>
      </c>
      <c r="I177" s="2">
        <f t="shared" si="172"/>
        <v>-6000</v>
      </c>
      <c r="J177" s="7">
        <v>0</v>
      </c>
      <c r="K177" s="7">
        <v>0</v>
      </c>
      <c r="L177" s="2">
        <f t="shared" ref="L177:L184" si="174">SUM(I177:K177)</f>
        <v>-6000</v>
      </c>
    </row>
    <row r="178" spans="1:13">
      <c r="A178" s="102">
        <v>43502</v>
      </c>
      <c r="B178" s="103" t="s">
        <v>394</v>
      </c>
      <c r="C178" s="103" t="s">
        <v>14</v>
      </c>
      <c r="D178" s="110">
        <v>2000</v>
      </c>
      <c r="E178" s="103">
        <v>132</v>
      </c>
      <c r="F178" s="103">
        <v>132.4</v>
      </c>
      <c r="G178" s="7">
        <v>0</v>
      </c>
      <c r="H178" s="7">
        <v>0</v>
      </c>
      <c r="I178" s="2">
        <f t="shared" si="172"/>
        <v>800.00000000001137</v>
      </c>
      <c r="J178" s="7">
        <v>0</v>
      </c>
      <c r="K178" s="7">
        <v>0</v>
      </c>
      <c r="L178" s="2">
        <f t="shared" si="174"/>
        <v>800.00000000001137</v>
      </c>
    </row>
    <row r="179" spans="1:13">
      <c r="A179" s="102">
        <v>43501</v>
      </c>
      <c r="B179" s="103" t="s">
        <v>247</v>
      </c>
      <c r="C179" s="103" t="s">
        <v>14</v>
      </c>
      <c r="D179" s="110">
        <v>2000</v>
      </c>
      <c r="E179" s="103">
        <v>1340</v>
      </c>
      <c r="F179" s="103">
        <v>1325</v>
      </c>
      <c r="G179" s="7">
        <v>0</v>
      </c>
      <c r="H179" s="7">
        <v>0</v>
      </c>
      <c r="I179" s="2">
        <f t="shared" si="172"/>
        <v>-30000</v>
      </c>
      <c r="J179" s="7">
        <v>0</v>
      </c>
      <c r="K179" s="7">
        <v>0</v>
      </c>
      <c r="L179" s="2">
        <f t="shared" si="174"/>
        <v>-30000</v>
      </c>
    </row>
    <row r="180" spans="1:13">
      <c r="A180" s="102">
        <v>43501</v>
      </c>
      <c r="B180" s="103" t="s">
        <v>660</v>
      </c>
      <c r="C180" s="103" t="s">
        <v>14</v>
      </c>
      <c r="D180" s="110">
        <v>2000</v>
      </c>
      <c r="E180" s="103">
        <v>214.5</v>
      </c>
      <c r="F180" s="103">
        <v>216</v>
      </c>
      <c r="G180" s="7">
        <v>0</v>
      </c>
      <c r="H180" s="7">
        <v>0</v>
      </c>
      <c r="I180" s="2">
        <f t="shared" si="172"/>
        <v>3000</v>
      </c>
      <c r="J180" s="7">
        <v>0</v>
      </c>
      <c r="K180" s="7">
        <v>0</v>
      </c>
      <c r="L180" s="2">
        <f t="shared" si="174"/>
        <v>3000</v>
      </c>
    </row>
    <row r="181" spans="1:13">
      <c r="A181" s="102">
        <v>43501</v>
      </c>
      <c r="B181" s="103" t="s">
        <v>659</v>
      </c>
      <c r="C181" s="103" t="s">
        <v>14</v>
      </c>
      <c r="D181" s="110">
        <v>2000</v>
      </c>
      <c r="E181" s="103">
        <v>126.5</v>
      </c>
      <c r="F181" s="103">
        <v>127.5</v>
      </c>
      <c r="G181" s="7">
        <v>0</v>
      </c>
      <c r="H181" s="7">
        <v>0</v>
      </c>
      <c r="I181" s="2">
        <f t="shared" si="172"/>
        <v>2000</v>
      </c>
      <c r="J181" s="7">
        <v>0</v>
      </c>
      <c r="K181" s="7">
        <v>0</v>
      </c>
      <c r="L181" s="2">
        <f t="shared" si="174"/>
        <v>2000</v>
      </c>
    </row>
    <row r="182" spans="1:13">
      <c r="A182" s="102">
        <v>43500</v>
      </c>
      <c r="B182" s="103" t="s">
        <v>658</v>
      </c>
      <c r="C182" s="103" t="s">
        <v>14</v>
      </c>
      <c r="D182" s="110">
        <v>500</v>
      </c>
      <c r="E182" s="103">
        <v>730</v>
      </c>
      <c r="F182" s="103">
        <v>736</v>
      </c>
      <c r="G182" s="7">
        <v>0</v>
      </c>
      <c r="H182" s="7">
        <v>0</v>
      </c>
      <c r="I182" s="2">
        <f t="shared" si="172"/>
        <v>3000</v>
      </c>
      <c r="J182" s="7">
        <v>0</v>
      </c>
      <c r="K182" s="7">
        <v>0</v>
      </c>
      <c r="L182" s="2">
        <f t="shared" si="174"/>
        <v>3000</v>
      </c>
    </row>
    <row r="183" spans="1:13">
      <c r="A183" s="102">
        <v>43500</v>
      </c>
      <c r="B183" s="103" t="s">
        <v>657</v>
      </c>
      <c r="C183" s="103" t="s">
        <v>14</v>
      </c>
      <c r="D183" s="110">
        <v>1000</v>
      </c>
      <c r="E183" s="103">
        <v>435.5</v>
      </c>
      <c r="F183" s="103">
        <v>436.5</v>
      </c>
      <c r="G183" s="7">
        <v>0</v>
      </c>
      <c r="H183" s="7">
        <v>0</v>
      </c>
      <c r="I183" s="2">
        <f t="shared" si="172"/>
        <v>1000</v>
      </c>
      <c r="J183" s="7">
        <v>0</v>
      </c>
      <c r="K183" s="7">
        <v>0</v>
      </c>
      <c r="L183" s="2">
        <f t="shared" si="174"/>
        <v>1000</v>
      </c>
    </row>
    <row r="184" spans="1:13">
      <c r="A184" s="102">
        <v>43497</v>
      </c>
      <c r="B184" s="103" t="s">
        <v>656</v>
      </c>
      <c r="C184" s="103" t="s">
        <v>14</v>
      </c>
      <c r="D184" s="110">
        <v>4000</v>
      </c>
      <c r="E184" s="103">
        <v>76</v>
      </c>
      <c r="F184" s="103">
        <v>77</v>
      </c>
      <c r="G184" s="103">
        <v>78</v>
      </c>
      <c r="H184" s="103">
        <v>79</v>
      </c>
      <c r="I184" s="2">
        <f t="shared" si="172"/>
        <v>4000</v>
      </c>
      <c r="J184" s="7">
        <f t="shared" si="173"/>
        <v>4000</v>
      </c>
      <c r="K184" s="7">
        <f>SUM(H184-G184)*D184</f>
        <v>4000</v>
      </c>
      <c r="L184" s="2">
        <f t="shared" si="174"/>
        <v>12000</v>
      </c>
    </row>
    <row r="185" spans="1:13" ht="15.75">
      <c r="A185" s="111"/>
      <c r="B185" s="112"/>
      <c r="C185" s="112"/>
      <c r="D185" s="112"/>
      <c r="E185" s="112"/>
      <c r="F185" s="112"/>
      <c r="G185" s="117" t="s">
        <v>676</v>
      </c>
      <c r="H185" s="112"/>
      <c r="I185" s="118">
        <f>SUM(I117:I184)</f>
        <v>78314.999999999825</v>
      </c>
      <c r="J185" s="113"/>
      <c r="K185" s="114"/>
      <c r="L185" s="118">
        <f>SUM(L117:L184)</f>
        <v>236590.00000000003</v>
      </c>
    </row>
    <row r="187" spans="1:13" ht="18.75">
      <c r="A187" s="90"/>
      <c r="B187" s="91"/>
      <c r="C187" s="91"/>
      <c r="D187" s="92"/>
      <c r="E187" s="92"/>
      <c r="F187" s="93">
        <v>43466</v>
      </c>
      <c r="G187" s="91"/>
      <c r="H187" s="91"/>
      <c r="I187" s="94"/>
      <c r="J187" s="94"/>
      <c r="K187" s="94"/>
      <c r="L187" s="94"/>
      <c r="M187" s="94"/>
    </row>
    <row r="188" spans="1:13" ht="18.75">
      <c r="A188" s="90"/>
      <c r="B188" s="91"/>
      <c r="C188" s="91"/>
      <c r="D188" s="92"/>
      <c r="E188" s="92"/>
      <c r="F188" s="93"/>
      <c r="G188" s="91"/>
      <c r="H188" s="91"/>
      <c r="I188" s="94"/>
      <c r="J188" s="94"/>
      <c r="K188" s="127" t="s">
        <v>734</v>
      </c>
      <c r="L188" s="128"/>
      <c r="M188" s="129">
        <v>0.84</v>
      </c>
    </row>
    <row r="189" spans="1:13">
      <c r="A189" s="102">
        <v>43496</v>
      </c>
      <c r="B189" s="103" t="s">
        <v>622</v>
      </c>
      <c r="C189" s="104">
        <f t="shared" ref="C189:C220" si="175">150000/E189</f>
        <v>769.23076923076928</v>
      </c>
      <c r="D189" s="103" t="s">
        <v>14</v>
      </c>
      <c r="E189" s="103">
        <v>195</v>
      </c>
      <c r="F189" s="103">
        <v>193</v>
      </c>
      <c r="G189" s="103"/>
      <c r="H189" s="103">
        <v>329.35</v>
      </c>
      <c r="I189" s="105">
        <f t="shared" ref="I189:I220" si="176">(IF(D189="SHORT",E189-F189,IF(D189="LONG",F189-E189)))*C189</f>
        <v>-1538.4615384615386</v>
      </c>
      <c r="J189" s="106"/>
      <c r="K189" s="106"/>
      <c r="L189" s="106">
        <f t="shared" ref="L189:L220" si="177">(J189+I189+K189)/C189</f>
        <v>-2</v>
      </c>
      <c r="M189" s="108">
        <f t="shared" ref="M189:M220" si="178">L189*C189</f>
        <v>-1538.4615384615386</v>
      </c>
    </row>
    <row r="190" spans="1:13">
      <c r="A190" s="102">
        <v>43495</v>
      </c>
      <c r="B190" s="103" t="s">
        <v>655</v>
      </c>
      <c r="C190" s="104">
        <f t="shared" si="175"/>
        <v>150.15015015015015</v>
      </c>
      <c r="D190" s="103" t="s">
        <v>14</v>
      </c>
      <c r="E190" s="103">
        <v>999</v>
      </c>
      <c r="F190" s="103">
        <v>1008</v>
      </c>
      <c r="G190" s="103"/>
      <c r="H190" s="103"/>
      <c r="I190" s="105">
        <f t="shared" si="176"/>
        <v>1351.3513513513515</v>
      </c>
      <c r="J190" s="106"/>
      <c r="K190" s="106"/>
      <c r="L190" s="106">
        <f t="shared" si="177"/>
        <v>9</v>
      </c>
      <c r="M190" s="108">
        <f t="shared" si="178"/>
        <v>1351.3513513513515</v>
      </c>
    </row>
    <row r="191" spans="1:13">
      <c r="A191" s="102">
        <v>43496</v>
      </c>
      <c r="B191" s="103" t="s">
        <v>642</v>
      </c>
      <c r="C191" s="104">
        <f t="shared" si="175"/>
        <v>2340.0936037441502</v>
      </c>
      <c r="D191" s="103" t="s">
        <v>18</v>
      </c>
      <c r="E191" s="103">
        <v>64.099999999999994</v>
      </c>
      <c r="F191" s="103">
        <v>63.7</v>
      </c>
      <c r="G191" s="103"/>
      <c r="H191" s="103"/>
      <c r="I191" s="105">
        <f t="shared" si="176"/>
        <v>936.03744149764009</v>
      </c>
      <c r="J191" s="106"/>
      <c r="K191" s="106"/>
      <c r="L191" s="106">
        <f t="shared" si="177"/>
        <v>0.39999999999999147</v>
      </c>
      <c r="M191" s="108">
        <f t="shared" si="178"/>
        <v>936.03744149764009</v>
      </c>
    </row>
    <row r="192" spans="1:13">
      <c r="A192" s="97">
        <v>43496</v>
      </c>
      <c r="B192" s="98" t="s">
        <v>427</v>
      </c>
      <c r="C192" s="99">
        <f t="shared" si="175"/>
        <v>1515.1515151515152</v>
      </c>
      <c r="D192" s="98" t="s">
        <v>14</v>
      </c>
      <c r="E192" s="98">
        <v>99</v>
      </c>
      <c r="F192" s="98">
        <v>99.7</v>
      </c>
      <c r="G192" s="98">
        <v>100.6</v>
      </c>
      <c r="H192" s="98">
        <v>101.5</v>
      </c>
      <c r="I192" s="100">
        <f t="shared" si="176"/>
        <v>1060.6060606060651</v>
      </c>
      <c r="J192" s="101">
        <f>(IF(D192="SHORT",IF(G192="",0,F192-G192),IF(D192="LONG",IF(G192="",0,G192-F192))))*C192</f>
        <v>1363.6363636363508</v>
      </c>
      <c r="K192" s="101">
        <f>(IF(D192="SHORT",IF(H192="",0,G192-H192),IF(D192="LONG",IF(H192="",0,(H192-G192)))))*C192</f>
        <v>1363.6363636363724</v>
      </c>
      <c r="L192" s="101">
        <f t="shared" si="177"/>
        <v>2.5</v>
      </c>
      <c r="M192" s="107">
        <f t="shared" si="178"/>
        <v>3787.878787878788</v>
      </c>
    </row>
    <row r="193" spans="1:13">
      <c r="A193" s="102">
        <v>43496</v>
      </c>
      <c r="B193" s="103" t="s">
        <v>432</v>
      </c>
      <c r="C193" s="104">
        <f t="shared" si="175"/>
        <v>434.78260869565219</v>
      </c>
      <c r="D193" s="103" t="s">
        <v>14</v>
      </c>
      <c r="E193" s="103">
        <v>345</v>
      </c>
      <c r="F193" s="103">
        <v>347.4</v>
      </c>
      <c r="G193" s="103"/>
      <c r="H193" s="103"/>
      <c r="I193" s="105">
        <f t="shared" si="176"/>
        <v>1043.4782608695555</v>
      </c>
      <c r="J193" s="106"/>
      <c r="K193" s="106"/>
      <c r="L193" s="106">
        <f t="shared" si="177"/>
        <v>2.3999999999999777</v>
      </c>
      <c r="M193" s="108">
        <f t="shared" si="178"/>
        <v>1043.4782608695555</v>
      </c>
    </row>
    <row r="194" spans="1:13">
      <c r="A194" s="102">
        <v>43495</v>
      </c>
      <c r="B194" s="103" t="s">
        <v>382</v>
      </c>
      <c r="C194" s="104">
        <f t="shared" si="175"/>
        <v>604.10793395086591</v>
      </c>
      <c r="D194" s="103" t="s">
        <v>18</v>
      </c>
      <c r="E194" s="103">
        <v>248.3</v>
      </c>
      <c r="F194" s="103">
        <v>250.55</v>
      </c>
      <c r="G194" s="103"/>
      <c r="H194" s="103"/>
      <c r="I194" s="105">
        <f t="shared" si="176"/>
        <v>-1359.2428513894483</v>
      </c>
      <c r="J194" s="106"/>
      <c r="K194" s="106"/>
      <c r="L194" s="106">
        <f t="shared" si="177"/>
        <v>-2.25</v>
      </c>
      <c r="M194" s="108">
        <f t="shared" si="178"/>
        <v>-1359.2428513894483</v>
      </c>
    </row>
    <row r="195" spans="1:13">
      <c r="A195" s="102">
        <v>43495</v>
      </c>
      <c r="B195" s="103" t="s">
        <v>654</v>
      </c>
      <c r="C195" s="104">
        <f t="shared" si="175"/>
        <v>722.89156626506019</v>
      </c>
      <c r="D195" s="103" t="s">
        <v>14</v>
      </c>
      <c r="E195" s="103">
        <v>207.5</v>
      </c>
      <c r="F195" s="103">
        <v>209.5</v>
      </c>
      <c r="G195" s="103"/>
      <c r="H195" s="103"/>
      <c r="I195" s="105">
        <f t="shared" si="176"/>
        <v>1445.7831325301204</v>
      </c>
      <c r="J195" s="106"/>
      <c r="K195" s="106"/>
      <c r="L195" s="106">
        <f t="shared" si="177"/>
        <v>2</v>
      </c>
      <c r="M195" s="108">
        <f t="shared" si="178"/>
        <v>1445.7831325301204</v>
      </c>
    </row>
    <row r="196" spans="1:13">
      <c r="A196" s="102">
        <v>43495</v>
      </c>
      <c r="B196" s="103" t="s">
        <v>499</v>
      </c>
      <c r="C196" s="104">
        <f t="shared" si="175"/>
        <v>357.39814152966403</v>
      </c>
      <c r="D196" s="103" t="s">
        <v>18</v>
      </c>
      <c r="E196" s="103">
        <v>419.7</v>
      </c>
      <c r="F196" s="103">
        <v>416.75</v>
      </c>
      <c r="G196" s="103"/>
      <c r="H196" s="103"/>
      <c r="I196" s="105">
        <f t="shared" si="176"/>
        <v>1054.3245175125048</v>
      </c>
      <c r="J196" s="106"/>
      <c r="K196" s="106"/>
      <c r="L196" s="106">
        <f t="shared" si="177"/>
        <v>2.9499999999999886</v>
      </c>
      <c r="M196" s="108">
        <f t="shared" si="178"/>
        <v>1054.3245175125048</v>
      </c>
    </row>
    <row r="197" spans="1:13">
      <c r="A197" s="102">
        <v>43495</v>
      </c>
      <c r="B197" s="103" t="s">
        <v>502</v>
      </c>
      <c r="C197" s="104">
        <f t="shared" si="175"/>
        <v>165.7550140891762</v>
      </c>
      <c r="D197" s="103" t="s">
        <v>14</v>
      </c>
      <c r="E197" s="103">
        <v>904.95</v>
      </c>
      <c r="F197" s="103">
        <v>896.8</v>
      </c>
      <c r="G197" s="103"/>
      <c r="H197" s="103"/>
      <c r="I197" s="105">
        <f t="shared" si="176"/>
        <v>-1350.9033648268012</v>
      </c>
      <c r="J197" s="106"/>
      <c r="K197" s="106"/>
      <c r="L197" s="106">
        <f t="shared" si="177"/>
        <v>-8.1500000000000909</v>
      </c>
      <c r="M197" s="108">
        <f t="shared" si="178"/>
        <v>-1350.9033648268012</v>
      </c>
    </row>
    <row r="198" spans="1:13">
      <c r="A198" s="102">
        <v>43494</v>
      </c>
      <c r="B198" s="103" t="s">
        <v>498</v>
      </c>
      <c r="C198" s="104">
        <f t="shared" si="175"/>
        <v>189.87341772151899</v>
      </c>
      <c r="D198" s="103" t="s">
        <v>18</v>
      </c>
      <c r="E198" s="103">
        <v>790</v>
      </c>
      <c r="F198" s="103">
        <v>785</v>
      </c>
      <c r="G198" s="103"/>
      <c r="H198" s="103"/>
      <c r="I198" s="105">
        <f t="shared" si="176"/>
        <v>949.36708860759495</v>
      </c>
      <c r="J198" s="106"/>
      <c r="K198" s="106"/>
      <c r="L198" s="106">
        <f t="shared" si="177"/>
        <v>5</v>
      </c>
      <c r="M198" s="108">
        <f t="shared" si="178"/>
        <v>949.36708860759495</v>
      </c>
    </row>
    <row r="199" spans="1:13">
      <c r="A199" s="102">
        <v>43494</v>
      </c>
      <c r="B199" s="103" t="s">
        <v>603</v>
      </c>
      <c r="C199" s="104">
        <f t="shared" si="175"/>
        <v>333.33333333333331</v>
      </c>
      <c r="D199" s="103" t="s">
        <v>18</v>
      </c>
      <c r="E199" s="103">
        <v>450</v>
      </c>
      <c r="F199" s="103">
        <v>445</v>
      </c>
      <c r="G199" s="103"/>
      <c r="H199" s="103"/>
      <c r="I199" s="105">
        <f t="shared" si="176"/>
        <v>1666.6666666666665</v>
      </c>
      <c r="J199" s="106"/>
      <c r="K199" s="106"/>
      <c r="L199" s="106">
        <f t="shared" si="177"/>
        <v>5</v>
      </c>
      <c r="M199" s="108">
        <f t="shared" si="178"/>
        <v>1666.6666666666665</v>
      </c>
    </row>
    <row r="200" spans="1:13">
      <c r="A200" s="102">
        <v>43489</v>
      </c>
      <c r="B200" s="103" t="s">
        <v>440</v>
      </c>
      <c r="C200" s="104">
        <f t="shared" si="175"/>
        <v>84.947332653754671</v>
      </c>
      <c r="D200" s="103" t="s">
        <v>18</v>
      </c>
      <c r="E200" s="103">
        <v>1765.8</v>
      </c>
      <c r="F200" s="103">
        <v>1759.6</v>
      </c>
      <c r="G200" s="103"/>
      <c r="H200" s="103"/>
      <c r="I200" s="105">
        <f t="shared" si="176"/>
        <v>526.67346245328281</v>
      </c>
      <c r="J200" s="106"/>
      <c r="K200" s="106"/>
      <c r="L200" s="106">
        <f t="shared" si="177"/>
        <v>6.2000000000000455</v>
      </c>
      <c r="M200" s="108">
        <f t="shared" si="178"/>
        <v>526.67346245328281</v>
      </c>
    </row>
    <row r="201" spans="1:13">
      <c r="A201" s="102">
        <v>43489</v>
      </c>
      <c r="B201" s="103" t="s">
        <v>395</v>
      </c>
      <c r="C201" s="104">
        <f t="shared" si="175"/>
        <v>259.89777354240664</v>
      </c>
      <c r="D201" s="103" t="s">
        <v>18</v>
      </c>
      <c r="E201" s="103">
        <v>577.15</v>
      </c>
      <c r="F201" s="103">
        <v>573.1</v>
      </c>
      <c r="G201" s="103"/>
      <c r="H201" s="103"/>
      <c r="I201" s="105">
        <f t="shared" si="176"/>
        <v>1052.5859828467351</v>
      </c>
      <c r="J201" s="106"/>
      <c r="K201" s="106"/>
      <c r="L201" s="106">
        <f t="shared" si="177"/>
        <v>4.0499999999999545</v>
      </c>
      <c r="M201" s="108">
        <f t="shared" si="178"/>
        <v>1052.5859828467351</v>
      </c>
    </row>
    <row r="202" spans="1:13">
      <c r="A202" s="102">
        <v>43489</v>
      </c>
      <c r="B202" s="103" t="s">
        <v>523</v>
      </c>
      <c r="C202" s="104">
        <f t="shared" si="175"/>
        <v>56.890372252669103</v>
      </c>
      <c r="D202" s="103" t="s">
        <v>18</v>
      </c>
      <c r="E202" s="103">
        <v>2636.65</v>
      </c>
      <c r="F202" s="103">
        <v>2618.1999999999998</v>
      </c>
      <c r="G202" s="103"/>
      <c r="H202" s="103"/>
      <c r="I202" s="105">
        <f t="shared" si="176"/>
        <v>1049.6273680617605</v>
      </c>
      <c r="J202" s="106"/>
      <c r="K202" s="106"/>
      <c r="L202" s="106">
        <f t="shared" si="177"/>
        <v>18.450000000000273</v>
      </c>
      <c r="M202" s="108">
        <f t="shared" si="178"/>
        <v>1049.6273680617605</v>
      </c>
    </row>
    <row r="203" spans="1:13">
      <c r="A203" s="102">
        <v>43489</v>
      </c>
      <c r="B203" s="103" t="s">
        <v>651</v>
      </c>
      <c r="C203" s="104">
        <f t="shared" si="175"/>
        <v>53.409293217019759</v>
      </c>
      <c r="D203" s="103" t="s">
        <v>18</v>
      </c>
      <c r="E203" s="103">
        <v>2808.5</v>
      </c>
      <c r="F203" s="103">
        <v>2788.85</v>
      </c>
      <c r="G203" s="103"/>
      <c r="H203" s="103"/>
      <c r="I203" s="105">
        <f t="shared" si="176"/>
        <v>1049.492611714443</v>
      </c>
      <c r="J203" s="106"/>
      <c r="K203" s="106"/>
      <c r="L203" s="106">
        <f t="shared" si="177"/>
        <v>19.650000000000087</v>
      </c>
      <c r="M203" s="108">
        <f t="shared" si="178"/>
        <v>1049.492611714443</v>
      </c>
    </row>
    <row r="204" spans="1:13">
      <c r="A204" s="102">
        <v>43489</v>
      </c>
      <c r="B204" s="103" t="s">
        <v>502</v>
      </c>
      <c r="C204" s="104">
        <f t="shared" si="175"/>
        <v>163.9344262295082</v>
      </c>
      <c r="D204" s="103" t="s">
        <v>18</v>
      </c>
      <c r="E204" s="103">
        <v>915</v>
      </c>
      <c r="F204" s="103">
        <v>908.6</v>
      </c>
      <c r="G204" s="103"/>
      <c r="H204" s="103"/>
      <c r="I204" s="105">
        <f t="shared" si="176"/>
        <v>1049.1803278688487</v>
      </c>
      <c r="J204" s="106"/>
      <c r="K204" s="106"/>
      <c r="L204" s="106">
        <f t="shared" si="177"/>
        <v>6.3999999999999773</v>
      </c>
      <c r="M204" s="108">
        <f t="shared" si="178"/>
        <v>1049.1803278688487</v>
      </c>
    </row>
    <row r="205" spans="1:13">
      <c r="A205" s="102">
        <v>43488</v>
      </c>
      <c r="B205" s="103" t="s">
        <v>384</v>
      </c>
      <c r="C205" s="104">
        <f t="shared" si="175"/>
        <v>1220.008133387556</v>
      </c>
      <c r="D205" s="103" t="s">
        <v>18</v>
      </c>
      <c r="E205" s="103">
        <v>122.95</v>
      </c>
      <c r="F205" s="103">
        <v>122.05</v>
      </c>
      <c r="G205" s="103"/>
      <c r="H205" s="103"/>
      <c r="I205" s="105">
        <f t="shared" si="176"/>
        <v>1098.0073200488073</v>
      </c>
      <c r="J205" s="106"/>
      <c r="K205" s="106"/>
      <c r="L205" s="106">
        <f t="shared" si="177"/>
        <v>0.90000000000000568</v>
      </c>
      <c r="M205" s="108">
        <f t="shared" si="178"/>
        <v>1098.0073200488073</v>
      </c>
    </row>
    <row r="206" spans="1:13">
      <c r="A206" s="102">
        <v>43488</v>
      </c>
      <c r="B206" s="103" t="s">
        <v>459</v>
      </c>
      <c r="C206" s="104">
        <f t="shared" si="175"/>
        <v>135.90033975084938</v>
      </c>
      <c r="D206" s="103" t="s">
        <v>18</v>
      </c>
      <c r="E206" s="103">
        <v>1103.75</v>
      </c>
      <c r="F206" s="103">
        <v>1113.7</v>
      </c>
      <c r="G206" s="103"/>
      <c r="H206" s="103"/>
      <c r="I206" s="105">
        <f t="shared" si="176"/>
        <v>-1352.2083805209575</v>
      </c>
      <c r="J206" s="106"/>
      <c r="K206" s="106"/>
      <c r="L206" s="106">
        <f t="shared" si="177"/>
        <v>-9.9500000000000455</v>
      </c>
      <c r="M206" s="108">
        <f t="shared" si="178"/>
        <v>-1352.2083805209575</v>
      </c>
    </row>
    <row r="207" spans="1:13">
      <c r="A207" s="102">
        <v>43488</v>
      </c>
      <c r="B207" s="103" t="s">
        <v>76</v>
      </c>
      <c r="C207" s="104">
        <f t="shared" si="175"/>
        <v>255.01530091805506</v>
      </c>
      <c r="D207" s="103" t="s">
        <v>18</v>
      </c>
      <c r="E207" s="103">
        <v>588.20000000000005</v>
      </c>
      <c r="F207" s="103">
        <v>584.04999999999995</v>
      </c>
      <c r="G207" s="103">
        <v>578.79999999999995</v>
      </c>
      <c r="H207" s="103"/>
      <c r="I207" s="105">
        <f t="shared" si="176"/>
        <v>1058.3134988099516</v>
      </c>
      <c r="J207" s="106">
        <f>(IF(D207="SHORT",IF(G207="",0,F207-G207),IF(D207="LONG",IF(G207="",0,G207-F207))))*C207</f>
        <v>1338.8303298197891</v>
      </c>
      <c r="K207" s="106"/>
      <c r="L207" s="106">
        <f t="shared" si="177"/>
        <v>9.4000000000000909</v>
      </c>
      <c r="M207" s="108">
        <f t="shared" si="178"/>
        <v>2397.1438286297407</v>
      </c>
    </row>
    <row r="208" spans="1:13">
      <c r="A208" s="102">
        <v>43487</v>
      </c>
      <c r="B208" s="103" t="s">
        <v>386</v>
      </c>
      <c r="C208" s="104">
        <f t="shared" si="175"/>
        <v>1584.7860538827258</v>
      </c>
      <c r="D208" s="103" t="s">
        <v>14</v>
      </c>
      <c r="E208" s="103">
        <v>94.65</v>
      </c>
      <c r="F208" s="103">
        <v>95.3</v>
      </c>
      <c r="G208" s="103"/>
      <c r="H208" s="103"/>
      <c r="I208" s="105">
        <f t="shared" si="176"/>
        <v>1030.1109350237582</v>
      </c>
      <c r="J208" s="106"/>
      <c r="K208" s="106"/>
      <c r="L208" s="106">
        <f t="shared" si="177"/>
        <v>0.64999999999999147</v>
      </c>
      <c r="M208" s="108">
        <f t="shared" si="178"/>
        <v>1030.1109350237582</v>
      </c>
    </row>
    <row r="209" spans="1:13">
      <c r="A209" s="102">
        <v>43487</v>
      </c>
      <c r="B209" s="103" t="s">
        <v>652</v>
      </c>
      <c r="C209" s="104">
        <f t="shared" si="175"/>
        <v>2659.5744680851067</v>
      </c>
      <c r="D209" s="103" t="s">
        <v>18</v>
      </c>
      <c r="E209" s="103">
        <v>56.4</v>
      </c>
      <c r="F209" s="103">
        <v>56.9</v>
      </c>
      <c r="G209" s="103"/>
      <c r="H209" s="103"/>
      <c r="I209" s="105">
        <f t="shared" si="176"/>
        <v>-1329.7872340425533</v>
      </c>
      <c r="J209" s="106"/>
      <c r="K209" s="106"/>
      <c r="L209" s="106">
        <f t="shared" si="177"/>
        <v>-0.5</v>
      </c>
      <c r="M209" s="108">
        <f t="shared" si="178"/>
        <v>-1329.7872340425533</v>
      </c>
    </row>
    <row r="210" spans="1:13">
      <c r="A210" s="102">
        <v>43487</v>
      </c>
      <c r="B210" s="103" t="s">
        <v>630</v>
      </c>
      <c r="C210" s="104">
        <f t="shared" si="175"/>
        <v>23.529411764705884</v>
      </c>
      <c r="D210" s="103" t="s">
        <v>18</v>
      </c>
      <c r="E210" s="103">
        <v>6375</v>
      </c>
      <c r="F210" s="103">
        <v>6432.4</v>
      </c>
      <c r="G210" s="103"/>
      <c r="H210" s="103"/>
      <c r="I210" s="105">
        <f t="shared" si="176"/>
        <v>-1350.5882352941092</v>
      </c>
      <c r="J210" s="106"/>
      <c r="K210" s="106"/>
      <c r="L210" s="106">
        <f t="shared" si="177"/>
        <v>-57.399999999999636</v>
      </c>
      <c r="M210" s="108">
        <f t="shared" si="178"/>
        <v>-1350.5882352941092</v>
      </c>
    </row>
    <row r="211" spans="1:13">
      <c r="A211" s="102">
        <v>43487</v>
      </c>
      <c r="B211" s="103" t="s">
        <v>431</v>
      </c>
      <c r="C211" s="104">
        <f t="shared" si="175"/>
        <v>106.16086910364839</v>
      </c>
      <c r="D211" s="103" t="s">
        <v>18</v>
      </c>
      <c r="E211" s="103">
        <v>1412.95</v>
      </c>
      <c r="F211" s="103">
        <v>1418</v>
      </c>
      <c r="G211" s="103"/>
      <c r="H211" s="103"/>
      <c r="I211" s="105">
        <f t="shared" si="176"/>
        <v>-536.11238897341957</v>
      </c>
      <c r="J211" s="106"/>
      <c r="K211" s="106"/>
      <c r="L211" s="106">
        <f t="shared" si="177"/>
        <v>-5.0499999999999545</v>
      </c>
      <c r="M211" s="108">
        <f t="shared" si="178"/>
        <v>-536.11238897341957</v>
      </c>
    </row>
    <row r="212" spans="1:13">
      <c r="A212" s="102">
        <v>43487</v>
      </c>
      <c r="B212" s="103" t="s">
        <v>570</v>
      </c>
      <c r="C212" s="104">
        <f t="shared" si="175"/>
        <v>165.0437365901964</v>
      </c>
      <c r="D212" s="103" t="s">
        <v>14</v>
      </c>
      <c r="E212" s="103">
        <v>908.85</v>
      </c>
      <c r="F212" s="103">
        <v>910.1</v>
      </c>
      <c r="G212" s="103"/>
      <c r="H212" s="103"/>
      <c r="I212" s="105">
        <f t="shared" si="176"/>
        <v>206.30467073774551</v>
      </c>
      <c r="J212" s="106"/>
      <c r="K212" s="106"/>
      <c r="L212" s="106">
        <f t="shared" si="177"/>
        <v>1.25</v>
      </c>
      <c r="M212" s="108">
        <f t="shared" si="178"/>
        <v>206.30467073774551</v>
      </c>
    </row>
    <row r="213" spans="1:13">
      <c r="A213" s="102">
        <v>43486</v>
      </c>
      <c r="B213" s="103" t="s">
        <v>459</v>
      </c>
      <c r="C213" s="104">
        <f t="shared" si="175"/>
        <v>140.92446448703492</v>
      </c>
      <c r="D213" s="103" t="s">
        <v>14</v>
      </c>
      <c r="E213" s="103">
        <v>1064.4000000000001</v>
      </c>
      <c r="F213" s="103">
        <v>1072.3499999999999</v>
      </c>
      <c r="G213" s="103"/>
      <c r="H213" s="103"/>
      <c r="I213" s="105">
        <f t="shared" si="176"/>
        <v>1120.349492671902</v>
      </c>
      <c r="J213" s="106"/>
      <c r="K213" s="106"/>
      <c r="L213" s="106">
        <f t="shared" si="177"/>
        <v>7.9499999999998181</v>
      </c>
      <c r="M213" s="108">
        <f t="shared" si="178"/>
        <v>1120.349492671902</v>
      </c>
    </row>
    <row r="214" spans="1:13">
      <c r="A214" s="102">
        <v>43486</v>
      </c>
      <c r="B214" s="103" t="s">
        <v>570</v>
      </c>
      <c r="C214" s="104">
        <f t="shared" si="175"/>
        <v>165.85581601061477</v>
      </c>
      <c r="D214" s="103" t="s">
        <v>14</v>
      </c>
      <c r="E214" s="103">
        <v>904.4</v>
      </c>
      <c r="F214" s="103">
        <v>910.7</v>
      </c>
      <c r="G214" s="103">
        <v>918.9</v>
      </c>
      <c r="H214" s="103"/>
      <c r="I214" s="105">
        <f t="shared" si="176"/>
        <v>1044.8916408668845</v>
      </c>
      <c r="J214" s="106">
        <f>(IF(D214="SHORT",IF(G214="",0,F214-G214),IF(D214="LONG",IF(G214="",0,G214-F214))))*C214</f>
        <v>1360.0176912870297</v>
      </c>
      <c r="K214" s="106"/>
      <c r="L214" s="106">
        <f t="shared" si="177"/>
        <v>14.499999999999998</v>
      </c>
      <c r="M214" s="108">
        <f t="shared" si="178"/>
        <v>2404.909332153914</v>
      </c>
    </row>
    <row r="215" spans="1:13">
      <c r="A215" s="102">
        <v>43486</v>
      </c>
      <c r="B215" s="103" t="s">
        <v>494</v>
      </c>
      <c r="C215" s="104">
        <f t="shared" si="175"/>
        <v>204.66639377814164</v>
      </c>
      <c r="D215" s="103" t="s">
        <v>14</v>
      </c>
      <c r="E215" s="103">
        <v>732.9</v>
      </c>
      <c r="F215" s="103">
        <v>738.05</v>
      </c>
      <c r="G215" s="103">
        <v>744.65</v>
      </c>
      <c r="H215" s="103"/>
      <c r="I215" s="105">
        <f t="shared" si="176"/>
        <v>1054.0319279574248</v>
      </c>
      <c r="J215" s="106">
        <f>(IF(D215="SHORT",IF(G215="",0,F215-G215),IF(D215="LONG",IF(G215="",0,G215-F215))))*C215</f>
        <v>1350.7981989357395</v>
      </c>
      <c r="K215" s="106"/>
      <c r="L215" s="106">
        <f t="shared" si="177"/>
        <v>11.750000000000002</v>
      </c>
      <c r="M215" s="108">
        <f t="shared" si="178"/>
        <v>2404.8301268931646</v>
      </c>
    </row>
    <row r="216" spans="1:13">
      <c r="A216" s="102">
        <v>43486</v>
      </c>
      <c r="B216" s="103" t="s">
        <v>593</v>
      </c>
      <c r="C216" s="104">
        <f t="shared" si="175"/>
        <v>280.37383177570092</v>
      </c>
      <c r="D216" s="103" t="s">
        <v>14</v>
      </c>
      <c r="E216" s="103">
        <v>535</v>
      </c>
      <c r="F216" s="103">
        <v>538.75</v>
      </c>
      <c r="G216" s="103"/>
      <c r="H216" s="103"/>
      <c r="I216" s="105">
        <f t="shared" si="176"/>
        <v>1051.4018691588785</v>
      </c>
      <c r="J216" s="106"/>
      <c r="K216" s="106"/>
      <c r="L216" s="106">
        <f t="shared" si="177"/>
        <v>3.7500000000000004</v>
      </c>
      <c r="M216" s="108">
        <f t="shared" si="178"/>
        <v>1051.4018691588785</v>
      </c>
    </row>
    <row r="217" spans="1:13">
      <c r="A217" s="102">
        <v>43483</v>
      </c>
      <c r="B217" s="103" t="s">
        <v>485</v>
      </c>
      <c r="C217" s="104">
        <f t="shared" si="175"/>
        <v>520.74292657524734</v>
      </c>
      <c r="D217" s="103" t="s">
        <v>18</v>
      </c>
      <c r="E217" s="103">
        <v>288.05</v>
      </c>
      <c r="F217" s="103">
        <v>286</v>
      </c>
      <c r="G217" s="103">
        <v>283.45</v>
      </c>
      <c r="H217" s="103"/>
      <c r="I217" s="105">
        <f t="shared" si="176"/>
        <v>1067.522999479263</v>
      </c>
      <c r="J217" s="106">
        <f>(IF(D217="SHORT",IF(G217="",0,F217-G217),IF(D217="LONG",IF(G217="",0,G217-F217))))*C217</f>
        <v>1327.8944627668866</v>
      </c>
      <c r="K217" s="106"/>
      <c r="L217" s="106">
        <f t="shared" si="177"/>
        <v>4.6000000000000227</v>
      </c>
      <c r="M217" s="108">
        <f t="shared" si="178"/>
        <v>2395.4174622461496</v>
      </c>
    </row>
    <row r="218" spans="1:13">
      <c r="A218" s="102">
        <v>43483</v>
      </c>
      <c r="B218" s="103" t="s">
        <v>571</v>
      </c>
      <c r="C218" s="104">
        <f t="shared" si="175"/>
        <v>401.33779264214047</v>
      </c>
      <c r="D218" s="103" t="s">
        <v>18</v>
      </c>
      <c r="E218" s="103">
        <v>373.75</v>
      </c>
      <c r="F218" s="103">
        <v>371.15</v>
      </c>
      <c r="G218" s="103"/>
      <c r="H218" s="103"/>
      <c r="I218" s="105">
        <f t="shared" si="176"/>
        <v>1043.4782608695743</v>
      </c>
      <c r="J218" s="106"/>
      <c r="K218" s="106"/>
      <c r="L218" s="106">
        <f t="shared" si="177"/>
        <v>2.6000000000000227</v>
      </c>
      <c r="M218" s="108">
        <f t="shared" si="178"/>
        <v>1043.4782608695743</v>
      </c>
    </row>
    <row r="219" spans="1:13">
      <c r="A219" s="102">
        <v>43483</v>
      </c>
      <c r="B219" s="103" t="s">
        <v>385</v>
      </c>
      <c r="C219" s="104">
        <f t="shared" si="175"/>
        <v>75.11266900350526</v>
      </c>
      <c r="D219" s="103" t="s">
        <v>18</v>
      </c>
      <c r="E219" s="103">
        <v>1997</v>
      </c>
      <c r="F219" s="103">
        <v>2007</v>
      </c>
      <c r="G219" s="103"/>
      <c r="H219" s="103"/>
      <c r="I219" s="105">
        <f t="shared" si="176"/>
        <v>-751.12669003505266</v>
      </c>
      <c r="J219" s="106"/>
      <c r="K219" s="106"/>
      <c r="L219" s="106">
        <f t="shared" si="177"/>
        <v>-10</v>
      </c>
      <c r="M219" s="108">
        <f t="shared" si="178"/>
        <v>-751.12669003505266</v>
      </c>
    </row>
    <row r="220" spans="1:13">
      <c r="A220" s="102">
        <v>43483</v>
      </c>
      <c r="B220" s="103" t="s">
        <v>597</v>
      </c>
      <c r="C220" s="104">
        <f t="shared" si="175"/>
        <v>111.74432897530451</v>
      </c>
      <c r="D220" s="103" t="s">
        <v>18</v>
      </c>
      <c r="E220" s="103">
        <v>1342.35</v>
      </c>
      <c r="F220" s="103">
        <v>1332.95</v>
      </c>
      <c r="G220" s="103">
        <v>1320.95</v>
      </c>
      <c r="H220" s="103"/>
      <c r="I220" s="105">
        <f t="shared" si="176"/>
        <v>1050.3966923678472</v>
      </c>
      <c r="J220" s="106">
        <f>(IF(D220="SHORT",IF(G220="",0,F220-G220),IF(D220="LONG",IF(G220="",0,G220-F220))))*C220</f>
        <v>1340.9319477036543</v>
      </c>
      <c r="K220" s="106"/>
      <c r="L220" s="106">
        <f t="shared" si="177"/>
        <v>21.399999999999864</v>
      </c>
      <c r="M220" s="108">
        <f t="shared" si="178"/>
        <v>2391.3286400715015</v>
      </c>
    </row>
    <row r="221" spans="1:13">
      <c r="A221" s="102">
        <v>43482</v>
      </c>
      <c r="B221" s="103" t="s">
        <v>650</v>
      </c>
      <c r="C221" s="104">
        <f t="shared" ref="C221:C252" si="179">150000/E221</f>
        <v>335.57046979865771</v>
      </c>
      <c r="D221" s="103" t="s">
        <v>18</v>
      </c>
      <c r="E221" s="103">
        <v>447</v>
      </c>
      <c r="F221" s="103">
        <v>443.9</v>
      </c>
      <c r="G221" s="103"/>
      <c r="H221" s="103"/>
      <c r="I221" s="105">
        <f t="shared" ref="I221:I252" si="180">(IF(D221="SHORT",E221-F221,IF(D221="LONG",F221-E221)))*C221</f>
        <v>1040.2684563758464</v>
      </c>
      <c r="J221" s="106"/>
      <c r="K221" s="106"/>
      <c r="L221" s="106">
        <f t="shared" ref="L221:L252" si="181">(J221+I221+K221)/C221</f>
        <v>3.1000000000000223</v>
      </c>
      <c r="M221" s="108">
        <f t="shared" ref="M221:M252" si="182">L221*C221</f>
        <v>1040.2684563758464</v>
      </c>
    </row>
    <row r="222" spans="1:13">
      <c r="A222" s="102">
        <v>43482</v>
      </c>
      <c r="B222" s="103" t="s">
        <v>450</v>
      </c>
      <c r="C222" s="104">
        <f t="shared" si="179"/>
        <v>1569.8587127158555</v>
      </c>
      <c r="D222" s="103" t="s">
        <v>18</v>
      </c>
      <c r="E222" s="103">
        <v>95.55</v>
      </c>
      <c r="F222" s="103">
        <v>94.85</v>
      </c>
      <c r="G222" s="103">
        <v>94</v>
      </c>
      <c r="H222" s="103"/>
      <c r="I222" s="105">
        <f t="shared" si="180"/>
        <v>1098.9010989011033</v>
      </c>
      <c r="J222" s="106">
        <f>(IF(D222="SHORT",IF(G222="",0,F222-G222),IF(D222="LONG",IF(G222="",0,G222-F222))))*C222</f>
        <v>1334.3799058084683</v>
      </c>
      <c r="K222" s="106"/>
      <c r="L222" s="106">
        <f t="shared" si="181"/>
        <v>1.5499999999999974</v>
      </c>
      <c r="M222" s="108">
        <f t="shared" si="182"/>
        <v>2433.2810047095718</v>
      </c>
    </row>
    <row r="223" spans="1:13">
      <c r="A223" s="102">
        <v>43482</v>
      </c>
      <c r="B223" s="103" t="s">
        <v>571</v>
      </c>
      <c r="C223" s="104">
        <f t="shared" si="179"/>
        <v>399.73351099267154</v>
      </c>
      <c r="D223" s="103" t="s">
        <v>18</v>
      </c>
      <c r="E223" s="103">
        <v>375.25</v>
      </c>
      <c r="F223" s="103">
        <v>372.8</v>
      </c>
      <c r="G223" s="103"/>
      <c r="H223" s="103"/>
      <c r="I223" s="105">
        <f t="shared" si="180"/>
        <v>979.34710193204069</v>
      </c>
      <c r="J223" s="106"/>
      <c r="K223" s="106"/>
      <c r="L223" s="106">
        <f t="shared" si="181"/>
        <v>2.4499999999999886</v>
      </c>
      <c r="M223" s="108">
        <f t="shared" si="182"/>
        <v>979.34710193204069</v>
      </c>
    </row>
    <row r="224" spans="1:13">
      <c r="A224" s="97">
        <v>43482</v>
      </c>
      <c r="B224" s="98" t="s">
        <v>649</v>
      </c>
      <c r="C224" s="99">
        <f t="shared" si="179"/>
        <v>90.090090090090087</v>
      </c>
      <c r="D224" s="98" t="s">
        <v>18</v>
      </c>
      <c r="E224" s="98">
        <v>1665</v>
      </c>
      <c r="F224" s="98">
        <v>1653.35</v>
      </c>
      <c r="G224" s="98">
        <v>1638.45</v>
      </c>
      <c r="H224" s="98">
        <v>1623.7</v>
      </c>
      <c r="I224" s="100">
        <f t="shared" si="180"/>
        <v>1049.5495495495577</v>
      </c>
      <c r="J224" s="101">
        <f>(IF(D224="SHORT",IF(G224="",0,F224-G224),IF(D224="LONG",IF(G224="",0,G224-F224))))*C224</f>
        <v>1342.3423423423301</v>
      </c>
      <c r="K224" s="101">
        <f>(IF(D224="SHORT",IF(H224="",0,G224-H224),IF(D224="LONG",IF(H224="",0,(H224-G224)))))*C224</f>
        <v>1328.8288288288288</v>
      </c>
      <c r="L224" s="101">
        <f t="shared" si="181"/>
        <v>41.299999999999955</v>
      </c>
      <c r="M224" s="107">
        <f t="shared" si="182"/>
        <v>3720.7207207207166</v>
      </c>
    </row>
    <row r="225" spans="1:13">
      <c r="A225" s="102">
        <v>43482</v>
      </c>
      <c r="B225" s="103" t="s">
        <v>553</v>
      </c>
      <c r="C225" s="104">
        <f t="shared" si="179"/>
        <v>692.84064665127016</v>
      </c>
      <c r="D225" s="103" t="s">
        <v>18</v>
      </c>
      <c r="E225" s="103">
        <v>216.5</v>
      </c>
      <c r="F225" s="103">
        <v>217.15</v>
      </c>
      <c r="G225" s="103"/>
      <c r="H225" s="103"/>
      <c r="I225" s="105">
        <f t="shared" si="180"/>
        <v>-450.34642032332954</v>
      </c>
      <c r="J225" s="106"/>
      <c r="K225" s="106"/>
      <c r="L225" s="106">
        <f t="shared" si="181"/>
        <v>-0.65000000000000568</v>
      </c>
      <c r="M225" s="108">
        <f t="shared" si="182"/>
        <v>-450.34642032332954</v>
      </c>
    </row>
    <row r="226" spans="1:13">
      <c r="A226" s="102">
        <v>43482</v>
      </c>
      <c r="B226" s="103" t="s">
        <v>438</v>
      </c>
      <c r="C226" s="104">
        <f t="shared" si="179"/>
        <v>583.31713007972007</v>
      </c>
      <c r="D226" s="103" t="s">
        <v>18</v>
      </c>
      <c r="E226" s="103">
        <v>257.14999999999998</v>
      </c>
      <c r="F226" s="103">
        <v>259.5</v>
      </c>
      <c r="G226" s="103"/>
      <c r="H226" s="103"/>
      <c r="I226" s="105">
        <f t="shared" si="180"/>
        <v>-1370.7952556873554</v>
      </c>
      <c r="J226" s="106"/>
      <c r="K226" s="106"/>
      <c r="L226" s="106">
        <f t="shared" si="181"/>
        <v>-2.3500000000000227</v>
      </c>
      <c r="M226" s="108">
        <f t="shared" si="182"/>
        <v>-1370.7952556873554</v>
      </c>
    </row>
    <row r="227" spans="1:13">
      <c r="A227" s="102">
        <v>43481</v>
      </c>
      <c r="B227" s="103" t="s">
        <v>554</v>
      </c>
      <c r="C227" s="104">
        <f t="shared" si="179"/>
        <v>196.85039370078741</v>
      </c>
      <c r="D227" s="103" t="s">
        <v>14</v>
      </c>
      <c r="E227" s="103">
        <v>762</v>
      </c>
      <c r="F227" s="103">
        <v>767.3</v>
      </c>
      <c r="G227" s="103"/>
      <c r="H227" s="103"/>
      <c r="I227" s="105">
        <f t="shared" si="180"/>
        <v>1043.3070866141643</v>
      </c>
      <c r="J227" s="106"/>
      <c r="K227" s="106"/>
      <c r="L227" s="106">
        <f t="shared" si="181"/>
        <v>5.2999999999999545</v>
      </c>
      <c r="M227" s="108">
        <f t="shared" si="182"/>
        <v>1043.3070866141643</v>
      </c>
    </row>
    <row r="228" spans="1:13">
      <c r="A228" s="102">
        <v>43481</v>
      </c>
      <c r="B228" s="103" t="s">
        <v>463</v>
      </c>
      <c r="C228" s="104">
        <f t="shared" si="179"/>
        <v>57.832440143424456</v>
      </c>
      <c r="D228" s="103" t="s">
        <v>14</v>
      </c>
      <c r="E228" s="103">
        <v>2593.6999999999998</v>
      </c>
      <c r="F228" s="103">
        <v>2611.85</v>
      </c>
      <c r="G228" s="103"/>
      <c r="H228" s="103"/>
      <c r="I228" s="105">
        <f t="shared" si="180"/>
        <v>1049.6587886031591</v>
      </c>
      <c r="J228" s="106"/>
      <c r="K228" s="106"/>
      <c r="L228" s="106">
        <f t="shared" si="181"/>
        <v>18.150000000000091</v>
      </c>
      <c r="M228" s="108">
        <f t="shared" si="182"/>
        <v>1049.6587886031591</v>
      </c>
    </row>
    <row r="229" spans="1:13">
      <c r="A229" s="97">
        <v>43480</v>
      </c>
      <c r="B229" s="98" t="s">
        <v>448</v>
      </c>
      <c r="C229" s="99">
        <f t="shared" si="179"/>
        <v>466.85340802987861</v>
      </c>
      <c r="D229" s="98" t="s">
        <v>14</v>
      </c>
      <c r="E229" s="98">
        <v>321.3</v>
      </c>
      <c r="F229" s="98">
        <v>323.5</v>
      </c>
      <c r="G229" s="98">
        <v>326.39999999999998</v>
      </c>
      <c r="H229" s="98">
        <v>329.35</v>
      </c>
      <c r="I229" s="100">
        <f t="shared" si="180"/>
        <v>1027.0774976657276</v>
      </c>
      <c r="J229" s="101">
        <f>(IF(D229="SHORT",IF(G229="",0,F229-G229),IF(D229="LONG",IF(G229="",0,G229-F229))))*C229</f>
        <v>1353.8748832866374</v>
      </c>
      <c r="K229" s="101">
        <f>(IF(D229="SHORT",IF(H229="",0,G229-H229),IF(D229="LONG",IF(H229="",0,(H229-G229)))))*C229</f>
        <v>1377.2175536881632</v>
      </c>
      <c r="L229" s="101">
        <f t="shared" si="181"/>
        <v>8.0500000000000114</v>
      </c>
      <c r="M229" s="107">
        <f t="shared" si="182"/>
        <v>3758.169934640528</v>
      </c>
    </row>
    <row r="230" spans="1:13">
      <c r="A230" s="102">
        <v>43480</v>
      </c>
      <c r="B230" s="103" t="s">
        <v>487</v>
      </c>
      <c r="C230" s="104">
        <f t="shared" si="179"/>
        <v>586.96928194091174</v>
      </c>
      <c r="D230" s="103" t="s">
        <v>14</v>
      </c>
      <c r="E230" s="103">
        <v>255.55</v>
      </c>
      <c r="F230" s="103">
        <v>257.3</v>
      </c>
      <c r="G230" s="103"/>
      <c r="H230" s="103"/>
      <c r="I230" s="105">
        <f t="shared" si="180"/>
        <v>1027.1962433965955</v>
      </c>
      <c r="J230" s="106"/>
      <c r="K230" s="106"/>
      <c r="L230" s="106">
        <f t="shared" si="181"/>
        <v>1.75</v>
      </c>
      <c r="M230" s="108">
        <f t="shared" si="182"/>
        <v>1027.1962433965955</v>
      </c>
    </row>
    <row r="231" spans="1:13">
      <c r="A231" s="102">
        <v>43480</v>
      </c>
      <c r="B231" s="103" t="s">
        <v>553</v>
      </c>
      <c r="C231" s="104">
        <f t="shared" si="179"/>
        <v>701.75438596491233</v>
      </c>
      <c r="D231" s="103" t="s">
        <v>14</v>
      </c>
      <c r="E231" s="103">
        <v>213.75</v>
      </c>
      <c r="F231" s="103">
        <v>214.05</v>
      </c>
      <c r="G231" s="103"/>
      <c r="H231" s="103"/>
      <c r="I231" s="105">
        <f t="shared" si="180"/>
        <v>210.52631578948169</v>
      </c>
      <c r="J231" s="106"/>
      <c r="K231" s="106"/>
      <c r="L231" s="106">
        <f t="shared" si="181"/>
        <v>0.30000000000001137</v>
      </c>
      <c r="M231" s="108">
        <f t="shared" si="182"/>
        <v>210.52631578948169</v>
      </c>
    </row>
    <row r="232" spans="1:13">
      <c r="A232" s="102">
        <v>43480</v>
      </c>
      <c r="B232" s="103" t="s">
        <v>445</v>
      </c>
      <c r="C232" s="104">
        <f t="shared" si="179"/>
        <v>968.99224806201539</v>
      </c>
      <c r="D232" s="103" t="s">
        <v>14</v>
      </c>
      <c r="E232" s="103">
        <v>154.80000000000001</v>
      </c>
      <c r="F232" s="103">
        <v>155.94999999999999</v>
      </c>
      <c r="G232" s="103"/>
      <c r="H232" s="103"/>
      <c r="I232" s="105">
        <f t="shared" si="180"/>
        <v>1114.3410852712957</v>
      </c>
      <c r="J232" s="106"/>
      <c r="K232" s="106"/>
      <c r="L232" s="106">
        <f t="shared" si="181"/>
        <v>1.1499999999999773</v>
      </c>
      <c r="M232" s="108">
        <f t="shared" si="182"/>
        <v>1114.3410852712957</v>
      </c>
    </row>
    <row r="233" spans="1:13">
      <c r="A233" s="102">
        <v>43480</v>
      </c>
      <c r="B233" s="103" t="s">
        <v>571</v>
      </c>
      <c r="C233" s="104">
        <f t="shared" si="179"/>
        <v>400.32025620496398</v>
      </c>
      <c r="D233" s="103" t="s">
        <v>14</v>
      </c>
      <c r="E233" s="103">
        <v>374.7</v>
      </c>
      <c r="F233" s="103">
        <v>372.4</v>
      </c>
      <c r="G233" s="103"/>
      <c r="H233" s="103"/>
      <c r="I233" s="105">
        <f t="shared" si="180"/>
        <v>-920.73658927142174</v>
      </c>
      <c r="J233" s="106"/>
      <c r="K233" s="106"/>
      <c r="L233" s="106">
        <f t="shared" si="181"/>
        <v>-2.3000000000000114</v>
      </c>
      <c r="M233" s="108">
        <f t="shared" si="182"/>
        <v>-920.73658927142174</v>
      </c>
    </row>
    <row r="234" spans="1:13">
      <c r="A234" s="102">
        <v>43480</v>
      </c>
      <c r="B234" s="103" t="s">
        <v>463</v>
      </c>
      <c r="C234" s="104">
        <f t="shared" si="179"/>
        <v>57.965413969664766</v>
      </c>
      <c r="D234" s="103" t="s">
        <v>14</v>
      </c>
      <c r="E234" s="103">
        <v>2587.75</v>
      </c>
      <c r="F234" s="103">
        <v>2597.1</v>
      </c>
      <c r="G234" s="103"/>
      <c r="H234" s="103"/>
      <c r="I234" s="105">
        <f t="shared" si="180"/>
        <v>541.97662061636026</v>
      </c>
      <c r="J234" s="106"/>
      <c r="K234" s="106"/>
      <c r="L234" s="106">
        <f t="shared" si="181"/>
        <v>9.3499999999999091</v>
      </c>
      <c r="M234" s="108">
        <f t="shared" si="182"/>
        <v>541.97662061636026</v>
      </c>
    </row>
    <row r="235" spans="1:13">
      <c r="A235" s="102">
        <v>43479</v>
      </c>
      <c r="B235" s="103" t="s">
        <v>614</v>
      </c>
      <c r="C235" s="104">
        <f t="shared" si="179"/>
        <v>1557.6323987538942</v>
      </c>
      <c r="D235" s="103" t="s">
        <v>18</v>
      </c>
      <c r="E235" s="103">
        <v>96.3</v>
      </c>
      <c r="F235" s="103">
        <v>95.55</v>
      </c>
      <c r="G235" s="103"/>
      <c r="H235" s="103"/>
      <c r="I235" s="105">
        <f t="shared" si="180"/>
        <v>1168.2242990654206</v>
      </c>
      <c r="J235" s="106"/>
      <c r="K235" s="106"/>
      <c r="L235" s="106">
        <f t="shared" si="181"/>
        <v>0.75</v>
      </c>
      <c r="M235" s="108">
        <f t="shared" si="182"/>
        <v>1168.2242990654206</v>
      </c>
    </row>
    <row r="236" spans="1:13">
      <c r="A236" s="102">
        <v>43479</v>
      </c>
      <c r="B236" s="103" t="s">
        <v>557</v>
      </c>
      <c r="C236" s="104">
        <f t="shared" si="179"/>
        <v>487.64629388816644</v>
      </c>
      <c r="D236" s="103" t="s">
        <v>18</v>
      </c>
      <c r="E236" s="103">
        <v>307.60000000000002</v>
      </c>
      <c r="F236" s="103">
        <v>305.3</v>
      </c>
      <c r="G236" s="103"/>
      <c r="H236" s="103"/>
      <c r="I236" s="105">
        <f t="shared" si="180"/>
        <v>1121.5864759427884</v>
      </c>
      <c r="J236" s="106"/>
      <c r="K236" s="106"/>
      <c r="L236" s="106">
        <f t="shared" si="181"/>
        <v>2.3000000000000114</v>
      </c>
      <c r="M236" s="108">
        <f t="shared" si="182"/>
        <v>1121.5864759427884</v>
      </c>
    </row>
    <row r="237" spans="1:13">
      <c r="A237" s="102">
        <v>43479</v>
      </c>
      <c r="B237" s="103" t="s">
        <v>565</v>
      </c>
      <c r="C237" s="104">
        <f t="shared" si="179"/>
        <v>839.3956351426973</v>
      </c>
      <c r="D237" s="103" t="s">
        <v>18</v>
      </c>
      <c r="E237" s="103">
        <v>178.7</v>
      </c>
      <c r="F237" s="103">
        <v>180.3</v>
      </c>
      <c r="G237" s="103"/>
      <c r="H237" s="103"/>
      <c r="I237" s="105">
        <f t="shared" si="180"/>
        <v>-1343.0330162283349</v>
      </c>
      <c r="J237" s="106"/>
      <c r="K237" s="106"/>
      <c r="L237" s="106">
        <f t="shared" si="181"/>
        <v>-1.600000000000023</v>
      </c>
      <c r="M237" s="108">
        <f t="shared" si="182"/>
        <v>-1343.0330162283349</v>
      </c>
    </row>
    <row r="238" spans="1:13">
      <c r="A238" s="102">
        <v>43479</v>
      </c>
      <c r="B238" s="103" t="s">
        <v>619</v>
      </c>
      <c r="C238" s="104">
        <f t="shared" si="179"/>
        <v>160.06829580621064</v>
      </c>
      <c r="D238" s="103" t="s">
        <v>18</v>
      </c>
      <c r="E238" s="103">
        <v>937.1</v>
      </c>
      <c r="F238" s="103">
        <v>930.5</v>
      </c>
      <c r="G238" s="103"/>
      <c r="H238" s="103"/>
      <c r="I238" s="105">
        <f t="shared" si="180"/>
        <v>1056.4507523209938</v>
      </c>
      <c r="J238" s="106"/>
      <c r="K238" s="106"/>
      <c r="L238" s="106">
        <f t="shared" si="181"/>
        <v>6.6000000000000227</v>
      </c>
      <c r="M238" s="108">
        <f t="shared" si="182"/>
        <v>1056.4507523209938</v>
      </c>
    </row>
    <row r="239" spans="1:13">
      <c r="A239" s="97">
        <v>43479</v>
      </c>
      <c r="B239" s="98" t="s">
        <v>448</v>
      </c>
      <c r="C239" s="99">
        <f t="shared" si="179"/>
        <v>462.03603881102731</v>
      </c>
      <c r="D239" s="98" t="s">
        <v>18</v>
      </c>
      <c r="E239" s="98">
        <v>324.64999999999998</v>
      </c>
      <c r="F239" s="98">
        <v>322.2</v>
      </c>
      <c r="G239" s="98">
        <v>319.3</v>
      </c>
      <c r="H239" s="98">
        <v>316.39999999999998</v>
      </c>
      <c r="I239" s="100">
        <f t="shared" si="180"/>
        <v>1131.9882950870117</v>
      </c>
      <c r="J239" s="101">
        <f>(IF(D239="SHORT",IF(G239="",0,F239-G239),IF(D239="LONG",IF(G239="",0,G239-F239))))*C239</f>
        <v>1339.9045125519688</v>
      </c>
      <c r="K239" s="101">
        <f>(IF(D239="SHORT",IF(H239="",0,G239-H239),IF(D239="LONG",IF(H239="",0,(H239-G239)))))*C239</f>
        <v>1339.9045125519949</v>
      </c>
      <c r="L239" s="101">
        <f t="shared" si="181"/>
        <v>8.25</v>
      </c>
      <c r="M239" s="107">
        <f t="shared" si="182"/>
        <v>3811.7973201909754</v>
      </c>
    </row>
    <row r="240" spans="1:13">
      <c r="A240" s="102">
        <v>43479</v>
      </c>
      <c r="B240" s="103" t="s">
        <v>631</v>
      </c>
      <c r="C240" s="104">
        <f t="shared" si="179"/>
        <v>130.02773925104023</v>
      </c>
      <c r="D240" s="103" t="s">
        <v>18</v>
      </c>
      <c r="E240" s="103">
        <v>1153.5999999999999</v>
      </c>
      <c r="F240" s="103">
        <v>1164.2</v>
      </c>
      <c r="G240" s="103"/>
      <c r="H240" s="103"/>
      <c r="I240" s="105">
        <f t="shared" si="180"/>
        <v>-1378.2940360610442</v>
      </c>
      <c r="J240" s="106"/>
      <c r="K240" s="106"/>
      <c r="L240" s="106">
        <f t="shared" si="181"/>
        <v>-10.600000000000136</v>
      </c>
      <c r="M240" s="108">
        <f t="shared" si="182"/>
        <v>-1378.2940360610442</v>
      </c>
    </row>
    <row r="241" spans="1:13">
      <c r="A241" s="102">
        <v>43476</v>
      </c>
      <c r="B241" s="103" t="s">
        <v>506</v>
      </c>
      <c r="C241" s="104">
        <f t="shared" si="179"/>
        <v>168.67198920499271</v>
      </c>
      <c r="D241" s="103" t="s">
        <v>18</v>
      </c>
      <c r="E241" s="103">
        <v>889.3</v>
      </c>
      <c r="F241" s="103">
        <v>884.5</v>
      </c>
      <c r="G241" s="103"/>
      <c r="H241" s="103"/>
      <c r="I241" s="105">
        <f t="shared" si="180"/>
        <v>809.62554818395733</v>
      </c>
      <c r="J241" s="106"/>
      <c r="K241" s="106"/>
      <c r="L241" s="106">
        <f t="shared" si="181"/>
        <v>4.7999999999999545</v>
      </c>
      <c r="M241" s="108">
        <f t="shared" si="182"/>
        <v>809.62554818395733</v>
      </c>
    </row>
    <row r="242" spans="1:13">
      <c r="A242" s="102">
        <v>43476</v>
      </c>
      <c r="B242" s="103" t="s">
        <v>381</v>
      </c>
      <c r="C242" s="104">
        <f t="shared" si="179"/>
        <v>330.323717242898</v>
      </c>
      <c r="D242" s="103" t="s">
        <v>18</v>
      </c>
      <c r="E242" s="103">
        <v>454.1</v>
      </c>
      <c r="F242" s="103">
        <v>452.95</v>
      </c>
      <c r="G242" s="103"/>
      <c r="H242" s="103"/>
      <c r="I242" s="105">
        <f t="shared" si="180"/>
        <v>379.87227482934395</v>
      </c>
      <c r="J242" s="106"/>
      <c r="K242" s="106"/>
      <c r="L242" s="106">
        <f t="shared" si="181"/>
        <v>1.1500000000000341</v>
      </c>
      <c r="M242" s="108">
        <f t="shared" si="182"/>
        <v>379.87227482934395</v>
      </c>
    </row>
    <row r="243" spans="1:13">
      <c r="A243" s="102">
        <v>43476</v>
      </c>
      <c r="B243" s="103" t="s">
        <v>481</v>
      </c>
      <c r="C243" s="104">
        <f t="shared" si="179"/>
        <v>312.04493447056376</v>
      </c>
      <c r="D243" s="103" t="s">
        <v>18</v>
      </c>
      <c r="E243" s="103">
        <v>480.7</v>
      </c>
      <c r="F243" s="103">
        <v>477.1</v>
      </c>
      <c r="G243" s="103">
        <v>472.8</v>
      </c>
      <c r="H243" s="103"/>
      <c r="I243" s="105">
        <f t="shared" si="180"/>
        <v>1123.3617640940188</v>
      </c>
      <c r="J243" s="106">
        <f>(IF(D243="SHORT",IF(G243="",0,F243-G243),IF(D243="LONG",IF(G243="",0,G243-F243))))*C243</f>
        <v>1341.7932182234276</v>
      </c>
      <c r="K243" s="106"/>
      <c r="L243" s="106">
        <f t="shared" si="181"/>
        <v>7.8999999999999764</v>
      </c>
      <c r="M243" s="108">
        <f t="shared" si="182"/>
        <v>2465.1549823174464</v>
      </c>
    </row>
    <row r="244" spans="1:13">
      <c r="A244" s="102">
        <v>43476</v>
      </c>
      <c r="B244" s="103" t="s">
        <v>465</v>
      </c>
      <c r="C244" s="104">
        <f t="shared" si="179"/>
        <v>113.52885525070955</v>
      </c>
      <c r="D244" s="103" t="s">
        <v>18</v>
      </c>
      <c r="E244" s="103">
        <v>1321.25</v>
      </c>
      <c r="F244" s="103">
        <v>1315</v>
      </c>
      <c r="G244" s="103"/>
      <c r="H244" s="103"/>
      <c r="I244" s="105">
        <f t="shared" si="180"/>
        <v>709.55534531693468</v>
      </c>
      <c r="J244" s="106"/>
      <c r="K244" s="106"/>
      <c r="L244" s="106">
        <f t="shared" si="181"/>
        <v>6.25</v>
      </c>
      <c r="M244" s="108">
        <f t="shared" si="182"/>
        <v>709.55534531693468</v>
      </c>
    </row>
    <row r="245" spans="1:13">
      <c r="A245" s="102">
        <v>43476</v>
      </c>
      <c r="B245" s="103" t="s">
        <v>512</v>
      </c>
      <c r="C245" s="104">
        <f t="shared" si="179"/>
        <v>129.74656171611454</v>
      </c>
      <c r="D245" s="103" t="s">
        <v>18</v>
      </c>
      <c r="E245" s="103">
        <v>1156.0999999999999</v>
      </c>
      <c r="F245" s="103">
        <v>1166.5</v>
      </c>
      <c r="G245" s="103"/>
      <c r="H245" s="103"/>
      <c r="I245" s="105">
        <f t="shared" si="180"/>
        <v>-1349.3642418476031</v>
      </c>
      <c r="J245" s="106"/>
      <c r="K245" s="106"/>
      <c r="L245" s="106">
        <f t="shared" si="181"/>
        <v>-10.400000000000091</v>
      </c>
      <c r="M245" s="108">
        <f t="shared" si="182"/>
        <v>-1349.3642418476031</v>
      </c>
    </row>
    <row r="246" spans="1:13">
      <c r="A246" s="102">
        <v>43475</v>
      </c>
      <c r="B246" s="103" t="s">
        <v>462</v>
      </c>
      <c r="C246" s="104">
        <f t="shared" si="179"/>
        <v>222.22222222222223</v>
      </c>
      <c r="D246" s="103" t="s">
        <v>18</v>
      </c>
      <c r="E246" s="103">
        <v>675</v>
      </c>
      <c r="F246" s="103">
        <v>678</v>
      </c>
      <c r="G246" s="103"/>
      <c r="H246" s="103"/>
      <c r="I246" s="105">
        <f t="shared" si="180"/>
        <v>-666.66666666666674</v>
      </c>
      <c r="J246" s="106"/>
      <c r="K246" s="106"/>
      <c r="L246" s="106">
        <f t="shared" si="181"/>
        <v>-3.0000000000000004</v>
      </c>
      <c r="M246" s="108">
        <f t="shared" si="182"/>
        <v>-666.66666666666674</v>
      </c>
    </row>
    <row r="247" spans="1:13">
      <c r="A247" s="102">
        <v>43475</v>
      </c>
      <c r="B247" s="103" t="s">
        <v>648</v>
      </c>
      <c r="C247" s="104">
        <f t="shared" si="179"/>
        <v>227.84233310549098</v>
      </c>
      <c r="D247" s="103" t="s">
        <v>18</v>
      </c>
      <c r="E247" s="103">
        <v>658.35</v>
      </c>
      <c r="F247" s="103">
        <v>660.85</v>
      </c>
      <c r="G247" s="103"/>
      <c r="H247" s="103"/>
      <c r="I247" s="105">
        <f t="shared" si="180"/>
        <v>-569.60583276372745</v>
      </c>
      <c r="J247" s="106"/>
      <c r="K247" s="106"/>
      <c r="L247" s="106">
        <f t="shared" si="181"/>
        <v>-2.5</v>
      </c>
      <c r="M247" s="108">
        <f t="shared" si="182"/>
        <v>-569.60583276372745</v>
      </c>
    </row>
    <row r="248" spans="1:13">
      <c r="A248" s="102">
        <v>43475</v>
      </c>
      <c r="B248" s="103" t="s">
        <v>647</v>
      </c>
      <c r="C248" s="104">
        <f t="shared" si="179"/>
        <v>1041.3051023950015</v>
      </c>
      <c r="D248" s="103" t="s">
        <v>14</v>
      </c>
      <c r="E248" s="103">
        <v>144.05000000000001</v>
      </c>
      <c r="F248" s="103">
        <v>145.15</v>
      </c>
      <c r="G248" s="103"/>
      <c r="H248" s="103"/>
      <c r="I248" s="105">
        <f t="shared" si="180"/>
        <v>1145.4356126344958</v>
      </c>
      <c r="J248" s="106"/>
      <c r="K248" s="106"/>
      <c r="L248" s="106">
        <f t="shared" si="181"/>
        <v>1.0999999999999943</v>
      </c>
      <c r="M248" s="108">
        <f t="shared" si="182"/>
        <v>1145.4356126344958</v>
      </c>
    </row>
    <row r="249" spans="1:13">
      <c r="A249" s="102">
        <v>43475</v>
      </c>
      <c r="B249" s="103" t="s">
        <v>638</v>
      </c>
      <c r="C249" s="104">
        <f t="shared" si="179"/>
        <v>387.89759503491081</v>
      </c>
      <c r="D249" s="103" t="s">
        <v>14</v>
      </c>
      <c r="E249" s="103">
        <v>386.7</v>
      </c>
      <c r="F249" s="103">
        <v>387</v>
      </c>
      <c r="G249" s="103"/>
      <c r="H249" s="103"/>
      <c r="I249" s="105">
        <f t="shared" si="180"/>
        <v>116.36927851047766</v>
      </c>
      <c r="J249" s="106"/>
      <c r="K249" s="106"/>
      <c r="L249" s="106">
        <f t="shared" si="181"/>
        <v>0.30000000000001137</v>
      </c>
      <c r="M249" s="108">
        <f t="shared" si="182"/>
        <v>116.36927851047766</v>
      </c>
    </row>
    <row r="250" spans="1:13">
      <c r="A250" s="102">
        <v>43474</v>
      </c>
      <c r="B250" s="103" t="s">
        <v>483</v>
      </c>
      <c r="C250" s="104">
        <f t="shared" si="179"/>
        <v>462.96296296296299</v>
      </c>
      <c r="D250" s="103" t="s">
        <v>14</v>
      </c>
      <c r="E250" s="103">
        <v>324</v>
      </c>
      <c r="F250" s="103">
        <v>326.39999999999998</v>
      </c>
      <c r="G250" s="103"/>
      <c r="H250" s="103"/>
      <c r="I250" s="105">
        <f t="shared" si="180"/>
        <v>1111.1111111111006</v>
      </c>
      <c r="J250" s="106"/>
      <c r="K250" s="106"/>
      <c r="L250" s="106">
        <f t="shared" si="181"/>
        <v>2.3999999999999773</v>
      </c>
      <c r="M250" s="108">
        <f t="shared" si="182"/>
        <v>1111.1111111111006</v>
      </c>
    </row>
    <row r="251" spans="1:13">
      <c r="A251" s="102">
        <v>43474</v>
      </c>
      <c r="B251" s="103" t="s">
        <v>504</v>
      </c>
      <c r="C251" s="104">
        <f t="shared" si="179"/>
        <v>493.50222075999346</v>
      </c>
      <c r="D251" s="103" t="s">
        <v>14</v>
      </c>
      <c r="E251" s="103">
        <v>303.95</v>
      </c>
      <c r="F251" s="103">
        <v>306.2</v>
      </c>
      <c r="G251" s="103"/>
      <c r="H251" s="103"/>
      <c r="I251" s="105">
        <f t="shared" si="180"/>
        <v>1110.3799967099853</v>
      </c>
      <c r="J251" s="106"/>
      <c r="K251" s="106"/>
      <c r="L251" s="106">
        <f t="shared" si="181"/>
        <v>2.25</v>
      </c>
      <c r="M251" s="108">
        <f t="shared" si="182"/>
        <v>1110.3799967099853</v>
      </c>
    </row>
    <row r="252" spans="1:13">
      <c r="A252" s="102">
        <v>43473</v>
      </c>
      <c r="B252" s="103" t="s">
        <v>592</v>
      </c>
      <c r="C252" s="104">
        <f t="shared" si="179"/>
        <v>1651.9823788546255</v>
      </c>
      <c r="D252" s="103" t="s">
        <v>14</v>
      </c>
      <c r="E252" s="103">
        <v>90.8</v>
      </c>
      <c r="F252" s="103">
        <v>91.45</v>
      </c>
      <c r="G252" s="103"/>
      <c r="H252" s="103"/>
      <c r="I252" s="105">
        <f t="shared" si="180"/>
        <v>1073.7885462555159</v>
      </c>
      <c r="J252" s="106"/>
      <c r="K252" s="106"/>
      <c r="L252" s="106">
        <f t="shared" si="181"/>
        <v>0.65000000000000568</v>
      </c>
      <c r="M252" s="108">
        <f t="shared" si="182"/>
        <v>1073.7885462555159</v>
      </c>
    </row>
    <row r="253" spans="1:13">
      <c r="A253" s="102">
        <v>43473</v>
      </c>
      <c r="B253" s="103" t="s">
        <v>388</v>
      </c>
      <c r="C253" s="104">
        <f t="shared" ref="C253:C279" si="183">150000/E253</f>
        <v>791.34792930625156</v>
      </c>
      <c r="D253" s="103" t="s">
        <v>14</v>
      </c>
      <c r="E253" s="103">
        <v>189.55</v>
      </c>
      <c r="F253" s="103">
        <v>190.95</v>
      </c>
      <c r="G253" s="103">
        <v>192.7</v>
      </c>
      <c r="H253" s="103"/>
      <c r="I253" s="105">
        <f t="shared" ref="I253:I279" si="184">(IF(D253="SHORT",E253-F253,IF(D253="LONG",F253-E253)))*C253</f>
        <v>1107.8871010287342</v>
      </c>
      <c r="J253" s="106">
        <f>(IF(D253="SHORT",IF(G253="",0,F253-G253),IF(D253="LONG",IF(G253="",0,G253-F253))))*C253</f>
        <v>1384.8588762859401</v>
      </c>
      <c r="K253" s="106"/>
      <c r="L253" s="106">
        <f t="shared" ref="L253:L279" si="185">(J253+I253+K253)/C253</f>
        <v>3.1499999999999773</v>
      </c>
      <c r="M253" s="108">
        <f t="shared" ref="M253:M279" si="186">L253*C253</f>
        <v>2492.7459773146743</v>
      </c>
    </row>
    <row r="254" spans="1:13">
      <c r="A254" s="102">
        <v>43473</v>
      </c>
      <c r="B254" s="103" t="s">
        <v>498</v>
      </c>
      <c r="C254" s="104">
        <f t="shared" si="183"/>
        <v>164.79894528675015</v>
      </c>
      <c r="D254" s="103" t="s">
        <v>18</v>
      </c>
      <c r="E254" s="103">
        <v>910.2</v>
      </c>
      <c r="F254" s="103">
        <v>918.4</v>
      </c>
      <c r="G254" s="103"/>
      <c r="H254" s="103"/>
      <c r="I254" s="105">
        <f t="shared" si="184"/>
        <v>-1351.3513513513401</v>
      </c>
      <c r="J254" s="106"/>
      <c r="K254" s="106"/>
      <c r="L254" s="106">
        <f t="shared" si="185"/>
        <v>-8.1999999999999318</v>
      </c>
      <c r="M254" s="108">
        <f t="shared" si="186"/>
        <v>-1351.3513513513401</v>
      </c>
    </row>
    <row r="255" spans="1:13">
      <c r="A255" s="102">
        <v>43473</v>
      </c>
      <c r="B255" s="103" t="s">
        <v>500</v>
      </c>
      <c r="C255" s="104">
        <f t="shared" si="183"/>
        <v>2070.3933747412007</v>
      </c>
      <c r="D255" s="103" t="s">
        <v>14</v>
      </c>
      <c r="E255" s="103">
        <v>72.45</v>
      </c>
      <c r="F255" s="103">
        <v>71.75</v>
      </c>
      <c r="G255" s="103"/>
      <c r="H255" s="103"/>
      <c r="I255" s="105">
        <f t="shared" si="184"/>
        <v>-1449.2753623188464</v>
      </c>
      <c r="J255" s="106"/>
      <c r="K255" s="106"/>
      <c r="L255" s="106">
        <f t="shared" si="185"/>
        <v>-0.70000000000000284</v>
      </c>
      <c r="M255" s="108">
        <f t="shared" si="186"/>
        <v>-1449.2753623188464</v>
      </c>
    </row>
    <row r="256" spans="1:13">
      <c r="A256" s="102">
        <v>43473</v>
      </c>
      <c r="B256" s="103" t="s">
        <v>533</v>
      </c>
      <c r="C256" s="104">
        <f t="shared" si="183"/>
        <v>94.221105527638187</v>
      </c>
      <c r="D256" s="103" t="s">
        <v>14</v>
      </c>
      <c r="E256" s="103">
        <v>1592</v>
      </c>
      <c r="F256" s="103">
        <v>1603.9</v>
      </c>
      <c r="G256" s="103"/>
      <c r="H256" s="103"/>
      <c r="I256" s="105">
        <f t="shared" si="184"/>
        <v>1121.231155778903</v>
      </c>
      <c r="J256" s="106"/>
      <c r="K256" s="106"/>
      <c r="L256" s="106">
        <f t="shared" si="185"/>
        <v>11.900000000000091</v>
      </c>
      <c r="M256" s="108">
        <f t="shared" si="186"/>
        <v>1121.231155778903</v>
      </c>
    </row>
    <row r="257" spans="1:16384">
      <c r="A257" s="102">
        <v>43473</v>
      </c>
      <c r="B257" s="103" t="s">
        <v>603</v>
      </c>
      <c r="C257" s="104">
        <f t="shared" si="183"/>
        <v>293.19781078967941</v>
      </c>
      <c r="D257" s="103" t="s">
        <v>14</v>
      </c>
      <c r="E257" s="103">
        <v>511.6</v>
      </c>
      <c r="F257" s="103">
        <v>515.4</v>
      </c>
      <c r="G257" s="103"/>
      <c r="H257" s="103"/>
      <c r="I257" s="105">
        <f t="shared" si="184"/>
        <v>1114.1516810007683</v>
      </c>
      <c r="J257" s="106"/>
      <c r="K257" s="106"/>
      <c r="L257" s="106">
        <f t="shared" si="185"/>
        <v>3.7999999999999541</v>
      </c>
      <c r="M257" s="108">
        <f t="shared" si="186"/>
        <v>1114.1516810007683</v>
      </c>
    </row>
    <row r="258" spans="1:16384">
      <c r="A258" s="102">
        <v>43472</v>
      </c>
      <c r="B258" s="103" t="s">
        <v>496</v>
      </c>
      <c r="C258" s="104">
        <f t="shared" si="183"/>
        <v>41.722296395193595</v>
      </c>
      <c r="D258" s="103" t="s">
        <v>14</v>
      </c>
      <c r="E258" s="103">
        <v>3595.2</v>
      </c>
      <c r="F258" s="103">
        <v>3603.9</v>
      </c>
      <c r="G258" s="103"/>
      <c r="H258" s="103"/>
      <c r="I258" s="105">
        <f t="shared" si="184"/>
        <v>362.98397863819565</v>
      </c>
      <c r="J258" s="106"/>
      <c r="K258" s="106"/>
      <c r="L258" s="106">
        <f t="shared" si="185"/>
        <v>8.7000000000002728</v>
      </c>
      <c r="M258" s="108">
        <f t="shared" si="186"/>
        <v>362.98397863819565</v>
      </c>
    </row>
    <row r="259" spans="1:16384">
      <c r="A259" s="102">
        <v>43472</v>
      </c>
      <c r="B259" s="103" t="s">
        <v>419</v>
      </c>
      <c r="C259" s="104">
        <f t="shared" si="183"/>
        <v>128.00273072492215</v>
      </c>
      <c r="D259" s="103" t="s">
        <v>14</v>
      </c>
      <c r="E259" s="103">
        <v>1171.8499999999999</v>
      </c>
      <c r="F259" s="103">
        <v>1170</v>
      </c>
      <c r="G259" s="103"/>
      <c r="H259" s="103"/>
      <c r="I259" s="105">
        <f t="shared" si="184"/>
        <v>-236.80505184109433</v>
      </c>
      <c r="J259" s="106"/>
      <c r="K259" s="106"/>
      <c r="L259" s="106">
        <f t="shared" si="185"/>
        <v>-1.8499999999999091</v>
      </c>
      <c r="M259" s="108">
        <f t="shared" si="186"/>
        <v>-236.80505184109433</v>
      </c>
    </row>
    <row r="260" spans="1:16384">
      <c r="A260" s="102">
        <v>43472</v>
      </c>
      <c r="B260" s="103" t="s">
        <v>470</v>
      </c>
      <c r="C260" s="104">
        <f t="shared" si="183"/>
        <v>135.07429085997299</v>
      </c>
      <c r="D260" s="103" t="s">
        <v>14</v>
      </c>
      <c r="E260" s="103">
        <v>1110.5</v>
      </c>
      <c r="F260" s="103">
        <v>1100.5</v>
      </c>
      <c r="G260" s="103"/>
      <c r="H260" s="103"/>
      <c r="I260" s="105">
        <f t="shared" si="184"/>
        <v>-1350.7429085997298</v>
      </c>
      <c r="J260" s="106"/>
      <c r="K260" s="106"/>
      <c r="L260" s="106">
        <f t="shared" si="185"/>
        <v>-10</v>
      </c>
      <c r="M260" s="108">
        <f t="shared" si="186"/>
        <v>-1350.7429085997298</v>
      </c>
    </row>
    <row r="261" spans="1:16384">
      <c r="A261" s="102">
        <v>43469</v>
      </c>
      <c r="B261" s="103" t="s">
        <v>553</v>
      </c>
      <c r="C261" s="104">
        <f t="shared" si="183"/>
        <v>700.93457943925239</v>
      </c>
      <c r="D261" s="103" t="s">
        <v>14</v>
      </c>
      <c r="E261" s="103">
        <v>214</v>
      </c>
      <c r="F261" s="103">
        <v>214.5</v>
      </c>
      <c r="G261" s="103"/>
      <c r="H261" s="103"/>
      <c r="I261" s="105">
        <f t="shared" si="184"/>
        <v>350.46728971962619</v>
      </c>
      <c r="J261" s="106"/>
      <c r="K261" s="106"/>
      <c r="L261" s="106">
        <f t="shared" si="185"/>
        <v>0.5</v>
      </c>
      <c r="M261" s="108">
        <f t="shared" si="186"/>
        <v>350.46728971962619</v>
      </c>
    </row>
    <row r="262" spans="1:16384">
      <c r="A262" s="102">
        <v>43469</v>
      </c>
      <c r="B262" s="103" t="s">
        <v>425</v>
      </c>
      <c r="C262" s="104">
        <f t="shared" si="183"/>
        <v>1564.9452269170581</v>
      </c>
      <c r="D262" s="103" t="s">
        <v>14</v>
      </c>
      <c r="E262" s="103">
        <v>95.85</v>
      </c>
      <c r="F262" s="103">
        <v>96.6</v>
      </c>
      <c r="G262" s="103"/>
      <c r="H262" s="103"/>
      <c r="I262" s="105">
        <f t="shared" si="184"/>
        <v>1173.7089201877936</v>
      </c>
      <c r="J262" s="106"/>
      <c r="K262" s="106"/>
      <c r="L262" s="106">
        <f t="shared" si="185"/>
        <v>0.75</v>
      </c>
      <c r="M262" s="108">
        <f t="shared" si="186"/>
        <v>1173.7089201877936</v>
      </c>
    </row>
    <row r="263" spans="1:16384">
      <c r="A263" s="102">
        <v>43469</v>
      </c>
      <c r="B263" s="103" t="s">
        <v>417</v>
      </c>
      <c r="C263" s="104">
        <f t="shared" si="183"/>
        <v>280.05974607916352</v>
      </c>
      <c r="D263" s="103" t="s">
        <v>14</v>
      </c>
      <c r="E263" s="103">
        <v>535.6</v>
      </c>
      <c r="F263" s="103">
        <v>539.6</v>
      </c>
      <c r="G263" s="103"/>
      <c r="H263" s="103"/>
      <c r="I263" s="105">
        <f t="shared" si="184"/>
        <v>1120.2389843166541</v>
      </c>
      <c r="J263" s="106"/>
      <c r="K263" s="106"/>
      <c r="L263" s="106">
        <f t="shared" si="185"/>
        <v>4</v>
      </c>
      <c r="M263" s="108">
        <f t="shared" si="186"/>
        <v>1120.2389843166541</v>
      </c>
    </row>
    <row r="264" spans="1:16384">
      <c r="A264" s="102">
        <v>43469</v>
      </c>
      <c r="B264" s="103" t="s">
        <v>568</v>
      </c>
      <c r="C264" s="104">
        <f t="shared" si="183"/>
        <v>356.71819262782401</v>
      </c>
      <c r="D264" s="103" t="s">
        <v>18</v>
      </c>
      <c r="E264" s="103">
        <v>420.5</v>
      </c>
      <c r="F264" s="103">
        <v>417.35</v>
      </c>
      <c r="G264" s="103"/>
      <c r="H264" s="103"/>
      <c r="I264" s="105">
        <f t="shared" si="184"/>
        <v>1123.6623067776375</v>
      </c>
      <c r="J264" s="106"/>
      <c r="K264" s="106"/>
      <c r="L264" s="106">
        <f t="shared" si="185"/>
        <v>3.1499999999999773</v>
      </c>
      <c r="M264" s="108">
        <f t="shared" si="186"/>
        <v>1123.6623067776375</v>
      </c>
    </row>
    <row r="265" spans="1:16384">
      <c r="A265" s="102">
        <v>43469</v>
      </c>
      <c r="B265" s="103" t="s">
        <v>402</v>
      </c>
      <c r="C265" s="104">
        <f t="shared" si="183"/>
        <v>208.53607674127625</v>
      </c>
      <c r="D265" s="103" t="s">
        <v>18</v>
      </c>
      <c r="E265" s="103">
        <v>719.3</v>
      </c>
      <c r="F265" s="103">
        <v>725.8</v>
      </c>
      <c r="G265" s="103"/>
      <c r="H265" s="103"/>
      <c r="I265" s="105">
        <f t="shared" si="184"/>
        <v>-1355.4844988182956</v>
      </c>
      <c r="J265" s="106"/>
      <c r="K265" s="106"/>
      <c r="L265" s="106">
        <f t="shared" si="185"/>
        <v>-6.5</v>
      </c>
      <c r="M265" s="108">
        <f t="shared" si="186"/>
        <v>-1355.4844988182956</v>
      </c>
    </row>
    <row r="266" spans="1:16384">
      <c r="A266" s="102">
        <v>43469</v>
      </c>
      <c r="B266" s="103" t="s">
        <v>509</v>
      </c>
      <c r="C266" s="104">
        <f t="shared" si="183"/>
        <v>121.39851084493364</v>
      </c>
      <c r="D266" s="103" t="s">
        <v>18</v>
      </c>
      <c r="E266" s="103">
        <v>1235.5999999999999</v>
      </c>
      <c r="F266" s="103">
        <v>1246.75</v>
      </c>
      <c r="G266" s="103"/>
      <c r="H266" s="103"/>
      <c r="I266" s="105">
        <f t="shared" si="184"/>
        <v>-1353.5933959210211</v>
      </c>
      <c r="J266" s="106"/>
      <c r="K266" s="106"/>
      <c r="L266" s="106">
        <f t="shared" si="185"/>
        <v>-11.150000000000091</v>
      </c>
      <c r="M266" s="108">
        <f t="shared" si="186"/>
        <v>-1353.5933959210211</v>
      </c>
    </row>
    <row r="267" spans="1:16384" s="116" customFormat="1">
      <c r="A267" s="102">
        <v>43468</v>
      </c>
      <c r="B267" s="103" t="s">
        <v>486</v>
      </c>
      <c r="C267" s="104">
        <f t="shared" si="183"/>
        <v>1344.688480502017</v>
      </c>
      <c r="D267" s="103" t="s">
        <v>18</v>
      </c>
      <c r="E267" s="103">
        <v>111.55</v>
      </c>
      <c r="F267" s="103">
        <v>110.7</v>
      </c>
      <c r="G267" s="103"/>
      <c r="H267" s="103"/>
      <c r="I267" s="105">
        <f t="shared" si="184"/>
        <v>1142.9852084267068</v>
      </c>
      <c r="J267" s="106"/>
      <c r="K267" s="106"/>
      <c r="L267" s="106">
        <f t="shared" si="185"/>
        <v>0.84999999999999432</v>
      </c>
      <c r="M267" s="108">
        <f t="shared" si="186"/>
        <v>1142.9852084267068</v>
      </c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7"/>
      <c r="AV267" s="107"/>
      <c r="AW267" s="107"/>
      <c r="AX267" s="107"/>
      <c r="AY267" s="107"/>
      <c r="AZ267" s="107"/>
      <c r="BA267" s="107"/>
      <c r="BB267" s="107"/>
      <c r="BC267" s="107"/>
      <c r="BD267" s="107"/>
      <c r="BE267" s="107"/>
      <c r="BF267" s="107"/>
      <c r="BG267" s="107"/>
      <c r="BH267" s="107"/>
      <c r="BI267" s="107"/>
      <c r="BJ267" s="107"/>
      <c r="BK267" s="107"/>
      <c r="BL267" s="107"/>
      <c r="BM267" s="107"/>
      <c r="BN267" s="107"/>
      <c r="BO267" s="107"/>
      <c r="BP267" s="107"/>
      <c r="BQ267" s="107"/>
      <c r="BR267" s="107"/>
      <c r="BS267" s="107"/>
      <c r="BT267" s="107"/>
      <c r="BU267" s="107"/>
      <c r="BV267" s="107"/>
      <c r="BW267" s="107"/>
      <c r="BX267" s="107"/>
      <c r="BY267" s="107"/>
      <c r="BZ267" s="107"/>
      <c r="CA267" s="107"/>
      <c r="CB267" s="107"/>
      <c r="CC267" s="107"/>
      <c r="CD267" s="107"/>
      <c r="CE267" s="107"/>
      <c r="CF267" s="107"/>
      <c r="CG267" s="107"/>
      <c r="CH267" s="107"/>
      <c r="CI267" s="107"/>
      <c r="CJ267" s="107"/>
      <c r="CK267" s="107"/>
      <c r="CL267" s="107"/>
      <c r="CM267" s="107"/>
      <c r="CN267" s="107"/>
      <c r="CO267" s="107"/>
      <c r="CP267" s="107"/>
      <c r="CQ267" s="107"/>
      <c r="CR267" s="107"/>
      <c r="CS267" s="107"/>
      <c r="CT267" s="107"/>
      <c r="CU267" s="107"/>
      <c r="CV267" s="107"/>
      <c r="CW267" s="107"/>
      <c r="CX267" s="107"/>
      <c r="CY267" s="107"/>
      <c r="CZ267" s="107"/>
      <c r="DA267" s="107"/>
      <c r="DB267" s="107"/>
      <c r="DC267" s="107"/>
      <c r="DD267" s="107"/>
      <c r="DE267" s="107"/>
      <c r="DF267" s="107"/>
      <c r="DG267" s="107"/>
      <c r="DH267" s="107"/>
      <c r="DI267" s="107"/>
      <c r="DJ267" s="107"/>
      <c r="DK267" s="107"/>
      <c r="DL267" s="107"/>
      <c r="DM267" s="107"/>
      <c r="DN267" s="107"/>
      <c r="DO267" s="107"/>
      <c r="DP267" s="107"/>
      <c r="DQ267" s="107"/>
      <c r="DR267" s="107"/>
      <c r="DS267" s="107"/>
      <c r="DT267" s="107"/>
      <c r="DU267" s="107"/>
      <c r="DV267" s="107"/>
      <c r="DW267" s="107"/>
      <c r="DX267" s="107"/>
      <c r="DY267" s="107"/>
      <c r="DZ267" s="107"/>
      <c r="EA267" s="107"/>
      <c r="EB267" s="107"/>
      <c r="EC267" s="107"/>
      <c r="ED267" s="107"/>
      <c r="EE267" s="107"/>
      <c r="EF267" s="107"/>
      <c r="EG267" s="107"/>
      <c r="EH267" s="107"/>
      <c r="EI267" s="107"/>
      <c r="EJ267" s="107"/>
      <c r="EK267" s="107"/>
      <c r="EL267" s="107"/>
      <c r="EM267" s="107"/>
      <c r="EN267" s="107"/>
      <c r="EO267" s="107"/>
      <c r="EP267" s="107"/>
      <c r="EQ267" s="107"/>
      <c r="ER267" s="107"/>
      <c r="ES267" s="107"/>
      <c r="ET267" s="107"/>
      <c r="EU267" s="107"/>
      <c r="EV267" s="107"/>
      <c r="EW267" s="107"/>
      <c r="EX267" s="107"/>
      <c r="EY267" s="107"/>
      <c r="EZ267" s="107"/>
      <c r="FA267" s="107"/>
      <c r="FB267" s="107"/>
      <c r="FC267" s="107"/>
      <c r="FD267" s="107"/>
      <c r="FE267" s="107"/>
      <c r="FF267" s="107"/>
      <c r="FG267" s="107"/>
      <c r="FH267" s="107"/>
      <c r="FI267" s="107"/>
      <c r="FJ267" s="107"/>
      <c r="FK267" s="107"/>
      <c r="FL267" s="107"/>
      <c r="FM267" s="107"/>
      <c r="FN267" s="107"/>
      <c r="FO267" s="107"/>
      <c r="FP267" s="107"/>
      <c r="FQ267" s="107"/>
      <c r="FR267" s="107"/>
      <c r="FS267" s="107"/>
      <c r="FT267" s="107"/>
      <c r="FU267" s="107"/>
      <c r="FV267" s="107"/>
      <c r="FW267" s="107"/>
      <c r="FX267" s="107"/>
      <c r="FY267" s="107"/>
      <c r="FZ267" s="107"/>
      <c r="GA267" s="107"/>
      <c r="GB267" s="107"/>
      <c r="GC267" s="107"/>
      <c r="GD267" s="107"/>
      <c r="GE267" s="107"/>
      <c r="GF267" s="107"/>
      <c r="GG267" s="107"/>
      <c r="GH267" s="107"/>
      <c r="GI267" s="107"/>
      <c r="GJ267" s="107"/>
      <c r="GK267" s="107"/>
      <c r="GL267" s="107"/>
      <c r="GM267" s="107"/>
      <c r="GN267" s="107"/>
      <c r="GO267" s="107"/>
      <c r="GP267" s="107"/>
      <c r="GQ267" s="107"/>
      <c r="GR267" s="107"/>
      <c r="GS267" s="107"/>
      <c r="GT267" s="107"/>
      <c r="GU267" s="107"/>
      <c r="GV267" s="107"/>
      <c r="GW267" s="107"/>
      <c r="GX267" s="107"/>
      <c r="GY267" s="107"/>
      <c r="GZ267" s="107"/>
      <c r="HA267" s="107"/>
      <c r="HB267" s="107"/>
      <c r="HC267" s="107"/>
      <c r="HD267" s="107"/>
      <c r="HE267" s="107"/>
      <c r="HF267" s="107"/>
      <c r="HG267" s="107"/>
      <c r="HH267" s="107"/>
      <c r="HI267" s="107"/>
      <c r="HJ267" s="107"/>
      <c r="HK267" s="107"/>
      <c r="HL267" s="107"/>
      <c r="HM267" s="107"/>
      <c r="HN267" s="107"/>
      <c r="HO267" s="107"/>
      <c r="HP267" s="107"/>
      <c r="HQ267" s="107"/>
      <c r="HR267" s="107"/>
      <c r="HS267" s="107"/>
      <c r="HT267" s="107"/>
      <c r="HU267" s="107"/>
      <c r="HV267" s="107"/>
      <c r="HW267" s="107"/>
      <c r="HX267" s="107"/>
      <c r="HY267" s="107"/>
      <c r="HZ267" s="107"/>
      <c r="IA267" s="107"/>
      <c r="IB267" s="107"/>
      <c r="IC267" s="107"/>
      <c r="ID267" s="107"/>
      <c r="IE267" s="107"/>
      <c r="IF267" s="107"/>
      <c r="IG267" s="107"/>
      <c r="IH267" s="107"/>
      <c r="II267" s="107"/>
      <c r="IJ267" s="107"/>
      <c r="IK267" s="107"/>
      <c r="IL267" s="107"/>
      <c r="IM267" s="107"/>
      <c r="IN267" s="107"/>
      <c r="IO267" s="107"/>
      <c r="IP267" s="107"/>
      <c r="IQ267" s="107"/>
      <c r="IR267" s="107"/>
      <c r="IS267" s="107"/>
      <c r="IT267" s="107"/>
      <c r="IU267" s="107"/>
      <c r="IV267" s="107"/>
      <c r="IW267" s="107"/>
      <c r="IX267" s="107"/>
      <c r="IY267" s="107"/>
      <c r="IZ267" s="107"/>
      <c r="JA267" s="107"/>
      <c r="JB267" s="107"/>
      <c r="JC267" s="107"/>
      <c r="JD267" s="107"/>
      <c r="JE267" s="107"/>
      <c r="JF267" s="107"/>
      <c r="JG267" s="107"/>
      <c r="JH267" s="107"/>
      <c r="JI267" s="107"/>
      <c r="JJ267" s="107"/>
      <c r="JK267" s="107"/>
      <c r="JL267" s="107"/>
      <c r="JM267" s="107"/>
      <c r="JN267" s="107"/>
      <c r="JO267" s="107"/>
      <c r="JP267" s="107"/>
      <c r="JQ267" s="107"/>
      <c r="JR267" s="107"/>
      <c r="JS267" s="107"/>
      <c r="JT267" s="107"/>
      <c r="JU267" s="107"/>
      <c r="JV267" s="107"/>
      <c r="JW267" s="107"/>
      <c r="JX267" s="107"/>
      <c r="JY267" s="107"/>
      <c r="JZ267" s="107"/>
      <c r="KA267" s="107"/>
      <c r="KB267" s="107"/>
      <c r="KC267" s="107"/>
      <c r="KD267" s="107"/>
      <c r="KE267" s="107"/>
      <c r="KF267" s="107"/>
      <c r="KG267" s="107"/>
      <c r="KH267" s="107"/>
      <c r="KI267" s="107"/>
      <c r="KJ267" s="107"/>
      <c r="KK267" s="107"/>
      <c r="KL267" s="107"/>
      <c r="KM267" s="107"/>
      <c r="KN267" s="107"/>
      <c r="KO267" s="107"/>
      <c r="KP267" s="107"/>
      <c r="KQ267" s="107"/>
      <c r="KR267" s="107"/>
      <c r="KS267" s="107"/>
      <c r="KT267" s="107"/>
      <c r="KU267" s="107"/>
      <c r="KV267" s="107"/>
      <c r="KW267" s="107"/>
      <c r="KX267" s="107"/>
      <c r="KY267" s="107"/>
      <c r="KZ267" s="107"/>
      <c r="LA267" s="107"/>
      <c r="LB267" s="107"/>
      <c r="LC267" s="107"/>
      <c r="LD267" s="107"/>
      <c r="LE267" s="107"/>
      <c r="LF267" s="107"/>
      <c r="LG267" s="107"/>
      <c r="LH267" s="107"/>
      <c r="LI267" s="107"/>
      <c r="LJ267" s="107"/>
      <c r="LK267" s="107"/>
      <c r="LL267" s="107"/>
      <c r="LM267" s="107"/>
      <c r="LN267" s="107"/>
      <c r="LO267" s="107"/>
      <c r="LP267" s="107"/>
      <c r="LQ267" s="107"/>
      <c r="LR267" s="107"/>
      <c r="LS267" s="107"/>
      <c r="LT267" s="107"/>
      <c r="LU267" s="107"/>
      <c r="LV267" s="107"/>
      <c r="LW267" s="107"/>
      <c r="LX267" s="107"/>
      <c r="LY267" s="107"/>
      <c r="LZ267" s="107"/>
      <c r="MA267" s="107"/>
      <c r="MB267" s="107"/>
      <c r="MC267" s="107"/>
      <c r="MD267" s="107"/>
      <c r="ME267" s="107"/>
      <c r="MF267" s="107"/>
      <c r="MG267" s="107"/>
      <c r="MH267" s="107"/>
      <c r="MI267" s="107"/>
      <c r="MJ267" s="107"/>
      <c r="MK267" s="107"/>
      <c r="ML267" s="107"/>
      <c r="MM267" s="107"/>
      <c r="MN267" s="107"/>
      <c r="MO267" s="107"/>
      <c r="MP267" s="107"/>
      <c r="MQ267" s="107"/>
      <c r="MR267" s="107"/>
      <c r="MS267" s="107"/>
      <c r="MT267" s="107"/>
      <c r="MU267" s="107"/>
      <c r="MV267" s="107"/>
      <c r="MW267" s="107"/>
      <c r="MX267" s="107"/>
      <c r="MY267" s="107"/>
      <c r="MZ267" s="107"/>
      <c r="NA267" s="107"/>
      <c r="NB267" s="107"/>
      <c r="NC267" s="107"/>
      <c r="ND267" s="107"/>
      <c r="NE267" s="107"/>
      <c r="NF267" s="107"/>
      <c r="NG267" s="107"/>
      <c r="NH267" s="107"/>
      <c r="NI267" s="107"/>
      <c r="NJ267" s="107"/>
      <c r="NK267" s="107"/>
      <c r="NL267" s="107"/>
      <c r="NM267" s="107"/>
      <c r="NN267" s="107"/>
      <c r="NO267" s="107"/>
      <c r="NP267" s="107"/>
      <c r="NQ267" s="107"/>
      <c r="NR267" s="107"/>
      <c r="NS267" s="107"/>
      <c r="NT267" s="107"/>
      <c r="NU267" s="107"/>
      <c r="NV267" s="107"/>
      <c r="NW267" s="107"/>
      <c r="NX267" s="107"/>
      <c r="NY267" s="107"/>
      <c r="NZ267" s="107"/>
      <c r="OA267" s="107"/>
      <c r="OB267" s="107"/>
      <c r="OC267" s="107"/>
      <c r="OD267" s="107"/>
      <c r="OE267" s="107"/>
      <c r="OF267" s="107"/>
      <c r="OG267" s="107"/>
      <c r="OH267" s="107"/>
      <c r="OI267" s="107"/>
      <c r="OJ267" s="107"/>
      <c r="OK267" s="107"/>
      <c r="OL267" s="107"/>
      <c r="OM267" s="107"/>
      <c r="ON267" s="107"/>
      <c r="OO267" s="107"/>
      <c r="OP267" s="107"/>
      <c r="OQ267" s="107"/>
      <c r="OR267" s="107"/>
      <c r="OS267" s="107"/>
      <c r="OT267" s="107"/>
      <c r="OU267" s="107"/>
      <c r="OV267" s="107"/>
      <c r="OW267" s="107"/>
      <c r="OX267" s="107"/>
      <c r="OY267" s="107"/>
      <c r="OZ267" s="107"/>
      <c r="PA267" s="107"/>
      <c r="PB267" s="107"/>
      <c r="PC267" s="107"/>
      <c r="PD267" s="107"/>
      <c r="PE267" s="107"/>
      <c r="PF267" s="107"/>
      <c r="PG267" s="107"/>
      <c r="PH267" s="107"/>
      <c r="PI267" s="107"/>
      <c r="PJ267" s="107"/>
      <c r="PK267" s="107"/>
      <c r="PL267" s="107"/>
      <c r="PM267" s="107"/>
      <c r="PN267" s="107"/>
      <c r="PO267" s="107"/>
      <c r="PP267" s="107"/>
      <c r="PQ267" s="107"/>
      <c r="PR267" s="107"/>
      <c r="PS267" s="107"/>
      <c r="PT267" s="107"/>
      <c r="PU267" s="107"/>
      <c r="PV267" s="107"/>
      <c r="PW267" s="107"/>
      <c r="PX267" s="107"/>
      <c r="PY267" s="107"/>
      <c r="PZ267" s="107"/>
      <c r="QA267" s="107"/>
      <c r="QB267" s="107"/>
      <c r="QC267" s="107"/>
      <c r="QD267" s="107"/>
      <c r="QE267" s="107"/>
      <c r="QF267" s="107"/>
      <c r="QG267" s="107"/>
      <c r="QH267" s="107"/>
      <c r="QI267" s="107"/>
      <c r="QJ267" s="107"/>
      <c r="QK267" s="107"/>
      <c r="QL267" s="107"/>
      <c r="QM267" s="107"/>
      <c r="QN267" s="107"/>
      <c r="QO267" s="107"/>
      <c r="QP267" s="107"/>
      <c r="QQ267" s="107"/>
      <c r="QR267" s="107"/>
      <c r="QS267" s="107"/>
      <c r="QT267" s="107"/>
      <c r="QU267" s="107"/>
      <c r="QV267" s="107"/>
      <c r="QW267" s="107"/>
      <c r="QX267" s="107"/>
      <c r="QY267" s="107"/>
      <c r="QZ267" s="107"/>
      <c r="RA267" s="107"/>
      <c r="RB267" s="107"/>
      <c r="RC267" s="107"/>
      <c r="RD267" s="107"/>
      <c r="RE267" s="107"/>
      <c r="RF267" s="107"/>
      <c r="RG267" s="107"/>
      <c r="RH267" s="107"/>
      <c r="RI267" s="107"/>
      <c r="RJ267" s="107"/>
      <c r="RK267" s="107"/>
      <c r="RL267" s="107"/>
      <c r="RM267" s="107"/>
      <c r="RN267" s="107"/>
      <c r="RO267" s="107"/>
      <c r="RP267" s="107"/>
      <c r="RQ267" s="107"/>
      <c r="RR267" s="107"/>
      <c r="RS267" s="107"/>
      <c r="RT267" s="107"/>
      <c r="RU267" s="107"/>
      <c r="RV267" s="107"/>
      <c r="RW267" s="107"/>
      <c r="RX267" s="107"/>
      <c r="RY267" s="107"/>
      <c r="RZ267" s="107"/>
      <c r="SA267" s="107"/>
      <c r="SB267" s="107"/>
      <c r="SC267" s="107"/>
      <c r="SD267" s="107"/>
      <c r="SE267" s="107"/>
      <c r="SF267" s="107"/>
      <c r="SG267" s="107"/>
      <c r="SH267" s="107"/>
      <c r="SI267" s="107"/>
      <c r="SJ267" s="107"/>
      <c r="SK267" s="107"/>
      <c r="SL267" s="107"/>
      <c r="SM267" s="107"/>
      <c r="SN267" s="107"/>
      <c r="SO267" s="107"/>
      <c r="SP267" s="107"/>
      <c r="SQ267" s="107"/>
      <c r="SR267" s="107"/>
      <c r="SS267" s="107"/>
      <c r="ST267" s="107"/>
      <c r="SU267" s="107"/>
      <c r="SV267" s="107"/>
      <c r="SW267" s="107"/>
      <c r="SX267" s="107"/>
      <c r="SY267" s="107"/>
      <c r="SZ267" s="107"/>
      <c r="TA267" s="107"/>
      <c r="TB267" s="107"/>
      <c r="TC267" s="107"/>
      <c r="TD267" s="107"/>
      <c r="TE267" s="107"/>
      <c r="TF267" s="107"/>
      <c r="TG267" s="107"/>
      <c r="TH267" s="107"/>
      <c r="TI267" s="107"/>
      <c r="TJ267" s="107"/>
      <c r="TK267" s="107"/>
      <c r="TL267" s="107"/>
      <c r="TM267" s="107"/>
      <c r="TN267" s="107"/>
      <c r="TO267" s="107"/>
      <c r="TP267" s="107"/>
      <c r="TQ267" s="107"/>
      <c r="TR267" s="107"/>
      <c r="TS267" s="107"/>
      <c r="TT267" s="107"/>
      <c r="TU267" s="107"/>
      <c r="TV267" s="107"/>
      <c r="TW267" s="107"/>
      <c r="TX267" s="107"/>
      <c r="TY267" s="107"/>
      <c r="TZ267" s="107"/>
      <c r="UA267" s="107"/>
      <c r="UB267" s="107"/>
      <c r="UC267" s="107"/>
      <c r="UD267" s="107"/>
      <c r="UE267" s="107"/>
      <c r="UF267" s="107"/>
      <c r="UG267" s="107"/>
      <c r="UH267" s="107"/>
      <c r="UI267" s="107"/>
      <c r="UJ267" s="107"/>
      <c r="UK267" s="107"/>
      <c r="UL267" s="107"/>
      <c r="UM267" s="107"/>
      <c r="UN267" s="107"/>
      <c r="UO267" s="107"/>
      <c r="UP267" s="107"/>
      <c r="UQ267" s="107"/>
      <c r="UR267" s="107"/>
      <c r="US267" s="107"/>
      <c r="UT267" s="107"/>
      <c r="UU267" s="107"/>
      <c r="UV267" s="107"/>
      <c r="UW267" s="107"/>
      <c r="UX267" s="107"/>
      <c r="UY267" s="107"/>
      <c r="UZ267" s="107"/>
      <c r="VA267" s="107"/>
      <c r="VB267" s="107"/>
      <c r="VC267" s="107"/>
      <c r="VD267" s="107"/>
      <c r="VE267" s="107"/>
      <c r="VF267" s="107"/>
      <c r="VG267" s="107"/>
      <c r="VH267" s="107"/>
      <c r="VI267" s="107"/>
      <c r="VJ267" s="107"/>
      <c r="VK267" s="107"/>
      <c r="VL267" s="107"/>
      <c r="VM267" s="107"/>
      <c r="VN267" s="107"/>
      <c r="VO267" s="107"/>
      <c r="VP267" s="107"/>
      <c r="VQ267" s="107"/>
      <c r="VR267" s="107"/>
      <c r="VS267" s="107"/>
      <c r="VT267" s="107"/>
      <c r="VU267" s="107"/>
      <c r="VV267" s="107"/>
      <c r="VW267" s="107"/>
      <c r="VX267" s="107"/>
      <c r="VY267" s="107"/>
      <c r="VZ267" s="107"/>
      <c r="WA267" s="107"/>
      <c r="WB267" s="107"/>
      <c r="WC267" s="107"/>
      <c r="WD267" s="107"/>
      <c r="WE267" s="107"/>
      <c r="WF267" s="107"/>
      <c r="WG267" s="107"/>
      <c r="WH267" s="107"/>
      <c r="WI267" s="107"/>
      <c r="WJ267" s="107"/>
      <c r="WK267" s="107"/>
      <c r="WL267" s="107"/>
      <c r="WM267" s="107"/>
      <c r="WN267" s="107"/>
      <c r="WO267" s="107"/>
      <c r="WP267" s="107"/>
      <c r="WQ267" s="107"/>
      <c r="WR267" s="107"/>
      <c r="WS267" s="107"/>
      <c r="WT267" s="107"/>
      <c r="WU267" s="107"/>
      <c r="WV267" s="107"/>
      <c r="WW267" s="107"/>
      <c r="WX267" s="107"/>
      <c r="WY267" s="107"/>
      <c r="WZ267" s="107"/>
      <c r="XA267" s="107"/>
      <c r="XB267" s="107"/>
      <c r="XC267" s="107"/>
      <c r="XD267" s="107"/>
      <c r="XE267" s="107"/>
      <c r="XF267" s="107"/>
      <c r="XG267" s="107"/>
      <c r="XH267" s="107"/>
      <c r="XI267" s="107"/>
      <c r="XJ267" s="107"/>
      <c r="XK267" s="107"/>
      <c r="XL267" s="107"/>
      <c r="XM267" s="107"/>
      <c r="XN267" s="107"/>
      <c r="XO267" s="107"/>
      <c r="XP267" s="107"/>
      <c r="XQ267" s="107"/>
      <c r="XR267" s="107"/>
      <c r="XS267" s="107"/>
      <c r="XT267" s="107"/>
      <c r="XU267" s="107"/>
      <c r="XV267" s="107"/>
      <c r="XW267" s="107"/>
      <c r="XX267" s="107"/>
      <c r="XY267" s="107"/>
      <c r="XZ267" s="107"/>
      <c r="YA267" s="107"/>
      <c r="YB267" s="107"/>
      <c r="YC267" s="107"/>
      <c r="YD267" s="107"/>
      <c r="YE267" s="107"/>
      <c r="YF267" s="107"/>
      <c r="YG267" s="107"/>
      <c r="YH267" s="107"/>
      <c r="YI267" s="107"/>
      <c r="YJ267" s="107"/>
      <c r="YK267" s="107"/>
      <c r="YL267" s="107"/>
      <c r="YM267" s="107"/>
      <c r="YN267" s="107"/>
      <c r="YO267" s="107"/>
      <c r="YP267" s="107"/>
      <c r="YQ267" s="107"/>
      <c r="YR267" s="107"/>
      <c r="YS267" s="107"/>
      <c r="YT267" s="107"/>
      <c r="YU267" s="107"/>
      <c r="YV267" s="107"/>
      <c r="YW267" s="107"/>
      <c r="YX267" s="107"/>
      <c r="YY267" s="107"/>
      <c r="YZ267" s="107"/>
      <c r="ZA267" s="107"/>
      <c r="ZB267" s="107"/>
      <c r="ZC267" s="107"/>
      <c r="ZD267" s="107"/>
      <c r="ZE267" s="107"/>
      <c r="ZF267" s="107"/>
      <c r="ZG267" s="107"/>
      <c r="ZH267" s="107"/>
      <c r="ZI267" s="107"/>
      <c r="ZJ267" s="107"/>
      <c r="ZK267" s="107"/>
      <c r="ZL267" s="107"/>
      <c r="ZM267" s="107"/>
      <c r="ZN267" s="107"/>
      <c r="ZO267" s="107"/>
      <c r="ZP267" s="107"/>
      <c r="ZQ267" s="107"/>
      <c r="ZR267" s="107"/>
      <c r="ZS267" s="107"/>
      <c r="ZT267" s="107"/>
      <c r="ZU267" s="107"/>
      <c r="ZV267" s="107"/>
      <c r="ZW267" s="107"/>
      <c r="ZX267" s="107"/>
      <c r="ZY267" s="107"/>
      <c r="ZZ267" s="107"/>
      <c r="AAA267" s="107"/>
      <c r="AAB267" s="107"/>
      <c r="AAC267" s="107"/>
      <c r="AAD267" s="107"/>
      <c r="AAE267" s="107"/>
      <c r="AAF267" s="107"/>
      <c r="AAG267" s="107"/>
      <c r="AAH267" s="107"/>
      <c r="AAI267" s="107"/>
      <c r="AAJ267" s="107"/>
      <c r="AAK267" s="107"/>
      <c r="AAL267" s="107"/>
      <c r="AAM267" s="107"/>
      <c r="AAN267" s="107"/>
      <c r="AAO267" s="107"/>
      <c r="AAP267" s="107"/>
      <c r="AAQ267" s="107"/>
      <c r="AAR267" s="107"/>
      <c r="AAS267" s="107"/>
      <c r="AAT267" s="107"/>
      <c r="AAU267" s="107"/>
      <c r="AAV267" s="107"/>
      <c r="AAW267" s="107"/>
      <c r="AAX267" s="107"/>
      <c r="AAY267" s="107"/>
      <c r="AAZ267" s="107"/>
      <c r="ABA267" s="107"/>
      <c r="ABB267" s="107"/>
      <c r="ABC267" s="107"/>
      <c r="ABD267" s="107"/>
      <c r="ABE267" s="107"/>
      <c r="ABF267" s="107"/>
      <c r="ABG267" s="107"/>
      <c r="ABH267" s="107"/>
      <c r="ABI267" s="107"/>
      <c r="ABJ267" s="107"/>
      <c r="ABK267" s="107"/>
      <c r="ABL267" s="107"/>
      <c r="ABM267" s="107"/>
      <c r="ABN267" s="107"/>
      <c r="ABO267" s="107"/>
      <c r="ABP267" s="107"/>
      <c r="ABQ267" s="107"/>
      <c r="ABR267" s="107"/>
      <c r="ABS267" s="107"/>
      <c r="ABT267" s="107"/>
      <c r="ABU267" s="107"/>
      <c r="ABV267" s="107"/>
      <c r="ABW267" s="107"/>
      <c r="ABX267" s="107"/>
      <c r="ABY267" s="107"/>
      <c r="ABZ267" s="107"/>
      <c r="ACA267" s="107"/>
      <c r="ACB267" s="107"/>
      <c r="ACC267" s="107"/>
      <c r="ACD267" s="107"/>
      <c r="ACE267" s="107"/>
      <c r="ACF267" s="107"/>
      <c r="ACG267" s="107"/>
      <c r="ACH267" s="107"/>
      <c r="ACI267" s="107"/>
      <c r="ACJ267" s="107"/>
      <c r="ACK267" s="107"/>
      <c r="ACL267" s="107"/>
      <c r="ACM267" s="107"/>
      <c r="ACN267" s="107"/>
      <c r="ACO267" s="107"/>
      <c r="ACP267" s="107"/>
      <c r="ACQ267" s="107"/>
      <c r="ACR267" s="107"/>
      <c r="ACS267" s="107"/>
      <c r="ACT267" s="107"/>
      <c r="ACU267" s="107"/>
      <c r="ACV267" s="107"/>
      <c r="ACW267" s="107"/>
      <c r="ACX267" s="107"/>
      <c r="ACY267" s="107"/>
      <c r="ACZ267" s="107"/>
      <c r="ADA267" s="107"/>
      <c r="ADB267" s="107"/>
      <c r="ADC267" s="107"/>
      <c r="ADD267" s="107"/>
      <c r="ADE267" s="107"/>
      <c r="ADF267" s="107"/>
      <c r="ADG267" s="107"/>
      <c r="ADH267" s="107"/>
      <c r="ADI267" s="107"/>
      <c r="ADJ267" s="107"/>
      <c r="ADK267" s="107"/>
      <c r="ADL267" s="107"/>
      <c r="ADM267" s="107"/>
      <c r="ADN267" s="107"/>
      <c r="ADO267" s="107"/>
      <c r="ADP267" s="107"/>
      <c r="ADQ267" s="107"/>
      <c r="ADR267" s="107"/>
      <c r="ADS267" s="107"/>
      <c r="ADT267" s="107"/>
      <c r="ADU267" s="107"/>
      <c r="ADV267" s="107"/>
      <c r="ADW267" s="107"/>
      <c r="ADX267" s="107"/>
      <c r="ADY267" s="107"/>
      <c r="ADZ267" s="107"/>
      <c r="AEA267" s="107"/>
      <c r="AEB267" s="107"/>
      <c r="AEC267" s="107"/>
      <c r="AED267" s="107"/>
      <c r="AEE267" s="107"/>
      <c r="AEF267" s="107"/>
      <c r="AEG267" s="107"/>
      <c r="AEH267" s="107"/>
      <c r="AEI267" s="107"/>
      <c r="AEJ267" s="107"/>
      <c r="AEK267" s="107"/>
      <c r="AEL267" s="107"/>
      <c r="AEM267" s="107"/>
      <c r="AEN267" s="107"/>
      <c r="AEO267" s="107"/>
      <c r="AEP267" s="107"/>
      <c r="AEQ267" s="107"/>
      <c r="AER267" s="107"/>
      <c r="AES267" s="107"/>
      <c r="AET267" s="107"/>
      <c r="AEU267" s="107"/>
      <c r="AEV267" s="107"/>
      <c r="AEW267" s="107"/>
      <c r="AEX267" s="107"/>
      <c r="AEY267" s="107"/>
      <c r="AEZ267" s="107"/>
      <c r="AFA267" s="107"/>
      <c r="AFB267" s="107"/>
      <c r="AFC267" s="107"/>
      <c r="AFD267" s="107"/>
      <c r="AFE267" s="107"/>
      <c r="AFF267" s="107"/>
      <c r="AFG267" s="107"/>
      <c r="AFH267" s="107"/>
      <c r="AFI267" s="107"/>
      <c r="AFJ267" s="107"/>
      <c r="AFK267" s="107"/>
      <c r="AFL267" s="107"/>
      <c r="AFM267" s="107"/>
      <c r="AFN267" s="107"/>
      <c r="AFO267" s="107"/>
      <c r="AFP267" s="107"/>
      <c r="AFQ267" s="107"/>
      <c r="AFR267" s="107"/>
      <c r="AFS267" s="107"/>
      <c r="AFT267" s="107"/>
      <c r="AFU267" s="107"/>
      <c r="AFV267" s="107"/>
      <c r="AFW267" s="107"/>
      <c r="AFX267" s="107"/>
      <c r="AFY267" s="107"/>
      <c r="AFZ267" s="107"/>
      <c r="AGA267" s="107"/>
      <c r="AGB267" s="107"/>
      <c r="AGC267" s="107"/>
      <c r="AGD267" s="107"/>
      <c r="AGE267" s="107"/>
      <c r="AGF267" s="107"/>
      <c r="AGG267" s="107"/>
      <c r="AGH267" s="107"/>
      <c r="AGI267" s="107"/>
      <c r="AGJ267" s="107"/>
      <c r="AGK267" s="107"/>
      <c r="AGL267" s="107"/>
      <c r="AGM267" s="107"/>
      <c r="AGN267" s="107"/>
      <c r="AGO267" s="107"/>
      <c r="AGP267" s="107"/>
      <c r="AGQ267" s="107"/>
      <c r="AGR267" s="107"/>
      <c r="AGS267" s="107"/>
      <c r="AGT267" s="107"/>
      <c r="AGU267" s="107"/>
      <c r="AGV267" s="107"/>
      <c r="AGW267" s="107"/>
      <c r="AGX267" s="107"/>
      <c r="AGY267" s="107"/>
      <c r="AGZ267" s="107"/>
      <c r="AHA267" s="107"/>
      <c r="AHB267" s="107"/>
      <c r="AHC267" s="107"/>
      <c r="AHD267" s="107"/>
      <c r="AHE267" s="107"/>
      <c r="AHF267" s="107"/>
      <c r="AHG267" s="107"/>
      <c r="AHH267" s="107"/>
      <c r="AHI267" s="107"/>
      <c r="AHJ267" s="107"/>
      <c r="AHK267" s="107"/>
      <c r="AHL267" s="107"/>
      <c r="AHM267" s="107"/>
      <c r="AHN267" s="107"/>
      <c r="AHO267" s="107"/>
      <c r="AHP267" s="107"/>
      <c r="AHQ267" s="107"/>
      <c r="AHR267" s="107"/>
      <c r="AHS267" s="107"/>
      <c r="AHT267" s="107"/>
      <c r="AHU267" s="107"/>
      <c r="AHV267" s="107"/>
      <c r="AHW267" s="107"/>
      <c r="AHX267" s="107"/>
      <c r="AHY267" s="107"/>
      <c r="AHZ267" s="107"/>
      <c r="AIA267" s="107"/>
      <c r="AIB267" s="107"/>
      <c r="AIC267" s="107"/>
      <c r="AID267" s="107"/>
      <c r="AIE267" s="107"/>
      <c r="AIF267" s="107"/>
      <c r="AIG267" s="107"/>
      <c r="AIH267" s="107"/>
      <c r="AII267" s="107"/>
      <c r="AIJ267" s="107"/>
      <c r="AIK267" s="107"/>
      <c r="AIL267" s="107"/>
      <c r="AIM267" s="107"/>
      <c r="AIN267" s="107"/>
      <c r="AIO267" s="107"/>
      <c r="AIP267" s="107"/>
      <c r="AIQ267" s="107"/>
      <c r="AIR267" s="107"/>
      <c r="AIS267" s="107"/>
      <c r="AIT267" s="107"/>
      <c r="AIU267" s="107"/>
      <c r="AIV267" s="107"/>
      <c r="AIW267" s="107"/>
      <c r="AIX267" s="107"/>
      <c r="AIY267" s="107"/>
      <c r="AIZ267" s="107"/>
      <c r="AJA267" s="107"/>
      <c r="AJB267" s="107"/>
      <c r="AJC267" s="107"/>
      <c r="AJD267" s="107"/>
      <c r="AJE267" s="107"/>
      <c r="AJF267" s="107"/>
      <c r="AJG267" s="107"/>
      <c r="AJH267" s="107"/>
      <c r="AJI267" s="107"/>
      <c r="AJJ267" s="107"/>
      <c r="AJK267" s="107"/>
      <c r="AJL267" s="107"/>
      <c r="AJM267" s="107"/>
      <c r="AJN267" s="107"/>
      <c r="AJO267" s="107"/>
      <c r="AJP267" s="107"/>
      <c r="AJQ267" s="107"/>
      <c r="AJR267" s="107"/>
      <c r="AJS267" s="107"/>
      <c r="AJT267" s="107"/>
      <c r="AJU267" s="107"/>
      <c r="AJV267" s="107"/>
      <c r="AJW267" s="107"/>
      <c r="AJX267" s="107"/>
      <c r="AJY267" s="107"/>
      <c r="AJZ267" s="107"/>
      <c r="AKA267" s="107"/>
      <c r="AKB267" s="107"/>
      <c r="AKC267" s="107"/>
      <c r="AKD267" s="107"/>
      <c r="AKE267" s="107"/>
      <c r="AKF267" s="107"/>
      <c r="AKG267" s="107"/>
      <c r="AKH267" s="107"/>
      <c r="AKI267" s="107"/>
      <c r="AKJ267" s="107"/>
      <c r="AKK267" s="107"/>
      <c r="AKL267" s="107"/>
      <c r="AKM267" s="107"/>
      <c r="AKN267" s="107"/>
      <c r="AKO267" s="107"/>
      <c r="AKP267" s="107"/>
      <c r="AKQ267" s="107"/>
      <c r="AKR267" s="107"/>
      <c r="AKS267" s="107"/>
      <c r="AKT267" s="107"/>
      <c r="AKU267" s="107"/>
      <c r="AKV267" s="107"/>
      <c r="AKW267" s="107"/>
      <c r="AKX267" s="107"/>
      <c r="AKY267" s="107"/>
      <c r="AKZ267" s="107"/>
      <c r="ALA267" s="107"/>
      <c r="ALB267" s="107"/>
      <c r="ALC267" s="107"/>
      <c r="ALD267" s="107"/>
      <c r="ALE267" s="107"/>
      <c r="ALF267" s="107"/>
      <c r="ALG267" s="107"/>
      <c r="ALH267" s="107"/>
      <c r="ALI267" s="107"/>
      <c r="ALJ267" s="107"/>
      <c r="ALK267" s="107"/>
      <c r="ALL267" s="107"/>
      <c r="ALM267" s="107"/>
      <c r="ALN267" s="107"/>
      <c r="ALO267" s="107"/>
      <c r="ALP267" s="107"/>
      <c r="ALQ267" s="107"/>
      <c r="ALR267" s="107"/>
      <c r="ALS267" s="107"/>
      <c r="ALT267" s="107"/>
      <c r="ALU267" s="107"/>
      <c r="ALV267" s="107"/>
      <c r="ALW267" s="107"/>
      <c r="ALX267" s="107"/>
      <c r="ALY267" s="107"/>
      <c r="ALZ267" s="107"/>
      <c r="AMA267" s="107"/>
      <c r="AMB267" s="107"/>
      <c r="AMC267" s="107"/>
      <c r="AMD267" s="107"/>
      <c r="AME267" s="107"/>
      <c r="AMF267" s="107"/>
      <c r="AMG267" s="107"/>
      <c r="AMH267" s="107"/>
      <c r="AMI267" s="107"/>
      <c r="AMJ267" s="107"/>
      <c r="AMK267" s="107"/>
      <c r="AML267" s="107"/>
      <c r="AMM267" s="107"/>
      <c r="AMN267" s="107"/>
      <c r="AMO267" s="107"/>
      <c r="AMP267" s="107"/>
      <c r="AMQ267" s="107"/>
      <c r="AMR267" s="107"/>
      <c r="AMS267" s="107"/>
      <c r="AMT267" s="107"/>
      <c r="AMU267" s="107"/>
      <c r="AMV267" s="107"/>
      <c r="AMW267" s="107"/>
      <c r="AMX267" s="107"/>
      <c r="AMY267" s="107"/>
      <c r="AMZ267" s="107"/>
      <c r="ANA267" s="107"/>
      <c r="ANB267" s="107"/>
      <c r="ANC267" s="107"/>
      <c r="AND267" s="107"/>
      <c r="ANE267" s="107"/>
      <c r="ANF267" s="107"/>
      <c r="ANG267" s="107"/>
      <c r="ANH267" s="107"/>
      <c r="ANI267" s="107"/>
      <c r="ANJ267" s="107"/>
      <c r="ANK267" s="107"/>
      <c r="ANL267" s="107"/>
      <c r="ANM267" s="107"/>
      <c r="ANN267" s="107"/>
      <c r="ANO267" s="107"/>
      <c r="ANP267" s="107"/>
      <c r="ANQ267" s="107"/>
      <c r="ANR267" s="107"/>
      <c r="ANS267" s="107"/>
      <c r="ANT267" s="107"/>
      <c r="ANU267" s="107"/>
      <c r="ANV267" s="107"/>
      <c r="ANW267" s="107"/>
      <c r="ANX267" s="107"/>
      <c r="ANY267" s="107"/>
      <c r="ANZ267" s="107"/>
      <c r="AOA267" s="107"/>
      <c r="AOB267" s="107"/>
      <c r="AOC267" s="107"/>
      <c r="AOD267" s="107"/>
      <c r="AOE267" s="107"/>
      <c r="AOF267" s="107"/>
      <c r="AOG267" s="107"/>
      <c r="AOH267" s="107"/>
      <c r="AOI267" s="107"/>
      <c r="AOJ267" s="107"/>
      <c r="AOK267" s="107"/>
      <c r="AOL267" s="107"/>
      <c r="AOM267" s="107"/>
      <c r="AON267" s="107"/>
      <c r="AOO267" s="107"/>
      <c r="AOP267" s="107"/>
      <c r="AOQ267" s="107"/>
      <c r="AOR267" s="107"/>
      <c r="AOS267" s="107"/>
      <c r="AOT267" s="107"/>
      <c r="AOU267" s="107"/>
      <c r="AOV267" s="107"/>
      <c r="AOW267" s="107"/>
      <c r="AOX267" s="107"/>
      <c r="AOY267" s="107"/>
      <c r="AOZ267" s="107"/>
      <c r="APA267" s="107"/>
      <c r="APB267" s="107"/>
      <c r="APC267" s="107"/>
      <c r="APD267" s="107"/>
      <c r="APE267" s="107"/>
      <c r="APF267" s="107"/>
      <c r="APG267" s="107"/>
      <c r="APH267" s="107"/>
      <c r="API267" s="107"/>
      <c r="APJ267" s="107"/>
      <c r="APK267" s="107"/>
      <c r="APL267" s="107"/>
      <c r="APM267" s="107"/>
      <c r="APN267" s="107"/>
      <c r="APO267" s="107"/>
      <c r="APP267" s="107"/>
      <c r="APQ267" s="107"/>
      <c r="APR267" s="107"/>
      <c r="APS267" s="107"/>
      <c r="APT267" s="107"/>
      <c r="APU267" s="107"/>
      <c r="APV267" s="107"/>
      <c r="APW267" s="107"/>
      <c r="APX267" s="107"/>
      <c r="APY267" s="107"/>
      <c r="APZ267" s="107"/>
      <c r="AQA267" s="107"/>
      <c r="AQB267" s="107"/>
      <c r="AQC267" s="107"/>
      <c r="AQD267" s="107"/>
      <c r="AQE267" s="107"/>
      <c r="AQF267" s="107"/>
      <c r="AQG267" s="107"/>
      <c r="AQH267" s="107"/>
      <c r="AQI267" s="107"/>
      <c r="AQJ267" s="107"/>
      <c r="AQK267" s="107"/>
      <c r="AQL267" s="107"/>
      <c r="AQM267" s="107"/>
      <c r="AQN267" s="107"/>
      <c r="AQO267" s="107"/>
      <c r="AQP267" s="107"/>
      <c r="AQQ267" s="107"/>
      <c r="AQR267" s="107"/>
      <c r="AQS267" s="107"/>
      <c r="AQT267" s="107"/>
      <c r="AQU267" s="107"/>
      <c r="AQV267" s="107"/>
      <c r="AQW267" s="107"/>
      <c r="AQX267" s="107"/>
      <c r="AQY267" s="107"/>
      <c r="AQZ267" s="107"/>
      <c r="ARA267" s="107"/>
      <c r="ARB267" s="107"/>
      <c r="ARC267" s="107"/>
      <c r="ARD267" s="107"/>
      <c r="ARE267" s="107"/>
      <c r="ARF267" s="107"/>
      <c r="ARG267" s="107"/>
      <c r="ARH267" s="107"/>
      <c r="ARI267" s="107"/>
      <c r="ARJ267" s="107"/>
      <c r="ARK267" s="107"/>
      <c r="ARL267" s="107"/>
      <c r="ARM267" s="107"/>
      <c r="ARN267" s="107"/>
      <c r="ARO267" s="107"/>
      <c r="ARP267" s="107"/>
      <c r="ARQ267" s="107"/>
      <c r="ARR267" s="107"/>
      <c r="ARS267" s="107"/>
      <c r="ART267" s="107"/>
      <c r="ARU267" s="107"/>
      <c r="ARV267" s="107"/>
      <c r="ARW267" s="107"/>
      <c r="ARX267" s="107"/>
      <c r="ARY267" s="107"/>
      <c r="ARZ267" s="107"/>
      <c r="ASA267" s="107"/>
      <c r="ASB267" s="107"/>
      <c r="ASC267" s="107"/>
      <c r="ASD267" s="107"/>
      <c r="ASE267" s="107"/>
      <c r="ASF267" s="107"/>
      <c r="ASG267" s="107"/>
      <c r="ASH267" s="107"/>
      <c r="ASI267" s="107"/>
      <c r="ASJ267" s="107"/>
      <c r="ASK267" s="107"/>
      <c r="ASL267" s="107"/>
      <c r="ASM267" s="107"/>
      <c r="ASN267" s="107"/>
      <c r="ASO267" s="107"/>
      <c r="ASP267" s="107"/>
      <c r="ASQ267" s="107"/>
      <c r="ASR267" s="107"/>
      <c r="ASS267" s="107"/>
      <c r="AST267" s="107"/>
      <c r="ASU267" s="107"/>
      <c r="ASV267" s="107"/>
      <c r="ASW267" s="107"/>
      <c r="ASX267" s="107"/>
      <c r="ASY267" s="107"/>
      <c r="ASZ267" s="107"/>
      <c r="ATA267" s="107"/>
      <c r="ATB267" s="107"/>
      <c r="ATC267" s="107"/>
      <c r="ATD267" s="107"/>
      <c r="ATE267" s="107"/>
      <c r="ATF267" s="107"/>
      <c r="ATG267" s="107"/>
      <c r="ATH267" s="107"/>
      <c r="ATI267" s="107"/>
      <c r="ATJ267" s="107"/>
      <c r="ATK267" s="107"/>
      <c r="ATL267" s="107"/>
      <c r="ATM267" s="107"/>
      <c r="ATN267" s="107"/>
      <c r="ATO267" s="107"/>
      <c r="ATP267" s="107"/>
      <c r="ATQ267" s="107"/>
      <c r="ATR267" s="107"/>
      <c r="ATS267" s="107"/>
      <c r="ATT267" s="107"/>
      <c r="ATU267" s="107"/>
      <c r="ATV267" s="107"/>
      <c r="ATW267" s="107"/>
      <c r="ATX267" s="107"/>
      <c r="ATY267" s="107"/>
      <c r="ATZ267" s="107"/>
      <c r="AUA267" s="107"/>
      <c r="AUB267" s="107"/>
      <c r="AUC267" s="107"/>
      <c r="AUD267" s="107"/>
      <c r="AUE267" s="107"/>
      <c r="AUF267" s="107"/>
      <c r="AUG267" s="107"/>
      <c r="AUH267" s="107"/>
      <c r="AUI267" s="107"/>
      <c r="AUJ267" s="107"/>
      <c r="AUK267" s="107"/>
      <c r="AUL267" s="107"/>
      <c r="AUM267" s="107"/>
      <c r="AUN267" s="107"/>
      <c r="AUO267" s="107"/>
      <c r="AUP267" s="107"/>
      <c r="AUQ267" s="107"/>
      <c r="AUR267" s="107"/>
      <c r="AUS267" s="107"/>
      <c r="AUT267" s="107"/>
      <c r="AUU267" s="107"/>
      <c r="AUV267" s="107"/>
      <c r="AUW267" s="107"/>
      <c r="AUX267" s="107"/>
      <c r="AUY267" s="107"/>
      <c r="AUZ267" s="107"/>
      <c r="AVA267" s="107"/>
      <c r="AVB267" s="107"/>
      <c r="AVC267" s="107"/>
      <c r="AVD267" s="107"/>
      <c r="AVE267" s="107"/>
      <c r="AVF267" s="107"/>
      <c r="AVG267" s="107"/>
      <c r="AVH267" s="107"/>
      <c r="AVI267" s="107"/>
      <c r="AVJ267" s="107"/>
      <c r="AVK267" s="107"/>
      <c r="AVL267" s="107"/>
      <c r="AVM267" s="107"/>
      <c r="AVN267" s="107"/>
      <c r="AVO267" s="107"/>
      <c r="AVP267" s="107"/>
      <c r="AVQ267" s="107"/>
      <c r="AVR267" s="107"/>
      <c r="AVS267" s="107"/>
      <c r="AVT267" s="107"/>
      <c r="AVU267" s="107"/>
      <c r="AVV267" s="107"/>
      <c r="AVW267" s="107"/>
      <c r="AVX267" s="107"/>
      <c r="AVY267" s="107"/>
      <c r="AVZ267" s="107"/>
      <c r="AWA267" s="107"/>
      <c r="AWB267" s="107"/>
      <c r="AWC267" s="107"/>
      <c r="AWD267" s="107"/>
      <c r="AWE267" s="107"/>
      <c r="AWF267" s="107"/>
      <c r="AWG267" s="107"/>
      <c r="AWH267" s="107"/>
      <c r="AWI267" s="107"/>
      <c r="AWJ267" s="107"/>
      <c r="AWK267" s="107"/>
      <c r="AWL267" s="107"/>
      <c r="AWM267" s="107"/>
      <c r="AWN267" s="107"/>
      <c r="AWO267" s="107"/>
      <c r="AWP267" s="107"/>
      <c r="AWQ267" s="107"/>
      <c r="AWR267" s="107"/>
      <c r="AWS267" s="107"/>
      <c r="AWT267" s="107"/>
      <c r="AWU267" s="107"/>
      <c r="AWV267" s="107"/>
      <c r="AWW267" s="107"/>
      <c r="AWX267" s="107"/>
      <c r="AWY267" s="107"/>
      <c r="AWZ267" s="107"/>
      <c r="AXA267" s="107"/>
      <c r="AXB267" s="107"/>
      <c r="AXC267" s="107"/>
      <c r="AXD267" s="107"/>
      <c r="AXE267" s="107"/>
      <c r="AXF267" s="107"/>
      <c r="AXG267" s="107"/>
      <c r="AXH267" s="107"/>
      <c r="AXI267" s="107"/>
      <c r="AXJ267" s="107"/>
      <c r="AXK267" s="107"/>
      <c r="AXL267" s="107"/>
      <c r="AXM267" s="107"/>
      <c r="AXN267" s="107"/>
      <c r="AXO267" s="107"/>
      <c r="AXP267" s="107"/>
      <c r="AXQ267" s="107"/>
      <c r="AXR267" s="107"/>
      <c r="AXS267" s="107"/>
      <c r="AXT267" s="107"/>
      <c r="AXU267" s="107"/>
      <c r="AXV267" s="107"/>
      <c r="AXW267" s="107"/>
      <c r="AXX267" s="107"/>
      <c r="AXY267" s="107"/>
      <c r="AXZ267" s="107"/>
      <c r="AYA267" s="107"/>
      <c r="AYB267" s="107"/>
      <c r="AYC267" s="107"/>
      <c r="AYD267" s="107"/>
      <c r="AYE267" s="107"/>
      <c r="AYF267" s="107"/>
      <c r="AYG267" s="107"/>
      <c r="AYH267" s="107"/>
      <c r="AYI267" s="107"/>
      <c r="AYJ267" s="107"/>
      <c r="AYK267" s="107"/>
      <c r="AYL267" s="107"/>
      <c r="AYM267" s="107"/>
      <c r="AYN267" s="107"/>
      <c r="AYO267" s="107"/>
      <c r="AYP267" s="107"/>
      <c r="AYQ267" s="107"/>
      <c r="AYR267" s="107"/>
      <c r="AYS267" s="107"/>
      <c r="AYT267" s="107"/>
      <c r="AYU267" s="107"/>
      <c r="AYV267" s="107"/>
      <c r="AYW267" s="107"/>
      <c r="AYX267" s="107"/>
      <c r="AYY267" s="107"/>
      <c r="AYZ267" s="107"/>
      <c r="AZA267" s="107"/>
      <c r="AZB267" s="107"/>
      <c r="AZC267" s="107"/>
      <c r="AZD267" s="107"/>
      <c r="AZE267" s="107"/>
      <c r="AZF267" s="107"/>
      <c r="AZG267" s="107"/>
      <c r="AZH267" s="107"/>
      <c r="AZI267" s="107"/>
      <c r="AZJ267" s="107"/>
      <c r="AZK267" s="107"/>
      <c r="AZL267" s="107"/>
      <c r="AZM267" s="107"/>
      <c r="AZN267" s="107"/>
      <c r="AZO267" s="107"/>
      <c r="AZP267" s="107"/>
      <c r="AZQ267" s="107"/>
      <c r="AZR267" s="107"/>
      <c r="AZS267" s="107"/>
      <c r="AZT267" s="107"/>
      <c r="AZU267" s="107"/>
      <c r="AZV267" s="107"/>
      <c r="AZW267" s="107"/>
      <c r="AZX267" s="107"/>
      <c r="AZY267" s="107"/>
      <c r="AZZ267" s="107"/>
      <c r="BAA267" s="107"/>
      <c r="BAB267" s="107"/>
      <c r="BAC267" s="107"/>
      <c r="BAD267" s="107"/>
      <c r="BAE267" s="107"/>
      <c r="BAF267" s="107"/>
      <c r="BAG267" s="107"/>
      <c r="BAH267" s="107"/>
      <c r="BAI267" s="107"/>
      <c r="BAJ267" s="107"/>
      <c r="BAK267" s="107"/>
      <c r="BAL267" s="107"/>
      <c r="BAM267" s="107"/>
      <c r="BAN267" s="107"/>
      <c r="BAO267" s="107"/>
      <c r="BAP267" s="107"/>
      <c r="BAQ267" s="107"/>
      <c r="BAR267" s="107"/>
      <c r="BAS267" s="107"/>
      <c r="BAT267" s="107"/>
      <c r="BAU267" s="107"/>
      <c r="BAV267" s="107"/>
      <c r="BAW267" s="107"/>
      <c r="BAX267" s="107"/>
      <c r="BAY267" s="107"/>
      <c r="BAZ267" s="107"/>
      <c r="BBA267" s="107"/>
      <c r="BBB267" s="107"/>
      <c r="BBC267" s="107"/>
      <c r="BBD267" s="107"/>
      <c r="BBE267" s="107"/>
      <c r="BBF267" s="107"/>
      <c r="BBG267" s="107"/>
      <c r="BBH267" s="107"/>
      <c r="BBI267" s="107"/>
      <c r="BBJ267" s="107"/>
      <c r="BBK267" s="107"/>
      <c r="BBL267" s="107"/>
      <c r="BBM267" s="107"/>
      <c r="BBN267" s="107"/>
      <c r="BBO267" s="107"/>
      <c r="BBP267" s="107"/>
      <c r="BBQ267" s="107"/>
      <c r="BBR267" s="107"/>
      <c r="BBS267" s="107"/>
      <c r="BBT267" s="107"/>
      <c r="BBU267" s="107"/>
      <c r="BBV267" s="107"/>
      <c r="BBW267" s="107"/>
      <c r="BBX267" s="107"/>
      <c r="BBY267" s="107"/>
      <c r="BBZ267" s="107"/>
      <c r="BCA267" s="107"/>
      <c r="BCB267" s="107"/>
      <c r="BCC267" s="107"/>
      <c r="BCD267" s="107"/>
      <c r="BCE267" s="107"/>
      <c r="BCF267" s="107"/>
      <c r="BCG267" s="107"/>
      <c r="BCH267" s="107"/>
      <c r="BCI267" s="107"/>
      <c r="BCJ267" s="107"/>
      <c r="BCK267" s="107"/>
      <c r="BCL267" s="107"/>
      <c r="BCM267" s="107"/>
      <c r="BCN267" s="107"/>
      <c r="BCO267" s="107"/>
      <c r="BCP267" s="107"/>
      <c r="BCQ267" s="107"/>
      <c r="BCR267" s="107"/>
      <c r="BCS267" s="107"/>
      <c r="BCT267" s="107"/>
      <c r="BCU267" s="107"/>
      <c r="BCV267" s="107"/>
      <c r="BCW267" s="107"/>
      <c r="BCX267" s="107"/>
      <c r="BCY267" s="107"/>
      <c r="BCZ267" s="107"/>
      <c r="BDA267" s="107"/>
      <c r="BDB267" s="107"/>
      <c r="BDC267" s="107"/>
      <c r="BDD267" s="107"/>
      <c r="BDE267" s="107"/>
      <c r="BDF267" s="107"/>
      <c r="BDG267" s="107"/>
      <c r="BDH267" s="107"/>
      <c r="BDI267" s="107"/>
      <c r="BDJ267" s="107"/>
      <c r="BDK267" s="107"/>
      <c r="BDL267" s="107"/>
      <c r="BDM267" s="107"/>
      <c r="BDN267" s="107"/>
      <c r="BDO267" s="107"/>
      <c r="BDP267" s="107"/>
      <c r="BDQ267" s="107"/>
      <c r="BDR267" s="107"/>
      <c r="BDS267" s="107"/>
      <c r="BDT267" s="107"/>
      <c r="BDU267" s="107"/>
      <c r="BDV267" s="107"/>
      <c r="BDW267" s="107"/>
      <c r="BDX267" s="107"/>
      <c r="BDY267" s="107"/>
      <c r="BDZ267" s="107"/>
      <c r="BEA267" s="107"/>
      <c r="BEB267" s="107"/>
      <c r="BEC267" s="107"/>
      <c r="BED267" s="107"/>
      <c r="BEE267" s="107"/>
      <c r="BEF267" s="107"/>
      <c r="BEG267" s="107"/>
      <c r="BEH267" s="107"/>
      <c r="BEI267" s="107"/>
      <c r="BEJ267" s="107"/>
      <c r="BEK267" s="107"/>
      <c r="BEL267" s="107"/>
      <c r="BEM267" s="107"/>
      <c r="BEN267" s="107"/>
      <c r="BEO267" s="107"/>
      <c r="BEP267" s="107"/>
      <c r="BEQ267" s="107"/>
      <c r="BER267" s="107"/>
      <c r="BES267" s="107"/>
      <c r="BET267" s="107"/>
      <c r="BEU267" s="107"/>
      <c r="BEV267" s="107"/>
      <c r="BEW267" s="107"/>
      <c r="BEX267" s="107"/>
      <c r="BEY267" s="107"/>
      <c r="BEZ267" s="107"/>
      <c r="BFA267" s="107"/>
      <c r="BFB267" s="107"/>
      <c r="BFC267" s="107"/>
      <c r="BFD267" s="107"/>
      <c r="BFE267" s="107"/>
      <c r="BFF267" s="107"/>
      <c r="BFG267" s="107"/>
      <c r="BFH267" s="107"/>
      <c r="BFI267" s="107"/>
      <c r="BFJ267" s="107"/>
      <c r="BFK267" s="107"/>
      <c r="BFL267" s="107"/>
      <c r="BFM267" s="107"/>
      <c r="BFN267" s="107"/>
      <c r="BFO267" s="107"/>
      <c r="BFP267" s="107"/>
      <c r="BFQ267" s="107"/>
      <c r="BFR267" s="107"/>
      <c r="BFS267" s="107"/>
      <c r="BFT267" s="107"/>
      <c r="BFU267" s="107"/>
      <c r="BFV267" s="107"/>
      <c r="BFW267" s="107"/>
      <c r="BFX267" s="107"/>
      <c r="BFY267" s="107"/>
      <c r="BFZ267" s="107"/>
      <c r="BGA267" s="107"/>
      <c r="BGB267" s="107"/>
      <c r="BGC267" s="107"/>
      <c r="BGD267" s="107"/>
      <c r="BGE267" s="107"/>
      <c r="BGF267" s="107"/>
      <c r="BGG267" s="107"/>
      <c r="BGH267" s="107"/>
      <c r="BGI267" s="107"/>
      <c r="BGJ267" s="107"/>
      <c r="BGK267" s="107"/>
      <c r="BGL267" s="107"/>
      <c r="BGM267" s="107"/>
      <c r="BGN267" s="107"/>
      <c r="BGO267" s="107"/>
      <c r="BGP267" s="107"/>
      <c r="BGQ267" s="107"/>
      <c r="BGR267" s="107"/>
      <c r="BGS267" s="107"/>
      <c r="BGT267" s="107"/>
      <c r="BGU267" s="107"/>
      <c r="BGV267" s="107"/>
      <c r="BGW267" s="107"/>
      <c r="BGX267" s="107"/>
      <c r="BGY267" s="107"/>
      <c r="BGZ267" s="107"/>
      <c r="BHA267" s="107"/>
      <c r="BHB267" s="107"/>
      <c r="BHC267" s="107"/>
      <c r="BHD267" s="107"/>
      <c r="BHE267" s="107"/>
      <c r="BHF267" s="107"/>
      <c r="BHG267" s="107"/>
      <c r="BHH267" s="107"/>
      <c r="BHI267" s="107"/>
      <c r="BHJ267" s="107"/>
      <c r="BHK267" s="107"/>
      <c r="BHL267" s="107"/>
      <c r="BHM267" s="107"/>
      <c r="BHN267" s="107"/>
      <c r="BHO267" s="107"/>
      <c r="BHP267" s="107"/>
      <c r="BHQ267" s="107"/>
      <c r="BHR267" s="107"/>
      <c r="BHS267" s="107"/>
      <c r="BHT267" s="107"/>
      <c r="BHU267" s="107"/>
      <c r="BHV267" s="107"/>
      <c r="BHW267" s="107"/>
      <c r="BHX267" s="107"/>
      <c r="BHY267" s="107"/>
      <c r="BHZ267" s="107"/>
      <c r="BIA267" s="107"/>
      <c r="BIB267" s="107"/>
      <c r="BIC267" s="107"/>
      <c r="BID267" s="107"/>
      <c r="BIE267" s="107"/>
      <c r="BIF267" s="107"/>
      <c r="BIG267" s="107"/>
      <c r="BIH267" s="107"/>
      <c r="BII267" s="107"/>
      <c r="BIJ267" s="107"/>
      <c r="BIK267" s="107"/>
      <c r="BIL267" s="107"/>
      <c r="BIM267" s="107"/>
      <c r="BIN267" s="107"/>
      <c r="BIO267" s="107"/>
      <c r="BIP267" s="107"/>
      <c r="BIQ267" s="107"/>
      <c r="BIR267" s="107"/>
      <c r="BIS267" s="107"/>
      <c r="BIT267" s="107"/>
      <c r="BIU267" s="107"/>
      <c r="BIV267" s="107"/>
      <c r="BIW267" s="107"/>
      <c r="BIX267" s="107"/>
      <c r="BIY267" s="107"/>
      <c r="BIZ267" s="107"/>
      <c r="BJA267" s="107"/>
      <c r="BJB267" s="107"/>
      <c r="BJC267" s="107"/>
      <c r="BJD267" s="107"/>
      <c r="BJE267" s="107"/>
      <c r="BJF267" s="107"/>
      <c r="BJG267" s="107"/>
      <c r="BJH267" s="107"/>
      <c r="BJI267" s="107"/>
      <c r="BJJ267" s="107"/>
      <c r="BJK267" s="107"/>
      <c r="BJL267" s="107"/>
      <c r="BJM267" s="107"/>
      <c r="BJN267" s="107"/>
      <c r="BJO267" s="107"/>
      <c r="BJP267" s="107"/>
      <c r="BJQ267" s="107"/>
      <c r="BJR267" s="107"/>
      <c r="BJS267" s="107"/>
      <c r="BJT267" s="107"/>
      <c r="BJU267" s="107"/>
      <c r="BJV267" s="107"/>
      <c r="BJW267" s="107"/>
      <c r="BJX267" s="107"/>
      <c r="BJY267" s="107"/>
      <c r="BJZ267" s="107"/>
      <c r="BKA267" s="107"/>
      <c r="BKB267" s="107"/>
      <c r="BKC267" s="107"/>
      <c r="BKD267" s="107"/>
      <c r="BKE267" s="107"/>
      <c r="BKF267" s="107"/>
      <c r="BKG267" s="107"/>
      <c r="BKH267" s="107"/>
      <c r="BKI267" s="107"/>
      <c r="BKJ267" s="107"/>
      <c r="BKK267" s="107"/>
      <c r="BKL267" s="107"/>
      <c r="BKM267" s="107"/>
      <c r="BKN267" s="107"/>
      <c r="BKO267" s="107"/>
      <c r="BKP267" s="107"/>
      <c r="BKQ267" s="107"/>
      <c r="BKR267" s="107"/>
      <c r="BKS267" s="107"/>
      <c r="BKT267" s="107"/>
      <c r="BKU267" s="107"/>
      <c r="BKV267" s="107"/>
      <c r="BKW267" s="107"/>
      <c r="BKX267" s="107"/>
      <c r="BKY267" s="107"/>
      <c r="BKZ267" s="107"/>
      <c r="BLA267" s="107"/>
      <c r="BLB267" s="107"/>
      <c r="BLC267" s="107"/>
      <c r="BLD267" s="107"/>
      <c r="BLE267" s="107"/>
      <c r="BLF267" s="107"/>
      <c r="BLG267" s="107"/>
      <c r="BLH267" s="107"/>
      <c r="BLI267" s="107"/>
      <c r="BLJ267" s="107"/>
      <c r="BLK267" s="107"/>
      <c r="BLL267" s="107"/>
      <c r="BLM267" s="107"/>
      <c r="BLN267" s="107"/>
      <c r="BLO267" s="107"/>
      <c r="BLP267" s="107"/>
      <c r="BLQ267" s="107"/>
      <c r="BLR267" s="107"/>
      <c r="BLS267" s="107"/>
      <c r="BLT267" s="107"/>
      <c r="BLU267" s="107"/>
      <c r="BLV267" s="107"/>
      <c r="BLW267" s="107"/>
      <c r="BLX267" s="107"/>
      <c r="BLY267" s="107"/>
      <c r="BLZ267" s="107"/>
      <c r="BMA267" s="107"/>
      <c r="BMB267" s="107"/>
      <c r="BMC267" s="107"/>
      <c r="BMD267" s="107"/>
      <c r="BME267" s="107"/>
      <c r="BMF267" s="107"/>
      <c r="BMG267" s="107"/>
      <c r="BMH267" s="107"/>
      <c r="BMI267" s="107"/>
      <c r="BMJ267" s="107"/>
      <c r="BMK267" s="107"/>
      <c r="BML267" s="107"/>
      <c r="BMM267" s="107"/>
      <c r="BMN267" s="107"/>
      <c r="BMO267" s="107"/>
      <c r="BMP267" s="107"/>
      <c r="BMQ267" s="107"/>
      <c r="BMR267" s="107"/>
      <c r="BMS267" s="107"/>
      <c r="BMT267" s="107"/>
      <c r="BMU267" s="107"/>
      <c r="BMV267" s="107"/>
      <c r="BMW267" s="107"/>
      <c r="BMX267" s="107"/>
      <c r="BMY267" s="107"/>
      <c r="BMZ267" s="107"/>
      <c r="BNA267" s="107"/>
      <c r="BNB267" s="107"/>
      <c r="BNC267" s="107"/>
      <c r="BND267" s="107"/>
      <c r="BNE267" s="107"/>
      <c r="BNF267" s="107"/>
      <c r="BNG267" s="107"/>
      <c r="BNH267" s="107"/>
      <c r="BNI267" s="107"/>
      <c r="BNJ267" s="107"/>
      <c r="BNK267" s="107"/>
      <c r="BNL267" s="107"/>
      <c r="BNM267" s="107"/>
      <c r="BNN267" s="107"/>
      <c r="BNO267" s="107"/>
      <c r="BNP267" s="107"/>
      <c r="BNQ267" s="107"/>
      <c r="BNR267" s="107"/>
      <c r="BNS267" s="107"/>
      <c r="BNT267" s="107"/>
      <c r="BNU267" s="107"/>
      <c r="BNV267" s="107"/>
      <c r="BNW267" s="107"/>
      <c r="BNX267" s="107"/>
      <c r="BNY267" s="107"/>
      <c r="BNZ267" s="107"/>
      <c r="BOA267" s="107"/>
      <c r="BOB267" s="107"/>
      <c r="BOC267" s="107"/>
      <c r="BOD267" s="107"/>
      <c r="BOE267" s="107"/>
      <c r="BOF267" s="107"/>
      <c r="BOG267" s="107"/>
      <c r="BOH267" s="107"/>
      <c r="BOI267" s="107"/>
      <c r="BOJ267" s="107"/>
      <c r="BOK267" s="107"/>
      <c r="BOL267" s="107"/>
      <c r="BOM267" s="107"/>
      <c r="BON267" s="107"/>
      <c r="BOO267" s="107"/>
      <c r="BOP267" s="107"/>
      <c r="BOQ267" s="107"/>
      <c r="BOR267" s="107"/>
      <c r="BOS267" s="107"/>
      <c r="BOT267" s="107"/>
      <c r="BOU267" s="107"/>
      <c r="BOV267" s="107"/>
      <c r="BOW267" s="107"/>
      <c r="BOX267" s="107"/>
      <c r="BOY267" s="107"/>
      <c r="BOZ267" s="107"/>
      <c r="BPA267" s="107"/>
      <c r="BPB267" s="107"/>
      <c r="BPC267" s="107"/>
      <c r="BPD267" s="107"/>
      <c r="BPE267" s="107"/>
      <c r="BPF267" s="107"/>
      <c r="BPG267" s="107"/>
      <c r="BPH267" s="107"/>
      <c r="BPI267" s="107"/>
      <c r="BPJ267" s="107"/>
      <c r="BPK267" s="107"/>
      <c r="BPL267" s="107"/>
      <c r="BPM267" s="107"/>
      <c r="BPN267" s="107"/>
      <c r="BPO267" s="107"/>
      <c r="BPP267" s="107"/>
      <c r="BPQ267" s="107"/>
      <c r="BPR267" s="107"/>
      <c r="BPS267" s="107"/>
      <c r="BPT267" s="107"/>
      <c r="BPU267" s="107"/>
      <c r="BPV267" s="107"/>
      <c r="BPW267" s="107"/>
      <c r="BPX267" s="107"/>
      <c r="BPY267" s="107"/>
      <c r="BPZ267" s="107"/>
      <c r="BQA267" s="107"/>
      <c r="BQB267" s="107"/>
      <c r="BQC267" s="107"/>
      <c r="BQD267" s="107"/>
      <c r="BQE267" s="107"/>
      <c r="BQF267" s="107"/>
      <c r="BQG267" s="107"/>
      <c r="BQH267" s="107"/>
      <c r="BQI267" s="107"/>
      <c r="BQJ267" s="107"/>
      <c r="BQK267" s="107"/>
      <c r="BQL267" s="107"/>
      <c r="BQM267" s="107"/>
      <c r="BQN267" s="107"/>
      <c r="BQO267" s="107"/>
      <c r="BQP267" s="107"/>
      <c r="BQQ267" s="107"/>
      <c r="BQR267" s="107"/>
      <c r="BQS267" s="107"/>
      <c r="BQT267" s="107"/>
      <c r="BQU267" s="107"/>
      <c r="BQV267" s="107"/>
      <c r="BQW267" s="107"/>
      <c r="BQX267" s="107"/>
      <c r="BQY267" s="107"/>
      <c r="BQZ267" s="107"/>
      <c r="BRA267" s="107"/>
      <c r="BRB267" s="107"/>
      <c r="BRC267" s="107"/>
      <c r="BRD267" s="107"/>
      <c r="BRE267" s="107"/>
      <c r="BRF267" s="107"/>
      <c r="BRG267" s="107"/>
      <c r="BRH267" s="107"/>
      <c r="BRI267" s="107"/>
      <c r="BRJ267" s="107"/>
      <c r="BRK267" s="107"/>
      <c r="BRL267" s="107"/>
      <c r="BRM267" s="107"/>
      <c r="BRN267" s="107"/>
      <c r="BRO267" s="107"/>
      <c r="BRP267" s="107"/>
      <c r="BRQ267" s="107"/>
      <c r="BRR267" s="107"/>
      <c r="BRS267" s="107"/>
      <c r="BRT267" s="107"/>
      <c r="BRU267" s="107"/>
      <c r="BRV267" s="107"/>
      <c r="BRW267" s="107"/>
      <c r="BRX267" s="107"/>
      <c r="BRY267" s="107"/>
      <c r="BRZ267" s="107"/>
      <c r="BSA267" s="107"/>
      <c r="BSB267" s="107"/>
      <c r="BSC267" s="107"/>
      <c r="BSD267" s="107"/>
      <c r="BSE267" s="107"/>
      <c r="BSF267" s="107"/>
      <c r="BSG267" s="107"/>
      <c r="BSH267" s="107"/>
      <c r="BSI267" s="107"/>
      <c r="BSJ267" s="107"/>
      <c r="BSK267" s="107"/>
      <c r="BSL267" s="107"/>
      <c r="BSM267" s="107"/>
      <c r="BSN267" s="107"/>
      <c r="BSO267" s="107"/>
      <c r="BSP267" s="107"/>
      <c r="BSQ267" s="107"/>
      <c r="BSR267" s="107"/>
      <c r="BSS267" s="107"/>
      <c r="BST267" s="107"/>
      <c r="BSU267" s="107"/>
      <c r="BSV267" s="107"/>
      <c r="BSW267" s="107"/>
      <c r="BSX267" s="107"/>
      <c r="BSY267" s="107"/>
      <c r="BSZ267" s="107"/>
      <c r="BTA267" s="107"/>
      <c r="BTB267" s="107"/>
      <c r="BTC267" s="107"/>
      <c r="BTD267" s="107"/>
      <c r="BTE267" s="107"/>
      <c r="BTF267" s="107"/>
      <c r="BTG267" s="107"/>
      <c r="BTH267" s="107"/>
      <c r="BTI267" s="107"/>
      <c r="BTJ267" s="107"/>
      <c r="BTK267" s="107"/>
      <c r="BTL267" s="107"/>
      <c r="BTM267" s="107"/>
      <c r="BTN267" s="107"/>
      <c r="BTO267" s="107"/>
      <c r="BTP267" s="107"/>
      <c r="BTQ267" s="107"/>
      <c r="BTR267" s="107"/>
      <c r="BTS267" s="107"/>
      <c r="BTT267" s="107"/>
      <c r="BTU267" s="107"/>
      <c r="BTV267" s="107"/>
      <c r="BTW267" s="107"/>
      <c r="BTX267" s="107"/>
      <c r="BTY267" s="107"/>
      <c r="BTZ267" s="107"/>
      <c r="BUA267" s="107"/>
      <c r="BUB267" s="107"/>
      <c r="BUC267" s="107"/>
      <c r="BUD267" s="107"/>
      <c r="BUE267" s="107"/>
      <c r="BUF267" s="107"/>
      <c r="BUG267" s="107"/>
      <c r="BUH267" s="107"/>
      <c r="BUI267" s="107"/>
      <c r="BUJ267" s="107"/>
      <c r="BUK267" s="107"/>
      <c r="BUL267" s="107"/>
      <c r="BUM267" s="107"/>
      <c r="BUN267" s="107"/>
      <c r="BUO267" s="107"/>
      <c r="BUP267" s="107"/>
      <c r="BUQ267" s="107"/>
      <c r="BUR267" s="107"/>
      <c r="BUS267" s="107"/>
      <c r="BUT267" s="107"/>
      <c r="BUU267" s="107"/>
      <c r="BUV267" s="107"/>
      <c r="BUW267" s="107"/>
      <c r="BUX267" s="107"/>
      <c r="BUY267" s="107"/>
      <c r="BUZ267" s="107"/>
      <c r="BVA267" s="107"/>
      <c r="BVB267" s="107"/>
      <c r="BVC267" s="107"/>
      <c r="BVD267" s="107"/>
      <c r="BVE267" s="107"/>
      <c r="BVF267" s="107"/>
      <c r="BVG267" s="107"/>
      <c r="BVH267" s="107"/>
      <c r="BVI267" s="107"/>
      <c r="BVJ267" s="107"/>
      <c r="BVK267" s="107"/>
      <c r="BVL267" s="107"/>
      <c r="BVM267" s="107"/>
      <c r="BVN267" s="107"/>
      <c r="BVO267" s="107"/>
      <c r="BVP267" s="107"/>
      <c r="BVQ267" s="107"/>
      <c r="BVR267" s="107"/>
      <c r="BVS267" s="107"/>
      <c r="BVT267" s="107"/>
      <c r="BVU267" s="107"/>
      <c r="BVV267" s="107"/>
      <c r="BVW267" s="107"/>
      <c r="BVX267" s="107"/>
      <c r="BVY267" s="107"/>
      <c r="BVZ267" s="107"/>
      <c r="BWA267" s="107"/>
      <c r="BWB267" s="107"/>
      <c r="BWC267" s="107"/>
      <c r="BWD267" s="107"/>
      <c r="BWE267" s="107"/>
      <c r="BWF267" s="107"/>
      <c r="BWG267" s="107"/>
      <c r="BWH267" s="107"/>
      <c r="BWI267" s="107"/>
      <c r="BWJ267" s="107"/>
      <c r="BWK267" s="107"/>
      <c r="BWL267" s="107"/>
      <c r="BWM267" s="107"/>
      <c r="BWN267" s="107"/>
      <c r="BWO267" s="107"/>
      <c r="BWP267" s="107"/>
      <c r="BWQ267" s="107"/>
      <c r="BWR267" s="107"/>
      <c r="BWS267" s="107"/>
      <c r="BWT267" s="107"/>
      <c r="BWU267" s="107"/>
      <c r="BWV267" s="107"/>
      <c r="BWW267" s="107"/>
      <c r="BWX267" s="107"/>
      <c r="BWY267" s="107"/>
      <c r="BWZ267" s="107"/>
      <c r="BXA267" s="107"/>
      <c r="BXB267" s="107"/>
      <c r="BXC267" s="107"/>
      <c r="BXD267" s="107"/>
      <c r="BXE267" s="107"/>
      <c r="BXF267" s="107"/>
      <c r="BXG267" s="107"/>
      <c r="BXH267" s="107"/>
      <c r="BXI267" s="107"/>
      <c r="BXJ267" s="107"/>
      <c r="BXK267" s="107"/>
      <c r="BXL267" s="107"/>
      <c r="BXM267" s="107"/>
      <c r="BXN267" s="107"/>
      <c r="BXO267" s="107"/>
      <c r="BXP267" s="107"/>
      <c r="BXQ267" s="107"/>
      <c r="BXR267" s="107"/>
      <c r="BXS267" s="107"/>
      <c r="BXT267" s="107"/>
      <c r="BXU267" s="107"/>
      <c r="BXV267" s="107"/>
      <c r="BXW267" s="107"/>
      <c r="BXX267" s="107"/>
      <c r="BXY267" s="107"/>
      <c r="BXZ267" s="107"/>
      <c r="BYA267" s="107"/>
      <c r="BYB267" s="107"/>
      <c r="BYC267" s="107"/>
      <c r="BYD267" s="107"/>
      <c r="BYE267" s="107"/>
      <c r="BYF267" s="107"/>
      <c r="BYG267" s="107"/>
      <c r="BYH267" s="107"/>
      <c r="BYI267" s="107"/>
      <c r="BYJ267" s="107"/>
      <c r="BYK267" s="107"/>
      <c r="BYL267" s="107"/>
      <c r="BYM267" s="107"/>
      <c r="BYN267" s="107"/>
      <c r="BYO267" s="107"/>
      <c r="BYP267" s="107"/>
      <c r="BYQ267" s="107"/>
      <c r="BYR267" s="107"/>
      <c r="BYS267" s="107"/>
      <c r="BYT267" s="107"/>
      <c r="BYU267" s="107"/>
      <c r="BYV267" s="107"/>
      <c r="BYW267" s="107"/>
      <c r="BYX267" s="107"/>
      <c r="BYY267" s="107"/>
      <c r="BYZ267" s="107"/>
      <c r="BZA267" s="107"/>
      <c r="BZB267" s="107"/>
      <c r="BZC267" s="107"/>
      <c r="BZD267" s="107"/>
      <c r="BZE267" s="107"/>
      <c r="BZF267" s="107"/>
      <c r="BZG267" s="107"/>
      <c r="BZH267" s="107"/>
      <c r="BZI267" s="107"/>
      <c r="BZJ267" s="107"/>
      <c r="BZK267" s="107"/>
      <c r="BZL267" s="107"/>
      <c r="BZM267" s="107"/>
      <c r="BZN267" s="107"/>
      <c r="BZO267" s="107"/>
      <c r="BZP267" s="107"/>
      <c r="BZQ267" s="107"/>
      <c r="BZR267" s="107"/>
      <c r="BZS267" s="107"/>
      <c r="BZT267" s="107"/>
      <c r="BZU267" s="107"/>
      <c r="BZV267" s="107"/>
      <c r="BZW267" s="107"/>
      <c r="BZX267" s="107"/>
      <c r="BZY267" s="107"/>
      <c r="BZZ267" s="107"/>
      <c r="CAA267" s="107"/>
      <c r="CAB267" s="107"/>
      <c r="CAC267" s="107"/>
      <c r="CAD267" s="107"/>
      <c r="CAE267" s="107"/>
      <c r="CAF267" s="107"/>
      <c r="CAG267" s="107"/>
      <c r="CAH267" s="107"/>
      <c r="CAI267" s="107"/>
      <c r="CAJ267" s="107"/>
      <c r="CAK267" s="107"/>
      <c r="CAL267" s="107"/>
      <c r="CAM267" s="107"/>
      <c r="CAN267" s="107"/>
      <c r="CAO267" s="107"/>
      <c r="CAP267" s="107"/>
      <c r="CAQ267" s="107"/>
      <c r="CAR267" s="107"/>
      <c r="CAS267" s="107"/>
      <c r="CAT267" s="107"/>
      <c r="CAU267" s="107"/>
      <c r="CAV267" s="107"/>
      <c r="CAW267" s="107"/>
      <c r="CAX267" s="107"/>
      <c r="CAY267" s="107"/>
      <c r="CAZ267" s="107"/>
      <c r="CBA267" s="107"/>
      <c r="CBB267" s="107"/>
      <c r="CBC267" s="107"/>
      <c r="CBD267" s="107"/>
      <c r="CBE267" s="107"/>
      <c r="CBF267" s="107"/>
      <c r="CBG267" s="107"/>
      <c r="CBH267" s="107"/>
      <c r="CBI267" s="107"/>
      <c r="CBJ267" s="107"/>
      <c r="CBK267" s="107"/>
      <c r="CBL267" s="107"/>
      <c r="CBM267" s="107"/>
      <c r="CBN267" s="107"/>
      <c r="CBO267" s="107"/>
      <c r="CBP267" s="107"/>
      <c r="CBQ267" s="107"/>
      <c r="CBR267" s="107"/>
      <c r="CBS267" s="107"/>
      <c r="CBT267" s="107"/>
      <c r="CBU267" s="107"/>
      <c r="CBV267" s="107"/>
      <c r="CBW267" s="107"/>
      <c r="CBX267" s="107"/>
      <c r="CBY267" s="107"/>
      <c r="CBZ267" s="107"/>
      <c r="CCA267" s="107"/>
      <c r="CCB267" s="107"/>
      <c r="CCC267" s="107"/>
      <c r="CCD267" s="107"/>
      <c r="CCE267" s="107"/>
      <c r="CCF267" s="107"/>
      <c r="CCG267" s="107"/>
      <c r="CCH267" s="107"/>
      <c r="CCI267" s="107"/>
      <c r="CCJ267" s="107"/>
      <c r="CCK267" s="107"/>
      <c r="CCL267" s="107"/>
      <c r="CCM267" s="107"/>
      <c r="CCN267" s="107"/>
      <c r="CCO267" s="107"/>
      <c r="CCP267" s="107"/>
      <c r="CCQ267" s="107"/>
      <c r="CCR267" s="107"/>
      <c r="CCS267" s="107"/>
      <c r="CCT267" s="107"/>
      <c r="CCU267" s="107"/>
      <c r="CCV267" s="107"/>
      <c r="CCW267" s="107"/>
      <c r="CCX267" s="107"/>
      <c r="CCY267" s="107"/>
      <c r="CCZ267" s="107"/>
      <c r="CDA267" s="107"/>
      <c r="CDB267" s="107"/>
      <c r="CDC267" s="107"/>
      <c r="CDD267" s="107"/>
      <c r="CDE267" s="107"/>
      <c r="CDF267" s="107"/>
      <c r="CDG267" s="107"/>
      <c r="CDH267" s="107"/>
      <c r="CDI267" s="107"/>
      <c r="CDJ267" s="107"/>
      <c r="CDK267" s="107"/>
      <c r="CDL267" s="107"/>
      <c r="CDM267" s="107"/>
      <c r="CDN267" s="107"/>
      <c r="CDO267" s="107"/>
      <c r="CDP267" s="107"/>
      <c r="CDQ267" s="107"/>
      <c r="CDR267" s="107"/>
      <c r="CDS267" s="107"/>
      <c r="CDT267" s="107"/>
      <c r="CDU267" s="107"/>
      <c r="CDV267" s="107"/>
      <c r="CDW267" s="107"/>
      <c r="CDX267" s="107"/>
      <c r="CDY267" s="107"/>
      <c r="CDZ267" s="107"/>
      <c r="CEA267" s="107"/>
      <c r="CEB267" s="107"/>
      <c r="CEC267" s="107"/>
      <c r="CED267" s="107"/>
      <c r="CEE267" s="107"/>
      <c r="CEF267" s="107"/>
      <c r="CEG267" s="107"/>
      <c r="CEH267" s="107"/>
      <c r="CEI267" s="107"/>
      <c r="CEJ267" s="107"/>
      <c r="CEK267" s="107"/>
      <c r="CEL267" s="107"/>
      <c r="CEM267" s="107"/>
      <c r="CEN267" s="107"/>
      <c r="CEO267" s="107"/>
      <c r="CEP267" s="107"/>
      <c r="CEQ267" s="107"/>
      <c r="CER267" s="107"/>
      <c r="CES267" s="107"/>
      <c r="CET267" s="107"/>
      <c r="CEU267" s="107"/>
      <c r="CEV267" s="107"/>
      <c r="CEW267" s="107"/>
      <c r="CEX267" s="107"/>
      <c r="CEY267" s="107"/>
      <c r="CEZ267" s="107"/>
      <c r="CFA267" s="107"/>
      <c r="CFB267" s="107"/>
      <c r="CFC267" s="107"/>
      <c r="CFD267" s="107"/>
      <c r="CFE267" s="107"/>
      <c r="CFF267" s="107"/>
      <c r="CFG267" s="107"/>
      <c r="CFH267" s="107"/>
      <c r="CFI267" s="107"/>
      <c r="CFJ267" s="107"/>
      <c r="CFK267" s="107"/>
      <c r="CFL267" s="107"/>
      <c r="CFM267" s="107"/>
      <c r="CFN267" s="107"/>
      <c r="CFO267" s="107"/>
      <c r="CFP267" s="107"/>
      <c r="CFQ267" s="107"/>
      <c r="CFR267" s="107"/>
      <c r="CFS267" s="107"/>
      <c r="CFT267" s="107"/>
      <c r="CFU267" s="107"/>
      <c r="CFV267" s="107"/>
      <c r="CFW267" s="107"/>
      <c r="CFX267" s="107"/>
      <c r="CFY267" s="107"/>
      <c r="CFZ267" s="107"/>
      <c r="CGA267" s="107"/>
      <c r="CGB267" s="107"/>
      <c r="CGC267" s="107"/>
      <c r="CGD267" s="107"/>
      <c r="CGE267" s="107"/>
      <c r="CGF267" s="107"/>
      <c r="CGG267" s="107"/>
      <c r="CGH267" s="107"/>
      <c r="CGI267" s="107"/>
      <c r="CGJ267" s="107"/>
      <c r="CGK267" s="107"/>
      <c r="CGL267" s="107"/>
      <c r="CGM267" s="107"/>
      <c r="CGN267" s="107"/>
      <c r="CGO267" s="107"/>
      <c r="CGP267" s="107"/>
      <c r="CGQ267" s="107"/>
      <c r="CGR267" s="107"/>
      <c r="CGS267" s="107"/>
      <c r="CGT267" s="107"/>
      <c r="CGU267" s="107"/>
      <c r="CGV267" s="107"/>
      <c r="CGW267" s="107"/>
      <c r="CGX267" s="107"/>
      <c r="CGY267" s="107"/>
      <c r="CGZ267" s="107"/>
      <c r="CHA267" s="107"/>
      <c r="CHB267" s="107"/>
      <c r="CHC267" s="107"/>
      <c r="CHD267" s="107"/>
      <c r="CHE267" s="107"/>
      <c r="CHF267" s="107"/>
      <c r="CHG267" s="107"/>
      <c r="CHH267" s="107"/>
      <c r="CHI267" s="107"/>
      <c r="CHJ267" s="107"/>
      <c r="CHK267" s="107"/>
      <c r="CHL267" s="107"/>
      <c r="CHM267" s="107"/>
      <c r="CHN267" s="107"/>
      <c r="CHO267" s="107"/>
      <c r="CHP267" s="107"/>
      <c r="CHQ267" s="107"/>
      <c r="CHR267" s="107"/>
      <c r="CHS267" s="107"/>
      <c r="CHT267" s="107"/>
      <c r="CHU267" s="107"/>
      <c r="CHV267" s="107"/>
      <c r="CHW267" s="107"/>
      <c r="CHX267" s="107"/>
      <c r="CHY267" s="107"/>
      <c r="CHZ267" s="107"/>
      <c r="CIA267" s="107"/>
      <c r="CIB267" s="107"/>
      <c r="CIC267" s="107"/>
      <c r="CID267" s="107"/>
      <c r="CIE267" s="107"/>
      <c r="CIF267" s="107"/>
      <c r="CIG267" s="107"/>
      <c r="CIH267" s="107"/>
      <c r="CII267" s="107"/>
      <c r="CIJ267" s="107"/>
      <c r="CIK267" s="107"/>
      <c r="CIL267" s="107"/>
      <c r="CIM267" s="107"/>
      <c r="CIN267" s="107"/>
      <c r="CIO267" s="107"/>
      <c r="CIP267" s="107"/>
      <c r="CIQ267" s="107"/>
      <c r="CIR267" s="107"/>
      <c r="CIS267" s="107"/>
      <c r="CIT267" s="107"/>
      <c r="CIU267" s="107"/>
      <c r="CIV267" s="107"/>
      <c r="CIW267" s="107"/>
      <c r="CIX267" s="107"/>
      <c r="CIY267" s="107"/>
      <c r="CIZ267" s="107"/>
      <c r="CJA267" s="107"/>
      <c r="CJB267" s="107"/>
      <c r="CJC267" s="107"/>
      <c r="CJD267" s="107"/>
      <c r="CJE267" s="107"/>
      <c r="CJF267" s="107"/>
      <c r="CJG267" s="107"/>
      <c r="CJH267" s="107"/>
      <c r="CJI267" s="107"/>
      <c r="CJJ267" s="107"/>
      <c r="CJK267" s="107"/>
      <c r="CJL267" s="107"/>
      <c r="CJM267" s="107"/>
      <c r="CJN267" s="107"/>
      <c r="CJO267" s="107"/>
      <c r="CJP267" s="107"/>
      <c r="CJQ267" s="107"/>
      <c r="CJR267" s="107"/>
      <c r="CJS267" s="107"/>
      <c r="CJT267" s="107"/>
      <c r="CJU267" s="107"/>
      <c r="CJV267" s="107"/>
      <c r="CJW267" s="107"/>
      <c r="CJX267" s="107"/>
      <c r="CJY267" s="107"/>
      <c r="CJZ267" s="107"/>
      <c r="CKA267" s="107"/>
      <c r="CKB267" s="107"/>
      <c r="CKC267" s="107"/>
      <c r="CKD267" s="107"/>
      <c r="CKE267" s="107"/>
      <c r="CKF267" s="107"/>
      <c r="CKG267" s="107"/>
      <c r="CKH267" s="107"/>
      <c r="CKI267" s="107"/>
      <c r="CKJ267" s="107"/>
      <c r="CKK267" s="107"/>
      <c r="CKL267" s="107"/>
      <c r="CKM267" s="107"/>
      <c r="CKN267" s="107"/>
      <c r="CKO267" s="107"/>
      <c r="CKP267" s="107"/>
      <c r="CKQ267" s="107"/>
      <c r="CKR267" s="107"/>
      <c r="CKS267" s="107"/>
      <c r="CKT267" s="107"/>
      <c r="CKU267" s="107"/>
      <c r="CKV267" s="107"/>
      <c r="CKW267" s="107"/>
      <c r="CKX267" s="107"/>
      <c r="CKY267" s="107"/>
      <c r="CKZ267" s="107"/>
      <c r="CLA267" s="107"/>
      <c r="CLB267" s="107"/>
      <c r="CLC267" s="107"/>
      <c r="CLD267" s="107"/>
      <c r="CLE267" s="107"/>
      <c r="CLF267" s="107"/>
      <c r="CLG267" s="107"/>
      <c r="CLH267" s="107"/>
      <c r="CLI267" s="107"/>
      <c r="CLJ267" s="107"/>
      <c r="CLK267" s="107"/>
      <c r="CLL267" s="107"/>
      <c r="CLM267" s="107"/>
      <c r="CLN267" s="107"/>
      <c r="CLO267" s="107"/>
      <c r="CLP267" s="107"/>
      <c r="CLQ267" s="107"/>
      <c r="CLR267" s="107"/>
      <c r="CLS267" s="107"/>
      <c r="CLT267" s="107"/>
      <c r="CLU267" s="107"/>
      <c r="CLV267" s="107"/>
      <c r="CLW267" s="107"/>
      <c r="CLX267" s="107"/>
      <c r="CLY267" s="107"/>
      <c r="CLZ267" s="107"/>
      <c r="CMA267" s="107"/>
      <c r="CMB267" s="107"/>
      <c r="CMC267" s="107"/>
      <c r="CMD267" s="107"/>
      <c r="CME267" s="107"/>
      <c r="CMF267" s="107"/>
      <c r="CMG267" s="107"/>
      <c r="CMH267" s="107"/>
      <c r="CMI267" s="107"/>
      <c r="CMJ267" s="107"/>
      <c r="CMK267" s="107"/>
      <c r="CML267" s="107"/>
      <c r="CMM267" s="107"/>
      <c r="CMN267" s="107"/>
      <c r="CMO267" s="107"/>
      <c r="CMP267" s="107"/>
      <c r="CMQ267" s="107"/>
      <c r="CMR267" s="107"/>
      <c r="CMS267" s="107"/>
      <c r="CMT267" s="107"/>
      <c r="CMU267" s="107"/>
      <c r="CMV267" s="107"/>
      <c r="CMW267" s="107"/>
      <c r="CMX267" s="107"/>
      <c r="CMY267" s="107"/>
      <c r="CMZ267" s="107"/>
      <c r="CNA267" s="107"/>
      <c r="CNB267" s="107"/>
      <c r="CNC267" s="107"/>
      <c r="CND267" s="107"/>
      <c r="CNE267" s="107"/>
      <c r="CNF267" s="107"/>
      <c r="CNG267" s="107"/>
      <c r="CNH267" s="107"/>
      <c r="CNI267" s="107"/>
      <c r="CNJ267" s="107"/>
      <c r="CNK267" s="107"/>
      <c r="CNL267" s="107"/>
      <c r="CNM267" s="107"/>
      <c r="CNN267" s="107"/>
      <c r="CNO267" s="107"/>
      <c r="CNP267" s="107"/>
      <c r="CNQ267" s="107"/>
      <c r="CNR267" s="107"/>
      <c r="CNS267" s="107"/>
      <c r="CNT267" s="107"/>
      <c r="CNU267" s="107"/>
      <c r="CNV267" s="107"/>
      <c r="CNW267" s="107"/>
      <c r="CNX267" s="107"/>
      <c r="CNY267" s="107"/>
      <c r="CNZ267" s="107"/>
      <c r="COA267" s="107"/>
      <c r="COB267" s="107"/>
      <c r="COC267" s="107"/>
      <c r="COD267" s="107"/>
      <c r="COE267" s="107"/>
      <c r="COF267" s="107"/>
      <c r="COG267" s="107"/>
      <c r="COH267" s="107"/>
      <c r="COI267" s="107"/>
      <c r="COJ267" s="107"/>
      <c r="COK267" s="107"/>
      <c r="COL267" s="107"/>
      <c r="COM267" s="107"/>
      <c r="CON267" s="107"/>
      <c r="COO267" s="107"/>
      <c r="COP267" s="107"/>
      <c r="COQ267" s="107"/>
      <c r="COR267" s="107"/>
      <c r="COS267" s="107"/>
      <c r="COT267" s="107"/>
      <c r="COU267" s="107"/>
      <c r="COV267" s="107"/>
      <c r="COW267" s="107"/>
      <c r="COX267" s="107"/>
      <c r="COY267" s="107"/>
      <c r="COZ267" s="107"/>
      <c r="CPA267" s="107"/>
      <c r="CPB267" s="107"/>
      <c r="CPC267" s="107"/>
      <c r="CPD267" s="107"/>
      <c r="CPE267" s="107"/>
      <c r="CPF267" s="107"/>
      <c r="CPG267" s="107"/>
      <c r="CPH267" s="107"/>
      <c r="CPI267" s="107"/>
      <c r="CPJ267" s="107"/>
      <c r="CPK267" s="107"/>
      <c r="CPL267" s="107"/>
      <c r="CPM267" s="107"/>
      <c r="CPN267" s="107"/>
      <c r="CPO267" s="107"/>
      <c r="CPP267" s="107"/>
      <c r="CPQ267" s="107"/>
      <c r="CPR267" s="107"/>
      <c r="CPS267" s="107"/>
      <c r="CPT267" s="107"/>
      <c r="CPU267" s="107"/>
      <c r="CPV267" s="107"/>
      <c r="CPW267" s="107"/>
      <c r="CPX267" s="107"/>
      <c r="CPY267" s="107"/>
      <c r="CPZ267" s="107"/>
      <c r="CQA267" s="107"/>
      <c r="CQB267" s="107"/>
      <c r="CQC267" s="107"/>
      <c r="CQD267" s="107"/>
      <c r="CQE267" s="107"/>
      <c r="CQF267" s="107"/>
      <c r="CQG267" s="107"/>
      <c r="CQH267" s="107"/>
      <c r="CQI267" s="107"/>
      <c r="CQJ267" s="107"/>
      <c r="CQK267" s="107"/>
      <c r="CQL267" s="107"/>
      <c r="CQM267" s="107"/>
      <c r="CQN267" s="107"/>
      <c r="CQO267" s="107"/>
      <c r="CQP267" s="107"/>
      <c r="CQQ267" s="107"/>
      <c r="CQR267" s="107"/>
      <c r="CQS267" s="107"/>
      <c r="CQT267" s="107"/>
      <c r="CQU267" s="107"/>
      <c r="CQV267" s="107"/>
      <c r="CQW267" s="107"/>
      <c r="CQX267" s="107"/>
      <c r="CQY267" s="107"/>
      <c r="CQZ267" s="107"/>
      <c r="CRA267" s="107"/>
      <c r="CRB267" s="107"/>
      <c r="CRC267" s="107"/>
      <c r="CRD267" s="107"/>
      <c r="CRE267" s="107"/>
      <c r="CRF267" s="107"/>
      <c r="CRG267" s="107"/>
      <c r="CRH267" s="107"/>
      <c r="CRI267" s="107"/>
      <c r="CRJ267" s="107"/>
      <c r="CRK267" s="107"/>
      <c r="CRL267" s="107"/>
      <c r="CRM267" s="107"/>
      <c r="CRN267" s="107"/>
      <c r="CRO267" s="107"/>
      <c r="CRP267" s="107"/>
      <c r="CRQ267" s="107"/>
      <c r="CRR267" s="107"/>
      <c r="CRS267" s="107"/>
      <c r="CRT267" s="107"/>
      <c r="CRU267" s="107"/>
      <c r="CRV267" s="107"/>
      <c r="CRW267" s="107"/>
      <c r="CRX267" s="107"/>
      <c r="CRY267" s="107"/>
      <c r="CRZ267" s="107"/>
      <c r="CSA267" s="107"/>
      <c r="CSB267" s="107"/>
      <c r="CSC267" s="107"/>
      <c r="CSD267" s="107"/>
      <c r="CSE267" s="107"/>
      <c r="CSF267" s="107"/>
      <c r="CSG267" s="107"/>
      <c r="CSH267" s="107"/>
      <c r="CSI267" s="107"/>
      <c r="CSJ267" s="107"/>
      <c r="CSK267" s="107"/>
      <c r="CSL267" s="107"/>
      <c r="CSM267" s="107"/>
      <c r="CSN267" s="107"/>
      <c r="CSO267" s="107"/>
      <c r="CSP267" s="107"/>
      <c r="CSQ267" s="107"/>
      <c r="CSR267" s="107"/>
      <c r="CSS267" s="107"/>
      <c r="CST267" s="107"/>
      <c r="CSU267" s="107"/>
      <c r="CSV267" s="107"/>
      <c r="CSW267" s="107"/>
      <c r="CSX267" s="107"/>
      <c r="CSY267" s="107"/>
      <c r="CSZ267" s="107"/>
      <c r="CTA267" s="107"/>
      <c r="CTB267" s="107"/>
      <c r="CTC267" s="107"/>
      <c r="CTD267" s="107"/>
      <c r="CTE267" s="107"/>
      <c r="CTF267" s="107"/>
      <c r="CTG267" s="107"/>
      <c r="CTH267" s="107"/>
      <c r="CTI267" s="107"/>
      <c r="CTJ267" s="107"/>
      <c r="CTK267" s="107"/>
      <c r="CTL267" s="107"/>
      <c r="CTM267" s="107"/>
      <c r="CTN267" s="107"/>
      <c r="CTO267" s="107"/>
      <c r="CTP267" s="107"/>
      <c r="CTQ267" s="107"/>
      <c r="CTR267" s="107"/>
      <c r="CTS267" s="107"/>
      <c r="CTT267" s="107"/>
      <c r="CTU267" s="107"/>
      <c r="CTV267" s="107"/>
      <c r="CTW267" s="107"/>
      <c r="CTX267" s="107"/>
      <c r="CTY267" s="107"/>
      <c r="CTZ267" s="107"/>
      <c r="CUA267" s="107"/>
      <c r="CUB267" s="107"/>
      <c r="CUC267" s="107"/>
      <c r="CUD267" s="107"/>
      <c r="CUE267" s="107"/>
      <c r="CUF267" s="107"/>
      <c r="CUG267" s="107"/>
      <c r="CUH267" s="107"/>
      <c r="CUI267" s="107"/>
      <c r="CUJ267" s="107"/>
      <c r="CUK267" s="107"/>
      <c r="CUL267" s="107"/>
      <c r="CUM267" s="107"/>
      <c r="CUN267" s="107"/>
      <c r="CUO267" s="107"/>
      <c r="CUP267" s="107"/>
      <c r="CUQ267" s="107"/>
      <c r="CUR267" s="107"/>
      <c r="CUS267" s="107"/>
      <c r="CUT267" s="107"/>
      <c r="CUU267" s="107"/>
      <c r="CUV267" s="107"/>
      <c r="CUW267" s="107"/>
      <c r="CUX267" s="107"/>
      <c r="CUY267" s="107"/>
      <c r="CUZ267" s="107"/>
      <c r="CVA267" s="107"/>
      <c r="CVB267" s="107"/>
      <c r="CVC267" s="107"/>
      <c r="CVD267" s="107"/>
      <c r="CVE267" s="107"/>
      <c r="CVF267" s="107"/>
      <c r="CVG267" s="107"/>
      <c r="CVH267" s="107"/>
      <c r="CVI267" s="107"/>
      <c r="CVJ267" s="107"/>
      <c r="CVK267" s="107"/>
      <c r="CVL267" s="107"/>
      <c r="CVM267" s="107"/>
      <c r="CVN267" s="107"/>
      <c r="CVO267" s="107"/>
      <c r="CVP267" s="107"/>
      <c r="CVQ267" s="107"/>
      <c r="CVR267" s="107"/>
      <c r="CVS267" s="107"/>
      <c r="CVT267" s="107"/>
      <c r="CVU267" s="107"/>
      <c r="CVV267" s="107"/>
      <c r="CVW267" s="107"/>
      <c r="CVX267" s="107"/>
      <c r="CVY267" s="107"/>
      <c r="CVZ267" s="107"/>
      <c r="CWA267" s="107"/>
      <c r="CWB267" s="107"/>
      <c r="CWC267" s="107"/>
      <c r="CWD267" s="107"/>
      <c r="CWE267" s="107"/>
      <c r="CWF267" s="107"/>
      <c r="CWG267" s="107"/>
      <c r="CWH267" s="107"/>
      <c r="CWI267" s="107"/>
      <c r="CWJ267" s="107"/>
      <c r="CWK267" s="107"/>
      <c r="CWL267" s="107"/>
      <c r="CWM267" s="107"/>
      <c r="CWN267" s="107"/>
      <c r="CWO267" s="107"/>
      <c r="CWP267" s="107"/>
      <c r="CWQ267" s="107"/>
      <c r="CWR267" s="107"/>
      <c r="CWS267" s="107"/>
      <c r="CWT267" s="107"/>
      <c r="CWU267" s="107"/>
      <c r="CWV267" s="107"/>
      <c r="CWW267" s="107"/>
      <c r="CWX267" s="107"/>
      <c r="CWY267" s="107"/>
      <c r="CWZ267" s="107"/>
      <c r="CXA267" s="107"/>
      <c r="CXB267" s="107"/>
      <c r="CXC267" s="107"/>
      <c r="CXD267" s="107"/>
      <c r="CXE267" s="107"/>
      <c r="CXF267" s="107"/>
      <c r="CXG267" s="107"/>
      <c r="CXH267" s="107"/>
      <c r="CXI267" s="107"/>
      <c r="CXJ267" s="107"/>
      <c r="CXK267" s="107"/>
      <c r="CXL267" s="107"/>
      <c r="CXM267" s="107"/>
      <c r="CXN267" s="107"/>
      <c r="CXO267" s="107"/>
      <c r="CXP267" s="107"/>
      <c r="CXQ267" s="107"/>
      <c r="CXR267" s="107"/>
      <c r="CXS267" s="107"/>
      <c r="CXT267" s="107"/>
      <c r="CXU267" s="107"/>
      <c r="CXV267" s="107"/>
      <c r="CXW267" s="107"/>
      <c r="CXX267" s="107"/>
      <c r="CXY267" s="107"/>
      <c r="CXZ267" s="107"/>
      <c r="CYA267" s="107"/>
      <c r="CYB267" s="107"/>
      <c r="CYC267" s="107"/>
      <c r="CYD267" s="107"/>
      <c r="CYE267" s="107"/>
      <c r="CYF267" s="107"/>
      <c r="CYG267" s="107"/>
      <c r="CYH267" s="107"/>
      <c r="CYI267" s="107"/>
      <c r="CYJ267" s="107"/>
      <c r="CYK267" s="107"/>
      <c r="CYL267" s="107"/>
      <c r="CYM267" s="107"/>
      <c r="CYN267" s="107"/>
      <c r="CYO267" s="107"/>
      <c r="CYP267" s="107"/>
      <c r="CYQ267" s="107"/>
      <c r="CYR267" s="107"/>
      <c r="CYS267" s="107"/>
      <c r="CYT267" s="107"/>
      <c r="CYU267" s="107"/>
      <c r="CYV267" s="107"/>
      <c r="CYW267" s="107"/>
      <c r="CYX267" s="107"/>
      <c r="CYY267" s="107"/>
      <c r="CYZ267" s="107"/>
      <c r="CZA267" s="107"/>
      <c r="CZB267" s="107"/>
      <c r="CZC267" s="107"/>
      <c r="CZD267" s="107"/>
      <c r="CZE267" s="107"/>
      <c r="CZF267" s="107"/>
      <c r="CZG267" s="107"/>
      <c r="CZH267" s="107"/>
      <c r="CZI267" s="107"/>
      <c r="CZJ267" s="107"/>
      <c r="CZK267" s="107"/>
      <c r="CZL267" s="107"/>
      <c r="CZM267" s="107"/>
      <c r="CZN267" s="107"/>
      <c r="CZO267" s="107"/>
      <c r="CZP267" s="107"/>
      <c r="CZQ267" s="107"/>
      <c r="CZR267" s="107"/>
      <c r="CZS267" s="107"/>
      <c r="CZT267" s="107"/>
      <c r="CZU267" s="107"/>
      <c r="CZV267" s="107"/>
      <c r="CZW267" s="107"/>
      <c r="CZX267" s="107"/>
      <c r="CZY267" s="107"/>
      <c r="CZZ267" s="107"/>
      <c r="DAA267" s="107"/>
      <c r="DAB267" s="107"/>
      <c r="DAC267" s="107"/>
      <c r="DAD267" s="107"/>
      <c r="DAE267" s="107"/>
      <c r="DAF267" s="107"/>
      <c r="DAG267" s="107"/>
      <c r="DAH267" s="107"/>
      <c r="DAI267" s="107"/>
      <c r="DAJ267" s="107"/>
      <c r="DAK267" s="107"/>
      <c r="DAL267" s="107"/>
      <c r="DAM267" s="107"/>
      <c r="DAN267" s="107"/>
      <c r="DAO267" s="107"/>
      <c r="DAP267" s="107"/>
      <c r="DAQ267" s="107"/>
      <c r="DAR267" s="107"/>
      <c r="DAS267" s="107"/>
      <c r="DAT267" s="107"/>
      <c r="DAU267" s="107"/>
      <c r="DAV267" s="107"/>
      <c r="DAW267" s="107"/>
      <c r="DAX267" s="107"/>
      <c r="DAY267" s="107"/>
      <c r="DAZ267" s="107"/>
      <c r="DBA267" s="107"/>
      <c r="DBB267" s="107"/>
      <c r="DBC267" s="107"/>
      <c r="DBD267" s="107"/>
      <c r="DBE267" s="107"/>
      <c r="DBF267" s="107"/>
      <c r="DBG267" s="107"/>
      <c r="DBH267" s="107"/>
      <c r="DBI267" s="107"/>
      <c r="DBJ267" s="107"/>
      <c r="DBK267" s="107"/>
      <c r="DBL267" s="107"/>
      <c r="DBM267" s="107"/>
      <c r="DBN267" s="107"/>
      <c r="DBO267" s="107"/>
      <c r="DBP267" s="107"/>
      <c r="DBQ267" s="107"/>
      <c r="DBR267" s="107"/>
      <c r="DBS267" s="107"/>
      <c r="DBT267" s="107"/>
      <c r="DBU267" s="107"/>
      <c r="DBV267" s="107"/>
      <c r="DBW267" s="107"/>
      <c r="DBX267" s="107"/>
      <c r="DBY267" s="107"/>
      <c r="DBZ267" s="107"/>
      <c r="DCA267" s="107"/>
      <c r="DCB267" s="107"/>
      <c r="DCC267" s="107"/>
      <c r="DCD267" s="107"/>
      <c r="DCE267" s="107"/>
      <c r="DCF267" s="107"/>
      <c r="DCG267" s="107"/>
      <c r="DCH267" s="107"/>
      <c r="DCI267" s="107"/>
      <c r="DCJ267" s="107"/>
      <c r="DCK267" s="107"/>
      <c r="DCL267" s="107"/>
      <c r="DCM267" s="107"/>
      <c r="DCN267" s="107"/>
      <c r="DCO267" s="107"/>
      <c r="DCP267" s="107"/>
      <c r="DCQ267" s="107"/>
      <c r="DCR267" s="107"/>
      <c r="DCS267" s="107"/>
      <c r="DCT267" s="107"/>
      <c r="DCU267" s="107"/>
      <c r="DCV267" s="107"/>
      <c r="DCW267" s="107"/>
      <c r="DCX267" s="107"/>
      <c r="DCY267" s="107"/>
      <c r="DCZ267" s="107"/>
      <c r="DDA267" s="107"/>
      <c r="DDB267" s="107"/>
      <c r="DDC267" s="107"/>
      <c r="DDD267" s="107"/>
      <c r="DDE267" s="107"/>
      <c r="DDF267" s="107"/>
      <c r="DDG267" s="107"/>
      <c r="DDH267" s="107"/>
      <c r="DDI267" s="107"/>
      <c r="DDJ267" s="107"/>
      <c r="DDK267" s="107"/>
      <c r="DDL267" s="107"/>
      <c r="DDM267" s="107"/>
      <c r="DDN267" s="107"/>
      <c r="DDO267" s="107"/>
      <c r="DDP267" s="107"/>
      <c r="DDQ267" s="107"/>
      <c r="DDR267" s="107"/>
      <c r="DDS267" s="107"/>
      <c r="DDT267" s="107"/>
      <c r="DDU267" s="107"/>
      <c r="DDV267" s="107"/>
      <c r="DDW267" s="107"/>
      <c r="DDX267" s="107"/>
      <c r="DDY267" s="107"/>
      <c r="DDZ267" s="107"/>
      <c r="DEA267" s="107"/>
      <c r="DEB267" s="107"/>
      <c r="DEC267" s="107"/>
      <c r="DED267" s="107"/>
      <c r="DEE267" s="107"/>
      <c r="DEF267" s="107"/>
      <c r="DEG267" s="107"/>
      <c r="DEH267" s="107"/>
      <c r="DEI267" s="107"/>
      <c r="DEJ267" s="107"/>
      <c r="DEK267" s="107"/>
      <c r="DEL267" s="107"/>
      <c r="DEM267" s="107"/>
      <c r="DEN267" s="107"/>
      <c r="DEO267" s="107"/>
      <c r="DEP267" s="107"/>
      <c r="DEQ267" s="107"/>
      <c r="DER267" s="107"/>
      <c r="DES267" s="107"/>
      <c r="DET267" s="107"/>
      <c r="DEU267" s="107"/>
      <c r="DEV267" s="107"/>
      <c r="DEW267" s="107"/>
      <c r="DEX267" s="107"/>
      <c r="DEY267" s="107"/>
      <c r="DEZ267" s="107"/>
      <c r="DFA267" s="107"/>
      <c r="DFB267" s="107"/>
      <c r="DFC267" s="107"/>
      <c r="DFD267" s="107"/>
      <c r="DFE267" s="107"/>
      <c r="DFF267" s="107"/>
      <c r="DFG267" s="107"/>
      <c r="DFH267" s="107"/>
      <c r="DFI267" s="107"/>
      <c r="DFJ267" s="107"/>
      <c r="DFK267" s="107"/>
      <c r="DFL267" s="107"/>
      <c r="DFM267" s="107"/>
      <c r="DFN267" s="107"/>
      <c r="DFO267" s="107"/>
      <c r="DFP267" s="107"/>
      <c r="DFQ267" s="107"/>
      <c r="DFR267" s="107"/>
      <c r="DFS267" s="107"/>
      <c r="DFT267" s="107"/>
      <c r="DFU267" s="107"/>
      <c r="DFV267" s="107"/>
      <c r="DFW267" s="107"/>
      <c r="DFX267" s="107"/>
      <c r="DFY267" s="107"/>
      <c r="DFZ267" s="107"/>
      <c r="DGA267" s="107"/>
      <c r="DGB267" s="107"/>
      <c r="DGC267" s="107"/>
      <c r="DGD267" s="107"/>
      <c r="DGE267" s="107"/>
      <c r="DGF267" s="107"/>
      <c r="DGG267" s="107"/>
      <c r="DGH267" s="107"/>
      <c r="DGI267" s="107"/>
      <c r="DGJ267" s="107"/>
      <c r="DGK267" s="107"/>
      <c r="DGL267" s="107"/>
      <c r="DGM267" s="107"/>
      <c r="DGN267" s="107"/>
      <c r="DGO267" s="107"/>
      <c r="DGP267" s="107"/>
      <c r="DGQ267" s="107"/>
      <c r="DGR267" s="107"/>
      <c r="DGS267" s="107"/>
      <c r="DGT267" s="107"/>
      <c r="DGU267" s="107"/>
      <c r="DGV267" s="107"/>
      <c r="DGW267" s="107"/>
      <c r="DGX267" s="107"/>
      <c r="DGY267" s="107"/>
      <c r="DGZ267" s="107"/>
      <c r="DHA267" s="107"/>
      <c r="DHB267" s="107"/>
      <c r="DHC267" s="107"/>
      <c r="DHD267" s="107"/>
      <c r="DHE267" s="107"/>
      <c r="DHF267" s="107"/>
      <c r="DHG267" s="107"/>
      <c r="DHH267" s="107"/>
      <c r="DHI267" s="107"/>
      <c r="DHJ267" s="107"/>
      <c r="DHK267" s="107"/>
      <c r="DHL267" s="107"/>
      <c r="DHM267" s="107"/>
      <c r="DHN267" s="107"/>
      <c r="DHO267" s="107"/>
      <c r="DHP267" s="107"/>
      <c r="DHQ267" s="107"/>
      <c r="DHR267" s="107"/>
      <c r="DHS267" s="107"/>
      <c r="DHT267" s="107"/>
      <c r="DHU267" s="107"/>
      <c r="DHV267" s="107"/>
      <c r="DHW267" s="107"/>
      <c r="DHX267" s="107"/>
      <c r="DHY267" s="107"/>
      <c r="DHZ267" s="107"/>
      <c r="DIA267" s="107"/>
      <c r="DIB267" s="107"/>
      <c r="DIC267" s="107"/>
      <c r="DID267" s="107"/>
      <c r="DIE267" s="107"/>
      <c r="DIF267" s="107"/>
      <c r="DIG267" s="107"/>
      <c r="DIH267" s="107"/>
      <c r="DII267" s="107"/>
      <c r="DIJ267" s="107"/>
      <c r="DIK267" s="107"/>
      <c r="DIL267" s="107"/>
      <c r="DIM267" s="107"/>
      <c r="DIN267" s="107"/>
      <c r="DIO267" s="107"/>
      <c r="DIP267" s="107"/>
      <c r="DIQ267" s="107"/>
      <c r="DIR267" s="107"/>
      <c r="DIS267" s="107"/>
      <c r="DIT267" s="107"/>
      <c r="DIU267" s="107"/>
      <c r="DIV267" s="107"/>
      <c r="DIW267" s="107"/>
      <c r="DIX267" s="107"/>
      <c r="DIY267" s="107"/>
      <c r="DIZ267" s="107"/>
      <c r="DJA267" s="107"/>
      <c r="DJB267" s="107"/>
      <c r="DJC267" s="107"/>
      <c r="DJD267" s="107"/>
      <c r="DJE267" s="107"/>
      <c r="DJF267" s="107"/>
      <c r="DJG267" s="107"/>
      <c r="DJH267" s="107"/>
      <c r="DJI267" s="107"/>
      <c r="DJJ267" s="107"/>
      <c r="DJK267" s="107"/>
      <c r="DJL267" s="107"/>
      <c r="DJM267" s="107"/>
      <c r="DJN267" s="107"/>
      <c r="DJO267" s="107"/>
      <c r="DJP267" s="107"/>
      <c r="DJQ267" s="107"/>
      <c r="DJR267" s="107"/>
      <c r="DJS267" s="107"/>
      <c r="DJT267" s="107"/>
      <c r="DJU267" s="107"/>
      <c r="DJV267" s="107"/>
      <c r="DJW267" s="107"/>
      <c r="DJX267" s="107"/>
      <c r="DJY267" s="107"/>
      <c r="DJZ267" s="107"/>
      <c r="DKA267" s="107"/>
      <c r="DKB267" s="107"/>
      <c r="DKC267" s="107"/>
      <c r="DKD267" s="107"/>
      <c r="DKE267" s="107"/>
      <c r="DKF267" s="107"/>
      <c r="DKG267" s="107"/>
      <c r="DKH267" s="107"/>
      <c r="DKI267" s="107"/>
      <c r="DKJ267" s="107"/>
      <c r="DKK267" s="107"/>
      <c r="DKL267" s="107"/>
      <c r="DKM267" s="107"/>
      <c r="DKN267" s="107"/>
      <c r="DKO267" s="107"/>
      <c r="DKP267" s="107"/>
      <c r="DKQ267" s="107"/>
      <c r="DKR267" s="107"/>
      <c r="DKS267" s="107"/>
      <c r="DKT267" s="107"/>
      <c r="DKU267" s="107"/>
      <c r="DKV267" s="107"/>
      <c r="DKW267" s="107"/>
      <c r="DKX267" s="107"/>
      <c r="DKY267" s="107"/>
      <c r="DKZ267" s="107"/>
      <c r="DLA267" s="107"/>
      <c r="DLB267" s="107"/>
      <c r="DLC267" s="107"/>
      <c r="DLD267" s="107"/>
      <c r="DLE267" s="107"/>
      <c r="DLF267" s="107"/>
      <c r="DLG267" s="107"/>
      <c r="DLH267" s="107"/>
      <c r="DLI267" s="107"/>
      <c r="DLJ267" s="107"/>
      <c r="DLK267" s="107"/>
      <c r="DLL267" s="107"/>
      <c r="DLM267" s="107"/>
      <c r="DLN267" s="107"/>
      <c r="DLO267" s="107"/>
      <c r="DLP267" s="107"/>
      <c r="DLQ267" s="107"/>
      <c r="DLR267" s="107"/>
      <c r="DLS267" s="107"/>
      <c r="DLT267" s="107"/>
      <c r="DLU267" s="107"/>
      <c r="DLV267" s="107"/>
      <c r="DLW267" s="107"/>
      <c r="DLX267" s="107"/>
      <c r="DLY267" s="107"/>
      <c r="DLZ267" s="107"/>
      <c r="DMA267" s="107"/>
      <c r="DMB267" s="107"/>
      <c r="DMC267" s="107"/>
      <c r="DMD267" s="107"/>
      <c r="DME267" s="107"/>
      <c r="DMF267" s="107"/>
      <c r="DMG267" s="107"/>
      <c r="DMH267" s="107"/>
      <c r="DMI267" s="107"/>
      <c r="DMJ267" s="107"/>
      <c r="DMK267" s="107"/>
      <c r="DML267" s="107"/>
      <c r="DMM267" s="107"/>
      <c r="DMN267" s="107"/>
      <c r="DMO267" s="107"/>
      <c r="DMP267" s="107"/>
      <c r="DMQ267" s="107"/>
      <c r="DMR267" s="107"/>
      <c r="DMS267" s="107"/>
      <c r="DMT267" s="107"/>
      <c r="DMU267" s="107"/>
      <c r="DMV267" s="107"/>
      <c r="DMW267" s="107"/>
      <c r="DMX267" s="107"/>
      <c r="DMY267" s="107"/>
      <c r="DMZ267" s="107"/>
      <c r="DNA267" s="107"/>
      <c r="DNB267" s="107"/>
      <c r="DNC267" s="107"/>
      <c r="DND267" s="107"/>
      <c r="DNE267" s="107"/>
      <c r="DNF267" s="107"/>
      <c r="DNG267" s="107"/>
      <c r="DNH267" s="107"/>
      <c r="DNI267" s="107"/>
      <c r="DNJ267" s="107"/>
      <c r="DNK267" s="107"/>
      <c r="DNL267" s="107"/>
      <c r="DNM267" s="107"/>
      <c r="DNN267" s="107"/>
      <c r="DNO267" s="107"/>
      <c r="DNP267" s="107"/>
      <c r="DNQ267" s="107"/>
      <c r="DNR267" s="107"/>
      <c r="DNS267" s="107"/>
      <c r="DNT267" s="107"/>
      <c r="DNU267" s="107"/>
      <c r="DNV267" s="107"/>
      <c r="DNW267" s="107"/>
      <c r="DNX267" s="107"/>
      <c r="DNY267" s="107"/>
      <c r="DNZ267" s="107"/>
      <c r="DOA267" s="107"/>
      <c r="DOB267" s="107"/>
      <c r="DOC267" s="107"/>
      <c r="DOD267" s="107"/>
      <c r="DOE267" s="107"/>
      <c r="DOF267" s="107"/>
      <c r="DOG267" s="107"/>
      <c r="DOH267" s="107"/>
      <c r="DOI267" s="107"/>
      <c r="DOJ267" s="107"/>
      <c r="DOK267" s="107"/>
      <c r="DOL267" s="107"/>
      <c r="DOM267" s="107"/>
      <c r="DON267" s="107"/>
      <c r="DOO267" s="107"/>
      <c r="DOP267" s="107"/>
      <c r="DOQ267" s="107"/>
      <c r="DOR267" s="107"/>
      <c r="DOS267" s="107"/>
      <c r="DOT267" s="107"/>
      <c r="DOU267" s="107"/>
      <c r="DOV267" s="107"/>
      <c r="DOW267" s="107"/>
      <c r="DOX267" s="107"/>
      <c r="DOY267" s="107"/>
      <c r="DOZ267" s="107"/>
      <c r="DPA267" s="107"/>
      <c r="DPB267" s="107"/>
      <c r="DPC267" s="107"/>
      <c r="DPD267" s="107"/>
      <c r="DPE267" s="107"/>
      <c r="DPF267" s="107"/>
      <c r="DPG267" s="107"/>
      <c r="DPH267" s="107"/>
      <c r="DPI267" s="107"/>
      <c r="DPJ267" s="107"/>
      <c r="DPK267" s="107"/>
      <c r="DPL267" s="107"/>
      <c r="DPM267" s="107"/>
      <c r="DPN267" s="107"/>
      <c r="DPO267" s="107"/>
      <c r="DPP267" s="107"/>
      <c r="DPQ267" s="107"/>
      <c r="DPR267" s="107"/>
      <c r="DPS267" s="107"/>
      <c r="DPT267" s="107"/>
      <c r="DPU267" s="107"/>
      <c r="DPV267" s="107"/>
      <c r="DPW267" s="107"/>
      <c r="DPX267" s="107"/>
      <c r="DPY267" s="107"/>
      <c r="DPZ267" s="107"/>
      <c r="DQA267" s="107"/>
      <c r="DQB267" s="107"/>
      <c r="DQC267" s="107"/>
      <c r="DQD267" s="107"/>
      <c r="DQE267" s="107"/>
      <c r="DQF267" s="107"/>
      <c r="DQG267" s="107"/>
      <c r="DQH267" s="107"/>
      <c r="DQI267" s="107"/>
      <c r="DQJ267" s="107"/>
      <c r="DQK267" s="107"/>
      <c r="DQL267" s="107"/>
      <c r="DQM267" s="107"/>
      <c r="DQN267" s="107"/>
      <c r="DQO267" s="107"/>
      <c r="DQP267" s="107"/>
      <c r="DQQ267" s="107"/>
      <c r="DQR267" s="107"/>
      <c r="DQS267" s="107"/>
      <c r="DQT267" s="107"/>
      <c r="DQU267" s="107"/>
      <c r="DQV267" s="107"/>
      <c r="DQW267" s="107"/>
      <c r="DQX267" s="107"/>
      <c r="DQY267" s="107"/>
      <c r="DQZ267" s="107"/>
      <c r="DRA267" s="107"/>
      <c r="DRB267" s="107"/>
      <c r="DRC267" s="107"/>
      <c r="DRD267" s="107"/>
      <c r="DRE267" s="107"/>
      <c r="DRF267" s="107"/>
      <c r="DRG267" s="107"/>
      <c r="DRH267" s="107"/>
      <c r="DRI267" s="107"/>
      <c r="DRJ267" s="107"/>
      <c r="DRK267" s="107"/>
      <c r="DRL267" s="107"/>
      <c r="DRM267" s="107"/>
      <c r="DRN267" s="107"/>
      <c r="DRO267" s="107"/>
      <c r="DRP267" s="107"/>
      <c r="DRQ267" s="107"/>
      <c r="DRR267" s="107"/>
      <c r="DRS267" s="107"/>
      <c r="DRT267" s="107"/>
      <c r="DRU267" s="107"/>
      <c r="DRV267" s="107"/>
      <c r="DRW267" s="107"/>
      <c r="DRX267" s="107"/>
      <c r="DRY267" s="107"/>
      <c r="DRZ267" s="107"/>
      <c r="DSA267" s="107"/>
      <c r="DSB267" s="107"/>
      <c r="DSC267" s="107"/>
      <c r="DSD267" s="107"/>
      <c r="DSE267" s="107"/>
      <c r="DSF267" s="107"/>
      <c r="DSG267" s="107"/>
      <c r="DSH267" s="107"/>
      <c r="DSI267" s="107"/>
      <c r="DSJ267" s="107"/>
      <c r="DSK267" s="107"/>
      <c r="DSL267" s="107"/>
      <c r="DSM267" s="107"/>
      <c r="DSN267" s="107"/>
      <c r="DSO267" s="107"/>
      <c r="DSP267" s="107"/>
      <c r="DSQ267" s="107"/>
      <c r="DSR267" s="107"/>
      <c r="DSS267" s="107"/>
      <c r="DST267" s="107"/>
      <c r="DSU267" s="107"/>
      <c r="DSV267" s="107"/>
      <c r="DSW267" s="107"/>
      <c r="DSX267" s="107"/>
      <c r="DSY267" s="107"/>
      <c r="DSZ267" s="107"/>
      <c r="DTA267" s="107"/>
      <c r="DTB267" s="107"/>
      <c r="DTC267" s="107"/>
      <c r="DTD267" s="107"/>
      <c r="DTE267" s="107"/>
      <c r="DTF267" s="107"/>
      <c r="DTG267" s="107"/>
      <c r="DTH267" s="107"/>
      <c r="DTI267" s="107"/>
      <c r="DTJ267" s="107"/>
      <c r="DTK267" s="107"/>
      <c r="DTL267" s="107"/>
      <c r="DTM267" s="107"/>
      <c r="DTN267" s="107"/>
      <c r="DTO267" s="107"/>
      <c r="DTP267" s="107"/>
      <c r="DTQ267" s="107"/>
      <c r="DTR267" s="107"/>
      <c r="DTS267" s="107"/>
      <c r="DTT267" s="107"/>
      <c r="DTU267" s="107"/>
      <c r="DTV267" s="107"/>
      <c r="DTW267" s="107"/>
      <c r="DTX267" s="107"/>
      <c r="DTY267" s="107"/>
      <c r="DTZ267" s="107"/>
      <c r="DUA267" s="107"/>
      <c r="DUB267" s="107"/>
      <c r="DUC267" s="107"/>
      <c r="DUD267" s="107"/>
      <c r="DUE267" s="107"/>
      <c r="DUF267" s="107"/>
      <c r="DUG267" s="107"/>
      <c r="DUH267" s="107"/>
      <c r="DUI267" s="107"/>
      <c r="DUJ267" s="107"/>
      <c r="DUK267" s="107"/>
      <c r="DUL267" s="107"/>
      <c r="DUM267" s="107"/>
      <c r="DUN267" s="107"/>
      <c r="DUO267" s="107"/>
      <c r="DUP267" s="107"/>
      <c r="DUQ267" s="107"/>
      <c r="DUR267" s="107"/>
      <c r="DUS267" s="107"/>
      <c r="DUT267" s="107"/>
      <c r="DUU267" s="107"/>
      <c r="DUV267" s="107"/>
      <c r="DUW267" s="107"/>
      <c r="DUX267" s="107"/>
      <c r="DUY267" s="107"/>
      <c r="DUZ267" s="107"/>
      <c r="DVA267" s="107"/>
      <c r="DVB267" s="107"/>
      <c r="DVC267" s="107"/>
      <c r="DVD267" s="107"/>
      <c r="DVE267" s="107"/>
      <c r="DVF267" s="107"/>
      <c r="DVG267" s="107"/>
      <c r="DVH267" s="107"/>
      <c r="DVI267" s="107"/>
      <c r="DVJ267" s="107"/>
      <c r="DVK267" s="107"/>
      <c r="DVL267" s="107"/>
      <c r="DVM267" s="107"/>
      <c r="DVN267" s="107"/>
      <c r="DVO267" s="107"/>
      <c r="DVP267" s="107"/>
      <c r="DVQ267" s="107"/>
      <c r="DVR267" s="107"/>
      <c r="DVS267" s="107"/>
      <c r="DVT267" s="107"/>
      <c r="DVU267" s="107"/>
      <c r="DVV267" s="107"/>
      <c r="DVW267" s="107"/>
      <c r="DVX267" s="107"/>
      <c r="DVY267" s="107"/>
      <c r="DVZ267" s="107"/>
      <c r="DWA267" s="107"/>
      <c r="DWB267" s="107"/>
      <c r="DWC267" s="107"/>
      <c r="DWD267" s="107"/>
      <c r="DWE267" s="107"/>
      <c r="DWF267" s="107"/>
      <c r="DWG267" s="107"/>
      <c r="DWH267" s="107"/>
      <c r="DWI267" s="107"/>
      <c r="DWJ267" s="107"/>
      <c r="DWK267" s="107"/>
      <c r="DWL267" s="107"/>
      <c r="DWM267" s="107"/>
      <c r="DWN267" s="107"/>
      <c r="DWO267" s="107"/>
      <c r="DWP267" s="107"/>
      <c r="DWQ267" s="107"/>
      <c r="DWR267" s="107"/>
      <c r="DWS267" s="107"/>
      <c r="DWT267" s="107"/>
      <c r="DWU267" s="107"/>
      <c r="DWV267" s="107"/>
      <c r="DWW267" s="107"/>
      <c r="DWX267" s="107"/>
      <c r="DWY267" s="107"/>
      <c r="DWZ267" s="107"/>
      <c r="DXA267" s="107"/>
      <c r="DXB267" s="107"/>
      <c r="DXC267" s="107"/>
      <c r="DXD267" s="107"/>
      <c r="DXE267" s="107"/>
      <c r="DXF267" s="107"/>
      <c r="DXG267" s="107"/>
      <c r="DXH267" s="107"/>
      <c r="DXI267" s="107"/>
      <c r="DXJ267" s="107"/>
      <c r="DXK267" s="107"/>
      <c r="DXL267" s="107"/>
      <c r="DXM267" s="107"/>
      <c r="DXN267" s="107"/>
      <c r="DXO267" s="107"/>
      <c r="DXP267" s="107"/>
      <c r="DXQ267" s="107"/>
      <c r="DXR267" s="107"/>
      <c r="DXS267" s="107"/>
      <c r="DXT267" s="107"/>
      <c r="DXU267" s="107"/>
      <c r="DXV267" s="107"/>
      <c r="DXW267" s="107"/>
      <c r="DXX267" s="107"/>
      <c r="DXY267" s="107"/>
      <c r="DXZ267" s="107"/>
      <c r="DYA267" s="107"/>
      <c r="DYB267" s="107"/>
      <c r="DYC267" s="107"/>
      <c r="DYD267" s="107"/>
      <c r="DYE267" s="107"/>
      <c r="DYF267" s="107"/>
      <c r="DYG267" s="107"/>
      <c r="DYH267" s="107"/>
      <c r="DYI267" s="107"/>
      <c r="DYJ267" s="107"/>
      <c r="DYK267" s="107"/>
      <c r="DYL267" s="107"/>
      <c r="DYM267" s="107"/>
      <c r="DYN267" s="107"/>
      <c r="DYO267" s="107"/>
      <c r="DYP267" s="107"/>
      <c r="DYQ267" s="107"/>
      <c r="DYR267" s="107"/>
      <c r="DYS267" s="107"/>
      <c r="DYT267" s="107"/>
      <c r="DYU267" s="107"/>
      <c r="DYV267" s="107"/>
      <c r="DYW267" s="107"/>
      <c r="DYX267" s="107"/>
      <c r="DYY267" s="107"/>
      <c r="DYZ267" s="107"/>
      <c r="DZA267" s="107"/>
      <c r="DZB267" s="107"/>
      <c r="DZC267" s="107"/>
      <c r="DZD267" s="107"/>
      <c r="DZE267" s="107"/>
      <c r="DZF267" s="107"/>
      <c r="DZG267" s="107"/>
      <c r="DZH267" s="107"/>
      <c r="DZI267" s="107"/>
      <c r="DZJ267" s="107"/>
      <c r="DZK267" s="107"/>
      <c r="DZL267" s="107"/>
      <c r="DZM267" s="107"/>
      <c r="DZN267" s="107"/>
      <c r="DZO267" s="107"/>
      <c r="DZP267" s="107"/>
      <c r="DZQ267" s="107"/>
      <c r="DZR267" s="107"/>
      <c r="DZS267" s="107"/>
      <c r="DZT267" s="107"/>
      <c r="DZU267" s="107"/>
      <c r="DZV267" s="107"/>
      <c r="DZW267" s="107"/>
      <c r="DZX267" s="107"/>
      <c r="DZY267" s="107"/>
      <c r="DZZ267" s="107"/>
      <c r="EAA267" s="107"/>
      <c r="EAB267" s="107"/>
      <c r="EAC267" s="107"/>
      <c r="EAD267" s="107"/>
      <c r="EAE267" s="107"/>
      <c r="EAF267" s="107"/>
      <c r="EAG267" s="107"/>
      <c r="EAH267" s="107"/>
      <c r="EAI267" s="107"/>
      <c r="EAJ267" s="107"/>
      <c r="EAK267" s="107"/>
      <c r="EAL267" s="107"/>
      <c r="EAM267" s="107"/>
      <c r="EAN267" s="107"/>
      <c r="EAO267" s="107"/>
      <c r="EAP267" s="107"/>
      <c r="EAQ267" s="107"/>
      <c r="EAR267" s="107"/>
      <c r="EAS267" s="107"/>
      <c r="EAT267" s="107"/>
      <c r="EAU267" s="107"/>
      <c r="EAV267" s="107"/>
      <c r="EAW267" s="107"/>
      <c r="EAX267" s="107"/>
      <c r="EAY267" s="107"/>
      <c r="EAZ267" s="107"/>
      <c r="EBA267" s="107"/>
      <c r="EBB267" s="107"/>
      <c r="EBC267" s="107"/>
      <c r="EBD267" s="107"/>
      <c r="EBE267" s="107"/>
      <c r="EBF267" s="107"/>
      <c r="EBG267" s="107"/>
      <c r="EBH267" s="107"/>
      <c r="EBI267" s="107"/>
      <c r="EBJ267" s="107"/>
      <c r="EBK267" s="107"/>
      <c r="EBL267" s="107"/>
      <c r="EBM267" s="107"/>
      <c r="EBN267" s="107"/>
      <c r="EBO267" s="107"/>
      <c r="EBP267" s="107"/>
      <c r="EBQ267" s="107"/>
      <c r="EBR267" s="107"/>
      <c r="EBS267" s="107"/>
      <c r="EBT267" s="107"/>
      <c r="EBU267" s="107"/>
      <c r="EBV267" s="107"/>
      <c r="EBW267" s="107"/>
      <c r="EBX267" s="107"/>
      <c r="EBY267" s="107"/>
      <c r="EBZ267" s="107"/>
      <c r="ECA267" s="107"/>
      <c r="ECB267" s="107"/>
      <c r="ECC267" s="107"/>
      <c r="ECD267" s="107"/>
      <c r="ECE267" s="107"/>
      <c r="ECF267" s="107"/>
      <c r="ECG267" s="107"/>
      <c r="ECH267" s="107"/>
      <c r="ECI267" s="107"/>
      <c r="ECJ267" s="107"/>
      <c r="ECK267" s="107"/>
      <c r="ECL267" s="107"/>
      <c r="ECM267" s="107"/>
      <c r="ECN267" s="107"/>
      <c r="ECO267" s="107"/>
      <c r="ECP267" s="107"/>
      <c r="ECQ267" s="107"/>
      <c r="ECR267" s="107"/>
      <c r="ECS267" s="107"/>
      <c r="ECT267" s="107"/>
      <c r="ECU267" s="107"/>
      <c r="ECV267" s="107"/>
      <c r="ECW267" s="107"/>
      <c r="ECX267" s="107"/>
      <c r="ECY267" s="107"/>
      <c r="ECZ267" s="107"/>
      <c r="EDA267" s="107"/>
      <c r="EDB267" s="107"/>
      <c r="EDC267" s="107"/>
      <c r="EDD267" s="107"/>
      <c r="EDE267" s="107"/>
      <c r="EDF267" s="107"/>
      <c r="EDG267" s="107"/>
      <c r="EDH267" s="107"/>
      <c r="EDI267" s="107"/>
      <c r="EDJ267" s="107"/>
      <c r="EDK267" s="107"/>
      <c r="EDL267" s="107"/>
      <c r="EDM267" s="107"/>
      <c r="EDN267" s="107"/>
      <c r="EDO267" s="107"/>
      <c r="EDP267" s="107"/>
      <c r="EDQ267" s="107"/>
      <c r="EDR267" s="107"/>
      <c r="EDS267" s="107"/>
      <c r="EDT267" s="107"/>
      <c r="EDU267" s="107"/>
      <c r="EDV267" s="107"/>
      <c r="EDW267" s="107"/>
      <c r="EDX267" s="107"/>
      <c r="EDY267" s="107"/>
      <c r="EDZ267" s="107"/>
      <c r="EEA267" s="107"/>
      <c r="EEB267" s="107"/>
      <c r="EEC267" s="107"/>
      <c r="EED267" s="107"/>
      <c r="EEE267" s="107"/>
      <c r="EEF267" s="107"/>
      <c r="EEG267" s="107"/>
      <c r="EEH267" s="107"/>
      <c r="EEI267" s="107"/>
      <c r="EEJ267" s="107"/>
      <c r="EEK267" s="107"/>
      <c r="EEL267" s="107"/>
      <c r="EEM267" s="107"/>
      <c r="EEN267" s="107"/>
      <c r="EEO267" s="107"/>
      <c r="EEP267" s="107"/>
      <c r="EEQ267" s="107"/>
      <c r="EER267" s="107"/>
      <c r="EES267" s="107"/>
      <c r="EET267" s="107"/>
      <c r="EEU267" s="107"/>
      <c r="EEV267" s="107"/>
      <c r="EEW267" s="107"/>
      <c r="EEX267" s="107"/>
      <c r="EEY267" s="107"/>
      <c r="EEZ267" s="107"/>
      <c r="EFA267" s="107"/>
      <c r="EFB267" s="107"/>
      <c r="EFC267" s="107"/>
      <c r="EFD267" s="107"/>
      <c r="EFE267" s="107"/>
      <c r="EFF267" s="107"/>
      <c r="EFG267" s="107"/>
      <c r="EFH267" s="107"/>
      <c r="EFI267" s="107"/>
      <c r="EFJ267" s="107"/>
      <c r="EFK267" s="107"/>
      <c r="EFL267" s="107"/>
      <c r="EFM267" s="107"/>
      <c r="EFN267" s="107"/>
      <c r="EFO267" s="107"/>
      <c r="EFP267" s="107"/>
      <c r="EFQ267" s="107"/>
      <c r="EFR267" s="107"/>
      <c r="EFS267" s="107"/>
      <c r="EFT267" s="107"/>
      <c r="EFU267" s="107"/>
      <c r="EFV267" s="107"/>
      <c r="EFW267" s="107"/>
      <c r="EFX267" s="107"/>
      <c r="EFY267" s="107"/>
      <c r="EFZ267" s="107"/>
      <c r="EGA267" s="107"/>
      <c r="EGB267" s="107"/>
      <c r="EGC267" s="107"/>
      <c r="EGD267" s="107"/>
      <c r="EGE267" s="107"/>
      <c r="EGF267" s="107"/>
      <c r="EGG267" s="107"/>
      <c r="EGH267" s="107"/>
      <c r="EGI267" s="107"/>
      <c r="EGJ267" s="107"/>
      <c r="EGK267" s="107"/>
      <c r="EGL267" s="107"/>
      <c r="EGM267" s="107"/>
      <c r="EGN267" s="107"/>
      <c r="EGO267" s="107"/>
      <c r="EGP267" s="107"/>
      <c r="EGQ267" s="107"/>
      <c r="EGR267" s="107"/>
      <c r="EGS267" s="107"/>
      <c r="EGT267" s="107"/>
      <c r="EGU267" s="107"/>
      <c r="EGV267" s="107"/>
      <c r="EGW267" s="107"/>
      <c r="EGX267" s="107"/>
      <c r="EGY267" s="107"/>
      <c r="EGZ267" s="107"/>
      <c r="EHA267" s="107"/>
      <c r="EHB267" s="107"/>
      <c r="EHC267" s="107"/>
      <c r="EHD267" s="107"/>
      <c r="EHE267" s="107"/>
      <c r="EHF267" s="107"/>
      <c r="EHG267" s="107"/>
      <c r="EHH267" s="107"/>
      <c r="EHI267" s="107"/>
      <c r="EHJ267" s="107"/>
      <c r="EHK267" s="107"/>
      <c r="EHL267" s="107"/>
      <c r="EHM267" s="107"/>
      <c r="EHN267" s="107"/>
      <c r="EHO267" s="107"/>
      <c r="EHP267" s="107"/>
      <c r="EHQ267" s="107"/>
      <c r="EHR267" s="107"/>
      <c r="EHS267" s="107"/>
      <c r="EHT267" s="107"/>
      <c r="EHU267" s="107"/>
      <c r="EHV267" s="107"/>
      <c r="EHW267" s="107"/>
      <c r="EHX267" s="107"/>
      <c r="EHY267" s="107"/>
      <c r="EHZ267" s="107"/>
      <c r="EIA267" s="107"/>
      <c r="EIB267" s="107"/>
      <c r="EIC267" s="107"/>
      <c r="EID267" s="107"/>
      <c r="EIE267" s="107"/>
      <c r="EIF267" s="107"/>
      <c r="EIG267" s="107"/>
      <c r="EIH267" s="107"/>
      <c r="EII267" s="107"/>
      <c r="EIJ267" s="107"/>
      <c r="EIK267" s="107"/>
      <c r="EIL267" s="107"/>
      <c r="EIM267" s="107"/>
      <c r="EIN267" s="107"/>
      <c r="EIO267" s="107"/>
      <c r="EIP267" s="107"/>
      <c r="EIQ267" s="107"/>
      <c r="EIR267" s="107"/>
      <c r="EIS267" s="107"/>
      <c r="EIT267" s="107"/>
      <c r="EIU267" s="107"/>
      <c r="EIV267" s="107"/>
      <c r="EIW267" s="107"/>
      <c r="EIX267" s="107"/>
      <c r="EIY267" s="107"/>
      <c r="EIZ267" s="107"/>
      <c r="EJA267" s="107"/>
      <c r="EJB267" s="107"/>
      <c r="EJC267" s="107"/>
      <c r="EJD267" s="107"/>
      <c r="EJE267" s="107"/>
      <c r="EJF267" s="107"/>
      <c r="EJG267" s="107"/>
      <c r="EJH267" s="107"/>
      <c r="EJI267" s="107"/>
      <c r="EJJ267" s="107"/>
      <c r="EJK267" s="107"/>
      <c r="EJL267" s="107"/>
      <c r="EJM267" s="107"/>
      <c r="EJN267" s="107"/>
      <c r="EJO267" s="107"/>
      <c r="EJP267" s="107"/>
      <c r="EJQ267" s="107"/>
      <c r="EJR267" s="107"/>
      <c r="EJS267" s="107"/>
      <c r="EJT267" s="107"/>
      <c r="EJU267" s="107"/>
      <c r="EJV267" s="107"/>
      <c r="EJW267" s="107"/>
      <c r="EJX267" s="107"/>
      <c r="EJY267" s="107"/>
      <c r="EJZ267" s="107"/>
      <c r="EKA267" s="107"/>
      <c r="EKB267" s="107"/>
      <c r="EKC267" s="107"/>
      <c r="EKD267" s="107"/>
      <c r="EKE267" s="107"/>
      <c r="EKF267" s="107"/>
      <c r="EKG267" s="107"/>
      <c r="EKH267" s="107"/>
      <c r="EKI267" s="107"/>
      <c r="EKJ267" s="107"/>
      <c r="EKK267" s="107"/>
      <c r="EKL267" s="107"/>
      <c r="EKM267" s="107"/>
      <c r="EKN267" s="107"/>
      <c r="EKO267" s="107"/>
      <c r="EKP267" s="107"/>
      <c r="EKQ267" s="107"/>
      <c r="EKR267" s="107"/>
      <c r="EKS267" s="107"/>
      <c r="EKT267" s="107"/>
      <c r="EKU267" s="107"/>
      <c r="EKV267" s="107"/>
      <c r="EKW267" s="107"/>
      <c r="EKX267" s="107"/>
      <c r="EKY267" s="107"/>
      <c r="EKZ267" s="107"/>
      <c r="ELA267" s="107"/>
      <c r="ELB267" s="107"/>
      <c r="ELC267" s="107"/>
      <c r="ELD267" s="107"/>
      <c r="ELE267" s="107"/>
      <c r="ELF267" s="107"/>
      <c r="ELG267" s="107"/>
      <c r="ELH267" s="107"/>
      <c r="ELI267" s="107"/>
      <c r="ELJ267" s="107"/>
      <c r="ELK267" s="107"/>
      <c r="ELL267" s="107"/>
      <c r="ELM267" s="107"/>
      <c r="ELN267" s="107"/>
      <c r="ELO267" s="107"/>
      <c r="ELP267" s="107"/>
      <c r="ELQ267" s="107"/>
      <c r="ELR267" s="107"/>
      <c r="ELS267" s="107"/>
      <c r="ELT267" s="107"/>
      <c r="ELU267" s="107"/>
      <c r="ELV267" s="107"/>
      <c r="ELW267" s="107"/>
      <c r="ELX267" s="107"/>
      <c r="ELY267" s="107"/>
      <c r="ELZ267" s="107"/>
      <c r="EMA267" s="107"/>
      <c r="EMB267" s="107"/>
      <c r="EMC267" s="107"/>
      <c r="EMD267" s="107"/>
      <c r="EME267" s="107"/>
      <c r="EMF267" s="107"/>
      <c r="EMG267" s="107"/>
      <c r="EMH267" s="107"/>
      <c r="EMI267" s="107"/>
      <c r="EMJ267" s="107"/>
      <c r="EMK267" s="107"/>
      <c r="EML267" s="107"/>
      <c r="EMM267" s="107"/>
      <c r="EMN267" s="107"/>
      <c r="EMO267" s="107"/>
      <c r="EMP267" s="107"/>
      <c r="EMQ267" s="107"/>
      <c r="EMR267" s="107"/>
      <c r="EMS267" s="107"/>
      <c r="EMT267" s="107"/>
      <c r="EMU267" s="107"/>
      <c r="EMV267" s="107"/>
      <c r="EMW267" s="107"/>
      <c r="EMX267" s="107"/>
      <c r="EMY267" s="107"/>
      <c r="EMZ267" s="107"/>
      <c r="ENA267" s="107"/>
      <c r="ENB267" s="107"/>
      <c r="ENC267" s="107"/>
      <c r="END267" s="107"/>
      <c r="ENE267" s="107"/>
      <c r="ENF267" s="107"/>
      <c r="ENG267" s="107"/>
      <c r="ENH267" s="107"/>
      <c r="ENI267" s="107"/>
      <c r="ENJ267" s="107"/>
      <c r="ENK267" s="107"/>
      <c r="ENL267" s="107"/>
      <c r="ENM267" s="107"/>
      <c r="ENN267" s="107"/>
      <c r="ENO267" s="107"/>
      <c r="ENP267" s="107"/>
      <c r="ENQ267" s="107"/>
      <c r="ENR267" s="107"/>
      <c r="ENS267" s="107"/>
      <c r="ENT267" s="107"/>
      <c r="ENU267" s="107"/>
      <c r="ENV267" s="107"/>
      <c r="ENW267" s="107"/>
      <c r="ENX267" s="107"/>
      <c r="ENY267" s="107"/>
      <c r="ENZ267" s="107"/>
      <c r="EOA267" s="107"/>
      <c r="EOB267" s="107"/>
      <c r="EOC267" s="107"/>
      <c r="EOD267" s="107"/>
      <c r="EOE267" s="107"/>
      <c r="EOF267" s="107"/>
      <c r="EOG267" s="107"/>
      <c r="EOH267" s="107"/>
      <c r="EOI267" s="107"/>
      <c r="EOJ267" s="107"/>
      <c r="EOK267" s="107"/>
      <c r="EOL267" s="107"/>
      <c r="EOM267" s="107"/>
      <c r="EON267" s="107"/>
      <c r="EOO267" s="107"/>
      <c r="EOP267" s="107"/>
      <c r="EOQ267" s="107"/>
      <c r="EOR267" s="107"/>
      <c r="EOS267" s="107"/>
      <c r="EOT267" s="107"/>
      <c r="EOU267" s="107"/>
      <c r="EOV267" s="107"/>
      <c r="EOW267" s="107"/>
      <c r="EOX267" s="107"/>
      <c r="EOY267" s="107"/>
      <c r="EOZ267" s="107"/>
      <c r="EPA267" s="107"/>
      <c r="EPB267" s="107"/>
      <c r="EPC267" s="107"/>
      <c r="EPD267" s="107"/>
      <c r="EPE267" s="107"/>
      <c r="EPF267" s="107"/>
      <c r="EPG267" s="107"/>
      <c r="EPH267" s="107"/>
      <c r="EPI267" s="107"/>
      <c r="EPJ267" s="107"/>
      <c r="EPK267" s="107"/>
      <c r="EPL267" s="107"/>
      <c r="EPM267" s="107"/>
      <c r="EPN267" s="107"/>
      <c r="EPO267" s="107"/>
      <c r="EPP267" s="107"/>
      <c r="EPQ267" s="107"/>
      <c r="EPR267" s="107"/>
      <c r="EPS267" s="107"/>
      <c r="EPT267" s="107"/>
      <c r="EPU267" s="107"/>
      <c r="EPV267" s="107"/>
      <c r="EPW267" s="107"/>
      <c r="EPX267" s="107"/>
      <c r="EPY267" s="107"/>
      <c r="EPZ267" s="107"/>
      <c r="EQA267" s="107"/>
      <c r="EQB267" s="107"/>
      <c r="EQC267" s="107"/>
      <c r="EQD267" s="107"/>
      <c r="EQE267" s="107"/>
      <c r="EQF267" s="107"/>
      <c r="EQG267" s="107"/>
      <c r="EQH267" s="107"/>
      <c r="EQI267" s="107"/>
      <c r="EQJ267" s="107"/>
      <c r="EQK267" s="107"/>
      <c r="EQL267" s="107"/>
      <c r="EQM267" s="107"/>
      <c r="EQN267" s="107"/>
      <c r="EQO267" s="107"/>
      <c r="EQP267" s="107"/>
      <c r="EQQ267" s="107"/>
      <c r="EQR267" s="107"/>
      <c r="EQS267" s="107"/>
      <c r="EQT267" s="107"/>
      <c r="EQU267" s="107"/>
      <c r="EQV267" s="107"/>
      <c r="EQW267" s="107"/>
      <c r="EQX267" s="107"/>
      <c r="EQY267" s="107"/>
      <c r="EQZ267" s="107"/>
      <c r="ERA267" s="107"/>
      <c r="ERB267" s="107"/>
      <c r="ERC267" s="107"/>
      <c r="ERD267" s="107"/>
      <c r="ERE267" s="107"/>
      <c r="ERF267" s="107"/>
      <c r="ERG267" s="107"/>
      <c r="ERH267" s="107"/>
      <c r="ERI267" s="107"/>
      <c r="ERJ267" s="107"/>
      <c r="ERK267" s="107"/>
      <c r="ERL267" s="107"/>
      <c r="ERM267" s="107"/>
      <c r="ERN267" s="107"/>
      <c r="ERO267" s="107"/>
      <c r="ERP267" s="107"/>
      <c r="ERQ267" s="107"/>
      <c r="ERR267" s="107"/>
      <c r="ERS267" s="107"/>
      <c r="ERT267" s="107"/>
      <c r="ERU267" s="107"/>
      <c r="ERV267" s="107"/>
      <c r="ERW267" s="107"/>
      <c r="ERX267" s="107"/>
      <c r="ERY267" s="107"/>
      <c r="ERZ267" s="107"/>
      <c r="ESA267" s="107"/>
      <c r="ESB267" s="107"/>
      <c r="ESC267" s="107"/>
      <c r="ESD267" s="107"/>
      <c r="ESE267" s="107"/>
      <c r="ESF267" s="107"/>
      <c r="ESG267" s="107"/>
      <c r="ESH267" s="107"/>
      <c r="ESI267" s="107"/>
      <c r="ESJ267" s="107"/>
      <c r="ESK267" s="107"/>
      <c r="ESL267" s="107"/>
      <c r="ESM267" s="107"/>
      <c r="ESN267" s="107"/>
      <c r="ESO267" s="107"/>
      <c r="ESP267" s="107"/>
      <c r="ESQ267" s="107"/>
      <c r="ESR267" s="107"/>
      <c r="ESS267" s="107"/>
      <c r="EST267" s="107"/>
      <c r="ESU267" s="107"/>
      <c r="ESV267" s="107"/>
      <c r="ESW267" s="107"/>
      <c r="ESX267" s="107"/>
      <c r="ESY267" s="107"/>
      <c r="ESZ267" s="107"/>
      <c r="ETA267" s="107"/>
      <c r="ETB267" s="107"/>
      <c r="ETC267" s="107"/>
      <c r="ETD267" s="107"/>
      <c r="ETE267" s="107"/>
      <c r="ETF267" s="107"/>
      <c r="ETG267" s="107"/>
      <c r="ETH267" s="107"/>
      <c r="ETI267" s="107"/>
      <c r="ETJ267" s="107"/>
      <c r="ETK267" s="107"/>
      <c r="ETL267" s="107"/>
      <c r="ETM267" s="107"/>
      <c r="ETN267" s="107"/>
      <c r="ETO267" s="107"/>
      <c r="ETP267" s="107"/>
      <c r="ETQ267" s="107"/>
      <c r="ETR267" s="107"/>
      <c r="ETS267" s="107"/>
      <c r="ETT267" s="107"/>
      <c r="ETU267" s="107"/>
      <c r="ETV267" s="107"/>
      <c r="ETW267" s="107"/>
      <c r="ETX267" s="107"/>
      <c r="ETY267" s="107"/>
      <c r="ETZ267" s="107"/>
      <c r="EUA267" s="107"/>
      <c r="EUB267" s="107"/>
      <c r="EUC267" s="107"/>
      <c r="EUD267" s="107"/>
      <c r="EUE267" s="107"/>
      <c r="EUF267" s="107"/>
      <c r="EUG267" s="107"/>
      <c r="EUH267" s="107"/>
      <c r="EUI267" s="107"/>
      <c r="EUJ267" s="107"/>
      <c r="EUK267" s="107"/>
      <c r="EUL267" s="107"/>
      <c r="EUM267" s="107"/>
      <c r="EUN267" s="107"/>
      <c r="EUO267" s="107"/>
      <c r="EUP267" s="107"/>
      <c r="EUQ267" s="107"/>
      <c r="EUR267" s="107"/>
      <c r="EUS267" s="107"/>
      <c r="EUT267" s="107"/>
      <c r="EUU267" s="107"/>
      <c r="EUV267" s="107"/>
      <c r="EUW267" s="107"/>
      <c r="EUX267" s="107"/>
      <c r="EUY267" s="107"/>
      <c r="EUZ267" s="107"/>
      <c r="EVA267" s="107"/>
      <c r="EVB267" s="107"/>
      <c r="EVC267" s="107"/>
      <c r="EVD267" s="107"/>
      <c r="EVE267" s="107"/>
      <c r="EVF267" s="107"/>
      <c r="EVG267" s="107"/>
      <c r="EVH267" s="107"/>
      <c r="EVI267" s="107"/>
      <c r="EVJ267" s="107"/>
      <c r="EVK267" s="107"/>
      <c r="EVL267" s="107"/>
      <c r="EVM267" s="107"/>
      <c r="EVN267" s="107"/>
      <c r="EVO267" s="107"/>
      <c r="EVP267" s="107"/>
      <c r="EVQ267" s="107"/>
      <c r="EVR267" s="107"/>
      <c r="EVS267" s="107"/>
      <c r="EVT267" s="107"/>
      <c r="EVU267" s="107"/>
      <c r="EVV267" s="107"/>
      <c r="EVW267" s="107"/>
      <c r="EVX267" s="107"/>
      <c r="EVY267" s="107"/>
      <c r="EVZ267" s="107"/>
      <c r="EWA267" s="107"/>
      <c r="EWB267" s="107"/>
      <c r="EWC267" s="107"/>
      <c r="EWD267" s="107"/>
      <c r="EWE267" s="107"/>
      <c r="EWF267" s="107"/>
      <c r="EWG267" s="107"/>
      <c r="EWH267" s="107"/>
      <c r="EWI267" s="107"/>
      <c r="EWJ267" s="107"/>
      <c r="EWK267" s="107"/>
      <c r="EWL267" s="107"/>
      <c r="EWM267" s="107"/>
      <c r="EWN267" s="107"/>
      <c r="EWO267" s="107"/>
      <c r="EWP267" s="107"/>
      <c r="EWQ267" s="107"/>
      <c r="EWR267" s="107"/>
      <c r="EWS267" s="107"/>
      <c r="EWT267" s="107"/>
      <c r="EWU267" s="107"/>
      <c r="EWV267" s="107"/>
      <c r="EWW267" s="107"/>
      <c r="EWX267" s="107"/>
      <c r="EWY267" s="107"/>
      <c r="EWZ267" s="107"/>
      <c r="EXA267" s="107"/>
      <c r="EXB267" s="107"/>
      <c r="EXC267" s="107"/>
      <c r="EXD267" s="107"/>
      <c r="EXE267" s="107"/>
      <c r="EXF267" s="107"/>
      <c r="EXG267" s="107"/>
      <c r="EXH267" s="107"/>
      <c r="EXI267" s="107"/>
      <c r="EXJ267" s="107"/>
      <c r="EXK267" s="107"/>
      <c r="EXL267" s="107"/>
      <c r="EXM267" s="107"/>
      <c r="EXN267" s="107"/>
      <c r="EXO267" s="107"/>
      <c r="EXP267" s="107"/>
      <c r="EXQ267" s="107"/>
      <c r="EXR267" s="107"/>
      <c r="EXS267" s="107"/>
      <c r="EXT267" s="107"/>
      <c r="EXU267" s="107"/>
      <c r="EXV267" s="107"/>
      <c r="EXW267" s="107"/>
      <c r="EXX267" s="107"/>
      <c r="EXY267" s="107"/>
      <c r="EXZ267" s="107"/>
      <c r="EYA267" s="107"/>
      <c r="EYB267" s="107"/>
      <c r="EYC267" s="107"/>
      <c r="EYD267" s="107"/>
      <c r="EYE267" s="107"/>
      <c r="EYF267" s="107"/>
      <c r="EYG267" s="107"/>
      <c r="EYH267" s="107"/>
      <c r="EYI267" s="107"/>
      <c r="EYJ267" s="107"/>
      <c r="EYK267" s="107"/>
      <c r="EYL267" s="107"/>
      <c r="EYM267" s="107"/>
      <c r="EYN267" s="107"/>
      <c r="EYO267" s="107"/>
      <c r="EYP267" s="107"/>
      <c r="EYQ267" s="107"/>
      <c r="EYR267" s="107"/>
      <c r="EYS267" s="107"/>
      <c r="EYT267" s="107"/>
      <c r="EYU267" s="107"/>
      <c r="EYV267" s="107"/>
      <c r="EYW267" s="107"/>
      <c r="EYX267" s="107"/>
      <c r="EYY267" s="107"/>
      <c r="EYZ267" s="107"/>
      <c r="EZA267" s="107"/>
      <c r="EZB267" s="107"/>
      <c r="EZC267" s="107"/>
      <c r="EZD267" s="107"/>
      <c r="EZE267" s="107"/>
      <c r="EZF267" s="107"/>
      <c r="EZG267" s="107"/>
      <c r="EZH267" s="107"/>
      <c r="EZI267" s="107"/>
      <c r="EZJ267" s="107"/>
      <c r="EZK267" s="107"/>
      <c r="EZL267" s="107"/>
      <c r="EZM267" s="107"/>
      <c r="EZN267" s="107"/>
      <c r="EZO267" s="107"/>
      <c r="EZP267" s="107"/>
      <c r="EZQ267" s="107"/>
      <c r="EZR267" s="107"/>
      <c r="EZS267" s="107"/>
      <c r="EZT267" s="107"/>
      <c r="EZU267" s="107"/>
      <c r="EZV267" s="107"/>
      <c r="EZW267" s="107"/>
      <c r="EZX267" s="107"/>
      <c r="EZY267" s="107"/>
      <c r="EZZ267" s="107"/>
      <c r="FAA267" s="107"/>
      <c r="FAB267" s="107"/>
      <c r="FAC267" s="107"/>
      <c r="FAD267" s="107"/>
      <c r="FAE267" s="107"/>
      <c r="FAF267" s="107"/>
      <c r="FAG267" s="107"/>
      <c r="FAH267" s="107"/>
      <c r="FAI267" s="107"/>
      <c r="FAJ267" s="107"/>
      <c r="FAK267" s="107"/>
      <c r="FAL267" s="107"/>
      <c r="FAM267" s="107"/>
      <c r="FAN267" s="107"/>
      <c r="FAO267" s="107"/>
      <c r="FAP267" s="107"/>
      <c r="FAQ267" s="107"/>
      <c r="FAR267" s="107"/>
      <c r="FAS267" s="107"/>
      <c r="FAT267" s="107"/>
      <c r="FAU267" s="107"/>
      <c r="FAV267" s="107"/>
      <c r="FAW267" s="107"/>
      <c r="FAX267" s="107"/>
      <c r="FAY267" s="107"/>
      <c r="FAZ267" s="107"/>
      <c r="FBA267" s="107"/>
      <c r="FBB267" s="107"/>
      <c r="FBC267" s="107"/>
      <c r="FBD267" s="107"/>
      <c r="FBE267" s="107"/>
      <c r="FBF267" s="107"/>
      <c r="FBG267" s="107"/>
      <c r="FBH267" s="107"/>
      <c r="FBI267" s="107"/>
      <c r="FBJ267" s="107"/>
      <c r="FBK267" s="107"/>
      <c r="FBL267" s="107"/>
      <c r="FBM267" s="107"/>
      <c r="FBN267" s="107"/>
      <c r="FBO267" s="107"/>
      <c r="FBP267" s="107"/>
      <c r="FBQ267" s="107"/>
      <c r="FBR267" s="107"/>
      <c r="FBS267" s="107"/>
      <c r="FBT267" s="107"/>
      <c r="FBU267" s="107"/>
      <c r="FBV267" s="107"/>
      <c r="FBW267" s="107"/>
      <c r="FBX267" s="107"/>
      <c r="FBY267" s="107"/>
      <c r="FBZ267" s="107"/>
      <c r="FCA267" s="107"/>
      <c r="FCB267" s="107"/>
      <c r="FCC267" s="107"/>
      <c r="FCD267" s="107"/>
      <c r="FCE267" s="107"/>
      <c r="FCF267" s="107"/>
      <c r="FCG267" s="107"/>
      <c r="FCH267" s="107"/>
      <c r="FCI267" s="107"/>
      <c r="FCJ267" s="107"/>
      <c r="FCK267" s="107"/>
      <c r="FCL267" s="107"/>
      <c r="FCM267" s="107"/>
      <c r="FCN267" s="107"/>
      <c r="FCO267" s="107"/>
      <c r="FCP267" s="107"/>
      <c r="FCQ267" s="107"/>
      <c r="FCR267" s="107"/>
      <c r="FCS267" s="107"/>
      <c r="FCT267" s="107"/>
      <c r="FCU267" s="107"/>
      <c r="FCV267" s="107"/>
      <c r="FCW267" s="107"/>
      <c r="FCX267" s="107"/>
      <c r="FCY267" s="107"/>
      <c r="FCZ267" s="107"/>
      <c r="FDA267" s="107"/>
      <c r="FDB267" s="107"/>
      <c r="FDC267" s="107"/>
      <c r="FDD267" s="107"/>
      <c r="FDE267" s="107"/>
      <c r="FDF267" s="107"/>
      <c r="FDG267" s="107"/>
      <c r="FDH267" s="107"/>
      <c r="FDI267" s="107"/>
      <c r="FDJ267" s="107"/>
      <c r="FDK267" s="107"/>
      <c r="FDL267" s="107"/>
      <c r="FDM267" s="107"/>
      <c r="FDN267" s="107"/>
      <c r="FDO267" s="107"/>
      <c r="FDP267" s="107"/>
      <c r="FDQ267" s="107"/>
      <c r="FDR267" s="107"/>
      <c r="FDS267" s="107"/>
      <c r="FDT267" s="107"/>
      <c r="FDU267" s="107"/>
      <c r="FDV267" s="107"/>
      <c r="FDW267" s="107"/>
      <c r="FDX267" s="107"/>
      <c r="FDY267" s="107"/>
      <c r="FDZ267" s="107"/>
      <c r="FEA267" s="107"/>
      <c r="FEB267" s="107"/>
      <c r="FEC267" s="107"/>
      <c r="FED267" s="107"/>
      <c r="FEE267" s="107"/>
      <c r="FEF267" s="107"/>
      <c r="FEG267" s="107"/>
      <c r="FEH267" s="107"/>
      <c r="FEI267" s="107"/>
      <c r="FEJ267" s="107"/>
      <c r="FEK267" s="107"/>
      <c r="FEL267" s="107"/>
      <c r="FEM267" s="107"/>
      <c r="FEN267" s="107"/>
      <c r="FEO267" s="107"/>
      <c r="FEP267" s="107"/>
      <c r="FEQ267" s="107"/>
      <c r="FER267" s="107"/>
      <c r="FES267" s="107"/>
      <c r="FET267" s="107"/>
      <c r="FEU267" s="107"/>
      <c r="FEV267" s="107"/>
      <c r="FEW267" s="107"/>
      <c r="FEX267" s="107"/>
      <c r="FEY267" s="107"/>
      <c r="FEZ267" s="107"/>
      <c r="FFA267" s="107"/>
      <c r="FFB267" s="107"/>
      <c r="FFC267" s="107"/>
      <c r="FFD267" s="107"/>
      <c r="FFE267" s="107"/>
      <c r="FFF267" s="107"/>
      <c r="FFG267" s="107"/>
      <c r="FFH267" s="107"/>
      <c r="FFI267" s="107"/>
      <c r="FFJ267" s="107"/>
      <c r="FFK267" s="107"/>
      <c r="FFL267" s="107"/>
      <c r="FFM267" s="107"/>
      <c r="FFN267" s="107"/>
      <c r="FFO267" s="107"/>
      <c r="FFP267" s="107"/>
      <c r="FFQ267" s="107"/>
      <c r="FFR267" s="107"/>
      <c r="FFS267" s="107"/>
      <c r="FFT267" s="107"/>
      <c r="FFU267" s="107"/>
      <c r="FFV267" s="107"/>
      <c r="FFW267" s="107"/>
      <c r="FFX267" s="107"/>
      <c r="FFY267" s="107"/>
      <c r="FFZ267" s="107"/>
      <c r="FGA267" s="107"/>
      <c r="FGB267" s="107"/>
      <c r="FGC267" s="107"/>
      <c r="FGD267" s="107"/>
      <c r="FGE267" s="107"/>
      <c r="FGF267" s="107"/>
      <c r="FGG267" s="107"/>
      <c r="FGH267" s="107"/>
      <c r="FGI267" s="107"/>
      <c r="FGJ267" s="107"/>
      <c r="FGK267" s="107"/>
      <c r="FGL267" s="107"/>
      <c r="FGM267" s="107"/>
      <c r="FGN267" s="107"/>
      <c r="FGO267" s="107"/>
      <c r="FGP267" s="107"/>
      <c r="FGQ267" s="107"/>
      <c r="FGR267" s="107"/>
      <c r="FGS267" s="107"/>
      <c r="FGT267" s="107"/>
      <c r="FGU267" s="107"/>
      <c r="FGV267" s="107"/>
      <c r="FGW267" s="107"/>
      <c r="FGX267" s="107"/>
      <c r="FGY267" s="107"/>
      <c r="FGZ267" s="107"/>
      <c r="FHA267" s="107"/>
      <c r="FHB267" s="107"/>
      <c r="FHC267" s="107"/>
      <c r="FHD267" s="107"/>
      <c r="FHE267" s="107"/>
      <c r="FHF267" s="107"/>
      <c r="FHG267" s="107"/>
      <c r="FHH267" s="107"/>
      <c r="FHI267" s="107"/>
      <c r="FHJ267" s="107"/>
      <c r="FHK267" s="107"/>
      <c r="FHL267" s="107"/>
      <c r="FHM267" s="107"/>
      <c r="FHN267" s="107"/>
      <c r="FHO267" s="107"/>
      <c r="FHP267" s="107"/>
      <c r="FHQ267" s="107"/>
      <c r="FHR267" s="107"/>
      <c r="FHS267" s="107"/>
      <c r="FHT267" s="107"/>
      <c r="FHU267" s="107"/>
      <c r="FHV267" s="107"/>
      <c r="FHW267" s="107"/>
      <c r="FHX267" s="107"/>
      <c r="FHY267" s="107"/>
      <c r="FHZ267" s="107"/>
      <c r="FIA267" s="107"/>
      <c r="FIB267" s="107"/>
      <c r="FIC267" s="107"/>
      <c r="FID267" s="107"/>
      <c r="FIE267" s="107"/>
      <c r="FIF267" s="107"/>
      <c r="FIG267" s="107"/>
      <c r="FIH267" s="107"/>
      <c r="FII267" s="107"/>
      <c r="FIJ267" s="107"/>
      <c r="FIK267" s="107"/>
      <c r="FIL267" s="107"/>
      <c r="FIM267" s="107"/>
      <c r="FIN267" s="107"/>
      <c r="FIO267" s="107"/>
      <c r="FIP267" s="107"/>
      <c r="FIQ267" s="107"/>
      <c r="FIR267" s="107"/>
      <c r="FIS267" s="107"/>
      <c r="FIT267" s="107"/>
      <c r="FIU267" s="107"/>
      <c r="FIV267" s="107"/>
      <c r="FIW267" s="107"/>
      <c r="FIX267" s="107"/>
      <c r="FIY267" s="107"/>
      <c r="FIZ267" s="107"/>
      <c r="FJA267" s="107"/>
      <c r="FJB267" s="107"/>
      <c r="FJC267" s="107"/>
      <c r="FJD267" s="107"/>
      <c r="FJE267" s="107"/>
      <c r="FJF267" s="107"/>
      <c r="FJG267" s="107"/>
      <c r="FJH267" s="107"/>
      <c r="FJI267" s="107"/>
      <c r="FJJ267" s="107"/>
      <c r="FJK267" s="107"/>
      <c r="FJL267" s="107"/>
      <c r="FJM267" s="107"/>
      <c r="FJN267" s="107"/>
      <c r="FJO267" s="107"/>
      <c r="FJP267" s="107"/>
      <c r="FJQ267" s="107"/>
      <c r="FJR267" s="107"/>
      <c r="FJS267" s="107"/>
      <c r="FJT267" s="107"/>
      <c r="FJU267" s="107"/>
      <c r="FJV267" s="107"/>
      <c r="FJW267" s="107"/>
      <c r="FJX267" s="107"/>
      <c r="FJY267" s="107"/>
      <c r="FJZ267" s="107"/>
      <c r="FKA267" s="107"/>
      <c r="FKB267" s="107"/>
      <c r="FKC267" s="107"/>
      <c r="FKD267" s="107"/>
      <c r="FKE267" s="107"/>
      <c r="FKF267" s="107"/>
      <c r="FKG267" s="107"/>
      <c r="FKH267" s="107"/>
      <c r="FKI267" s="107"/>
      <c r="FKJ267" s="107"/>
      <c r="FKK267" s="107"/>
      <c r="FKL267" s="107"/>
      <c r="FKM267" s="107"/>
      <c r="FKN267" s="107"/>
      <c r="FKO267" s="107"/>
      <c r="FKP267" s="107"/>
      <c r="FKQ267" s="107"/>
      <c r="FKR267" s="107"/>
      <c r="FKS267" s="107"/>
      <c r="FKT267" s="107"/>
      <c r="FKU267" s="107"/>
      <c r="FKV267" s="107"/>
      <c r="FKW267" s="107"/>
      <c r="FKX267" s="107"/>
      <c r="FKY267" s="107"/>
      <c r="FKZ267" s="107"/>
      <c r="FLA267" s="107"/>
      <c r="FLB267" s="107"/>
      <c r="FLC267" s="107"/>
      <c r="FLD267" s="107"/>
      <c r="FLE267" s="107"/>
      <c r="FLF267" s="107"/>
      <c r="FLG267" s="107"/>
      <c r="FLH267" s="107"/>
      <c r="FLI267" s="107"/>
      <c r="FLJ267" s="107"/>
      <c r="FLK267" s="107"/>
      <c r="FLL267" s="107"/>
      <c r="FLM267" s="107"/>
      <c r="FLN267" s="107"/>
      <c r="FLO267" s="107"/>
      <c r="FLP267" s="107"/>
      <c r="FLQ267" s="107"/>
      <c r="FLR267" s="107"/>
      <c r="FLS267" s="107"/>
      <c r="FLT267" s="107"/>
      <c r="FLU267" s="107"/>
      <c r="FLV267" s="107"/>
      <c r="FLW267" s="107"/>
      <c r="FLX267" s="107"/>
      <c r="FLY267" s="107"/>
      <c r="FLZ267" s="107"/>
      <c r="FMA267" s="107"/>
      <c r="FMB267" s="107"/>
      <c r="FMC267" s="107"/>
      <c r="FMD267" s="107"/>
      <c r="FME267" s="107"/>
      <c r="FMF267" s="107"/>
      <c r="FMG267" s="107"/>
      <c r="FMH267" s="107"/>
      <c r="FMI267" s="107"/>
      <c r="FMJ267" s="107"/>
      <c r="FMK267" s="107"/>
      <c r="FML267" s="107"/>
      <c r="FMM267" s="107"/>
      <c r="FMN267" s="107"/>
      <c r="FMO267" s="107"/>
      <c r="FMP267" s="107"/>
      <c r="FMQ267" s="107"/>
      <c r="FMR267" s="107"/>
      <c r="FMS267" s="107"/>
      <c r="FMT267" s="107"/>
      <c r="FMU267" s="107"/>
      <c r="FMV267" s="107"/>
      <c r="FMW267" s="107"/>
      <c r="FMX267" s="107"/>
      <c r="FMY267" s="107"/>
      <c r="FMZ267" s="107"/>
      <c r="FNA267" s="107"/>
      <c r="FNB267" s="107"/>
      <c r="FNC267" s="107"/>
      <c r="FND267" s="107"/>
      <c r="FNE267" s="107"/>
      <c r="FNF267" s="107"/>
      <c r="FNG267" s="107"/>
      <c r="FNH267" s="107"/>
      <c r="FNI267" s="107"/>
      <c r="FNJ267" s="107"/>
      <c r="FNK267" s="107"/>
      <c r="FNL267" s="107"/>
      <c r="FNM267" s="107"/>
      <c r="FNN267" s="107"/>
      <c r="FNO267" s="107"/>
      <c r="FNP267" s="107"/>
      <c r="FNQ267" s="107"/>
      <c r="FNR267" s="107"/>
      <c r="FNS267" s="107"/>
      <c r="FNT267" s="107"/>
      <c r="FNU267" s="107"/>
      <c r="FNV267" s="107"/>
      <c r="FNW267" s="107"/>
      <c r="FNX267" s="107"/>
      <c r="FNY267" s="107"/>
      <c r="FNZ267" s="107"/>
      <c r="FOA267" s="107"/>
      <c r="FOB267" s="107"/>
      <c r="FOC267" s="107"/>
      <c r="FOD267" s="107"/>
      <c r="FOE267" s="107"/>
      <c r="FOF267" s="107"/>
      <c r="FOG267" s="107"/>
      <c r="FOH267" s="107"/>
      <c r="FOI267" s="107"/>
      <c r="FOJ267" s="107"/>
      <c r="FOK267" s="107"/>
      <c r="FOL267" s="107"/>
      <c r="FOM267" s="107"/>
      <c r="FON267" s="107"/>
      <c r="FOO267" s="107"/>
      <c r="FOP267" s="107"/>
      <c r="FOQ267" s="107"/>
      <c r="FOR267" s="107"/>
      <c r="FOS267" s="107"/>
      <c r="FOT267" s="107"/>
      <c r="FOU267" s="107"/>
      <c r="FOV267" s="107"/>
      <c r="FOW267" s="107"/>
      <c r="FOX267" s="107"/>
      <c r="FOY267" s="107"/>
      <c r="FOZ267" s="107"/>
      <c r="FPA267" s="107"/>
      <c r="FPB267" s="107"/>
      <c r="FPC267" s="107"/>
      <c r="FPD267" s="107"/>
      <c r="FPE267" s="107"/>
      <c r="FPF267" s="107"/>
      <c r="FPG267" s="107"/>
      <c r="FPH267" s="107"/>
      <c r="FPI267" s="107"/>
      <c r="FPJ267" s="107"/>
      <c r="FPK267" s="107"/>
      <c r="FPL267" s="107"/>
      <c r="FPM267" s="107"/>
      <c r="FPN267" s="107"/>
      <c r="FPO267" s="107"/>
      <c r="FPP267" s="107"/>
      <c r="FPQ267" s="107"/>
      <c r="FPR267" s="107"/>
      <c r="FPS267" s="107"/>
      <c r="FPT267" s="107"/>
      <c r="FPU267" s="107"/>
      <c r="FPV267" s="107"/>
      <c r="FPW267" s="107"/>
      <c r="FPX267" s="107"/>
      <c r="FPY267" s="107"/>
      <c r="FPZ267" s="107"/>
      <c r="FQA267" s="107"/>
      <c r="FQB267" s="107"/>
      <c r="FQC267" s="107"/>
      <c r="FQD267" s="107"/>
      <c r="FQE267" s="107"/>
      <c r="FQF267" s="107"/>
      <c r="FQG267" s="107"/>
      <c r="FQH267" s="107"/>
      <c r="FQI267" s="107"/>
      <c r="FQJ267" s="107"/>
      <c r="FQK267" s="107"/>
      <c r="FQL267" s="107"/>
      <c r="FQM267" s="107"/>
      <c r="FQN267" s="107"/>
      <c r="FQO267" s="107"/>
      <c r="FQP267" s="107"/>
      <c r="FQQ267" s="107"/>
      <c r="FQR267" s="107"/>
      <c r="FQS267" s="107"/>
      <c r="FQT267" s="107"/>
      <c r="FQU267" s="107"/>
      <c r="FQV267" s="107"/>
      <c r="FQW267" s="107"/>
      <c r="FQX267" s="107"/>
      <c r="FQY267" s="107"/>
      <c r="FQZ267" s="107"/>
      <c r="FRA267" s="107"/>
      <c r="FRB267" s="107"/>
      <c r="FRC267" s="107"/>
      <c r="FRD267" s="107"/>
      <c r="FRE267" s="107"/>
      <c r="FRF267" s="107"/>
      <c r="FRG267" s="107"/>
      <c r="FRH267" s="107"/>
      <c r="FRI267" s="107"/>
      <c r="FRJ267" s="107"/>
      <c r="FRK267" s="107"/>
      <c r="FRL267" s="107"/>
      <c r="FRM267" s="107"/>
      <c r="FRN267" s="107"/>
      <c r="FRO267" s="107"/>
      <c r="FRP267" s="107"/>
      <c r="FRQ267" s="107"/>
      <c r="FRR267" s="107"/>
      <c r="FRS267" s="107"/>
      <c r="FRT267" s="107"/>
      <c r="FRU267" s="107"/>
      <c r="FRV267" s="107"/>
      <c r="FRW267" s="107"/>
      <c r="FRX267" s="107"/>
      <c r="FRY267" s="107"/>
      <c r="FRZ267" s="107"/>
      <c r="FSA267" s="107"/>
      <c r="FSB267" s="107"/>
      <c r="FSC267" s="107"/>
      <c r="FSD267" s="107"/>
      <c r="FSE267" s="107"/>
      <c r="FSF267" s="107"/>
      <c r="FSG267" s="107"/>
      <c r="FSH267" s="107"/>
      <c r="FSI267" s="107"/>
      <c r="FSJ267" s="107"/>
      <c r="FSK267" s="107"/>
      <c r="FSL267" s="107"/>
      <c r="FSM267" s="107"/>
      <c r="FSN267" s="107"/>
      <c r="FSO267" s="107"/>
      <c r="FSP267" s="107"/>
      <c r="FSQ267" s="107"/>
      <c r="FSR267" s="107"/>
      <c r="FSS267" s="107"/>
      <c r="FST267" s="107"/>
      <c r="FSU267" s="107"/>
      <c r="FSV267" s="107"/>
      <c r="FSW267" s="107"/>
      <c r="FSX267" s="107"/>
      <c r="FSY267" s="107"/>
      <c r="FSZ267" s="107"/>
      <c r="FTA267" s="107"/>
      <c r="FTB267" s="107"/>
      <c r="FTC267" s="107"/>
      <c r="FTD267" s="107"/>
      <c r="FTE267" s="107"/>
      <c r="FTF267" s="107"/>
      <c r="FTG267" s="107"/>
      <c r="FTH267" s="107"/>
      <c r="FTI267" s="107"/>
      <c r="FTJ267" s="107"/>
      <c r="FTK267" s="107"/>
      <c r="FTL267" s="107"/>
      <c r="FTM267" s="107"/>
      <c r="FTN267" s="107"/>
      <c r="FTO267" s="107"/>
      <c r="FTP267" s="107"/>
      <c r="FTQ267" s="107"/>
      <c r="FTR267" s="107"/>
      <c r="FTS267" s="107"/>
      <c r="FTT267" s="107"/>
      <c r="FTU267" s="107"/>
      <c r="FTV267" s="107"/>
      <c r="FTW267" s="107"/>
      <c r="FTX267" s="107"/>
      <c r="FTY267" s="107"/>
      <c r="FTZ267" s="107"/>
      <c r="FUA267" s="107"/>
      <c r="FUB267" s="107"/>
      <c r="FUC267" s="107"/>
      <c r="FUD267" s="107"/>
      <c r="FUE267" s="107"/>
      <c r="FUF267" s="107"/>
      <c r="FUG267" s="107"/>
      <c r="FUH267" s="107"/>
      <c r="FUI267" s="107"/>
      <c r="FUJ267" s="107"/>
      <c r="FUK267" s="107"/>
      <c r="FUL267" s="107"/>
      <c r="FUM267" s="107"/>
      <c r="FUN267" s="107"/>
      <c r="FUO267" s="107"/>
      <c r="FUP267" s="107"/>
      <c r="FUQ267" s="107"/>
      <c r="FUR267" s="107"/>
      <c r="FUS267" s="107"/>
      <c r="FUT267" s="107"/>
      <c r="FUU267" s="107"/>
      <c r="FUV267" s="107"/>
      <c r="FUW267" s="107"/>
      <c r="FUX267" s="107"/>
      <c r="FUY267" s="107"/>
      <c r="FUZ267" s="107"/>
      <c r="FVA267" s="107"/>
      <c r="FVB267" s="107"/>
      <c r="FVC267" s="107"/>
      <c r="FVD267" s="107"/>
      <c r="FVE267" s="107"/>
      <c r="FVF267" s="107"/>
      <c r="FVG267" s="107"/>
      <c r="FVH267" s="107"/>
      <c r="FVI267" s="107"/>
      <c r="FVJ267" s="107"/>
      <c r="FVK267" s="107"/>
      <c r="FVL267" s="107"/>
      <c r="FVM267" s="107"/>
      <c r="FVN267" s="107"/>
      <c r="FVO267" s="107"/>
      <c r="FVP267" s="107"/>
      <c r="FVQ267" s="107"/>
      <c r="FVR267" s="107"/>
      <c r="FVS267" s="107"/>
      <c r="FVT267" s="107"/>
      <c r="FVU267" s="107"/>
      <c r="FVV267" s="107"/>
      <c r="FVW267" s="107"/>
      <c r="FVX267" s="107"/>
      <c r="FVY267" s="107"/>
      <c r="FVZ267" s="107"/>
      <c r="FWA267" s="107"/>
      <c r="FWB267" s="107"/>
      <c r="FWC267" s="107"/>
      <c r="FWD267" s="107"/>
      <c r="FWE267" s="107"/>
      <c r="FWF267" s="107"/>
      <c r="FWG267" s="107"/>
      <c r="FWH267" s="107"/>
      <c r="FWI267" s="107"/>
      <c r="FWJ267" s="107"/>
      <c r="FWK267" s="107"/>
      <c r="FWL267" s="107"/>
      <c r="FWM267" s="107"/>
      <c r="FWN267" s="107"/>
      <c r="FWO267" s="107"/>
      <c r="FWP267" s="107"/>
      <c r="FWQ267" s="107"/>
      <c r="FWR267" s="107"/>
      <c r="FWS267" s="107"/>
      <c r="FWT267" s="107"/>
      <c r="FWU267" s="107"/>
      <c r="FWV267" s="107"/>
      <c r="FWW267" s="107"/>
      <c r="FWX267" s="107"/>
      <c r="FWY267" s="107"/>
      <c r="FWZ267" s="107"/>
      <c r="FXA267" s="107"/>
      <c r="FXB267" s="107"/>
      <c r="FXC267" s="107"/>
      <c r="FXD267" s="107"/>
      <c r="FXE267" s="107"/>
      <c r="FXF267" s="107"/>
      <c r="FXG267" s="107"/>
      <c r="FXH267" s="107"/>
      <c r="FXI267" s="107"/>
      <c r="FXJ267" s="107"/>
      <c r="FXK267" s="107"/>
      <c r="FXL267" s="107"/>
      <c r="FXM267" s="107"/>
      <c r="FXN267" s="107"/>
      <c r="FXO267" s="107"/>
      <c r="FXP267" s="107"/>
      <c r="FXQ267" s="107"/>
      <c r="FXR267" s="107"/>
      <c r="FXS267" s="107"/>
      <c r="FXT267" s="107"/>
      <c r="FXU267" s="107"/>
      <c r="FXV267" s="107"/>
      <c r="FXW267" s="107"/>
      <c r="FXX267" s="107"/>
      <c r="FXY267" s="107"/>
      <c r="FXZ267" s="107"/>
      <c r="FYA267" s="107"/>
      <c r="FYB267" s="107"/>
      <c r="FYC267" s="107"/>
      <c r="FYD267" s="107"/>
      <c r="FYE267" s="107"/>
      <c r="FYF267" s="107"/>
      <c r="FYG267" s="107"/>
      <c r="FYH267" s="107"/>
      <c r="FYI267" s="107"/>
      <c r="FYJ267" s="107"/>
      <c r="FYK267" s="107"/>
      <c r="FYL267" s="107"/>
      <c r="FYM267" s="107"/>
      <c r="FYN267" s="107"/>
      <c r="FYO267" s="107"/>
      <c r="FYP267" s="107"/>
      <c r="FYQ267" s="107"/>
      <c r="FYR267" s="107"/>
      <c r="FYS267" s="107"/>
      <c r="FYT267" s="107"/>
      <c r="FYU267" s="107"/>
      <c r="FYV267" s="107"/>
      <c r="FYW267" s="107"/>
      <c r="FYX267" s="107"/>
      <c r="FYY267" s="107"/>
      <c r="FYZ267" s="107"/>
      <c r="FZA267" s="107"/>
      <c r="FZB267" s="107"/>
      <c r="FZC267" s="107"/>
      <c r="FZD267" s="107"/>
      <c r="FZE267" s="107"/>
      <c r="FZF267" s="107"/>
      <c r="FZG267" s="107"/>
      <c r="FZH267" s="107"/>
      <c r="FZI267" s="107"/>
      <c r="FZJ267" s="107"/>
      <c r="FZK267" s="107"/>
      <c r="FZL267" s="107"/>
      <c r="FZM267" s="107"/>
      <c r="FZN267" s="107"/>
      <c r="FZO267" s="107"/>
      <c r="FZP267" s="107"/>
      <c r="FZQ267" s="107"/>
      <c r="FZR267" s="107"/>
      <c r="FZS267" s="107"/>
      <c r="FZT267" s="107"/>
      <c r="FZU267" s="107"/>
      <c r="FZV267" s="107"/>
      <c r="FZW267" s="107"/>
      <c r="FZX267" s="107"/>
      <c r="FZY267" s="107"/>
      <c r="FZZ267" s="107"/>
      <c r="GAA267" s="107"/>
      <c r="GAB267" s="107"/>
      <c r="GAC267" s="107"/>
      <c r="GAD267" s="107"/>
      <c r="GAE267" s="107"/>
      <c r="GAF267" s="107"/>
      <c r="GAG267" s="107"/>
      <c r="GAH267" s="107"/>
      <c r="GAI267" s="107"/>
      <c r="GAJ267" s="107"/>
      <c r="GAK267" s="107"/>
      <c r="GAL267" s="107"/>
      <c r="GAM267" s="107"/>
      <c r="GAN267" s="107"/>
      <c r="GAO267" s="107"/>
      <c r="GAP267" s="107"/>
      <c r="GAQ267" s="107"/>
      <c r="GAR267" s="107"/>
      <c r="GAS267" s="107"/>
      <c r="GAT267" s="107"/>
      <c r="GAU267" s="107"/>
      <c r="GAV267" s="107"/>
      <c r="GAW267" s="107"/>
      <c r="GAX267" s="107"/>
      <c r="GAY267" s="107"/>
      <c r="GAZ267" s="107"/>
      <c r="GBA267" s="107"/>
      <c r="GBB267" s="107"/>
      <c r="GBC267" s="107"/>
      <c r="GBD267" s="107"/>
      <c r="GBE267" s="107"/>
      <c r="GBF267" s="107"/>
      <c r="GBG267" s="107"/>
      <c r="GBH267" s="107"/>
      <c r="GBI267" s="107"/>
      <c r="GBJ267" s="107"/>
      <c r="GBK267" s="107"/>
      <c r="GBL267" s="107"/>
      <c r="GBM267" s="107"/>
      <c r="GBN267" s="107"/>
      <c r="GBO267" s="107"/>
      <c r="GBP267" s="107"/>
      <c r="GBQ267" s="107"/>
      <c r="GBR267" s="107"/>
      <c r="GBS267" s="107"/>
      <c r="GBT267" s="107"/>
      <c r="GBU267" s="107"/>
      <c r="GBV267" s="107"/>
      <c r="GBW267" s="107"/>
      <c r="GBX267" s="107"/>
      <c r="GBY267" s="107"/>
      <c r="GBZ267" s="107"/>
      <c r="GCA267" s="107"/>
      <c r="GCB267" s="107"/>
      <c r="GCC267" s="107"/>
      <c r="GCD267" s="107"/>
      <c r="GCE267" s="107"/>
      <c r="GCF267" s="107"/>
      <c r="GCG267" s="107"/>
      <c r="GCH267" s="107"/>
      <c r="GCI267" s="107"/>
      <c r="GCJ267" s="107"/>
      <c r="GCK267" s="107"/>
      <c r="GCL267" s="107"/>
      <c r="GCM267" s="107"/>
      <c r="GCN267" s="107"/>
      <c r="GCO267" s="107"/>
      <c r="GCP267" s="107"/>
      <c r="GCQ267" s="107"/>
      <c r="GCR267" s="107"/>
      <c r="GCS267" s="107"/>
      <c r="GCT267" s="107"/>
      <c r="GCU267" s="107"/>
      <c r="GCV267" s="107"/>
      <c r="GCW267" s="107"/>
      <c r="GCX267" s="107"/>
      <c r="GCY267" s="107"/>
      <c r="GCZ267" s="107"/>
      <c r="GDA267" s="107"/>
      <c r="GDB267" s="107"/>
      <c r="GDC267" s="107"/>
      <c r="GDD267" s="107"/>
      <c r="GDE267" s="107"/>
      <c r="GDF267" s="107"/>
      <c r="GDG267" s="107"/>
      <c r="GDH267" s="107"/>
      <c r="GDI267" s="107"/>
      <c r="GDJ267" s="107"/>
      <c r="GDK267" s="107"/>
      <c r="GDL267" s="107"/>
      <c r="GDM267" s="107"/>
      <c r="GDN267" s="107"/>
      <c r="GDO267" s="107"/>
      <c r="GDP267" s="107"/>
      <c r="GDQ267" s="107"/>
      <c r="GDR267" s="107"/>
      <c r="GDS267" s="107"/>
      <c r="GDT267" s="107"/>
      <c r="GDU267" s="107"/>
      <c r="GDV267" s="107"/>
      <c r="GDW267" s="107"/>
      <c r="GDX267" s="107"/>
      <c r="GDY267" s="107"/>
      <c r="GDZ267" s="107"/>
      <c r="GEA267" s="107"/>
      <c r="GEB267" s="107"/>
      <c r="GEC267" s="107"/>
      <c r="GED267" s="107"/>
      <c r="GEE267" s="107"/>
      <c r="GEF267" s="107"/>
      <c r="GEG267" s="107"/>
      <c r="GEH267" s="107"/>
      <c r="GEI267" s="107"/>
      <c r="GEJ267" s="107"/>
      <c r="GEK267" s="107"/>
      <c r="GEL267" s="107"/>
      <c r="GEM267" s="107"/>
      <c r="GEN267" s="107"/>
      <c r="GEO267" s="107"/>
      <c r="GEP267" s="107"/>
      <c r="GEQ267" s="107"/>
      <c r="GER267" s="107"/>
      <c r="GES267" s="107"/>
      <c r="GET267" s="107"/>
      <c r="GEU267" s="107"/>
      <c r="GEV267" s="107"/>
      <c r="GEW267" s="107"/>
      <c r="GEX267" s="107"/>
      <c r="GEY267" s="107"/>
      <c r="GEZ267" s="107"/>
      <c r="GFA267" s="107"/>
      <c r="GFB267" s="107"/>
      <c r="GFC267" s="107"/>
      <c r="GFD267" s="107"/>
      <c r="GFE267" s="107"/>
      <c r="GFF267" s="107"/>
      <c r="GFG267" s="107"/>
      <c r="GFH267" s="107"/>
      <c r="GFI267" s="107"/>
      <c r="GFJ267" s="107"/>
      <c r="GFK267" s="107"/>
      <c r="GFL267" s="107"/>
      <c r="GFM267" s="107"/>
      <c r="GFN267" s="107"/>
      <c r="GFO267" s="107"/>
      <c r="GFP267" s="107"/>
      <c r="GFQ267" s="107"/>
      <c r="GFR267" s="107"/>
      <c r="GFS267" s="107"/>
      <c r="GFT267" s="107"/>
      <c r="GFU267" s="107"/>
      <c r="GFV267" s="107"/>
      <c r="GFW267" s="107"/>
      <c r="GFX267" s="107"/>
      <c r="GFY267" s="107"/>
      <c r="GFZ267" s="107"/>
      <c r="GGA267" s="107"/>
      <c r="GGB267" s="107"/>
      <c r="GGC267" s="107"/>
      <c r="GGD267" s="107"/>
      <c r="GGE267" s="107"/>
      <c r="GGF267" s="107"/>
      <c r="GGG267" s="107"/>
      <c r="GGH267" s="107"/>
      <c r="GGI267" s="107"/>
      <c r="GGJ267" s="107"/>
      <c r="GGK267" s="107"/>
      <c r="GGL267" s="107"/>
      <c r="GGM267" s="107"/>
      <c r="GGN267" s="107"/>
      <c r="GGO267" s="107"/>
      <c r="GGP267" s="107"/>
      <c r="GGQ267" s="107"/>
      <c r="GGR267" s="107"/>
      <c r="GGS267" s="107"/>
      <c r="GGT267" s="107"/>
      <c r="GGU267" s="107"/>
      <c r="GGV267" s="107"/>
      <c r="GGW267" s="107"/>
      <c r="GGX267" s="107"/>
      <c r="GGY267" s="107"/>
      <c r="GGZ267" s="107"/>
      <c r="GHA267" s="107"/>
      <c r="GHB267" s="107"/>
      <c r="GHC267" s="107"/>
      <c r="GHD267" s="107"/>
      <c r="GHE267" s="107"/>
      <c r="GHF267" s="107"/>
      <c r="GHG267" s="107"/>
      <c r="GHH267" s="107"/>
      <c r="GHI267" s="107"/>
      <c r="GHJ267" s="107"/>
      <c r="GHK267" s="107"/>
      <c r="GHL267" s="107"/>
      <c r="GHM267" s="107"/>
      <c r="GHN267" s="107"/>
      <c r="GHO267" s="107"/>
      <c r="GHP267" s="107"/>
      <c r="GHQ267" s="107"/>
      <c r="GHR267" s="107"/>
      <c r="GHS267" s="107"/>
      <c r="GHT267" s="107"/>
      <c r="GHU267" s="107"/>
      <c r="GHV267" s="107"/>
      <c r="GHW267" s="107"/>
      <c r="GHX267" s="107"/>
      <c r="GHY267" s="107"/>
      <c r="GHZ267" s="107"/>
      <c r="GIA267" s="107"/>
      <c r="GIB267" s="107"/>
      <c r="GIC267" s="107"/>
      <c r="GID267" s="107"/>
      <c r="GIE267" s="107"/>
      <c r="GIF267" s="107"/>
      <c r="GIG267" s="107"/>
      <c r="GIH267" s="107"/>
      <c r="GII267" s="107"/>
      <c r="GIJ267" s="107"/>
      <c r="GIK267" s="107"/>
      <c r="GIL267" s="107"/>
      <c r="GIM267" s="107"/>
      <c r="GIN267" s="107"/>
      <c r="GIO267" s="107"/>
      <c r="GIP267" s="107"/>
      <c r="GIQ267" s="107"/>
      <c r="GIR267" s="107"/>
      <c r="GIS267" s="107"/>
      <c r="GIT267" s="107"/>
      <c r="GIU267" s="107"/>
      <c r="GIV267" s="107"/>
      <c r="GIW267" s="107"/>
      <c r="GIX267" s="107"/>
      <c r="GIY267" s="107"/>
      <c r="GIZ267" s="107"/>
      <c r="GJA267" s="107"/>
      <c r="GJB267" s="107"/>
      <c r="GJC267" s="107"/>
      <c r="GJD267" s="107"/>
      <c r="GJE267" s="107"/>
      <c r="GJF267" s="107"/>
      <c r="GJG267" s="107"/>
      <c r="GJH267" s="107"/>
      <c r="GJI267" s="107"/>
      <c r="GJJ267" s="107"/>
      <c r="GJK267" s="107"/>
      <c r="GJL267" s="107"/>
      <c r="GJM267" s="107"/>
      <c r="GJN267" s="107"/>
      <c r="GJO267" s="107"/>
      <c r="GJP267" s="107"/>
      <c r="GJQ267" s="107"/>
      <c r="GJR267" s="107"/>
      <c r="GJS267" s="107"/>
      <c r="GJT267" s="107"/>
      <c r="GJU267" s="107"/>
      <c r="GJV267" s="107"/>
      <c r="GJW267" s="107"/>
      <c r="GJX267" s="107"/>
      <c r="GJY267" s="107"/>
      <c r="GJZ267" s="107"/>
      <c r="GKA267" s="107"/>
      <c r="GKB267" s="107"/>
      <c r="GKC267" s="107"/>
      <c r="GKD267" s="107"/>
      <c r="GKE267" s="107"/>
      <c r="GKF267" s="107"/>
      <c r="GKG267" s="107"/>
      <c r="GKH267" s="107"/>
      <c r="GKI267" s="107"/>
      <c r="GKJ267" s="107"/>
      <c r="GKK267" s="107"/>
      <c r="GKL267" s="107"/>
      <c r="GKM267" s="107"/>
      <c r="GKN267" s="107"/>
      <c r="GKO267" s="107"/>
      <c r="GKP267" s="107"/>
      <c r="GKQ267" s="107"/>
      <c r="GKR267" s="107"/>
      <c r="GKS267" s="107"/>
      <c r="GKT267" s="107"/>
      <c r="GKU267" s="107"/>
      <c r="GKV267" s="107"/>
      <c r="GKW267" s="107"/>
      <c r="GKX267" s="107"/>
      <c r="GKY267" s="107"/>
      <c r="GKZ267" s="107"/>
      <c r="GLA267" s="107"/>
      <c r="GLB267" s="107"/>
      <c r="GLC267" s="107"/>
      <c r="GLD267" s="107"/>
      <c r="GLE267" s="107"/>
      <c r="GLF267" s="107"/>
      <c r="GLG267" s="107"/>
      <c r="GLH267" s="107"/>
      <c r="GLI267" s="107"/>
      <c r="GLJ267" s="107"/>
      <c r="GLK267" s="107"/>
      <c r="GLL267" s="107"/>
      <c r="GLM267" s="107"/>
      <c r="GLN267" s="107"/>
      <c r="GLO267" s="107"/>
      <c r="GLP267" s="107"/>
      <c r="GLQ267" s="107"/>
      <c r="GLR267" s="107"/>
      <c r="GLS267" s="107"/>
      <c r="GLT267" s="107"/>
      <c r="GLU267" s="107"/>
      <c r="GLV267" s="107"/>
      <c r="GLW267" s="107"/>
      <c r="GLX267" s="107"/>
      <c r="GLY267" s="107"/>
      <c r="GLZ267" s="107"/>
      <c r="GMA267" s="107"/>
      <c r="GMB267" s="107"/>
      <c r="GMC267" s="107"/>
      <c r="GMD267" s="107"/>
      <c r="GME267" s="107"/>
      <c r="GMF267" s="107"/>
      <c r="GMG267" s="107"/>
      <c r="GMH267" s="107"/>
      <c r="GMI267" s="107"/>
      <c r="GMJ267" s="107"/>
      <c r="GMK267" s="107"/>
      <c r="GML267" s="107"/>
      <c r="GMM267" s="107"/>
      <c r="GMN267" s="107"/>
      <c r="GMO267" s="107"/>
      <c r="GMP267" s="107"/>
      <c r="GMQ267" s="107"/>
      <c r="GMR267" s="107"/>
      <c r="GMS267" s="107"/>
      <c r="GMT267" s="107"/>
      <c r="GMU267" s="107"/>
      <c r="GMV267" s="107"/>
      <c r="GMW267" s="107"/>
      <c r="GMX267" s="107"/>
      <c r="GMY267" s="107"/>
      <c r="GMZ267" s="107"/>
      <c r="GNA267" s="107"/>
      <c r="GNB267" s="107"/>
      <c r="GNC267" s="107"/>
      <c r="GND267" s="107"/>
      <c r="GNE267" s="107"/>
      <c r="GNF267" s="107"/>
      <c r="GNG267" s="107"/>
      <c r="GNH267" s="107"/>
      <c r="GNI267" s="107"/>
      <c r="GNJ267" s="107"/>
      <c r="GNK267" s="107"/>
      <c r="GNL267" s="107"/>
      <c r="GNM267" s="107"/>
      <c r="GNN267" s="107"/>
      <c r="GNO267" s="107"/>
      <c r="GNP267" s="107"/>
      <c r="GNQ267" s="107"/>
      <c r="GNR267" s="107"/>
      <c r="GNS267" s="107"/>
      <c r="GNT267" s="107"/>
      <c r="GNU267" s="107"/>
      <c r="GNV267" s="107"/>
      <c r="GNW267" s="107"/>
      <c r="GNX267" s="107"/>
      <c r="GNY267" s="107"/>
      <c r="GNZ267" s="107"/>
      <c r="GOA267" s="107"/>
      <c r="GOB267" s="107"/>
      <c r="GOC267" s="107"/>
      <c r="GOD267" s="107"/>
      <c r="GOE267" s="107"/>
      <c r="GOF267" s="107"/>
      <c r="GOG267" s="107"/>
      <c r="GOH267" s="107"/>
      <c r="GOI267" s="107"/>
      <c r="GOJ267" s="107"/>
      <c r="GOK267" s="107"/>
      <c r="GOL267" s="107"/>
      <c r="GOM267" s="107"/>
      <c r="GON267" s="107"/>
      <c r="GOO267" s="107"/>
      <c r="GOP267" s="107"/>
      <c r="GOQ267" s="107"/>
      <c r="GOR267" s="107"/>
      <c r="GOS267" s="107"/>
      <c r="GOT267" s="107"/>
      <c r="GOU267" s="107"/>
      <c r="GOV267" s="107"/>
      <c r="GOW267" s="107"/>
      <c r="GOX267" s="107"/>
      <c r="GOY267" s="107"/>
      <c r="GOZ267" s="107"/>
      <c r="GPA267" s="107"/>
      <c r="GPB267" s="107"/>
      <c r="GPC267" s="107"/>
      <c r="GPD267" s="107"/>
      <c r="GPE267" s="107"/>
      <c r="GPF267" s="107"/>
      <c r="GPG267" s="107"/>
      <c r="GPH267" s="107"/>
      <c r="GPI267" s="107"/>
      <c r="GPJ267" s="107"/>
      <c r="GPK267" s="107"/>
      <c r="GPL267" s="107"/>
      <c r="GPM267" s="107"/>
      <c r="GPN267" s="107"/>
      <c r="GPO267" s="107"/>
      <c r="GPP267" s="107"/>
      <c r="GPQ267" s="107"/>
      <c r="GPR267" s="107"/>
      <c r="GPS267" s="107"/>
      <c r="GPT267" s="107"/>
      <c r="GPU267" s="107"/>
      <c r="GPV267" s="107"/>
      <c r="GPW267" s="107"/>
      <c r="GPX267" s="107"/>
      <c r="GPY267" s="107"/>
      <c r="GPZ267" s="107"/>
      <c r="GQA267" s="107"/>
      <c r="GQB267" s="107"/>
      <c r="GQC267" s="107"/>
      <c r="GQD267" s="107"/>
      <c r="GQE267" s="107"/>
      <c r="GQF267" s="107"/>
      <c r="GQG267" s="107"/>
      <c r="GQH267" s="107"/>
      <c r="GQI267" s="107"/>
      <c r="GQJ267" s="107"/>
      <c r="GQK267" s="107"/>
      <c r="GQL267" s="107"/>
      <c r="GQM267" s="107"/>
      <c r="GQN267" s="107"/>
      <c r="GQO267" s="107"/>
      <c r="GQP267" s="107"/>
      <c r="GQQ267" s="107"/>
      <c r="GQR267" s="107"/>
      <c r="GQS267" s="107"/>
      <c r="GQT267" s="107"/>
      <c r="GQU267" s="107"/>
      <c r="GQV267" s="107"/>
      <c r="GQW267" s="107"/>
      <c r="GQX267" s="107"/>
      <c r="GQY267" s="107"/>
      <c r="GQZ267" s="107"/>
      <c r="GRA267" s="107"/>
      <c r="GRB267" s="107"/>
      <c r="GRC267" s="107"/>
      <c r="GRD267" s="107"/>
      <c r="GRE267" s="107"/>
      <c r="GRF267" s="107"/>
      <c r="GRG267" s="107"/>
      <c r="GRH267" s="107"/>
      <c r="GRI267" s="107"/>
      <c r="GRJ267" s="107"/>
      <c r="GRK267" s="107"/>
      <c r="GRL267" s="107"/>
      <c r="GRM267" s="107"/>
      <c r="GRN267" s="107"/>
      <c r="GRO267" s="107"/>
      <c r="GRP267" s="107"/>
      <c r="GRQ267" s="107"/>
      <c r="GRR267" s="107"/>
      <c r="GRS267" s="107"/>
      <c r="GRT267" s="107"/>
      <c r="GRU267" s="107"/>
      <c r="GRV267" s="107"/>
      <c r="GRW267" s="107"/>
      <c r="GRX267" s="107"/>
      <c r="GRY267" s="107"/>
      <c r="GRZ267" s="107"/>
      <c r="GSA267" s="107"/>
      <c r="GSB267" s="107"/>
      <c r="GSC267" s="107"/>
      <c r="GSD267" s="107"/>
      <c r="GSE267" s="107"/>
      <c r="GSF267" s="107"/>
      <c r="GSG267" s="107"/>
      <c r="GSH267" s="107"/>
      <c r="GSI267" s="107"/>
      <c r="GSJ267" s="107"/>
      <c r="GSK267" s="107"/>
      <c r="GSL267" s="107"/>
      <c r="GSM267" s="107"/>
      <c r="GSN267" s="107"/>
      <c r="GSO267" s="107"/>
      <c r="GSP267" s="107"/>
      <c r="GSQ267" s="107"/>
      <c r="GSR267" s="107"/>
      <c r="GSS267" s="107"/>
      <c r="GST267" s="107"/>
      <c r="GSU267" s="107"/>
      <c r="GSV267" s="107"/>
      <c r="GSW267" s="107"/>
      <c r="GSX267" s="107"/>
      <c r="GSY267" s="107"/>
      <c r="GSZ267" s="107"/>
      <c r="GTA267" s="107"/>
      <c r="GTB267" s="107"/>
      <c r="GTC267" s="107"/>
      <c r="GTD267" s="107"/>
      <c r="GTE267" s="107"/>
      <c r="GTF267" s="107"/>
      <c r="GTG267" s="107"/>
      <c r="GTH267" s="107"/>
      <c r="GTI267" s="107"/>
      <c r="GTJ267" s="107"/>
      <c r="GTK267" s="107"/>
      <c r="GTL267" s="107"/>
      <c r="GTM267" s="107"/>
      <c r="GTN267" s="107"/>
      <c r="GTO267" s="107"/>
      <c r="GTP267" s="107"/>
      <c r="GTQ267" s="107"/>
      <c r="GTR267" s="107"/>
      <c r="GTS267" s="107"/>
      <c r="GTT267" s="107"/>
      <c r="GTU267" s="107"/>
      <c r="GTV267" s="107"/>
      <c r="GTW267" s="107"/>
      <c r="GTX267" s="107"/>
      <c r="GTY267" s="107"/>
      <c r="GTZ267" s="107"/>
      <c r="GUA267" s="107"/>
      <c r="GUB267" s="107"/>
      <c r="GUC267" s="107"/>
      <c r="GUD267" s="107"/>
      <c r="GUE267" s="107"/>
      <c r="GUF267" s="107"/>
      <c r="GUG267" s="107"/>
      <c r="GUH267" s="107"/>
      <c r="GUI267" s="107"/>
      <c r="GUJ267" s="107"/>
      <c r="GUK267" s="107"/>
      <c r="GUL267" s="107"/>
      <c r="GUM267" s="107"/>
      <c r="GUN267" s="107"/>
      <c r="GUO267" s="107"/>
      <c r="GUP267" s="107"/>
      <c r="GUQ267" s="107"/>
      <c r="GUR267" s="107"/>
      <c r="GUS267" s="107"/>
      <c r="GUT267" s="107"/>
      <c r="GUU267" s="107"/>
      <c r="GUV267" s="107"/>
      <c r="GUW267" s="107"/>
      <c r="GUX267" s="107"/>
      <c r="GUY267" s="107"/>
      <c r="GUZ267" s="107"/>
      <c r="GVA267" s="107"/>
      <c r="GVB267" s="107"/>
      <c r="GVC267" s="107"/>
      <c r="GVD267" s="107"/>
      <c r="GVE267" s="107"/>
      <c r="GVF267" s="107"/>
      <c r="GVG267" s="107"/>
      <c r="GVH267" s="107"/>
      <c r="GVI267" s="107"/>
      <c r="GVJ267" s="107"/>
      <c r="GVK267" s="107"/>
      <c r="GVL267" s="107"/>
      <c r="GVM267" s="107"/>
      <c r="GVN267" s="107"/>
      <c r="GVO267" s="107"/>
      <c r="GVP267" s="107"/>
      <c r="GVQ267" s="107"/>
      <c r="GVR267" s="107"/>
      <c r="GVS267" s="107"/>
      <c r="GVT267" s="107"/>
      <c r="GVU267" s="107"/>
      <c r="GVV267" s="107"/>
      <c r="GVW267" s="107"/>
      <c r="GVX267" s="107"/>
      <c r="GVY267" s="107"/>
      <c r="GVZ267" s="107"/>
      <c r="GWA267" s="107"/>
      <c r="GWB267" s="107"/>
      <c r="GWC267" s="107"/>
      <c r="GWD267" s="107"/>
      <c r="GWE267" s="107"/>
      <c r="GWF267" s="107"/>
      <c r="GWG267" s="107"/>
      <c r="GWH267" s="107"/>
      <c r="GWI267" s="107"/>
      <c r="GWJ267" s="107"/>
      <c r="GWK267" s="107"/>
      <c r="GWL267" s="107"/>
      <c r="GWM267" s="107"/>
      <c r="GWN267" s="107"/>
      <c r="GWO267" s="107"/>
      <c r="GWP267" s="107"/>
      <c r="GWQ267" s="107"/>
      <c r="GWR267" s="107"/>
      <c r="GWS267" s="107"/>
      <c r="GWT267" s="107"/>
      <c r="GWU267" s="107"/>
      <c r="GWV267" s="107"/>
      <c r="GWW267" s="107"/>
      <c r="GWX267" s="107"/>
      <c r="GWY267" s="107"/>
      <c r="GWZ267" s="107"/>
      <c r="GXA267" s="107"/>
      <c r="GXB267" s="107"/>
      <c r="GXC267" s="107"/>
      <c r="GXD267" s="107"/>
      <c r="GXE267" s="107"/>
      <c r="GXF267" s="107"/>
      <c r="GXG267" s="107"/>
      <c r="GXH267" s="107"/>
      <c r="GXI267" s="107"/>
      <c r="GXJ267" s="107"/>
      <c r="GXK267" s="107"/>
      <c r="GXL267" s="107"/>
      <c r="GXM267" s="107"/>
      <c r="GXN267" s="107"/>
      <c r="GXO267" s="107"/>
      <c r="GXP267" s="107"/>
      <c r="GXQ267" s="107"/>
      <c r="GXR267" s="107"/>
      <c r="GXS267" s="107"/>
      <c r="GXT267" s="107"/>
      <c r="GXU267" s="107"/>
      <c r="GXV267" s="107"/>
      <c r="GXW267" s="107"/>
      <c r="GXX267" s="107"/>
      <c r="GXY267" s="107"/>
      <c r="GXZ267" s="107"/>
      <c r="GYA267" s="107"/>
      <c r="GYB267" s="107"/>
      <c r="GYC267" s="107"/>
      <c r="GYD267" s="107"/>
      <c r="GYE267" s="107"/>
      <c r="GYF267" s="107"/>
      <c r="GYG267" s="107"/>
      <c r="GYH267" s="107"/>
      <c r="GYI267" s="107"/>
      <c r="GYJ267" s="107"/>
      <c r="GYK267" s="107"/>
      <c r="GYL267" s="107"/>
      <c r="GYM267" s="107"/>
      <c r="GYN267" s="107"/>
      <c r="GYO267" s="107"/>
      <c r="GYP267" s="107"/>
      <c r="GYQ267" s="107"/>
      <c r="GYR267" s="107"/>
      <c r="GYS267" s="107"/>
      <c r="GYT267" s="107"/>
      <c r="GYU267" s="107"/>
      <c r="GYV267" s="107"/>
      <c r="GYW267" s="107"/>
      <c r="GYX267" s="107"/>
      <c r="GYY267" s="107"/>
      <c r="GYZ267" s="107"/>
      <c r="GZA267" s="107"/>
      <c r="GZB267" s="107"/>
      <c r="GZC267" s="107"/>
      <c r="GZD267" s="107"/>
      <c r="GZE267" s="107"/>
      <c r="GZF267" s="107"/>
      <c r="GZG267" s="107"/>
      <c r="GZH267" s="107"/>
      <c r="GZI267" s="107"/>
      <c r="GZJ267" s="107"/>
      <c r="GZK267" s="107"/>
      <c r="GZL267" s="107"/>
      <c r="GZM267" s="107"/>
      <c r="GZN267" s="107"/>
      <c r="GZO267" s="107"/>
      <c r="GZP267" s="107"/>
      <c r="GZQ267" s="107"/>
      <c r="GZR267" s="107"/>
      <c r="GZS267" s="107"/>
      <c r="GZT267" s="107"/>
      <c r="GZU267" s="107"/>
      <c r="GZV267" s="107"/>
      <c r="GZW267" s="107"/>
      <c r="GZX267" s="107"/>
      <c r="GZY267" s="107"/>
      <c r="GZZ267" s="107"/>
      <c r="HAA267" s="107"/>
      <c r="HAB267" s="107"/>
      <c r="HAC267" s="107"/>
      <c r="HAD267" s="107"/>
      <c r="HAE267" s="107"/>
      <c r="HAF267" s="107"/>
      <c r="HAG267" s="107"/>
      <c r="HAH267" s="107"/>
      <c r="HAI267" s="107"/>
      <c r="HAJ267" s="107"/>
      <c r="HAK267" s="107"/>
      <c r="HAL267" s="107"/>
      <c r="HAM267" s="107"/>
      <c r="HAN267" s="107"/>
      <c r="HAO267" s="107"/>
      <c r="HAP267" s="107"/>
      <c r="HAQ267" s="107"/>
      <c r="HAR267" s="107"/>
      <c r="HAS267" s="107"/>
      <c r="HAT267" s="107"/>
      <c r="HAU267" s="107"/>
      <c r="HAV267" s="107"/>
      <c r="HAW267" s="107"/>
      <c r="HAX267" s="107"/>
      <c r="HAY267" s="107"/>
      <c r="HAZ267" s="107"/>
      <c r="HBA267" s="107"/>
      <c r="HBB267" s="107"/>
      <c r="HBC267" s="107"/>
      <c r="HBD267" s="107"/>
      <c r="HBE267" s="107"/>
      <c r="HBF267" s="107"/>
      <c r="HBG267" s="107"/>
      <c r="HBH267" s="107"/>
      <c r="HBI267" s="107"/>
      <c r="HBJ267" s="107"/>
      <c r="HBK267" s="107"/>
      <c r="HBL267" s="107"/>
      <c r="HBM267" s="107"/>
      <c r="HBN267" s="107"/>
      <c r="HBO267" s="107"/>
      <c r="HBP267" s="107"/>
      <c r="HBQ267" s="107"/>
      <c r="HBR267" s="107"/>
      <c r="HBS267" s="107"/>
      <c r="HBT267" s="107"/>
      <c r="HBU267" s="107"/>
      <c r="HBV267" s="107"/>
      <c r="HBW267" s="107"/>
      <c r="HBX267" s="107"/>
      <c r="HBY267" s="107"/>
      <c r="HBZ267" s="107"/>
      <c r="HCA267" s="107"/>
      <c r="HCB267" s="107"/>
      <c r="HCC267" s="107"/>
      <c r="HCD267" s="107"/>
      <c r="HCE267" s="107"/>
      <c r="HCF267" s="107"/>
      <c r="HCG267" s="107"/>
      <c r="HCH267" s="107"/>
      <c r="HCI267" s="107"/>
      <c r="HCJ267" s="107"/>
      <c r="HCK267" s="107"/>
      <c r="HCL267" s="107"/>
      <c r="HCM267" s="107"/>
      <c r="HCN267" s="107"/>
      <c r="HCO267" s="107"/>
      <c r="HCP267" s="107"/>
      <c r="HCQ267" s="107"/>
      <c r="HCR267" s="107"/>
      <c r="HCS267" s="107"/>
      <c r="HCT267" s="107"/>
      <c r="HCU267" s="107"/>
      <c r="HCV267" s="107"/>
      <c r="HCW267" s="107"/>
      <c r="HCX267" s="107"/>
      <c r="HCY267" s="107"/>
      <c r="HCZ267" s="107"/>
      <c r="HDA267" s="107"/>
      <c r="HDB267" s="107"/>
      <c r="HDC267" s="107"/>
      <c r="HDD267" s="107"/>
      <c r="HDE267" s="107"/>
      <c r="HDF267" s="107"/>
      <c r="HDG267" s="107"/>
      <c r="HDH267" s="107"/>
      <c r="HDI267" s="107"/>
      <c r="HDJ267" s="107"/>
      <c r="HDK267" s="107"/>
      <c r="HDL267" s="107"/>
      <c r="HDM267" s="107"/>
      <c r="HDN267" s="107"/>
      <c r="HDO267" s="107"/>
      <c r="HDP267" s="107"/>
      <c r="HDQ267" s="107"/>
      <c r="HDR267" s="107"/>
      <c r="HDS267" s="107"/>
      <c r="HDT267" s="107"/>
      <c r="HDU267" s="107"/>
      <c r="HDV267" s="107"/>
      <c r="HDW267" s="107"/>
      <c r="HDX267" s="107"/>
      <c r="HDY267" s="107"/>
      <c r="HDZ267" s="107"/>
      <c r="HEA267" s="107"/>
      <c r="HEB267" s="107"/>
      <c r="HEC267" s="107"/>
      <c r="HED267" s="107"/>
      <c r="HEE267" s="107"/>
      <c r="HEF267" s="107"/>
      <c r="HEG267" s="107"/>
      <c r="HEH267" s="107"/>
      <c r="HEI267" s="107"/>
      <c r="HEJ267" s="107"/>
      <c r="HEK267" s="107"/>
      <c r="HEL267" s="107"/>
      <c r="HEM267" s="107"/>
      <c r="HEN267" s="107"/>
      <c r="HEO267" s="107"/>
      <c r="HEP267" s="107"/>
      <c r="HEQ267" s="107"/>
      <c r="HER267" s="107"/>
      <c r="HES267" s="107"/>
      <c r="HET267" s="107"/>
      <c r="HEU267" s="107"/>
      <c r="HEV267" s="107"/>
      <c r="HEW267" s="107"/>
      <c r="HEX267" s="107"/>
      <c r="HEY267" s="107"/>
      <c r="HEZ267" s="107"/>
      <c r="HFA267" s="107"/>
      <c r="HFB267" s="107"/>
      <c r="HFC267" s="107"/>
      <c r="HFD267" s="107"/>
      <c r="HFE267" s="107"/>
      <c r="HFF267" s="107"/>
      <c r="HFG267" s="107"/>
      <c r="HFH267" s="107"/>
      <c r="HFI267" s="107"/>
      <c r="HFJ267" s="107"/>
      <c r="HFK267" s="107"/>
      <c r="HFL267" s="107"/>
      <c r="HFM267" s="107"/>
      <c r="HFN267" s="107"/>
      <c r="HFO267" s="107"/>
      <c r="HFP267" s="107"/>
      <c r="HFQ267" s="107"/>
      <c r="HFR267" s="107"/>
      <c r="HFS267" s="107"/>
      <c r="HFT267" s="107"/>
      <c r="HFU267" s="107"/>
      <c r="HFV267" s="107"/>
      <c r="HFW267" s="107"/>
      <c r="HFX267" s="107"/>
      <c r="HFY267" s="107"/>
      <c r="HFZ267" s="107"/>
      <c r="HGA267" s="107"/>
      <c r="HGB267" s="107"/>
      <c r="HGC267" s="107"/>
      <c r="HGD267" s="107"/>
      <c r="HGE267" s="107"/>
      <c r="HGF267" s="107"/>
      <c r="HGG267" s="107"/>
      <c r="HGH267" s="107"/>
      <c r="HGI267" s="107"/>
      <c r="HGJ267" s="107"/>
      <c r="HGK267" s="107"/>
      <c r="HGL267" s="107"/>
      <c r="HGM267" s="107"/>
      <c r="HGN267" s="107"/>
      <c r="HGO267" s="107"/>
      <c r="HGP267" s="107"/>
      <c r="HGQ267" s="107"/>
      <c r="HGR267" s="107"/>
      <c r="HGS267" s="107"/>
      <c r="HGT267" s="107"/>
      <c r="HGU267" s="107"/>
      <c r="HGV267" s="107"/>
      <c r="HGW267" s="107"/>
      <c r="HGX267" s="107"/>
      <c r="HGY267" s="107"/>
      <c r="HGZ267" s="107"/>
      <c r="HHA267" s="107"/>
      <c r="HHB267" s="107"/>
      <c r="HHC267" s="107"/>
      <c r="HHD267" s="107"/>
      <c r="HHE267" s="107"/>
      <c r="HHF267" s="107"/>
      <c r="HHG267" s="107"/>
      <c r="HHH267" s="107"/>
      <c r="HHI267" s="107"/>
      <c r="HHJ267" s="107"/>
      <c r="HHK267" s="107"/>
      <c r="HHL267" s="107"/>
      <c r="HHM267" s="107"/>
      <c r="HHN267" s="107"/>
      <c r="HHO267" s="107"/>
      <c r="HHP267" s="107"/>
      <c r="HHQ267" s="107"/>
      <c r="HHR267" s="107"/>
      <c r="HHS267" s="107"/>
      <c r="HHT267" s="107"/>
      <c r="HHU267" s="107"/>
      <c r="HHV267" s="107"/>
      <c r="HHW267" s="107"/>
      <c r="HHX267" s="107"/>
      <c r="HHY267" s="107"/>
      <c r="HHZ267" s="107"/>
      <c r="HIA267" s="107"/>
      <c r="HIB267" s="107"/>
      <c r="HIC267" s="107"/>
      <c r="HID267" s="107"/>
      <c r="HIE267" s="107"/>
      <c r="HIF267" s="107"/>
      <c r="HIG267" s="107"/>
      <c r="HIH267" s="107"/>
      <c r="HII267" s="107"/>
      <c r="HIJ267" s="107"/>
      <c r="HIK267" s="107"/>
      <c r="HIL267" s="107"/>
      <c r="HIM267" s="107"/>
      <c r="HIN267" s="107"/>
      <c r="HIO267" s="107"/>
      <c r="HIP267" s="107"/>
      <c r="HIQ267" s="107"/>
      <c r="HIR267" s="107"/>
      <c r="HIS267" s="107"/>
      <c r="HIT267" s="107"/>
      <c r="HIU267" s="107"/>
      <c r="HIV267" s="107"/>
      <c r="HIW267" s="107"/>
      <c r="HIX267" s="107"/>
      <c r="HIY267" s="107"/>
      <c r="HIZ267" s="107"/>
      <c r="HJA267" s="107"/>
      <c r="HJB267" s="107"/>
      <c r="HJC267" s="107"/>
      <c r="HJD267" s="107"/>
      <c r="HJE267" s="107"/>
      <c r="HJF267" s="107"/>
      <c r="HJG267" s="107"/>
      <c r="HJH267" s="107"/>
      <c r="HJI267" s="107"/>
      <c r="HJJ267" s="107"/>
      <c r="HJK267" s="107"/>
      <c r="HJL267" s="107"/>
      <c r="HJM267" s="107"/>
      <c r="HJN267" s="107"/>
      <c r="HJO267" s="107"/>
      <c r="HJP267" s="107"/>
      <c r="HJQ267" s="107"/>
      <c r="HJR267" s="107"/>
      <c r="HJS267" s="107"/>
      <c r="HJT267" s="107"/>
      <c r="HJU267" s="107"/>
      <c r="HJV267" s="107"/>
      <c r="HJW267" s="107"/>
      <c r="HJX267" s="107"/>
      <c r="HJY267" s="107"/>
      <c r="HJZ267" s="107"/>
      <c r="HKA267" s="107"/>
      <c r="HKB267" s="107"/>
      <c r="HKC267" s="107"/>
      <c r="HKD267" s="107"/>
      <c r="HKE267" s="107"/>
      <c r="HKF267" s="107"/>
      <c r="HKG267" s="107"/>
      <c r="HKH267" s="107"/>
      <c r="HKI267" s="107"/>
      <c r="HKJ267" s="107"/>
      <c r="HKK267" s="107"/>
      <c r="HKL267" s="107"/>
      <c r="HKM267" s="107"/>
      <c r="HKN267" s="107"/>
      <c r="HKO267" s="107"/>
      <c r="HKP267" s="107"/>
      <c r="HKQ267" s="107"/>
      <c r="HKR267" s="107"/>
      <c r="HKS267" s="107"/>
      <c r="HKT267" s="107"/>
      <c r="HKU267" s="107"/>
      <c r="HKV267" s="107"/>
      <c r="HKW267" s="107"/>
      <c r="HKX267" s="107"/>
      <c r="HKY267" s="107"/>
      <c r="HKZ267" s="107"/>
      <c r="HLA267" s="107"/>
      <c r="HLB267" s="107"/>
      <c r="HLC267" s="107"/>
      <c r="HLD267" s="107"/>
      <c r="HLE267" s="107"/>
      <c r="HLF267" s="107"/>
      <c r="HLG267" s="107"/>
      <c r="HLH267" s="107"/>
      <c r="HLI267" s="107"/>
      <c r="HLJ267" s="107"/>
      <c r="HLK267" s="107"/>
      <c r="HLL267" s="107"/>
      <c r="HLM267" s="107"/>
      <c r="HLN267" s="107"/>
      <c r="HLO267" s="107"/>
      <c r="HLP267" s="107"/>
      <c r="HLQ267" s="107"/>
      <c r="HLR267" s="107"/>
      <c r="HLS267" s="107"/>
      <c r="HLT267" s="107"/>
      <c r="HLU267" s="107"/>
      <c r="HLV267" s="107"/>
      <c r="HLW267" s="107"/>
      <c r="HLX267" s="107"/>
      <c r="HLY267" s="107"/>
      <c r="HLZ267" s="107"/>
      <c r="HMA267" s="107"/>
      <c r="HMB267" s="107"/>
      <c r="HMC267" s="107"/>
      <c r="HMD267" s="107"/>
      <c r="HME267" s="107"/>
      <c r="HMF267" s="107"/>
      <c r="HMG267" s="107"/>
      <c r="HMH267" s="107"/>
      <c r="HMI267" s="107"/>
      <c r="HMJ267" s="107"/>
      <c r="HMK267" s="107"/>
      <c r="HML267" s="107"/>
      <c r="HMM267" s="107"/>
      <c r="HMN267" s="107"/>
      <c r="HMO267" s="107"/>
      <c r="HMP267" s="107"/>
      <c r="HMQ267" s="107"/>
      <c r="HMR267" s="107"/>
      <c r="HMS267" s="107"/>
      <c r="HMT267" s="107"/>
      <c r="HMU267" s="107"/>
      <c r="HMV267" s="107"/>
      <c r="HMW267" s="107"/>
      <c r="HMX267" s="107"/>
      <c r="HMY267" s="107"/>
      <c r="HMZ267" s="107"/>
      <c r="HNA267" s="107"/>
      <c r="HNB267" s="107"/>
      <c r="HNC267" s="107"/>
      <c r="HND267" s="107"/>
      <c r="HNE267" s="107"/>
      <c r="HNF267" s="107"/>
      <c r="HNG267" s="107"/>
      <c r="HNH267" s="107"/>
      <c r="HNI267" s="107"/>
      <c r="HNJ267" s="107"/>
      <c r="HNK267" s="107"/>
      <c r="HNL267" s="107"/>
      <c r="HNM267" s="107"/>
      <c r="HNN267" s="107"/>
      <c r="HNO267" s="107"/>
      <c r="HNP267" s="107"/>
      <c r="HNQ267" s="107"/>
      <c r="HNR267" s="107"/>
      <c r="HNS267" s="107"/>
      <c r="HNT267" s="107"/>
      <c r="HNU267" s="107"/>
      <c r="HNV267" s="107"/>
      <c r="HNW267" s="107"/>
      <c r="HNX267" s="107"/>
      <c r="HNY267" s="107"/>
      <c r="HNZ267" s="107"/>
      <c r="HOA267" s="107"/>
      <c r="HOB267" s="107"/>
      <c r="HOC267" s="107"/>
      <c r="HOD267" s="107"/>
      <c r="HOE267" s="107"/>
      <c r="HOF267" s="107"/>
      <c r="HOG267" s="107"/>
      <c r="HOH267" s="107"/>
      <c r="HOI267" s="107"/>
      <c r="HOJ267" s="107"/>
      <c r="HOK267" s="107"/>
      <c r="HOL267" s="107"/>
      <c r="HOM267" s="107"/>
      <c r="HON267" s="107"/>
      <c r="HOO267" s="107"/>
      <c r="HOP267" s="107"/>
      <c r="HOQ267" s="107"/>
      <c r="HOR267" s="107"/>
      <c r="HOS267" s="107"/>
      <c r="HOT267" s="107"/>
      <c r="HOU267" s="107"/>
      <c r="HOV267" s="107"/>
      <c r="HOW267" s="107"/>
      <c r="HOX267" s="107"/>
      <c r="HOY267" s="107"/>
      <c r="HOZ267" s="107"/>
      <c r="HPA267" s="107"/>
      <c r="HPB267" s="107"/>
      <c r="HPC267" s="107"/>
      <c r="HPD267" s="107"/>
      <c r="HPE267" s="107"/>
      <c r="HPF267" s="107"/>
      <c r="HPG267" s="107"/>
      <c r="HPH267" s="107"/>
      <c r="HPI267" s="107"/>
      <c r="HPJ267" s="107"/>
      <c r="HPK267" s="107"/>
      <c r="HPL267" s="107"/>
      <c r="HPM267" s="107"/>
      <c r="HPN267" s="107"/>
      <c r="HPO267" s="107"/>
      <c r="HPP267" s="107"/>
      <c r="HPQ267" s="107"/>
      <c r="HPR267" s="107"/>
      <c r="HPS267" s="107"/>
      <c r="HPT267" s="107"/>
      <c r="HPU267" s="107"/>
      <c r="HPV267" s="107"/>
      <c r="HPW267" s="107"/>
      <c r="HPX267" s="107"/>
      <c r="HPY267" s="107"/>
      <c r="HPZ267" s="107"/>
      <c r="HQA267" s="107"/>
      <c r="HQB267" s="107"/>
      <c r="HQC267" s="107"/>
      <c r="HQD267" s="107"/>
      <c r="HQE267" s="107"/>
      <c r="HQF267" s="107"/>
      <c r="HQG267" s="107"/>
      <c r="HQH267" s="107"/>
      <c r="HQI267" s="107"/>
      <c r="HQJ267" s="107"/>
      <c r="HQK267" s="107"/>
      <c r="HQL267" s="107"/>
      <c r="HQM267" s="107"/>
      <c r="HQN267" s="107"/>
      <c r="HQO267" s="107"/>
      <c r="HQP267" s="107"/>
      <c r="HQQ267" s="107"/>
      <c r="HQR267" s="107"/>
      <c r="HQS267" s="107"/>
      <c r="HQT267" s="107"/>
      <c r="HQU267" s="107"/>
      <c r="HQV267" s="107"/>
      <c r="HQW267" s="107"/>
      <c r="HQX267" s="107"/>
      <c r="HQY267" s="107"/>
      <c r="HQZ267" s="107"/>
      <c r="HRA267" s="107"/>
      <c r="HRB267" s="107"/>
      <c r="HRC267" s="107"/>
      <c r="HRD267" s="107"/>
      <c r="HRE267" s="107"/>
      <c r="HRF267" s="107"/>
      <c r="HRG267" s="107"/>
      <c r="HRH267" s="107"/>
      <c r="HRI267" s="107"/>
      <c r="HRJ267" s="107"/>
      <c r="HRK267" s="107"/>
      <c r="HRL267" s="107"/>
      <c r="HRM267" s="107"/>
      <c r="HRN267" s="107"/>
      <c r="HRO267" s="107"/>
      <c r="HRP267" s="107"/>
      <c r="HRQ267" s="107"/>
      <c r="HRR267" s="107"/>
      <c r="HRS267" s="107"/>
      <c r="HRT267" s="107"/>
      <c r="HRU267" s="107"/>
      <c r="HRV267" s="107"/>
      <c r="HRW267" s="107"/>
      <c r="HRX267" s="107"/>
      <c r="HRY267" s="107"/>
      <c r="HRZ267" s="107"/>
      <c r="HSA267" s="107"/>
      <c r="HSB267" s="107"/>
      <c r="HSC267" s="107"/>
      <c r="HSD267" s="107"/>
      <c r="HSE267" s="107"/>
      <c r="HSF267" s="107"/>
      <c r="HSG267" s="107"/>
      <c r="HSH267" s="107"/>
      <c r="HSI267" s="107"/>
      <c r="HSJ267" s="107"/>
      <c r="HSK267" s="107"/>
      <c r="HSL267" s="107"/>
      <c r="HSM267" s="107"/>
      <c r="HSN267" s="107"/>
      <c r="HSO267" s="107"/>
      <c r="HSP267" s="107"/>
      <c r="HSQ267" s="107"/>
      <c r="HSR267" s="107"/>
      <c r="HSS267" s="107"/>
      <c r="HST267" s="107"/>
      <c r="HSU267" s="107"/>
      <c r="HSV267" s="107"/>
      <c r="HSW267" s="107"/>
      <c r="HSX267" s="107"/>
      <c r="HSY267" s="107"/>
      <c r="HSZ267" s="107"/>
      <c r="HTA267" s="107"/>
      <c r="HTB267" s="107"/>
      <c r="HTC267" s="107"/>
      <c r="HTD267" s="107"/>
      <c r="HTE267" s="107"/>
      <c r="HTF267" s="107"/>
      <c r="HTG267" s="107"/>
      <c r="HTH267" s="107"/>
      <c r="HTI267" s="107"/>
      <c r="HTJ267" s="107"/>
      <c r="HTK267" s="107"/>
      <c r="HTL267" s="107"/>
      <c r="HTM267" s="107"/>
      <c r="HTN267" s="107"/>
      <c r="HTO267" s="107"/>
      <c r="HTP267" s="107"/>
      <c r="HTQ267" s="107"/>
      <c r="HTR267" s="107"/>
      <c r="HTS267" s="107"/>
      <c r="HTT267" s="107"/>
      <c r="HTU267" s="107"/>
      <c r="HTV267" s="107"/>
      <c r="HTW267" s="107"/>
      <c r="HTX267" s="107"/>
      <c r="HTY267" s="107"/>
      <c r="HTZ267" s="107"/>
      <c r="HUA267" s="107"/>
      <c r="HUB267" s="107"/>
      <c r="HUC267" s="107"/>
      <c r="HUD267" s="107"/>
      <c r="HUE267" s="107"/>
      <c r="HUF267" s="107"/>
      <c r="HUG267" s="107"/>
      <c r="HUH267" s="107"/>
      <c r="HUI267" s="107"/>
      <c r="HUJ267" s="107"/>
      <c r="HUK267" s="107"/>
      <c r="HUL267" s="107"/>
      <c r="HUM267" s="107"/>
      <c r="HUN267" s="107"/>
      <c r="HUO267" s="107"/>
      <c r="HUP267" s="107"/>
      <c r="HUQ267" s="107"/>
      <c r="HUR267" s="107"/>
      <c r="HUS267" s="107"/>
      <c r="HUT267" s="107"/>
      <c r="HUU267" s="107"/>
      <c r="HUV267" s="107"/>
      <c r="HUW267" s="107"/>
      <c r="HUX267" s="107"/>
      <c r="HUY267" s="107"/>
      <c r="HUZ267" s="107"/>
      <c r="HVA267" s="107"/>
      <c r="HVB267" s="107"/>
      <c r="HVC267" s="107"/>
      <c r="HVD267" s="107"/>
      <c r="HVE267" s="107"/>
      <c r="HVF267" s="107"/>
      <c r="HVG267" s="107"/>
      <c r="HVH267" s="107"/>
      <c r="HVI267" s="107"/>
      <c r="HVJ267" s="107"/>
      <c r="HVK267" s="107"/>
      <c r="HVL267" s="107"/>
      <c r="HVM267" s="107"/>
      <c r="HVN267" s="107"/>
      <c r="HVO267" s="107"/>
      <c r="HVP267" s="107"/>
      <c r="HVQ267" s="107"/>
      <c r="HVR267" s="107"/>
      <c r="HVS267" s="107"/>
      <c r="HVT267" s="107"/>
      <c r="HVU267" s="107"/>
      <c r="HVV267" s="107"/>
      <c r="HVW267" s="107"/>
      <c r="HVX267" s="107"/>
      <c r="HVY267" s="107"/>
      <c r="HVZ267" s="107"/>
      <c r="HWA267" s="107"/>
      <c r="HWB267" s="107"/>
      <c r="HWC267" s="107"/>
      <c r="HWD267" s="107"/>
      <c r="HWE267" s="107"/>
      <c r="HWF267" s="107"/>
      <c r="HWG267" s="107"/>
      <c r="HWH267" s="107"/>
      <c r="HWI267" s="107"/>
      <c r="HWJ267" s="107"/>
      <c r="HWK267" s="107"/>
      <c r="HWL267" s="107"/>
      <c r="HWM267" s="107"/>
      <c r="HWN267" s="107"/>
      <c r="HWO267" s="107"/>
      <c r="HWP267" s="107"/>
      <c r="HWQ267" s="107"/>
      <c r="HWR267" s="107"/>
      <c r="HWS267" s="107"/>
      <c r="HWT267" s="107"/>
      <c r="HWU267" s="107"/>
      <c r="HWV267" s="107"/>
      <c r="HWW267" s="107"/>
      <c r="HWX267" s="107"/>
      <c r="HWY267" s="107"/>
      <c r="HWZ267" s="107"/>
      <c r="HXA267" s="107"/>
      <c r="HXB267" s="107"/>
      <c r="HXC267" s="107"/>
      <c r="HXD267" s="107"/>
      <c r="HXE267" s="107"/>
      <c r="HXF267" s="107"/>
      <c r="HXG267" s="107"/>
      <c r="HXH267" s="107"/>
      <c r="HXI267" s="107"/>
      <c r="HXJ267" s="107"/>
      <c r="HXK267" s="107"/>
      <c r="HXL267" s="107"/>
      <c r="HXM267" s="107"/>
      <c r="HXN267" s="107"/>
      <c r="HXO267" s="107"/>
      <c r="HXP267" s="107"/>
      <c r="HXQ267" s="107"/>
      <c r="HXR267" s="107"/>
      <c r="HXS267" s="107"/>
      <c r="HXT267" s="107"/>
      <c r="HXU267" s="107"/>
      <c r="HXV267" s="107"/>
      <c r="HXW267" s="107"/>
      <c r="HXX267" s="107"/>
      <c r="HXY267" s="107"/>
      <c r="HXZ267" s="107"/>
      <c r="HYA267" s="107"/>
      <c r="HYB267" s="107"/>
      <c r="HYC267" s="107"/>
      <c r="HYD267" s="107"/>
      <c r="HYE267" s="107"/>
      <c r="HYF267" s="107"/>
      <c r="HYG267" s="107"/>
      <c r="HYH267" s="107"/>
      <c r="HYI267" s="107"/>
      <c r="HYJ267" s="107"/>
      <c r="HYK267" s="107"/>
      <c r="HYL267" s="107"/>
      <c r="HYM267" s="107"/>
      <c r="HYN267" s="107"/>
      <c r="HYO267" s="107"/>
      <c r="HYP267" s="107"/>
      <c r="HYQ267" s="107"/>
      <c r="HYR267" s="107"/>
      <c r="HYS267" s="107"/>
      <c r="HYT267" s="107"/>
      <c r="HYU267" s="107"/>
      <c r="HYV267" s="107"/>
      <c r="HYW267" s="107"/>
      <c r="HYX267" s="107"/>
      <c r="HYY267" s="107"/>
      <c r="HYZ267" s="107"/>
      <c r="HZA267" s="107"/>
      <c r="HZB267" s="107"/>
      <c r="HZC267" s="107"/>
      <c r="HZD267" s="107"/>
      <c r="HZE267" s="107"/>
      <c r="HZF267" s="107"/>
      <c r="HZG267" s="107"/>
      <c r="HZH267" s="107"/>
      <c r="HZI267" s="107"/>
      <c r="HZJ267" s="107"/>
      <c r="HZK267" s="107"/>
      <c r="HZL267" s="107"/>
      <c r="HZM267" s="107"/>
      <c r="HZN267" s="107"/>
      <c r="HZO267" s="107"/>
      <c r="HZP267" s="107"/>
      <c r="HZQ267" s="107"/>
      <c r="HZR267" s="107"/>
      <c r="HZS267" s="107"/>
      <c r="HZT267" s="107"/>
      <c r="HZU267" s="107"/>
      <c r="HZV267" s="107"/>
      <c r="HZW267" s="107"/>
      <c r="HZX267" s="107"/>
      <c r="HZY267" s="107"/>
      <c r="HZZ267" s="107"/>
      <c r="IAA267" s="107"/>
      <c r="IAB267" s="107"/>
      <c r="IAC267" s="107"/>
      <c r="IAD267" s="107"/>
      <c r="IAE267" s="107"/>
      <c r="IAF267" s="107"/>
      <c r="IAG267" s="107"/>
      <c r="IAH267" s="107"/>
      <c r="IAI267" s="107"/>
      <c r="IAJ267" s="107"/>
      <c r="IAK267" s="107"/>
      <c r="IAL267" s="107"/>
      <c r="IAM267" s="107"/>
      <c r="IAN267" s="107"/>
      <c r="IAO267" s="107"/>
      <c r="IAP267" s="107"/>
      <c r="IAQ267" s="107"/>
      <c r="IAR267" s="107"/>
      <c r="IAS267" s="107"/>
      <c r="IAT267" s="107"/>
      <c r="IAU267" s="107"/>
      <c r="IAV267" s="107"/>
      <c r="IAW267" s="107"/>
      <c r="IAX267" s="107"/>
      <c r="IAY267" s="107"/>
      <c r="IAZ267" s="107"/>
      <c r="IBA267" s="107"/>
      <c r="IBB267" s="107"/>
      <c r="IBC267" s="107"/>
      <c r="IBD267" s="107"/>
      <c r="IBE267" s="107"/>
      <c r="IBF267" s="107"/>
      <c r="IBG267" s="107"/>
      <c r="IBH267" s="107"/>
      <c r="IBI267" s="107"/>
      <c r="IBJ267" s="107"/>
      <c r="IBK267" s="107"/>
      <c r="IBL267" s="107"/>
      <c r="IBM267" s="107"/>
      <c r="IBN267" s="107"/>
      <c r="IBO267" s="107"/>
      <c r="IBP267" s="107"/>
      <c r="IBQ267" s="107"/>
      <c r="IBR267" s="107"/>
      <c r="IBS267" s="107"/>
      <c r="IBT267" s="107"/>
      <c r="IBU267" s="107"/>
      <c r="IBV267" s="107"/>
      <c r="IBW267" s="107"/>
      <c r="IBX267" s="107"/>
      <c r="IBY267" s="107"/>
      <c r="IBZ267" s="107"/>
      <c r="ICA267" s="107"/>
      <c r="ICB267" s="107"/>
      <c r="ICC267" s="107"/>
      <c r="ICD267" s="107"/>
      <c r="ICE267" s="107"/>
      <c r="ICF267" s="107"/>
      <c r="ICG267" s="107"/>
      <c r="ICH267" s="107"/>
      <c r="ICI267" s="107"/>
      <c r="ICJ267" s="107"/>
      <c r="ICK267" s="107"/>
      <c r="ICL267" s="107"/>
      <c r="ICM267" s="107"/>
      <c r="ICN267" s="107"/>
      <c r="ICO267" s="107"/>
      <c r="ICP267" s="107"/>
      <c r="ICQ267" s="107"/>
      <c r="ICR267" s="107"/>
      <c r="ICS267" s="107"/>
      <c r="ICT267" s="107"/>
      <c r="ICU267" s="107"/>
      <c r="ICV267" s="107"/>
      <c r="ICW267" s="107"/>
      <c r="ICX267" s="107"/>
      <c r="ICY267" s="107"/>
      <c r="ICZ267" s="107"/>
      <c r="IDA267" s="107"/>
      <c r="IDB267" s="107"/>
      <c r="IDC267" s="107"/>
      <c r="IDD267" s="107"/>
      <c r="IDE267" s="107"/>
      <c r="IDF267" s="107"/>
      <c r="IDG267" s="107"/>
      <c r="IDH267" s="107"/>
      <c r="IDI267" s="107"/>
      <c r="IDJ267" s="107"/>
      <c r="IDK267" s="107"/>
      <c r="IDL267" s="107"/>
      <c r="IDM267" s="107"/>
      <c r="IDN267" s="107"/>
      <c r="IDO267" s="107"/>
      <c r="IDP267" s="107"/>
      <c r="IDQ267" s="107"/>
      <c r="IDR267" s="107"/>
      <c r="IDS267" s="107"/>
      <c r="IDT267" s="107"/>
      <c r="IDU267" s="107"/>
      <c r="IDV267" s="107"/>
      <c r="IDW267" s="107"/>
      <c r="IDX267" s="107"/>
      <c r="IDY267" s="107"/>
      <c r="IDZ267" s="107"/>
      <c r="IEA267" s="107"/>
      <c r="IEB267" s="107"/>
      <c r="IEC267" s="107"/>
      <c r="IED267" s="107"/>
      <c r="IEE267" s="107"/>
      <c r="IEF267" s="107"/>
      <c r="IEG267" s="107"/>
      <c r="IEH267" s="107"/>
      <c r="IEI267" s="107"/>
      <c r="IEJ267" s="107"/>
      <c r="IEK267" s="107"/>
      <c r="IEL267" s="107"/>
      <c r="IEM267" s="107"/>
      <c r="IEN267" s="107"/>
      <c r="IEO267" s="107"/>
      <c r="IEP267" s="107"/>
      <c r="IEQ267" s="107"/>
      <c r="IER267" s="107"/>
      <c r="IES267" s="107"/>
      <c r="IET267" s="107"/>
      <c r="IEU267" s="107"/>
      <c r="IEV267" s="107"/>
      <c r="IEW267" s="107"/>
      <c r="IEX267" s="107"/>
      <c r="IEY267" s="107"/>
      <c r="IEZ267" s="107"/>
      <c r="IFA267" s="107"/>
      <c r="IFB267" s="107"/>
      <c r="IFC267" s="107"/>
      <c r="IFD267" s="107"/>
      <c r="IFE267" s="107"/>
      <c r="IFF267" s="107"/>
      <c r="IFG267" s="107"/>
      <c r="IFH267" s="107"/>
      <c r="IFI267" s="107"/>
      <c r="IFJ267" s="107"/>
      <c r="IFK267" s="107"/>
      <c r="IFL267" s="107"/>
      <c r="IFM267" s="107"/>
      <c r="IFN267" s="107"/>
      <c r="IFO267" s="107"/>
      <c r="IFP267" s="107"/>
      <c r="IFQ267" s="107"/>
      <c r="IFR267" s="107"/>
      <c r="IFS267" s="107"/>
      <c r="IFT267" s="107"/>
      <c r="IFU267" s="107"/>
      <c r="IFV267" s="107"/>
      <c r="IFW267" s="107"/>
      <c r="IFX267" s="107"/>
      <c r="IFY267" s="107"/>
      <c r="IFZ267" s="107"/>
      <c r="IGA267" s="107"/>
      <c r="IGB267" s="107"/>
      <c r="IGC267" s="107"/>
      <c r="IGD267" s="107"/>
      <c r="IGE267" s="107"/>
      <c r="IGF267" s="107"/>
      <c r="IGG267" s="107"/>
      <c r="IGH267" s="107"/>
      <c r="IGI267" s="107"/>
      <c r="IGJ267" s="107"/>
      <c r="IGK267" s="107"/>
      <c r="IGL267" s="107"/>
      <c r="IGM267" s="107"/>
      <c r="IGN267" s="107"/>
      <c r="IGO267" s="107"/>
      <c r="IGP267" s="107"/>
      <c r="IGQ267" s="107"/>
      <c r="IGR267" s="107"/>
      <c r="IGS267" s="107"/>
      <c r="IGT267" s="107"/>
      <c r="IGU267" s="107"/>
      <c r="IGV267" s="107"/>
      <c r="IGW267" s="107"/>
      <c r="IGX267" s="107"/>
      <c r="IGY267" s="107"/>
      <c r="IGZ267" s="107"/>
      <c r="IHA267" s="107"/>
      <c r="IHB267" s="107"/>
      <c r="IHC267" s="107"/>
      <c r="IHD267" s="107"/>
      <c r="IHE267" s="107"/>
      <c r="IHF267" s="107"/>
      <c r="IHG267" s="107"/>
      <c r="IHH267" s="107"/>
      <c r="IHI267" s="107"/>
      <c r="IHJ267" s="107"/>
      <c r="IHK267" s="107"/>
      <c r="IHL267" s="107"/>
      <c r="IHM267" s="107"/>
      <c r="IHN267" s="107"/>
      <c r="IHO267" s="107"/>
      <c r="IHP267" s="107"/>
      <c r="IHQ267" s="107"/>
      <c r="IHR267" s="107"/>
      <c r="IHS267" s="107"/>
      <c r="IHT267" s="107"/>
      <c r="IHU267" s="107"/>
      <c r="IHV267" s="107"/>
      <c r="IHW267" s="107"/>
      <c r="IHX267" s="107"/>
      <c r="IHY267" s="107"/>
      <c r="IHZ267" s="107"/>
      <c r="IIA267" s="107"/>
      <c r="IIB267" s="107"/>
      <c r="IIC267" s="107"/>
      <c r="IID267" s="107"/>
      <c r="IIE267" s="107"/>
      <c r="IIF267" s="107"/>
      <c r="IIG267" s="107"/>
      <c r="IIH267" s="107"/>
      <c r="III267" s="107"/>
      <c r="IIJ267" s="107"/>
      <c r="IIK267" s="107"/>
      <c r="IIL267" s="107"/>
      <c r="IIM267" s="107"/>
      <c r="IIN267" s="107"/>
      <c r="IIO267" s="107"/>
      <c r="IIP267" s="107"/>
      <c r="IIQ267" s="107"/>
      <c r="IIR267" s="107"/>
      <c r="IIS267" s="107"/>
      <c r="IIT267" s="107"/>
      <c r="IIU267" s="107"/>
      <c r="IIV267" s="107"/>
      <c r="IIW267" s="107"/>
      <c r="IIX267" s="107"/>
      <c r="IIY267" s="107"/>
      <c r="IIZ267" s="107"/>
      <c r="IJA267" s="107"/>
      <c r="IJB267" s="107"/>
      <c r="IJC267" s="107"/>
      <c r="IJD267" s="107"/>
      <c r="IJE267" s="107"/>
      <c r="IJF267" s="107"/>
      <c r="IJG267" s="107"/>
      <c r="IJH267" s="107"/>
      <c r="IJI267" s="107"/>
      <c r="IJJ267" s="107"/>
      <c r="IJK267" s="107"/>
      <c r="IJL267" s="107"/>
      <c r="IJM267" s="107"/>
      <c r="IJN267" s="107"/>
      <c r="IJO267" s="107"/>
      <c r="IJP267" s="107"/>
      <c r="IJQ267" s="107"/>
      <c r="IJR267" s="107"/>
      <c r="IJS267" s="107"/>
      <c r="IJT267" s="107"/>
      <c r="IJU267" s="107"/>
      <c r="IJV267" s="107"/>
      <c r="IJW267" s="107"/>
      <c r="IJX267" s="107"/>
      <c r="IJY267" s="107"/>
      <c r="IJZ267" s="107"/>
      <c r="IKA267" s="107"/>
      <c r="IKB267" s="107"/>
      <c r="IKC267" s="107"/>
      <c r="IKD267" s="107"/>
      <c r="IKE267" s="107"/>
      <c r="IKF267" s="107"/>
      <c r="IKG267" s="107"/>
      <c r="IKH267" s="107"/>
      <c r="IKI267" s="107"/>
      <c r="IKJ267" s="107"/>
      <c r="IKK267" s="107"/>
      <c r="IKL267" s="107"/>
      <c r="IKM267" s="107"/>
      <c r="IKN267" s="107"/>
      <c r="IKO267" s="107"/>
      <c r="IKP267" s="107"/>
      <c r="IKQ267" s="107"/>
      <c r="IKR267" s="107"/>
      <c r="IKS267" s="107"/>
      <c r="IKT267" s="107"/>
      <c r="IKU267" s="107"/>
      <c r="IKV267" s="107"/>
      <c r="IKW267" s="107"/>
      <c r="IKX267" s="107"/>
      <c r="IKY267" s="107"/>
      <c r="IKZ267" s="107"/>
      <c r="ILA267" s="107"/>
      <c r="ILB267" s="107"/>
      <c r="ILC267" s="107"/>
      <c r="ILD267" s="107"/>
      <c r="ILE267" s="107"/>
      <c r="ILF267" s="107"/>
      <c r="ILG267" s="107"/>
      <c r="ILH267" s="107"/>
      <c r="ILI267" s="107"/>
      <c r="ILJ267" s="107"/>
      <c r="ILK267" s="107"/>
      <c r="ILL267" s="107"/>
      <c r="ILM267" s="107"/>
      <c r="ILN267" s="107"/>
      <c r="ILO267" s="107"/>
      <c r="ILP267" s="107"/>
      <c r="ILQ267" s="107"/>
      <c r="ILR267" s="107"/>
      <c r="ILS267" s="107"/>
      <c r="ILT267" s="107"/>
      <c r="ILU267" s="107"/>
      <c r="ILV267" s="107"/>
      <c r="ILW267" s="107"/>
      <c r="ILX267" s="107"/>
      <c r="ILY267" s="107"/>
      <c r="ILZ267" s="107"/>
      <c r="IMA267" s="107"/>
      <c r="IMB267" s="107"/>
      <c r="IMC267" s="107"/>
      <c r="IMD267" s="107"/>
      <c r="IME267" s="107"/>
      <c r="IMF267" s="107"/>
      <c r="IMG267" s="107"/>
      <c r="IMH267" s="107"/>
      <c r="IMI267" s="107"/>
      <c r="IMJ267" s="107"/>
      <c r="IMK267" s="107"/>
      <c r="IML267" s="107"/>
      <c r="IMM267" s="107"/>
      <c r="IMN267" s="107"/>
      <c r="IMO267" s="107"/>
      <c r="IMP267" s="107"/>
      <c r="IMQ267" s="107"/>
      <c r="IMR267" s="107"/>
      <c r="IMS267" s="107"/>
      <c r="IMT267" s="107"/>
      <c r="IMU267" s="107"/>
      <c r="IMV267" s="107"/>
      <c r="IMW267" s="107"/>
      <c r="IMX267" s="107"/>
      <c r="IMY267" s="107"/>
      <c r="IMZ267" s="107"/>
      <c r="INA267" s="107"/>
      <c r="INB267" s="107"/>
      <c r="INC267" s="107"/>
      <c r="IND267" s="107"/>
      <c r="INE267" s="107"/>
      <c r="INF267" s="107"/>
      <c r="ING267" s="107"/>
      <c r="INH267" s="107"/>
      <c r="INI267" s="107"/>
      <c r="INJ267" s="107"/>
      <c r="INK267" s="107"/>
      <c r="INL267" s="107"/>
      <c r="INM267" s="107"/>
      <c r="INN267" s="107"/>
      <c r="INO267" s="107"/>
      <c r="INP267" s="107"/>
      <c r="INQ267" s="107"/>
      <c r="INR267" s="107"/>
      <c r="INS267" s="107"/>
      <c r="INT267" s="107"/>
      <c r="INU267" s="107"/>
      <c r="INV267" s="107"/>
      <c r="INW267" s="107"/>
      <c r="INX267" s="107"/>
      <c r="INY267" s="107"/>
      <c r="INZ267" s="107"/>
      <c r="IOA267" s="107"/>
      <c r="IOB267" s="107"/>
      <c r="IOC267" s="107"/>
      <c r="IOD267" s="107"/>
      <c r="IOE267" s="107"/>
      <c r="IOF267" s="107"/>
      <c r="IOG267" s="107"/>
      <c r="IOH267" s="107"/>
      <c r="IOI267" s="107"/>
      <c r="IOJ267" s="107"/>
      <c r="IOK267" s="107"/>
      <c r="IOL267" s="107"/>
      <c r="IOM267" s="107"/>
      <c r="ION267" s="107"/>
      <c r="IOO267" s="107"/>
      <c r="IOP267" s="107"/>
      <c r="IOQ267" s="107"/>
      <c r="IOR267" s="107"/>
      <c r="IOS267" s="107"/>
      <c r="IOT267" s="107"/>
      <c r="IOU267" s="107"/>
      <c r="IOV267" s="107"/>
      <c r="IOW267" s="107"/>
      <c r="IOX267" s="107"/>
      <c r="IOY267" s="107"/>
      <c r="IOZ267" s="107"/>
      <c r="IPA267" s="107"/>
      <c r="IPB267" s="107"/>
      <c r="IPC267" s="107"/>
      <c r="IPD267" s="107"/>
      <c r="IPE267" s="107"/>
      <c r="IPF267" s="107"/>
      <c r="IPG267" s="107"/>
      <c r="IPH267" s="107"/>
      <c r="IPI267" s="107"/>
      <c r="IPJ267" s="107"/>
      <c r="IPK267" s="107"/>
      <c r="IPL267" s="107"/>
      <c r="IPM267" s="107"/>
      <c r="IPN267" s="107"/>
      <c r="IPO267" s="107"/>
      <c r="IPP267" s="107"/>
      <c r="IPQ267" s="107"/>
      <c r="IPR267" s="107"/>
      <c r="IPS267" s="107"/>
      <c r="IPT267" s="107"/>
      <c r="IPU267" s="107"/>
      <c r="IPV267" s="107"/>
      <c r="IPW267" s="107"/>
      <c r="IPX267" s="107"/>
      <c r="IPY267" s="107"/>
      <c r="IPZ267" s="107"/>
      <c r="IQA267" s="107"/>
      <c r="IQB267" s="107"/>
      <c r="IQC267" s="107"/>
      <c r="IQD267" s="107"/>
      <c r="IQE267" s="107"/>
      <c r="IQF267" s="107"/>
      <c r="IQG267" s="107"/>
      <c r="IQH267" s="107"/>
      <c r="IQI267" s="107"/>
      <c r="IQJ267" s="107"/>
      <c r="IQK267" s="107"/>
      <c r="IQL267" s="107"/>
      <c r="IQM267" s="107"/>
      <c r="IQN267" s="107"/>
      <c r="IQO267" s="107"/>
      <c r="IQP267" s="107"/>
      <c r="IQQ267" s="107"/>
      <c r="IQR267" s="107"/>
      <c r="IQS267" s="107"/>
      <c r="IQT267" s="107"/>
      <c r="IQU267" s="107"/>
      <c r="IQV267" s="107"/>
      <c r="IQW267" s="107"/>
      <c r="IQX267" s="107"/>
      <c r="IQY267" s="107"/>
      <c r="IQZ267" s="107"/>
      <c r="IRA267" s="107"/>
      <c r="IRB267" s="107"/>
      <c r="IRC267" s="107"/>
      <c r="IRD267" s="107"/>
      <c r="IRE267" s="107"/>
      <c r="IRF267" s="107"/>
      <c r="IRG267" s="107"/>
      <c r="IRH267" s="107"/>
      <c r="IRI267" s="107"/>
      <c r="IRJ267" s="107"/>
      <c r="IRK267" s="107"/>
      <c r="IRL267" s="107"/>
      <c r="IRM267" s="107"/>
      <c r="IRN267" s="107"/>
      <c r="IRO267" s="107"/>
      <c r="IRP267" s="107"/>
      <c r="IRQ267" s="107"/>
      <c r="IRR267" s="107"/>
      <c r="IRS267" s="107"/>
      <c r="IRT267" s="107"/>
      <c r="IRU267" s="107"/>
      <c r="IRV267" s="107"/>
      <c r="IRW267" s="107"/>
      <c r="IRX267" s="107"/>
      <c r="IRY267" s="107"/>
      <c r="IRZ267" s="107"/>
      <c r="ISA267" s="107"/>
      <c r="ISB267" s="107"/>
      <c r="ISC267" s="107"/>
      <c r="ISD267" s="107"/>
      <c r="ISE267" s="107"/>
      <c r="ISF267" s="107"/>
      <c r="ISG267" s="107"/>
      <c r="ISH267" s="107"/>
      <c r="ISI267" s="107"/>
      <c r="ISJ267" s="107"/>
      <c r="ISK267" s="107"/>
      <c r="ISL267" s="107"/>
      <c r="ISM267" s="107"/>
      <c r="ISN267" s="107"/>
      <c r="ISO267" s="107"/>
      <c r="ISP267" s="107"/>
      <c r="ISQ267" s="107"/>
      <c r="ISR267" s="107"/>
      <c r="ISS267" s="107"/>
      <c r="IST267" s="107"/>
      <c r="ISU267" s="107"/>
      <c r="ISV267" s="107"/>
      <c r="ISW267" s="107"/>
      <c r="ISX267" s="107"/>
      <c r="ISY267" s="107"/>
      <c r="ISZ267" s="107"/>
      <c r="ITA267" s="107"/>
      <c r="ITB267" s="107"/>
      <c r="ITC267" s="107"/>
      <c r="ITD267" s="107"/>
      <c r="ITE267" s="107"/>
      <c r="ITF267" s="107"/>
      <c r="ITG267" s="107"/>
      <c r="ITH267" s="107"/>
      <c r="ITI267" s="107"/>
      <c r="ITJ267" s="107"/>
      <c r="ITK267" s="107"/>
      <c r="ITL267" s="107"/>
      <c r="ITM267" s="107"/>
      <c r="ITN267" s="107"/>
      <c r="ITO267" s="107"/>
      <c r="ITP267" s="107"/>
      <c r="ITQ267" s="107"/>
      <c r="ITR267" s="107"/>
      <c r="ITS267" s="107"/>
      <c r="ITT267" s="107"/>
      <c r="ITU267" s="107"/>
      <c r="ITV267" s="107"/>
      <c r="ITW267" s="107"/>
      <c r="ITX267" s="107"/>
      <c r="ITY267" s="107"/>
      <c r="ITZ267" s="107"/>
      <c r="IUA267" s="107"/>
      <c r="IUB267" s="107"/>
      <c r="IUC267" s="107"/>
      <c r="IUD267" s="107"/>
      <c r="IUE267" s="107"/>
      <c r="IUF267" s="107"/>
      <c r="IUG267" s="107"/>
      <c r="IUH267" s="107"/>
      <c r="IUI267" s="107"/>
      <c r="IUJ267" s="107"/>
      <c r="IUK267" s="107"/>
      <c r="IUL267" s="107"/>
      <c r="IUM267" s="107"/>
      <c r="IUN267" s="107"/>
      <c r="IUO267" s="107"/>
      <c r="IUP267" s="107"/>
      <c r="IUQ267" s="107"/>
      <c r="IUR267" s="107"/>
      <c r="IUS267" s="107"/>
      <c r="IUT267" s="107"/>
      <c r="IUU267" s="107"/>
      <c r="IUV267" s="107"/>
      <c r="IUW267" s="107"/>
      <c r="IUX267" s="107"/>
      <c r="IUY267" s="107"/>
      <c r="IUZ267" s="107"/>
      <c r="IVA267" s="107"/>
      <c r="IVB267" s="107"/>
      <c r="IVC267" s="107"/>
      <c r="IVD267" s="107"/>
      <c r="IVE267" s="107"/>
      <c r="IVF267" s="107"/>
      <c r="IVG267" s="107"/>
      <c r="IVH267" s="107"/>
      <c r="IVI267" s="107"/>
      <c r="IVJ267" s="107"/>
      <c r="IVK267" s="107"/>
      <c r="IVL267" s="107"/>
      <c r="IVM267" s="107"/>
      <c r="IVN267" s="107"/>
      <c r="IVO267" s="107"/>
      <c r="IVP267" s="107"/>
      <c r="IVQ267" s="107"/>
      <c r="IVR267" s="107"/>
      <c r="IVS267" s="107"/>
      <c r="IVT267" s="107"/>
      <c r="IVU267" s="107"/>
      <c r="IVV267" s="107"/>
      <c r="IVW267" s="107"/>
      <c r="IVX267" s="107"/>
      <c r="IVY267" s="107"/>
      <c r="IVZ267" s="107"/>
      <c r="IWA267" s="107"/>
      <c r="IWB267" s="107"/>
      <c r="IWC267" s="107"/>
      <c r="IWD267" s="107"/>
      <c r="IWE267" s="107"/>
      <c r="IWF267" s="107"/>
      <c r="IWG267" s="107"/>
      <c r="IWH267" s="107"/>
      <c r="IWI267" s="107"/>
      <c r="IWJ267" s="107"/>
      <c r="IWK267" s="107"/>
      <c r="IWL267" s="107"/>
      <c r="IWM267" s="107"/>
      <c r="IWN267" s="107"/>
      <c r="IWO267" s="107"/>
      <c r="IWP267" s="107"/>
      <c r="IWQ267" s="107"/>
      <c r="IWR267" s="107"/>
      <c r="IWS267" s="107"/>
      <c r="IWT267" s="107"/>
      <c r="IWU267" s="107"/>
      <c r="IWV267" s="107"/>
      <c r="IWW267" s="107"/>
      <c r="IWX267" s="107"/>
      <c r="IWY267" s="107"/>
      <c r="IWZ267" s="107"/>
      <c r="IXA267" s="107"/>
      <c r="IXB267" s="107"/>
      <c r="IXC267" s="107"/>
      <c r="IXD267" s="107"/>
      <c r="IXE267" s="107"/>
      <c r="IXF267" s="107"/>
      <c r="IXG267" s="107"/>
      <c r="IXH267" s="107"/>
      <c r="IXI267" s="107"/>
      <c r="IXJ267" s="107"/>
      <c r="IXK267" s="107"/>
      <c r="IXL267" s="107"/>
      <c r="IXM267" s="107"/>
      <c r="IXN267" s="107"/>
      <c r="IXO267" s="107"/>
      <c r="IXP267" s="107"/>
      <c r="IXQ267" s="107"/>
      <c r="IXR267" s="107"/>
      <c r="IXS267" s="107"/>
      <c r="IXT267" s="107"/>
      <c r="IXU267" s="107"/>
      <c r="IXV267" s="107"/>
      <c r="IXW267" s="107"/>
      <c r="IXX267" s="107"/>
      <c r="IXY267" s="107"/>
      <c r="IXZ267" s="107"/>
      <c r="IYA267" s="107"/>
      <c r="IYB267" s="107"/>
      <c r="IYC267" s="107"/>
      <c r="IYD267" s="107"/>
      <c r="IYE267" s="107"/>
      <c r="IYF267" s="107"/>
      <c r="IYG267" s="107"/>
      <c r="IYH267" s="107"/>
      <c r="IYI267" s="107"/>
      <c r="IYJ267" s="107"/>
      <c r="IYK267" s="107"/>
      <c r="IYL267" s="107"/>
      <c r="IYM267" s="107"/>
      <c r="IYN267" s="107"/>
      <c r="IYO267" s="107"/>
      <c r="IYP267" s="107"/>
      <c r="IYQ267" s="107"/>
      <c r="IYR267" s="107"/>
      <c r="IYS267" s="107"/>
      <c r="IYT267" s="107"/>
      <c r="IYU267" s="107"/>
      <c r="IYV267" s="107"/>
      <c r="IYW267" s="107"/>
      <c r="IYX267" s="107"/>
      <c r="IYY267" s="107"/>
      <c r="IYZ267" s="107"/>
      <c r="IZA267" s="107"/>
      <c r="IZB267" s="107"/>
      <c r="IZC267" s="107"/>
      <c r="IZD267" s="107"/>
      <c r="IZE267" s="107"/>
      <c r="IZF267" s="107"/>
      <c r="IZG267" s="107"/>
      <c r="IZH267" s="107"/>
      <c r="IZI267" s="107"/>
      <c r="IZJ267" s="107"/>
      <c r="IZK267" s="107"/>
      <c r="IZL267" s="107"/>
      <c r="IZM267" s="107"/>
      <c r="IZN267" s="107"/>
      <c r="IZO267" s="107"/>
      <c r="IZP267" s="107"/>
      <c r="IZQ267" s="107"/>
      <c r="IZR267" s="107"/>
      <c r="IZS267" s="107"/>
      <c r="IZT267" s="107"/>
      <c r="IZU267" s="107"/>
      <c r="IZV267" s="107"/>
      <c r="IZW267" s="107"/>
      <c r="IZX267" s="107"/>
      <c r="IZY267" s="107"/>
      <c r="IZZ267" s="107"/>
      <c r="JAA267" s="107"/>
      <c r="JAB267" s="107"/>
      <c r="JAC267" s="107"/>
      <c r="JAD267" s="107"/>
      <c r="JAE267" s="107"/>
      <c r="JAF267" s="107"/>
      <c r="JAG267" s="107"/>
      <c r="JAH267" s="107"/>
      <c r="JAI267" s="107"/>
      <c r="JAJ267" s="107"/>
      <c r="JAK267" s="107"/>
      <c r="JAL267" s="107"/>
      <c r="JAM267" s="107"/>
      <c r="JAN267" s="107"/>
      <c r="JAO267" s="107"/>
      <c r="JAP267" s="107"/>
      <c r="JAQ267" s="107"/>
      <c r="JAR267" s="107"/>
      <c r="JAS267" s="107"/>
      <c r="JAT267" s="107"/>
      <c r="JAU267" s="107"/>
      <c r="JAV267" s="107"/>
      <c r="JAW267" s="107"/>
      <c r="JAX267" s="107"/>
      <c r="JAY267" s="107"/>
      <c r="JAZ267" s="107"/>
      <c r="JBA267" s="107"/>
      <c r="JBB267" s="107"/>
      <c r="JBC267" s="107"/>
      <c r="JBD267" s="107"/>
      <c r="JBE267" s="107"/>
      <c r="JBF267" s="107"/>
      <c r="JBG267" s="107"/>
      <c r="JBH267" s="107"/>
      <c r="JBI267" s="107"/>
      <c r="JBJ267" s="107"/>
      <c r="JBK267" s="107"/>
      <c r="JBL267" s="107"/>
      <c r="JBM267" s="107"/>
      <c r="JBN267" s="107"/>
      <c r="JBO267" s="107"/>
      <c r="JBP267" s="107"/>
      <c r="JBQ267" s="107"/>
      <c r="JBR267" s="107"/>
      <c r="JBS267" s="107"/>
      <c r="JBT267" s="107"/>
      <c r="JBU267" s="107"/>
      <c r="JBV267" s="107"/>
      <c r="JBW267" s="107"/>
      <c r="JBX267" s="107"/>
      <c r="JBY267" s="107"/>
      <c r="JBZ267" s="107"/>
      <c r="JCA267" s="107"/>
      <c r="JCB267" s="107"/>
      <c r="JCC267" s="107"/>
      <c r="JCD267" s="107"/>
      <c r="JCE267" s="107"/>
      <c r="JCF267" s="107"/>
      <c r="JCG267" s="107"/>
      <c r="JCH267" s="107"/>
      <c r="JCI267" s="107"/>
      <c r="JCJ267" s="107"/>
      <c r="JCK267" s="107"/>
      <c r="JCL267" s="107"/>
      <c r="JCM267" s="107"/>
      <c r="JCN267" s="107"/>
      <c r="JCO267" s="107"/>
      <c r="JCP267" s="107"/>
      <c r="JCQ267" s="107"/>
      <c r="JCR267" s="107"/>
      <c r="JCS267" s="107"/>
      <c r="JCT267" s="107"/>
      <c r="JCU267" s="107"/>
      <c r="JCV267" s="107"/>
      <c r="JCW267" s="107"/>
      <c r="JCX267" s="107"/>
      <c r="JCY267" s="107"/>
      <c r="JCZ267" s="107"/>
      <c r="JDA267" s="107"/>
      <c r="JDB267" s="107"/>
      <c r="JDC267" s="107"/>
      <c r="JDD267" s="107"/>
      <c r="JDE267" s="107"/>
      <c r="JDF267" s="107"/>
      <c r="JDG267" s="107"/>
      <c r="JDH267" s="107"/>
      <c r="JDI267" s="107"/>
      <c r="JDJ267" s="107"/>
      <c r="JDK267" s="107"/>
      <c r="JDL267" s="107"/>
      <c r="JDM267" s="107"/>
      <c r="JDN267" s="107"/>
      <c r="JDO267" s="107"/>
      <c r="JDP267" s="107"/>
      <c r="JDQ267" s="107"/>
      <c r="JDR267" s="107"/>
      <c r="JDS267" s="107"/>
      <c r="JDT267" s="107"/>
      <c r="JDU267" s="107"/>
      <c r="JDV267" s="107"/>
      <c r="JDW267" s="107"/>
      <c r="JDX267" s="107"/>
      <c r="JDY267" s="107"/>
      <c r="JDZ267" s="107"/>
      <c r="JEA267" s="107"/>
      <c r="JEB267" s="107"/>
      <c r="JEC267" s="107"/>
      <c r="JED267" s="107"/>
      <c r="JEE267" s="107"/>
      <c r="JEF267" s="107"/>
      <c r="JEG267" s="107"/>
      <c r="JEH267" s="107"/>
      <c r="JEI267" s="107"/>
      <c r="JEJ267" s="107"/>
      <c r="JEK267" s="107"/>
      <c r="JEL267" s="107"/>
      <c r="JEM267" s="107"/>
      <c r="JEN267" s="107"/>
      <c r="JEO267" s="107"/>
      <c r="JEP267" s="107"/>
      <c r="JEQ267" s="107"/>
      <c r="JER267" s="107"/>
      <c r="JES267" s="107"/>
      <c r="JET267" s="107"/>
      <c r="JEU267" s="107"/>
      <c r="JEV267" s="107"/>
      <c r="JEW267" s="107"/>
      <c r="JEX267" s="107"/>
      <c r="JEY267" s="107"/>
      <c r="JEZ267" s="107"/>
      <c r="JFA267" s="107"/>
      <c r="JFB267" s="107"/>
      <c r="JFC267" s="107"/>
      <c r="JFD267" s="107"/>
      <c r="JFE267" s="107"/>
      <c r="JFF267" s="107"/>
      <c r="JFG267" s="107"/>
      <c r="JFH267" s="107"/>
      <c r="JFI267" s="107"/>
      <c r="JFJ267" s="107"/>
      <c r="JFK267" s="107"/>
      <c r="JFL267" s="107"/>
      <c r="JFM267" s="107"/>
      <c r="JFN267" s="107"/>
      <c r="JFO267" s="107"/>
      <c r="JFP267" s="107"/>
      <c r="JFQ267" s="107"/>
      <c r="JFR267" s="107"/>
      <c r="JFS267" s="107"/>
      <c r="JFT267" s="107"/>
      <c r="JFU267" s="107"/>
      <c r="JFV267" s="107"/>
      <c r="JFW267" s="107"/>
      <c r="JFX267" s="107"/>
      <c r="JFY267" s="107"/>
      <c r="JFZ267" s="107"/>
      <c r="JGA267" s="107"/>
      <c r="JGB267" s="107"/>
      <c r="JGC267" s="107"/>
      <c r="JGD267" s="107"/>
      <c r="JGE267" s="107"/>
      <c r="JGF267" s="107"/>
      <c r="JGG267" s="107"/>
      <c r="JGH267" s="107"/>
      <c r="JGI267" s="107"/>
      <c r="JGJ267" s="107"/>
      <c r="JGK267" s="107"/>
      <c r="JGL267" s="107"/>
      <c r="JGM267" s="107"/>
      <c r="JGN267" s="107"/>
      <c r="JGO267" s="107"/>
      <c r="JGP267" s="107"/>
      <c r="JGQ267" s="107"/>
      <c r="JGR267" s="107"/>
      <c r="JGS267" s="107"/>
      <c r="JGT267" s="107"/>
      <c r="JGU267" s="107"/>
      <c r="JGV267" s="107"/>
      <c r="JGW267" s="107"/>
      <c r="JGX267" s="107"/>
      <c r="JGY267" s="107"/>
      <c r="JGZ267" s="107"/>
      <c r="JHA267" s="107"/>
      <c r="JHB267" s="107"/>
      <c r="JHC267" s="107"/>
      <c r="JHD267" s="107"/>
      <c r="JHE267" s="107"/>
      <c r="JHF267" s="107"/>
      <c r="JHG267" s="107"/>
      <c r="JHH267" s="107"/>
      <c r="JHI267" s="107"/>
      <c r="JHJ267" s="107"/>
      <c r="JHK267" s="107"/>
      <c r="JHL267" s="107"/>
      <c r="JHM267" s="107"/>
      <c r="JHN267" s="107"/>
      <c r="JHO267" s="107"/>
      <c r="JHP267" s="107"/>
      <c r="JHQ267" s="107"/>
      <c r="JHR267" s="107"/>
      <c r="JHS267" s="107"/>
      <c r="JHT267" s="107"/>
      <c r="JHU267" s="107"/>
      <c r="JHV267" s="107"/>
      <c r="JHW267" s="107"/>
      <c r="JHX267" s="107"/>
      <c r="JHY267" s="107"/>
      <c r="JHZ267" s="107"/>
      <c r="JIA267" s="107"/>
      <c r="JIB267" s="107"/>
      <c r="JIC267" s="107"/>
      <c r="JID267" s="107"/>
      <c r="JIE267" s="107"/>
      <c r="JIF267" s="107"/>
      <c r="JIG267" s="107"/>
      <c r="JIH267" s="107"/>
      <c r="JII267" s="107"/>
      <c r="JIJ267" s="107"/>
      <c r="JIK267" s="107"/>
      <c r="JIL267" s="107"/>
      <c r="JIM267" s="107"/>
      <c r="JIN267" s="107"/>
      <c r="JIO267" s="107"/>
      <c r="JIP267" s="107"/>
      <c r="JIQ267" s="107"/>
      <c r="JIR267" s="107"/>
      <c r="JIS267" s="107"/>
      <c r="JIT267" s="107"/>
      <c r="JIU267" s="107"/>
      <c r="JIV267" s="107"/>
      <c r="JIW267" s="107"/>
      <c r="JIX267" s="107"/>
      <c r="JIY267" s="107"/>
      <c r="JIZ267" s="107"/>
      <c r="JJA267" s="107"/>
      <c r="JJB267" s="107"/>
      <c r="JJC267" s="107"/>
      <c r="JJD267" s="107"/>
      <c r="JJE267" s="107"/>
      <c r="JJF267" s="107"/>
      <c r="JJG267" s="107"/>
      <c r="JJH267" s="107"/>
      <c r="JJI267" s="107"/>
      <c r="JJJ267" s="107"/>
      <c r="JJK267" s="107"/>
      <c r="JJL267" s="107"/>
      <c r="JJM267" s="107"/>
      <c r="JJN267" s="107"/>
      <c r="JJO267" s="107"/>
      <c r="JJP267" s="107"/>
      <c r="JJQ267" s="107"/>
      <c r="JJR267" s="107"/>
      <c r="JJS267" s="107"/>
      <c r="JJT267" s="107"/>
      <c r="JJU267" s="107"/>
      <c r="JJV267" s="107"/>
      <c r="JJW267" s="107"/>
      <c r="JJX267" s="107"/>
      <c r="JJY267" s="107"/>
      <c r="JJZ267" s="107"/>
      <c r="JKA267" s="107"/>
      <c r="JKB267" s="107"/>
      <c r="JKC267" s="107"/>
      <c r="JKD267" s="107"/>
      <c r="JKE267" s="107"/>
      <c r="JKF267" s="107"/>
      <c r="JKG267" s="107"/>
      <c r="JKH267" s="107"/>
      <c r="JKI267" s="107"/>
      <c r="JKJ267" s="107"/>
      <c r="JKK267" s="107"/>
      <c r="JKL267" s="107"/>
      <c r="JKM267" s="107"/>
      <c r="JKN267" s="107"/>
      <c r="JKO267" s="107"/>
      <c r="JKP267" s="107"/>
      <c r="JKQ267" s="107"/>
      <c r="JKR267" s="107"/>
      <c r="JKS267" s="107"/>
      <c r="JKT267" s="107"/>
      <c r="JKU267" s="107"/>
      <c r="JKV267" s="107"/>
      <c r="JKW267" s="107"/>
      <c r="JKX267" s="107"/>
      <c r="JKY267" s="107"/>
      <c r="JKZ267" s="107"/>
      <c r="JLA267" s="107"/>
      <c r="JLB267" s="107"/>
      <c r="JLC267" s="107"/>
      <c r="JLD267" s="107"/>
      <c r="JLE267" s="107"/>
      <c r="JLF267" s="107"/>
      <c r="JLG267" s="107"/>
      <c r="JLH267" s="107"/>
      <c r="JLI267" s="107"/>
      <c r="JLJ267" s="107"/>
      <c r="JLK267" s="107"/>
      <c r="JLL267" s="107"/>
      <c r="JLM267" s="107"/>
      <c r="JLN267" s="107"/>
      <c r="JLO267" s="107"/>
      <c r="JLP267" s="107"/>
      <c r="JLQ267" s="107"/>
      <c r="JLR267" s="107"/>
      <c r="JLS267" s="107"/>
      <c r="JLT267" s="107"/>
      <c r="JLU267" s="107"/>
      <c r="JLV267" s="107"/>
      <c r="JLW267" s="107"/>
      <c r="JLX267" s="107"/>
      <c r="JLY267" s="107"/>
      <c r="JLZ267" s="107"/>
      <c r="JMA267" s="107"/>
      <c r="JMB267" s="107"/>
      <c r="JMC267" s="107"/>
      <c r="JMD267" s="107"/>
      <c r="JME267" s="107"/>
      <c r="JMF267" s="107"/>
      <c r="JMG267" s="107"/>
      <c r="JMH267" s="107"/>
      <c r="JMI267" s="107"/>
      <c r="JMJ267" s="107"/>
      <c r="JMK267" s="107"/>
      <c r="JML267" s="107"/>
      <c r="JMM267" s="107"/>
      <c r="JMN267" s="107"/>
      <c r="JMO267" s="107"/>
      <c r="JMP267" s="107"/>
      <c r="JMQ267" s="107"/>
      <c r="JMR267" s="107"/>
      <c r="JMS267" s="107"/>
      <c r="JMT267" s="107"/>
      <c r="JMU267" s="107"/>
      <c r="JMV267" s="107"/>
      <c r="JMW267" s="107"/>
      <c r="JMX267" s="107"/>
      <c r="JMY267" s="107"/>
      <c r="JMZ267" s="107"/>
      <c r="JNA267" s="107"/>
      <c r="JNB267" s="107"/>
      <c r="JNC267" s="107"/>
      <c r="JND267" s="107"/>
      <c r="JNE267" s="107"/>
      <c r="JNF267" s="107"/>
      <c r="JNG267" s="107"/>
      <c r="JNH267" s="107"/>
      <c r="JNI267" s="107"/>
      <c r="JNJ267" s="107"/>
      <c r="JNK267" s="107"/>
      <c r="JNL267" s="107"/>
      <c r="JNM267" s="107"/>
      <c r="JNN267" s="107"/>
      <c r="JNO267" s="107"/>
      <c r="JNP267" s="107"/>
      <c r="JNQ267" s="107"/>
      <c r="JNR267" s="107"/>
      <c r="JNS267" s="107"/>
      <c r="JNT267" s="107"/>
      <c r="JNU267" s="107"/>
      <c r="JNV267" s="107"/>
      <c r="JNW267" s="107"/>
      <c r="JNX267" s="107"/>
      <c r="JNY267" s="107"/>
      <c r="JNZ267" s="107"/>
      <c r="JOA267" s="107"/>
      <c r="JOB267" s="107"/>
      <c r="JOC267" s="107"/>
      <c r="JOD267" s="107"/>
      <c r="JOE267" s="107"/>
      <c r="JOF267" s="107"/>
      <c r="JOG267" s="107"/>
      <c r="JOH267" s="107"/>
      <c r="JOI267" s="107"/>
      <c r="JOJ267" s="107"/>
      <c r="JOK267" s="107"/>
      <c r="JOL267" s="107"/>
      <c r="JOM267" s="107"/>
      <c r="JON267" s="107"/>
      <c r="JOO267" s="107"/>
      <c r="JOP267" s="107"/>
      <c r="JOQ267" s="107"/>
      <c r="JOR267" s="107"/>
      <c r="JOS267" s="107"/>
      <c r="JOT267" s="107"/>
      <c r="JOU267" s="107"/>
      <c r="JOV267" s="107"/>
      <c r="JOW267" s="107"/>
      <c r="JOX267" s="107"/>
      <c r="JOY267" s="107"/>
      <c r="JOZ267" s="107"/>
      <c r="JPA267" s="107"/>
      <c r="JPB267" s="107"/>
      <c r="JPC267" s="107"/>
      <c r="JPD267" s="107"/>
      <c r="JPE267" s="107"/>
      <c r="JPF267" s="107"/>
      <c r="JPG267" s="107"/>
      <c r="JPH267" s="107"/>
      <c r="JPI267" s="107"/>
      <c r="JPJ267" s="107"/>
      <c r="JPK267" s="107"/>
      <c r="JPL267" s="107"/>
      <c r="JPM267" s="107"/>
      <c r="JPN267" s="107"/>
      <c r="JPO267" s="107"/>
      <c r="JPP267" s="107"/>
      <c r="JPQ267" s="107"/>
      <c r="JPR267" s="107"/>
      <c r="JPS267" s="107"/>
      <c r="JPT267" s="107"/>
      <c r="JPU267" s="107"/>
      <c r="JPV267" s="107"/>
      <c r="JPW267" s="107"/>
      <c r="JPX267" s="107"/>
      <c r="JPY267" s="107"/>
      <c r="JPZ267" s="107"/>
      <c r="JQA267" s="107"/>
      <c r="JQB267" s="107"/>
      <c r="JQC267" s="107"/>
      <c r="JQD267" s="107"/>
      <c r="JQE267" s="107"/>
      <c r="JQF267" s="107"/>
      <c r="JQG267" s="107"/>
      <c r="JQH267" s="107"/>
      <c r="JQI267" s="107"/>
      <c r="JQJ267" s="107"/>
      <c r="JQK267" s="107"/>
      <c r="JQL267" s="107"/>
      <c r="JQM267" s="107"/>
      <c r="JQN267" s="107"/>
      <c r="JQO267" s="107"/>
      <c r="JQP267" s="107"/>
      <c r="JQQ267" s="107"/>
      <c r="JQR267" s="107"/>
      <c r="JQS267" s="107"/>
      <c r="JQT267" s="107"/>
      <c r="JQU267" s="107"/>
      <c r="JQV267" s="107"/>
      <c r="JQW267" s="107"/>
      <c r="JQX267" s="107"/>
      <c r="JQY267" s="107"/>
      <c r="JQZ267" s="107"/>
      <c r="JRA267" s="107"/>
      <c r="JRB267" s="107"/>
      <c r="JRC267" s="107"/>
      <c r="JRD267" s="107"/>
      <c r="JRE267" s="107"/>
      <c r="JRF267" s="107"/>
      <c r="JRG267" s="107"/>
      <c r="JRH267" s="107"/>
      <c r="JRI267" s="107"/>
      <c r="JRJ267" s="107"/>
      <c r="JRK267" s="107"/>
      <c r="JRL267" s="107"/>
      <c r="JRM267" s="107"/>
      <c r="JRN267" s="107"/>
      <c r="JRO267" s="107"/>
      <c r="JRP267" s="107"/>
      <c r="JRQ267" s="107"/>
      <c r="JRR267" s="107"/>
      <c r="JRS267" s="107"/>
      <c r="JRT267" s="107"/>
      <c r="JRU267" s="107"/>
      <c r="JRV267" s="107"/>
      <c r="JRW267" s="107"/>
      <c r="JRX267" s="107"/>
      <c r="JRY267" s="107"/>
      <c r="JRZ267" s="107"/>
      <c r="JSA267" s="107"/>
      <c r="JSB267" s="107"/>
      <c r="JSC267" s="107"/>
      <c r="JSD267" s="107"/>
      <c r="JSE267" s="107"/>
      <c r="JSF267" s="107"/>
      <c r="JSG267" s="107"/>
      <c r="JSH267" s="107"/>
      <c r="JSI267" s="107"/>
      <c r="JSJ267" s="107"/>
      <c r="JSK267" s="107"/>
      <c r="JSL267" s="107"/>
      <c r="JSM267" s="107"/>
      <c r="JSN267" s="107"/>
      <c r="JSO267" s="107"/>
      <c r="JSP267" s="107"/>
      <c r="JSQ267" s="107"/>
      <c r="JSR267" s="107"/>
      <c r="JSS267" s="107"/>
      <c r="JST267" s="107"/>
      <c r="JSU267" s="107"/>
      <c r="JSV267" s="107"/>
      <c r="JSW267" s="107"/>
      <c r="JSX267" s="107"/>
      <c r="JSY267" s="107"/>
      <c r="JSZ267" s="107"/>
      <c r="JTA267" s="107"/>
      <c r="JTB267" s="107"/>
      <c r="JTC267" s="107"/>
      <c r="JTD267" s="107"/>
      <c r="JTE267" s="107"/>
      <c r="JTF267" s="107"/>
      <c r="JTG267" s="107"/>
      <c r="JTH267" s="107"/>
      <c r="JTI267" s="107"/>
      <c r="JTJ267" s="107"/>
      <c r="JTK267" s="107"/>
      <c r="JTL267" s="107"/>
      <c r="JTM267" s="107"/>
      <c r="JTN267" s="107"/>
      <c r="JTO267" s="107"/>
      <c r="JTP267" s="107"/>
      <c r="JTQ267" s="107"/>
      <c r="JTR267" s="107"/>
      <c r="JTS267" s="107"/>
      <c r="JTT267" s="107"/>
      <c r="JTU267" s="107"/>
      <c r="JTV267" s="107"/>
      <c r="JTW267" s="107"/>
      <c r="JTX267" s="107"/>
      <c r="JTY267" s="107"/>
      <c r="JTZ267" s="107"/>
      <c r="JUA267" s="107"/>
      <c r="JUB267" s="107"/>
      <c r="JUC267" s="107"/>
      <c r="JUD267" s="107"/>
      <c r="JUE267" s="107"/>
      <c r="JUF267" s="107"/>
      <c r="JUG267" s="107"/>
      <c r="JUH267" s="107"/>
      <c r="JUI267" s="107"/>
      <c r="JUJ267" s="107"/>
      <c r="JUK267" s="107"/>
      <c r="JUL267" s="107"/>
      <c r="JUM267" s="107"/>
      <c r="JUN267" s="107"/>
      <c r="JUO267" s="107"/>
      <c r="JUP267" s="107"/>
      <c r="JUQ267" s="107"/>
      <c r="JUR267" s="107"/>
      <c r="JUS267" s="107"/>
      <c r="JUT267" s="107"/>
      <c r="JUU267" s="107"/>
      <c r="JUV267" s="107"/>
      <c r="JUW267" s="107"/>
      <c r="JUX267" s="107"/>
      <c r="JUY267" s="107"/>
      <c r="JUZ267" s="107"/>
      <c r="JVA267" s="107"/>
      <c r="JVB267" s="107"/>
      <c r="JVC267" s="107"/>
      <c r="JVD267" s="107"/>
      <c r="JVE267" s="107"/>
      <c r="JVF267" s="107"/>
      <c r="JVG267" s="107"/>
      <c r="JVH267" s="107"/>
      <c r="JVI267" s="107"/>
      <c r="JVJ267" s="107"/>
      <c r="JVK267" s="107"/>
      <c r="JVL267" s="107"/>
      <c r="JVM267" s="107"/>
      <c r="JVN267" s="107"/>
      <c r="JVO267" s="107"/>
      <c r="JVP267" s="107"/>
      <c r="JVQ267" s="107"/>
      <c r="JVR267" s="107"/>
      <c r="JVS267" s="107"/>
      <c r="JVT267" s="107"/>
      <c r="JVU267" s="107"/>
      <c r="JVV267" s="107"/>
      <c r="JVW267" s="107"/>
      <c r="JVX267" s="107"/>
      <c r="JVY267" s="107"/>
      <c r="JVZ267" s="107"/>
      <c r="JWA267" s="107"/>
      <c r="JWB267" s="107"/>
      <c r="JWC267" s="107"/>
      <c r="JWD267" s="107"/>
      <c r="JWE267" s="107"/>
      <c r="JWF267" s="107"/>
      <c r="JWG267" s="107"/>
      <c r="JWH267" s="107"/>
      <c r="JWI267" s="107"/>
      <c r="JWJ267" s="107"/>
      <c r="JWK267" s="107"/>
      <c r="JWL267" s="107"/>
      <c r="JWM267" s="107"/>
      <c r="JWN267" s="107"/>
      <c r="JWO267" s="107"/>
      <c r="JWP267" s="107"/>
      <c r="JWQ267" s="107"/>
      <c r="JWR267" s="107"/>
      <c r="JWS267" s="107"/>
      <c r="JWT267" s="107"/>
      <c r="JWU267" s="107"/>
      <c r="JWV267" s="107"/>
      <c r="JWW267" s="107"/>
      <c r="JWX267" s="107"/>
      <c r="JWY267" s="107"/>
      <c r="JWZ267" s="107"/>
      <c r="JXA267" s="107"/>
      <c r="JXB267" s="107"/>
      <c r="JXC267" s="107"/>
      <c r="JXD267" s="107"/>
      <c r="JXE267" s="107"/>
      <c r="JXF267" s="107"/>
      <c r="JXG267" s="107"/>
      <c r="JXH267" s="107"/>
      <c r="JXI267" s="107"/>
      <c r="JXJ267" s="107"/>
      <c r="JXK267" s="107"/>
      <c r="JXL267" s="107"/>
      <c r="JXM267" s="107"/>
      <c r="JXN267" s="107"/>
      <c r="JXO267" s="107"/>
      <c r="JXP267" s="107"/>
      <c r="JXQ267" s="107"/>
      <c r="JXR267" s="107"/>
      <c r="JXS267" s="107"/>
      <c r="JXT267" s="107"/>
      <c r="JXU267" s="107"/>
      <c r="JXV267" s="107"/>
      <c r="JXW267" s="107"/>
      <c r="JXX267" s="107"/>
      <c r="JXY267" s="107"/>
      <c r="JXZ267" s="107"/>
      <c r="JYA267" s="107"/>
      <c r="JYB267" s="107"/>
      <c r="JYC267" s="107"/>
      <c r="JYD267" s="107"/>
      <c r="JYE267" s="107"/>
      <c r="JYF267" s="107"/>
      <c r="JYG267" s="107"/>
      <c r="JYH267" s="107"/>
      <c r="JYI267" s="107"/>
      <c r="JYJ267" s="107"/>
      <c r="JYK267" s="107"/>
      <c r="JYL267" s="107"/>
      <c r="JYM267" s="107"/>
      <c r="JYN267" s="107"/>
      <c r="JYO267" s="107"/>
      <c r="JYP267" s="107"/>
      <c r="JYQ267" s="107"/>
      <c r="JYR267" s="107"/>
      <c r="JYS267" s="107"/>
      <c r="JYT267" s="107"/>
      <c r="JYU267" s="107"/>
      <c r="JYV267" s="107"/>
      <c r="JYW267" s="107"/>
      <c r="JYX267" s="107"/>
      <c r="JYY267" s="107"/>
      <c r="JYZ267" s="107"/>
      <c r="JZA267" s="107"/>
      <c r="JZB267" s="107"/>
      <c r="JZC267" s="107"/>
      <c r="JZD267" s="107"/>
      <c r="JZE267" s="107"/>
      <c r="JZF267" s="107"/>
      <c r="JZG267" s="107"/>
      <c r="JZH267" s="107"/>
      <c r="JZI267" s="107"/>
      <c r="JZJ267" s="107"/>
      <c r="JZK267" s="107"/>
      <c r="JZL267" s="107"/>
      <c r="JZM267" s="107"/>
      <c r="JZN267" s="107"/>
      <c r="JZO267" s="107"/>
      <c r="JZP267" s="107"/>
      <c r="JZQ267" s="107"/>
      <c r="JZR267" s="107"/>
      <c r="JZS267" s="107"/>
      <c r="JZT267" s="107"/>
      <c r="JZU267" s="107"/>
      <c r="JZV267" s="107"/>
      <c r="JZW267" s="107"/>
      <c r="JZX267" s="107"/>
      <c r="JZY267" s="107"/>
      <c r="JZZ267" s="107"/>
      <c r="KAA267" s="107"/>
      <c r="KAB267" s="107"/>
      <c r="KAC267" s="107"/>
      <c r="KAD267" s="107"/>
      <c r="KAE267" s="107"/>
      <c r="KAF267" s="107"/>
      <c r="KAG267" s="107"/>
      <c r="KAH267" s="107"/>
      <c r="KAI267" s="107"/>
      <c r="KAJ267" s="107"/>
      <c r="KAK267" s="107"/>
      <c r="KAL267" s="107"/>
      <c r="KAM267" s="107"/>
      <c r="KAN267" s="107"/>
      <c r="KAO267" s="107"/>
      <c r="KAP267" s="107"/>
      <c r="KAQ267" s="107"/>
      <c r="KAR267" s="107"/>
      <c r="KAS267" s="107"/>
      <c r="KAT267" s="107"/>
      <c r="KAU267" s="107"/>
      <c r="KAV267" s="107"/>
      <c r="KAW267" s="107"/>
      <c r="KAX267" s="107"/>
      <c r="KAY267" s="107"/>
      <c r="KAZ267" s="107"/>
      <c r="KBA267" s="107"/>
      <c r="KBB267" s="107"/>
      <c r="KBC267" s="107"/>
      <c r="KBD267" s="107"/>
      <c r="KBE267" s="107"/>
      <c r="KBF267" s="107"/>
      <c r="KBG267" s="107"/>
      <c r="KBH267" s="107"/>
      <c r="KBI267" s="107"/>
      <c r="KBJ267" s="107"/>
      <c r="KBK267" s="107"/>
      <c r="KBL267" s="107"/>
      <c r="KBM267" s="107"/>
      <c r="KBN267" s="107"/>
      <c r="KBO267" s="107"/>
      <c r="KBP267" s="107"/>
      <c r="KBQ267" s="107"/>
      <c r="KBR267" s="107"/>
      <c r="KBS267" s="107"/>
      <c r="KBT267" s="107"/>
      <c r="KBU267" s="107"/>
      <c r="KBV267" s="107"/>
      <c r="KBW267" s="107"/>
      <c r="KBX267" s="107"/>
      <c r="KBY267" s="107"/>
      <c r="KBZ267" s="107"/>
      <c r="KCA267" s="107"/>
      <c r="KCB267" s="107"/>
      <c r="KCC267" s="107"/>
      <c r="KCD267" s="107"/>
      <c r="KCE267" s="107"/>
      <c r="KCF267" s="107"/>
      <c r="KCG267" s="107"/>
      <c r="KCH267" s="107"/>
      <c r="KCI267" s="107"/>
      <c r="KCJ267" s="107"/>
      <c r="KCK267" s="107"/>
      <c r="KCL267" s="107"/>
      <c r="KCM267" s="107"/>
      <c r="KCN267" s="107"/>
      <c r="KCO267" s="107"/>
      <c r="KCP267" s="107"/>
      <c r="KCQ267" s="107"/>
      <c r="KCR267" s="107"/>
      <c r="KCS267" s="107"/>
      <c r="KCT267" s="107"/>
      <c r="KCU267" s="107"/>
      <c r="KCV267" s="107"/>
      <c r="KCW267" s="107"/>
      <c r="KCX267" s="107"/>
      <c r="KCY267" s="107"/>
      <c r="KCZ267" s="107"/>
      <c r="KDA267" s="107"/>
      <c r="KDB267" s="107"/>
      <c r="KDC267" s="107"/>
      <c r="KDD267" s="107"/>
      <c r="KDE267" s="107"/>
      <c r="KDF267" s="107"/>
      <c r="KDG267" s="107"/>
      <c r="KDH267" s="107"/>
      <c r="KDI267" s="107"/>
      <c r="KDJ267" s="107"/>
      <c r="KDK267" s="107"/>
      <c r="KDL267" s="107"/>
      <c r="KDM267" s="107"/>
      <c r="KDN267" s="107"/>
      <c r="KDO267" s="107"/>
      <c r="KDP267" s="107"/>
      <c r="KDQ267" s="107"/>
      <c r="KDR267" s="107"/>
      <c r="KDS267" s="107"/>
      <c r="KDT267" s="107"/>
      <c r="KDU267" s="107"/>
      <c r="KDV267" s="107"/>
      <c r="KDW267" s="107"/>
      <c r="KDX267" s="107"/>
      <c r="KDY267" s="107"/>
      <c r="KDZ267" s="107"/>
      <c r="KEA267" s="107"/>
      <c r="KEB267" s="107"/>
      <c r="KEC267" s="107"/>
      <c r="KED267" s="107"/>
      <c r="KEE267" s="107"/>
      <c r="KEF267" s="107"/>
      <c r="KEG267" s="107"/>
      <c r="KEH267" s="107"/>
      <c r="KEI267" s="107"/>
      <c r="KEJ267" s="107"/>
      <c r="KEK267" s="107"/>
      <c r="KEL267" s="107"/>
      <c r="KEM267" s="107"/>
      <c r="KEN267" s="107"/>
      <c r="KEO267" s="107"/>
      <c r="KEP267" s="107"/>
      <c r="KEQ267" s="107"/>
      <c r="KER267" s="107"/>
      <c r="KES267" s="107"/>
      <c r="KET267" s="107"/>
      <c r="KEU267" s="107"/>
      <c r="KEV267" s="107"/>
      <c r="KEW267" s="107"/>
      <c r="KEX267" s="107"/>
      <c r="KEY267" s="107"/>
      <c r="KEZ267" s="107"/>
      <c r="KFA267" s="107"/>
      <c r="KFB267" s="107"/>
      <c r="KFC267" s="107"/>
      <c r="KFD267" s="107"/>
      <c r="KFE267" s="107"/>
      <c r="KFF267" s="107"/>
      <c r="KFG267" s="107"/>
      <c r="KFH267" s="107"/>
      <c r="KFI267" s="107"/>
      <c r="KFJ267" s="107"/>
      <c r="KFK267" s="107"/>
      <c r="KFL267" s="107"/>
      <c r="KFM267" s="107"/>
      <c r="KFN267" s="107"/>
      <c r="KFO267" s="107"/>
      <c r="KFP267" s="107"/>
      <c r="KFQ267" s="107"/>
      <c r="KFR267" s="107"/>
      <c r="KFS267" s="107"/>
      <c r="KFT267" s="107"/>
      <c r="KFU267" s="107"/>
      <c r="KFV267" s="107"/>
      <c r="KFW267" s="107"/>
      <c r="KFX267" s="107"/>
      <c r="KFY267" s="107"/>
      <c r="KFZ267" s="107"/>
      <c r="KGA267" s="107"/>
      <c r="KGB267" s="107"/>
      <c r="KGC267" s="107"/>
      <c r="KGD267" s="107"/>
      <c r="KGE267" s="107"/>
      <c r="KGF267" s="107"/>
      <c r="KGG267" s="107"/>
      <c r="KGH267" s="107"/>
      <c r="KGI267" s="107"/>
      <c r="KGJ267" s="107"/>
      <c r="KGK267" s="107"/>
      <c r="KGL267" s="107"/>
      <c r="KGM267" s="107"/>
      <c r="KGN267" s="107"/>
      <c r="KGO267" s="107"/>
      <c r="KGP267" s="107"/>
      <c r="KGQ267" s="107"/>
      <c r="KGR267" s="107"/>
      <c r="KGS267" s="107"/>
      <c r="KGT267" s="107"/>
      <c r="KGU267" s="107"/>
      <c r="KGV267" s="107"/>
      <c r="KGW267" s="107"/>
      <c r="KGX267" s="107"/>
      <c r="KGY267" s="107"/>
      <c r="KGZ267" s="107"/>
      <c r="KHA267" s="107"/>
      <c r="KHB267" s="107"/>
      <c r="KHC267" s="107"/>
      <c r="KHD267" s="107"/>
      <c r="KHE267" s="107"/>
      <c r="KHF267" s="107"/>
      <c r="KHG267" s="107"/>
      <c r="KHH267" s="107"/>
      <c r="KHI267" s="107"/>
      <c r="KHJ267" s="107"/>
      <c r="KHK267" s="107"/>
      <c r="KHL267" s="107"/>
      <c r="KHM267" s="107"/>
      <c r="KHN267" s="107"/>
      <c r="KHO267" s="107"/>
      <c r="KHP267" s="107"/>
      <c r="KHQ267" s="107"/>
      <c r="KHR267" s="107"/>
      <c r="KHS267" s="107"/>
      <c r="KHT267" s="107"/>
      <c r="KHU267" s="107"/>
      <c r="KHV267" s="107"/>
      <c r="KHW267" s="107"/>
      <c r="KHX267" s="107"/>
      <c r="KHY267" s="107"/>
      <c r="KHZ267" s="107"/>
      <c r="KIA267" s="107"/>
      <c r="KIB267" s="107"/>
      <c r="KIC267" s="107"/>
      <c r="KID267" s="107"/>
      <c r="KIE267" s="107"/>
      <c r="KIF267" s="107"/>
      <c r="KIG267" s="107"/>
      <c r="KIH267" s="107"/>
      <c r="KII267" s="107"/>
      <c r="KIJ267" s="107"/>
      <c r="KIK267" s="107"/>
      <c r="KIL267" s="107"/>
      <c r="KIM267" s="107"/>
      <c r="KIN267" s="107"/>
      <c r="KIO267" s="107"/>
      <c r="KIP267" s="107"/>
      <c r="KIQ267" s="107"/>
      <c r="KIR267" s="107"/>
      <c r="KIS267" s="107"/>
      <c r="KIT267" s="107"/>
      <c r="KIU267" s="107"/>
      <c r="KIV267" s="107"/>
      <c r="KIW267" s="107"/>
      <c r="KIX267" s="107"/>
      <c r="KIY267" s="107"/>
      <c r="KIZ267" s="107"/>
      <c r="KJA267" s="107"/>
      <c r="KJB267" s="107"/>
      <c r="KJC267" s="107"/>
      <c r="KJD267" s="107"/>
      <c r="KJE267" s="107"/>
      <c r="KJF267" s="107"/>
      <c r="KJG267" s="107"/>
      <c r="KJH267" s="107"/>
      <c r="KJI267" s="107"/>
      <c r="KJJ267" s="107"/>
      <c r="KJK267" s="107"/>
      <c r="KJL267" s="107"/>
      <c r="KJM267" s="107"/>
      <c r="KJN267" s="107"/>
      <c r="KJO267" s="107"/>
      <c r="KJP267" s="107"/>
      <c r="KJQ267" s="107"/>
      <c r="KJR267" s="107"/>
      <c r="KJS267" s="107"/>
      <c r="KJT267" s="107"/>
      <c r="KJU267" s="107"/>
      <c r="KJV267" s="107"/>
      <c r="KJW267" s="107"/>
      <c r="KJX267" s="107"/>
      <c r="KJY267" s="107"/>
      <c r="KJZ267" s="107"/>
      <c r="KKA267" s="107"/>
      <c r="KKB267" s="107"/>
      <c r="KKC267" s="107"/>
      <c r="KKD267" s="107"/>
      <c r="KKE267" s="107"/>
      <c r="KKF267" s="107"/>
      <c r="KKG267" s="107"/>
      <c r="KKH267" s="107"/>
      <c r="KKI267" s="107"/>
      <c r="KKJ267" s="107"/>
      <c r="KKK267" s="107"/>
      <c r="KKL267" s="107"/>
      <c r="KKM267" s="107"/>
      <c r="KKN267" s="107"/>
      <c r="KKO267" s="107"/>
      <c r="KKP267" s="107"/>
      <c r="KKQ267" s="107"/>
      <c r="KKR267" s="107"/>
      <c r="KKS267" s="107"/>
      <c r="KKT267" s="107"/>
      <c r="KKU267" s="107"/>
      <c r="KKV267" s="107"/>
      <c r="KKW267" s="107"/>
      <c r="KKX267" s="107"/>
      <c r="KKY267" s="107"/>
      <c r="KKZ267" s="107"/>
      <c r="KLA267" s="107"/>
      <c r="KLB267" s="107"/>
      <c r="KLC267" s="107"/>
      <c r="KLD267" s="107"/>
      <c r="KLE267" s="107"/>
      <c r="KLF267" s="107"/>
      <c r="KLG267" s="107"/>
      <c r="KLH267" s="107"/>
      <c r="KLI267" s="107"/>
      <c r="KLJ267" s="107"/>
      <c r="KLK267" s="107"/>
      <c r="KLL267" s="107"/>
      <c r="KLM267" s="107"/>
      <c r="KLN267" s="107"/>
      <c r="KLO267" s="107"/>
      <c r="KLP267" s="107"/>
      <c r="KLQ267" s="107"/>
      <c r="KLR267" s="107"/>
      <c r="KLS267" s="107"/>
      <c r="KLT267" s="107"/>
      <c r="KLU267" s="107"/>
      <c r="KLV267" s="107"/>
      <c r="KLW267" s="107"/>
      <c r="KLX267" s="107"/>
      <c r="KLY267" s="107"/>
      <c r="KLZ267" s="107"/>
      <c r="KMA267" s="107"/>
      <c r="KMB267" s="107"/>
      <c r="KMC267" s="107"/>
      <c r="KMD267" s="107"/>
      <c r="KME267" s="107"/>
      <c r="KMF267" s="107"/>
      <c r="KMG267" s="107"/>
      <c r="KMH267" s="107"/>
      <c r="KMI267" s="107"/>
      <c r="KMJ267" s="107"/>
      <c r="KMK267" s="107"/>
      <c r="KML267" s="107"/>
      <c r="KMM267" s="107"/>
      <c r="KMN267" s="107"/>
      <c r="KMO267" s="107"/>
      <c r="KMP267" s="107"/>
      <c r="KMQ267" s="107"/>
      <c r="KMR267" s="107"/>
      <c r="KMS267" s="107"/>
      <c r="KMT267" s="107"/>
      <c r="KMU267" s="107"/>
      <c r="KMV267" s="107"/>
      <c r="KMW267" s="107"/>
      <c r="KMX267" s="107"/>
      <c r="KMY267" s="107"/>
      <c r="KMZ267" s="107"/>
      <c r="KNA267" s="107"/>
      <c r="KNB267" s="107"/>
      <c r="KNC267" s="107"/>
      <c r="KND267" s="107"/>
      <c r="KNE267" s="107"/>
      <c r="KNF267" s="107"/>
      <c r="KNG267" s="107"/>
      <c r="KNH267" s="107"/>
      <c r="KNI267" s="107"/>
      <c r="KNJ267" s="107"/>
      <c r="KNK267" s="107"/>
      <c r="KNL267" s="107"/>
      <c r="KNM267" s="107"/>
      <c r="KNN267" s="107"/>
      <c r="KNO267" s="107"/>
      <c r="KNP267" s="107"/>
      <c r="KNQ267" s="107"/>
      <c r="KNR267" s="107"/>
      <c r="KNS267" s="107"/>
      <c r="KNT267" s="107"/>
      <c r="KNU267" s="107"/>
      <c r="KNV267" s="107"/>
      <c r="KNW267" s="107"/>
      <c r="KNX267" s="107"/>
      <c r="KNY267" s="107"/>
      <c r="KNZ267" s="107"/>
      <c r="KOA267" s="107"/>
      <c r="KOB267" s="107"/>
      <c r="KOC267" s="107"/>
      <c r="KOD267" s="107"/>
      <c r="KOE267" s="107"/>
      <c r="KOF267" s="107"/>
      <c r="KOG267" s="107"/>
      <c r="KOH267" s="107"/>
      <c r="KOI267" s="107"/>
      <c r="KOJ267" s="107"/>
      <c r="KOK267" s="107"/>
      <c r="KOL267" s="107"/>
      <c r="KOM267" s="107"/>
      <c r="KON267" s="107"/>
      <c r="KOO267" s="107"/>
      <c r="KOP267" s="107"/>
      <c r="KOQ267" s="107"/>
      <c r="KOR267" s="107"/>
      <c r="KOS267" s="107"/>
      <c r="KOT267" s="107"/>
      <c r="KOU267" s="107"/>
      <c r="KOV267" s="107"/>
      <c r="KOW267" s="107"/>
      <c r="KOX267" s="107"/>
      <c r="KOY267" s="107"/>
      <c r="KOZ267" s="107"/>
      <c r="KPA267" s="107"/>
      <c r="KPB267" s="107"/>
      <c r="KPC267" s="107"/>
      <c r="KPD267" s="107"/>
      <c r="KPE267" s="107"/>
      <c r="KPF267" s="107"/>
      <c r="KPG267" s="107"/>
      <c r="KPH267" s="107"/>
      <c r="KPI267" s="107"/>
      <c r="KPJ267" s="107"/>
      <c r="KPK267" s="107"/>
      <c r="KPL267" s="107"/>
      <c r="KPM267" s="107"/>
      <c r="KPN267" s="107"/>
      <c r="KPO267" s="107"/>
      <c r="KPP267" s="107"/>
      <c r="KPQ267" s="107"/>
      <c r="KPR267" s="107"/>
      <c r="KPS267" s="107"/>
      <c r="KPT267" s="107"/>
      <c r="KPU267" s="107"/>
      <c r="KPV267" s="107"/>
      <c r="KPW267" s="107"/>
      <c r="KPX267" s="107"/>
      <c r="KPY267" s="107"/>
      <c r="KPZ267" s="107"/>
      <c r="KQA267" s="107"/>
      <c r="KQB267" s="107"/>
      <c r="KQC267" s="107"/>
      <c r="KQD267" s="107"/>
      <c r="KQE267" s="107"/>
      <c r="KQF267" s="107"/>
      <c r="KQG267" s="107"/>
      <c r="KQH267" s="107"/>
      <c r="KQI267" s="107"/>
      <c r="KQJ267" s="107"/>
      <c r="KQK267" s="107"/>
      <c r="KQL267" s="107"/>
      <c r="KQM267" s="107"/>
      <c r="KQN267" s="107"/>
      <c r="KQO267" s="107"/>
      <c r="KQP267" s="107"/>
      <c r="KQQ267" s="107"/>
      <c r="KQR267" s="107"/>
      <c r="KQS267" s="107"/>
      <c r="KQT267" s="107"/>
      <c r="KQU267" s="107"/>
      <c r="KQV267" s="107"/>
      <c r="KQW267" s="107"/>
      <c r="KQX267" s="107"/>
      <c r="KQY267" s="107"/>
      <c r="KQZ267" s="107"/>
      <c r="KRA267" s="107"/>
      <c r="KRB267" s="107"/>
      <c r="KRC267" s="107"/>
      <c r="KRD267" s="107"/>
      <c r="KRE267" s="107"/>
      <c r="KRF267" s="107"/>
      <c r="KRG267" s="107"/>
      <c r="KRH267" s="107"/>
      <c r="KRI267" s="107"/>
      <c r="KRJ267" s="107"/>
      <c r="KRK267" s="107"/>
      <c r="KRL267" s="107"/>
      <c r="KRM267" s="107"/>
      <c r="KRN267" s="107"/>
      <c r="KRO267" s="107"/>
      <c r="KRP267" s="107"/>
      <c r="KRQ267" s="107"/>
      <c r="KRR267" s="107"/>
      <c r="KRS267" s="107"/>
      <c r="KRT267" s="107"/>
      <c r="KRU267" s="107"/>
      <c r="KRV267" s="107"/>
      <c r="KRW267" s="107"/>
      <c r="KRX267" s="107"/>
      <c r="KRY267" s="107"/>
      <c r="KRZ267" s="107"/>
      <c r="KSA267" s="107"/>
      <c r="KSB267" s="107"/>
      <c r="KSC267" s="107"/>
      <c r="KSD267" s="107"/>
      <c r="KSE267" s="107"/>
      <c r="KSF267" s="107"/>
      <c r="KSG267" s="107"/>
      <c r="KSH267" s="107"/>
      <c r="KSI267" s="107"/>
      <c r="KSJ267" s="107"/>
      <c r="KSK267" s="107"/>
      <c r="KSL267" s="107"/>
      <c r="KSM267" s="107"/>
      <c r="KSN267" s="107"/>
      <c r="KSO267" s="107"/>
      <c r="KSP267" s="107"/>
      <c r="KSQ267" s="107"/>
      <c r="KSR267" s="107"/>
      <c r="KSS267" s="107"/>
      <c r="KST267" s="107"/>
      <c r="KSU267" s="107"/>
      <c r="KSV267" s="107"/>
      <c r="KSW267" s="107"/>
      <c r="KSX267" s="107"/>
      <c r="KSY267" s="107"/>
      <c r="KSZ267" s="107"/>
      <c r="KTA267" s="107"/>
      <c r="KTB267" s="107"/>
      <c r="KTC267" s="107"/>
      <c r="KTD267" s="107"/>
      <c r="KTE267" s="107"/>
      <c r="KTF267" s="107"/>
      <c r="KTG267" s="107"/>
      <c r="KTH267" s="107"/>
      <c r="KTI267" s="107"/>
      <c r="KTJ267" s="107"/>
      <c r="KTK267" s="107"/>
      <c r="KTL267" s="107"/>
      <c r="KTM267" s="107"/>
      <c r="KTN267" s="107"/>
      <c r="KTO267" s="107"/>
      <c r="KTP267" s="107"/>
      <c r="KTQ267" s="107"/>
      <c r="KTR267" s="107"/>
      <c r="KTS267" s="107"/>
      <c r="KTT267" s="107"/>
      <c r="KTU267" s="107"/>
      <c r="KTV267" s="107"/>
      <c r="KTW267" s="107"/>
      <c r="KTX267" s="107"/>
      <c r="KTY267" s="107"/>
      <c r="KTZ267" s="107"/>
      <c r="KUA267" s="107"/>
      <c r="KUB267" s="107"/>
      <c r="KUC267" s="107"/>
      <c r="KUD267" s="107"/>
      <c r="KUE267" s="107"/>
      <c r="KUF267" s="107"/>
      <c r="KUG267" s="107"/>
      <c r="KUH267" s="107"/>
      <c r="KUI267" s="107"/>
      <c r="KUJ267" s="107"/>
      <c r="KUK267" s="107"/>
      <c r="KUL267" s="107"/>
      <c r="KUM267" s="107"/>
      <c r="KUN267" s="107"/>
      <c r="KUO267" s="107"/>
      <c r="KUP267" s="107"/>
      <c r="KUQ267" s="107"/>
      <c r="KUR267" s="107"/>
      <c r="KUS267" s="107"/>
      <c r="KUT267" s="107"/>
      <c r="KUU267" s="107"/>
      <c r="KUV267" s="107"/>
      <c r="KUW267" s="107"/>
      <c r="KUX267" s="107"/>
      <c r="KUY267" s="107"/>
      <c r="KUZ267" s="107"/>
      <c r="KVA267" s="107"/>
      <c r="KVB267" s="107"/>
      <c r="KVC267" s="107"/>
      <c r="KVD267" s="107"/>
      <c r="KVE267" s="107"/>
      <c r="KVF267" s="107"/>
      <c r="KVG267" s="107"/>
      <c r="KVH267" s="107"/>
      <c r="KVI267" s="107"/>
      <c r="KVJ267" s="107"/>
      <c r="KVK267" s="107"/>
      <c r="KVL267" s="107"/>
      <c r="KVM267" s="107"/>
      <c r="KVN267" s="107"/>
      <c r="KVO267" s="107"/>
      <c r="KVP267" s="107"/>
      <c r="KVQ267" s="107"/>
      <c r="KVR267" s="107"/>
      <c r="KVS267" s="107"/>
      <c r="KVT267" s="107"/>
      <c r="KVU267" s="107"/>
      <c r="KVV267" s="107"/>
      <c r="KVW267" s="107"/>
      <c r="KVX267" s="107"/>
      <c r="KVY267" s="107"/>
      <c r="KVZ267" s="107"/>
      <c r="KWA267" s="107"/>
      <c r="KWB267" s="107"/>
      <c r="KWC267" s="107"/>
      <c r="KWD267" s="107"/>
      <c r="KWE267" s="107"/>
      <c r="KWF267" s="107"/>
      <c r="KWG267" s="107"/>
      <c r="KWH267" s="107"/>
      <c r="KWI267" s="107"/>
      <c r="KWJ267" s="107"/>
      <c r="KWK267" s="107"/>
      <c r="KWL267" s="107"/>
      <c r="KWM267" s="107"/>
      <c r="KWN267" s="107"/>
      <c r="KWO267" s="107"/>
      <c r="KWP267" s="107"/>
      <c r="KWQ267" s="107"/>
      <c r="KWR267" s="107"/>
      <c r="KWS267" s="107"/>
      <c r="KWT267" s="107"/>
      <c r="KWU267" s="107"/>
      <c r="KWV267" s="107"/>
      <c r="KWW267" s="107"/>
      <c r="KWX267" s="107"/>
      <c r="KWY267" s="107"/>
      <c r="KWZ267" s="107"/>
      <c r="KXA267" s="107"/>
      <c r="KXB267" s="107"/>
      <c r="KXC267" s="107"/>
      <c r="KXD267" s="107"/>
      <c r="KXE267" s="107"/>
      <c r="KXF267" s="107"/>
      <c r="KXG267" s="107"/>
      <c r="KXH267" s="107"/>
      <c r="KXI267" s="107"/>
      <c r="KXJ267" s="107"/>
      <c r="KXK267" s="107"/>
      <c r="KXL267" s="107"/>
      <c r="KXM267" s="107"/>
      <c r="KXN267" s="107"/>
      <c r="KXO267" s="107"/>
      <c r="KXP267" s="107"/>
      <c r="KXQ267" s="107"/>
      <c r="KXR267" s="107"/>
      <c r="KXS267" s="107"/>
      <c r="KXT267" s="107"/>
      <c r="KXU267" s="107"/>
      <c r="KXV267" s="107"/>
      <c r="KXW267" s="107"/>
      <c r="KXX267" s="107"/>
      <c r="KXY267" s="107"/>
      <c r="KXZ267" s="107"/>
      <c r="KYA267" s="107"/>
      <c r="KYB267" s="107"/>
      <c r="KYC267" s="107"/>
      <c r="KYD267" s="107"/>
      <c r="KYE267" s="107"/>
      <c r="KYF267" s="107"/>
      <c r="KYG267" s="107"/>
      <c r="KYH267" s="107"/>
      <c r="KYI267" s="107"/>
      <c r="KYJ267" s="107"/>
      <c r="KYK267" s="107"/>
      <c r="KYL267" s="107"/>
      <c r="KYM267" s="107"/>
      <c r="KYN267" s="107"/>
      <c r="KYO267" s="107"/>
      <c r="KYP267" s="107"/>
      <c r="KYQ267" s="107"/>
      <c r="KYR267" s="107"/>
      <c r="KYS267" s="107"/>
      <c r="KYT267" s="107"/>
      <c r="KYU267" s="107"/>
      <c r="KYV267" s="107"/>
      <c r="KYW267" s="107"/>
      <c r="KYX267" s="107"/>
      <c r="KYY267" s="107"/>
      <c r="KYZ267" s="107"/>
      <c r="KZA267" s="107"/>
      <c r="KZB267" s="107"/>
      <c r="KZC267" s="107"/>
      <c r="KZD267" s="107"/>
      <c r="KZE267" s="107"/>
      <c r="KZF267" s="107"/>
      <c r="KZG267" s="107"/>
      <c r="KZH267" s="107"/>
      <c r="KZI267" s="107"/>
      <c r="KZJ267" s="107"/>
      <c r="KZK267" s="107"/>
      <c r="KZL267" s="107"/>
      <c r="KZM267" s="107"/>
      <c r="KZN267" s="107"/>
      <c r="KZO267" s="107"/>
      <c r="KZP267" s="107"/>
      <c r="KZQ267" s="107"/>
      <c r="KZR267" s="107"/>
      <c r="KZS267" s="107"/>
      <c r="KZT267" s="107"/>
      <c r="KZU267" s="107"/>
      <c r="KZV267" s="107"/>
      <c r="KZW267" s="107"/>
      <c r="KZX267" s="107"/>
      <c r="KZY267" s="107"/>
      <c r="KZZ267" s="107"/>
      <c r="LAA267" s="107"/>
      <c r="LAB267" s="107"/>
      <c r="LAC267" s="107"/>
      <c r="LAD267" s="107"/>
      <c r="LAE267" s="107"/>
      <c r="LAF267" s="107"/>
      <c r="LAG267" s="107"/>
      <c r="LAH267" s="107"/>
      <c r="LAI267" s="107"/>
      <c r="LAJ267" s="107"/>
      <c r="LAK267" s="107"/>
      <c r="LAL267" s="107"/>
      <c r="LAM267" s="107"/>
      <c r="LAN267" s="107"/>
      <c r="LAO267" s="107"/>
      <c r="LAP267" s="107"/>
      <c r="LAQ267" s="107"/>
      <c r="LAR267" s="107"/>
      <c r="LAS267" s="107"/>
      <c r="LAT267" s="107"/>
      <c r="LAU267" s="107"/>
      <c r="LAV267" s="107"/>
      <c r="LAW267" s="107"/>
      <c r="LAX267" s="107"/>
      <c r="LAY267" s="107"/>
      <c r="LAZ267" s="107"/>
      <c r="LBA267" s="107"/>
      <c r="LBB267" s="107"/>
      <c r="LBC267" s="107"/>
      <c r="LBD267" s="107"/>
      <c r="LBE267" s="107"/>
      <c r="LBF267" s="107"/>
      <c r="LBG267" s="107"/>
      <c r="LBH267" s="107"/>
      <c r="LBI267" s="107"/>
      <c r="LBJ267" s="107"/>
      <c r="LBK267" s="107"/>
      <c r="LBL267" s="107"/>
      <c r="LBM267" s="107"/>
      <c r="LBN267" s="107"/>
      <c r="LBO267" s="107"/>
      <c r="LBP267" s="107"/>
      <c r="LBQ267" s="107"/>
      <c r="LBR267" s="107"/>
      <c r="LBS267" s="107"/>
      <c r="LBT267" s="107"/>
      <c r="LBU267" s="107"/>
      <c r="LBV267" s="107"/>
      <c r="LBW267" s="107"/>
      <c r="LBX267" s="107"/>
      <c r="LBY267" s="107"/>
      <c r="LBZ267" s="107"/>
      <c r="LCA267" s="107"/>
      <c r="LCB267" s="107"/>
      <c r="LCC267" s="107"/>
      <c r="LCD267" s="107"/>
      <c r="LCE267" s="107"/>
      <c r="LCF267" s="107"/>
      <c r="LCG267" s="107"/>
      <c r="LCH267" s="107"/>
      <c r="LCI267" s="107"/>
      <c r="LCJ267" s="107"/>
      <c r="LCK267" s="107"/>
      <c r="LCL267" s="107"/>
      <c r="LCM267" s="107"/>
      <c r="LCN267" s="107"/>
      <c r="LCO267" s="107"/>
      <c r="LCP267" s="107"/>
      <c r="LCQ267" s="107"/>
      <c r="LCR267" s="107"/>
      <c r="LCS267" s="107"/>
      <c r="LCT267" s="107"/>
      <c r="LCU267" s="107"/>
      <c r="LCV267" s="107"/>
      <c r="LCW267" s="107"/>
      <c r="LCX267" s="107"/>
      <c r="LCY267" s="107"/>
      <c r="LCZ267" s="107"/>
      <c r="LDA267" s="107"/>
      <c r="LDB267" s="107"/>
      <c r="LDC267" s="107"/>
      <c r="LDD267" s="107"/>
      <c r="LDE267" s="107"/>
      <c r="LDF267" s="107"/>
      <c r="LDG267" s="107"/>
      <c r="LDH267" s="107"/>
      <c r="LDI267" s="107"/>
      <c r="LDJ267" s="107"/>
      <c r="LDK267" s="107"/>
      <c r="LDL267" s="107"/>
      <c r="LDM267" s="107"/>
      <c r="LDN267" s="107"/>
      <c r="LDO267" s="107"/>
      <c r="LDP267" s="107"/>
      <c r="LDQ267" s="107"/>
      <c r="LDR267" s="107"/>
      <c r="LDS267" s="107"/>
      <c r="LDT267" s="107"/>
      <c r="LDU267" s="107"/>
      <c r="LDV267" s="107"/>
      <c r="LDW267" s="107"/>
      <c r="LDX267" s="107"/>
      <c r="LDY267" s="107"/>
      <c r="LDZ267" s="107"/>
      <c r="LEA267" s="107"/>
      <c r="LEB267" s="107"/>
      <c r="LEC267" s="107"/>
      <c r="LED267" s="107"/>
      <c r="LEE267" s="107"/>
      <c r="LEF267" s="107"/>
      <c r="LEG267" s="107"/>
      <c r="LEH267" s="107"/>
      <c r="LEI267" s="107"/>
      <c r="LEJ267" s="107"/>
      <c r="LEK267" s="107"/>
      <c r="LEL267" s="107"/>
      <c r="LEM267" s="107"/>
      <c r="LEN267" s="107"/>
      <c r="LEO267" s="107"/>
      <c r="LEP267" s="107"/>
      <c r="LEQ267" s="107"/>
      <c r="LER267" s="107"/>
      <c r="LES267" s="107"/>
      <c r="LET267" s="107"/>
      <c r="LEU267" s="107"/>
      <c r="LEV267" s="107"/>
      <c r="LEW267" s="107"/>
      <c r="LEX267" s="107"/>
      <c r="LEY267" s="107"/>
      <c r="LEZ267" s="107"/>
      <c r="LFA267" s="107"/>
      <c r="LFB267" s="107"/>
      <c r="LFC267" s="107"/>
      <c r="LFD267" s="107"/>
      <c r="LFE267" s="107"/>
      <c r="LFF267" s="107"/>
      <c r="LFG267" s="107"/>
      <c r="LFH267" s="107"/>
      <c r="LFI267" s="107"/>
      <c r="LFJ267" s="107"/>
      <c r="LFK267" s="107"/>
      <c r="LFL267" s="107"/>
      <c r="LFM267" s="107"/>
      <c r="LFN267" s="107"/>
      <c r="LFO267" s="107"/>
      <c r="LFP267" s="107"/>
      <c r="LFQ267" s="107"/>
      <c r="LFR267" s="107"/>
      <c r="LFS267" s="107"/>
      <c r="LFT267" s="107"/>
      <c r="LFU267" s="107"/>
      <c r="LFV267" s="107"/>
      <c r="LFW267" s="107"/>
      <c r="LFX267" s="107"/>
      <c r="LFY267" s="107"/>
      <c r="LFZ267" s="107"/>
      <c r="LGA267" s="107"/>
      <c r="LGB267" s="107"/>
      <c r="LGC267" s="107"/>
      <c r="LGD267" s="107"/>
      <c r="LGE267" s="107"/>
      <c r="LGF267" s="107"/>
      <c r="LGG267" s="107"/>
      <c r="LGH267" s="107"/>
      <c r="LGI267" s="107"/>
      <c r="LGJ267" s="107"/>
      <c r="LGK267" s="107"/>
      <c r="LGL267" s="107"/>
      <c r="LGM267" s="107"/>
      <c r="LGN267" s="107"/>
      <c r="LGO267" s="107"/>
      <c r="LGP267" s="107"/>
      <c r="LGQ267" s="107"/>
      <c r="LGR267" s="107"/>
      <c r="LGS267" s="107"/>
      <c r="LGT267" s="107"/>
      <c r="LGU267" s="107"/>
      <c r="LGV267" s="107"/>
      <c r="LGW267" s="107"/>
      <c r="LGX267" s="107"/>
      <c r="LGY267" s="107"/>
      <c r="LGZ267" s="107"/>
      <c r="LHA267" s="107"/>
      <c r="LHB267" s="107"/>
      <c r="LHC267" s="107"/>
      <c r="LHD267" s="107"/>
      <c r="LHE267" s="107"/>
      <c r="LHF267" s="107"/>
      <c r="LHG267" s="107"/>
      <c r="LHH267" s="107"/>
      <c r="LHI267" s="107"/>
      <c r="LHJ267" s="107"/>
      <c r="LHK267" s="107"/>
      <c r="LHL267" s="107"/>
      <c r="LHM267" s="107"/>
      <c r="LHN267" s="107"/>
      <c r="LHO267" s="107"/>
      <c r="LHP267" s="107"/>
      <c r="LHQ267" s="107"/>
      <c r="LHR267" s="107"/>
      <c r="LHS267" s="107"/>
      <c r="LHT267" s="107"/>
      <c r="LHU267" s="107"/>
      <c r="LHV267" s="107"/>
      <c r="LHW267" s="107"/>
      <c r="LHX267" s="107"/>
      <c r="LHY267" s="107"/>
      <c r="LHZ267" s="107"/>
      <c r="LIA267" s="107"/>
      <c r="LIB267" s="107"/>
      <c r="LIC267" s="107"/>
      <c r="LID267" s="107"/>
      <c r="LIE267" s="107"/>
      <c r="LIF267" s="107"/>
      <c r="LIG267" s="107"/>
      <c r="LIH267" s="107"/>
      <c r="LII267" s="107"/>
      <c r="LIJ267" s="107"/>
      <c r="LIK267" s="107"/>
      <c r="LIL267" s="107"/>
      <c r="LIM267" s="107"/>
      <c r="LIN267" s="107"/>
      <c r="LIO267" s="107"/>
      <c r="LIP267" s="107"/>
      <c r="LIQ267" s="107"/>
      <c r="LIR267" s="107"/>
      <c r="LIS267" s="107"/>
      <c r="LIT267" s="107"/>
      <c r="LIU267" s="107"/>
      <c r="LIV267" s="107"/>
      <c r="LIW267" s="107"/>
      <c r="LIX267" s="107"/>
      <c r="LIY267" s="107"/>
      <c r="LIZ267" s="107"/>
      <c r="LJA267" s="107"/>
      <c r="LJB267" s="107"/>
      <c r="LJC267" s="107"/>
      <c r="LJD267" s="107"/>
      <c r="LJE267" s="107"/>
      <c r="LJF267" s="107"/>
      <c r="LJG267" s="107"/>
      <c r="LJH267" s="107"/>
      <c r="LJI267" s="107"/>
      <c r="LJJ267" s="107"/>
      <c r="LJK267" s="107"/>
      <c r="LJL267" s="107"/>
      <c r="LJM267" s="107"/>
      <c r="LJN267" s="107"/>
      <c r="LJO267" s="107"/>
      <c r="LJP267" s="107"/>
      <c r="LJQ267" s="107"/>
      <c r="LJR267" s="107"/>
      <c r="LJS267" s="107"/>
      <c r="LJT267" s="107"/>
      <c r="LJU267" s="107"/>
      <c r="LJV267" s="107"/>
      <c r="LJW267" s="107"/>
      <c r="LJX267" s="107"/>
      <c r="LJY267" s="107"/>
      <c r="LJZ267" s="107"/>
      <c r="LKA267" s="107"/>
      <c r="LKB267" s="107"/>
      <c r="LKC267" s="107"/>
      <c r="LKD267" s="107"/>
      <c r="LKE267" s="107"/>
      <c r="LKF267" s="107"/>
      <c r="LKG267" s="107"/>
      <c r="LKH267" s="107"/>
      <c r="LKI267" s="107"/>
      <c r="LKJ267" s="107"/>
      <c r="LKK267" s="107"/>
      <c r="LKL267" s="107"/>
      <c r="LKM267" s="107"/>
      <c r="LKN267" s="107"/>
      <c r="LKO267" s="107"/>
      <c r="LKP267" s="107"/>
      <c r="LKQ267" s="107"/>
      <c r="LKR267" s="107"/>
      <c r="LKS267" s="107"/>
      <c r="LKT267" s="107"/>
      <c r="LKU267" s="107"/>
      <c r="LKV267" s="107"/>
      <c r="LKW267" s="107"/>
      <c r="LKX267" s="107"/>
      <c r="LKY267" s="107"/>
      <c r="LKZ267" s="107"/>
      <c r="LLA267" s="107"/>
      <c r="LLB267" s="107"/>
      <c r="LLC267" s="107"/>
      <c r="LLD267" s="107"/>
      <c r="LLE267" s="107"/>
      <c r="LLF267" s="107"/>
      <c r="LLG267" s="107"/>
      <c r="LLH267" s="107"/>
      <c r="LLI267" s="107"/>
      <c r="LLJ267" s="107"/>
      <c r="LLK267" s="107"/>
      <c r="LLL267" s="107"/>
      <c r="LLM267" s="107"/>
      <c r="LLN267" s="107"/>
      <c r="LLO267" s="107"/>
      <c r="LLP267" s="107"/>
      <c r="LLQ267" s="107"/>
      <c r="LLR267" s="107"/>
      <c r="LLS267" s="107"/>
      <c r="LLT267" s="107"/>
      <c r="LLU267" s="107"/>
      <c r="LLV267" s="107"/>
      <c r="LLW267" s="107"/>
      <c r="LLX267" s="107"/>
      <c r="LLY267" s="107"/>
      <c r="LLZ267" s="107"/>
      <c r="LMA267" s="107"/>
      <c r="LMB267" s="107"/>
      <c r="LMC267" s="107"/>
      <c r="LMD267" s="107"/>
      <c r="LME267" s="107"/>
      <c r="LMF267" s="107"/>
      <c r="LMG267" s="107"/>
      <c r="LMH267" s="107"/>
      <c r="LMI267" s="107"/>
      <c r="LMJ267" s="107"/>
      <c r="LMK267" s="107"/>
      <c r="LML267" s="107"/>
      <c r="LMM267" s="107"/>
      <c r="LMN267" s="107"/>
      <c r="LMO267" s="107"/>
      <c r="LMP267" s="107"/>
      <c r="LMQ267" s="107"/>
      <c r="LMR267" s="107"/>
      <c r="LMS267" s="107"/>
      <c r="LMT267" s="107"/>
      <c r="LMU267" s="107"/>
      <c r="LMV267" s="107"/>
      <c r="LMW267" s="107"/>
      <c r="LMX267" s="107"/>
      <c r="LMY267" s="107"/>
      <c r="LMZ267" s="107"/>
      <c r="LNA267" s="107"/>
      <c r="LNB267" s="107"/>
      <c r="LNC267" s="107"/>
      <c r="LND267" s="107"/>
      <c r="LNE267" s="107"/>
      <c r="LNF267" s="107"/>
      <c r="LNG267" s="107"/>
      <c r="LNH267" s="107"/>
      <c r="LNI267" s="107"/>
      <c r="LNJ267" s="107"/>
      <c r="LNK267" s="107"/>
      <c r="LNL267" s="107"/>
      <c r="LNM267" s="107"/>
      <c r="LNN267" s="107"/>
      <c r="LNO267" s="107"/>
      <c r="LNP267" s="107"/>
      <c r="LNQ267" s="107"/>
      <c r="LNR267" s="107"/>
      <c r="LNS267" s="107"/>
      <c r="LNT267" s="107"/>
      <c r="LNU267" s="107"/>
      <c r="LNV267" s="107"/>
      <c r="LNW267" s="107"/>
      <c r="LNX267" s="107"/>
      <c r="LNY267" s="107"/>
      <c r="LNZ267" s="107"/>
      <c r="LOA267" s="107"/>
      <c r="LOB267" s="107"/>
      <c r="LOC267" s="107"/>
      <c r="LOD267" s="107"/>
      <c r="LOE267" s="107"/>
      <c r="LOF267" s="107"/>
      <c r="LOG267" s="107"/>
      <c r="LOH267" s="107"/>
      <c r="LOI267" s="107"/>
      <c r="LOJ267" s="107"/>
      <c r="LOK267" s="107"/>
      <c r="LOL267" s="107"/>
      <c r="LOM267" s="107"/>
      <c r="LON267" s="107"/>
      <c r="LOO267" s="107"/>
      <c r="LOP267" s="107"/>
      <c r="LOQ267" s="107"/>
      <c r="LOR267" s="107"/>
      <c r="LOS267" s="107"/>
      <c r="LOT267" s="107"/>
      <c r="LOU267" s="107"/>
      <c r="LOV267" s="107"/>
      <c r="LOW267" s="107"/>
      <c r="LOX267" s="107"/>
      <c r="LOY267" s="107"/>
      <c r="LOZ267" s="107"/>
      <c r="LPA267" s="107"/>
      <c r="LPB267" s="107"/>
      <c r="LPC267" s="107"/>
      <c r="LPD267" s="107"/>
      <c r="LPE267" s="107"/>
      <c r="LPF267" s="107"/>
      <c r="LPG267" s="107"/>
      <c r="LPH267" s="107"/>
      <c r="LPI267" s="107"/>
      <c r="LPJ267" s="107"/>
      <c r="LPK267" s="107"/>
      <c r="LPL267" s="107"/>
      <c r="LPM267" s="107"/>
      <c r="LPN267" s="107"/>
      <c r="LPO267" s="107"/>
      <c r="LPP267" s="107"/>
      <c r="LPQ267" s="107"/>
      <c r="LPR267" s="107"/>
      <c r="LPS267" s="107"/>
      <c r="LPT267" s="107"/>
      <c r="LPU267" s="107"/>
      <c r="LPV267" s="107"/>
      <c r="LPW267" s="107"/>
      <c r="LPX267" s="107"/>
      <c r="LPY267" s="107"/>
      <c r="LPZ267" s="107"/>
      <c r="LQA267" s="107"/>
      <c r="LQB267" s="107"/>
      <c r="LQC267" s="107"/>
      <c r="LQD267" s="107"/>
      <c r="LQE267" s="107"/>
      <c r="LQF267" s="107"/>
      <c r="LQG267" s="107"/>
      <c r="LQH267" s="107"/>
      <c r="LQI267" s="107"/>
      <c r="LQJ267" s="107"/>
      <c r="LQK267" s="107"/>
      <c r="LQL267" s="107"/>
      <c r="LQM267" s="107"/>
      <c r="LQN267" s="107"/>
      <c r="LQO267" s="107"/>
      <c r="LQP267" s="107"/>
      <c r="LQQ267" s="107"/>
      <c r="LQR267" s="107"/>
      <c r="LQS267" s="107"/>
      <c r="LQT267" s="107"/>
      <c r="LQU267" s="107"/>
      <c r="LQV267" s="107"/>
      <c r="LQW267" s="107"/>
      <c r="LQX267" s="107"/>
      <c r="LQY267" s="107"/>
      <c r="LQZ267" s="107"/>
      <c r="LRA267" s="107"/>
      <c r="LRB267" s="107"/>
      <c r="LRC267" s="107"/>
      <c r="LRD267" s="107"/>
      <c r="LRE267" s="107"/>
      <c r="LRF267" s="107"/>
      <c r="LRG267" s="107"/>
      <c r="LRH267" s="107"/>
      <c r="LRI267" s="107"/>
      <c r="LRJ267" s="107"/>
      <c r="LRK267" s="107"/>
      <c r="LRL267" s="107"/>
      <c r="LRM267" s="107"/>
      <c r="LRN267" s="107"/>
      <c r="LRO267" s="107"/>
      <c r="LRP267" s="107"/>
      <c r="LRQ267" s="107"/>
      <c r="LRR267" s="107"/>
      <c r="LRS267" s="107"/>
      <c r="LRT267" s="107"/>
      <c r="LRU267" s="107"/>
      <c r="LRV267" s="107"/>
      <c r="LRW267" s="107"/>
      <c r="LRX267" s="107"/>
      <c r="LRY267" s="107"/>
      <c r="LRZ267" s="107"/>
      <c r="LSA267" s="107"/>
      <c r="LSB267" s="107"/>
      <c r="LSC267" s="107"/>
      <c r="LSD267" s="107"/>
      <c r="LSE267" s="107"/>
      <c r="LSF267" s="107"/>
      <c r="LSG267" s="107"/>
      <c r="LSH267" s="107"/>
      <c r="LSI267" s="107"/>
      <c r="LSJ267" s="107"/>
      <c r="LSK267" s="107"/>
      <c r="LSL267" s="107"/>
      <c r="LSM267" s="107"/>
      <c r="LSN267" s="107"/>
      <c r="LSO267" s="107"/>
      <c r="LSP267" s="107"/>
      <c r="LSQ267" s="107"/>
      <c r="LSR267" s="107"/>
      <c r="LSS267" s="107"/>
      <c r="LST267" s="107"/>
      <c r="LSU267" s="107"/>
      <c r="LSV267" s="107"/>
      <c r="LSW267" s="107"/>
      <c r="LSX267" s="107"/>
      <c r="LSY267" s="107"/>
      <c r="LSZ267" s="107"/>
      <c r="LTA267" s="107"/>
      <c r="LTB267" s="107"/>
      <c r="LTC267" s="107"/>
      <c r="LTD267" s="107"/>
      <c r="LTE267" s="107"/>
      <c r="LTF267" s="107"/>
      <c r="LTG267" s="107"/>
      <c r="LTH267" s="107"/>
      <c r="LTI267" s="107"/>
      <c r="LTJ267" s="107"/>
      <c r="LTK267" s="107"/>
      <c r="LTL267" s="107"/>
      <c r="LTM267" s="107"/>
      <c r="LTN267" s="107"/>
      <c r="LTO267" s="107"/>
      <c r="LTP267" s="107"/>
      <c r="LTQ267" s="107"/>
      <c r="LTR267" s="107"/>
      <c r="LTS267" s="107"/>
      <c r="LTT267" s="107"/>
      <c r="LTU267" s="107"/>
      <c r="LTV267" s="107"/>
      <c r="LTW267" s="107"/>
      <c r="LTX267" s="107"/>
      <c r="LTY267" s="107"/>
      <c r="LTZ267" s="107"/>
      <c r="LUA267" s="107"/>
      <c r="LUB267" s="107"/>
      <c r="LUC267" s="107"/>
      <c r="LUD267" s="107"/>
      <c r="LUE267" s="107"/>
      <c r="LUF267" s="107"/>
      <c r="LUG267" s="107"/>
      <c r="LUH267" s="107"/>
      <c r="LUI267" s="107"/>
      <c r="LUJ267" s="107"/>
      <c r="LUK267" s="107"/>
      <c r="LUL267" s="107"/>
      <c r="LUM267" s="107"/>
      <c r="LUN267" s="107"/>
      <c r="LUO267" s="107"/>
      <c r="LUP267" s="107"/>
      <c r="LUQ267" s="107"/>
      <c r="LUR267" s="107"/>
      <c r="LUS267" s="107"/>
      <c r="LUT267" s="107"/>
      <c r="LUU267" s="107"/>
      <c r="LUV267" s="107"/>
      <c r="LUW267" s="107"/>
      <c r="LUX267" s="107"/>
      <c r="LUY267" s="107"/>
      <c r="LUZ267" s="107"/>
      <c r="LVA267" s="107"/>
      <c r="LVB267" s="107"/>
      <c r="LVC267" s="107"/>
      <c r="LVD267" s="107"/>
      <c r="LVE267" s="107"/>
      <c r="LVF267" s="107"/>
      <c r="LVG267" s="107"/>
      <c r="LVH267" s="107"/>
      <c r="LVI267" s="107"/>
      <c r="LVJ267" s="107"/>
      <c r="LVK267" s="107"/>
      <c r="LVL267" s="107"/>
      <c r="LVM267" s="107"/>
      <c r="LVN267" s="107"/>
      <c r="LVO267" s="107"/>
      <c r="LVP267" s="107"/>
      <c r="LVQ267" s="107"/>
      <c r="LVR267" s="107"/>
      <c r="LVS267" s="107"/>
      <c r="LVT267" s="107"/>
      <c r="LVU267" s="107"/>
      <c r="LVV267" s="107"/>
      <c r="LVW267" s="107"/>
      <c r="LVX267" s="107"/>
      <c r="LVY267" s="107"/>
      <c r="LVZ267" s="107"/>
      <c r="LWA267" s="107"/>
      <c r="LWB267" s="107"/>
      <c r="LWC267" s="107"/>
      <c r="LWD267" s="107"/>
      <c r="LWE267" s="107"/>
      <c r="LWF267" s="107"/>
      <c r="LWG267" s="107"/>
      <c r="LWH267" s="107"/>
      <c r="LWI267" s="107"/>
      <c r="LWJ267" s="107"/>
      <c r="LWK267" s="107"/>
      <c r="LWL267" s="107"/>
      <c r="LWM267" s="107"/>
      <c r="LWN267" s="107"/>
      <c r="LWO267" s="107"/>
      <c r="LWP267" s="107"/>
      <c r="LWQ267" s="107"/>
      <c r="LWR267" s="107"/>
      <c r="LWS267" s="107"/>
      <c r="LWT267" s="107"/>
      <c r="LWU267" s="107"/>
      <c r="LWV267" s="107"/>
      <c r="LWW267" s="107"/>
      <c r="LWX267" s="107"/>
      <c r="LWY267" s="107"/>
      <c r="LWZ267" s="107"/>
      <c r="LXA267" s="107"/>
      <c r="LXB267" s="107"/>
      <c r="LXC267" s="107"/>
      <c r="LXD267" s="107"/>
      <c r="LXE267" s="107"/>
      <c r="LXF267" s="107"/>
      <c r="LXG267" s="107"/>
      <c r="LXH267" s="107"/>
      <c r="LXI267" s="107"/>
      <c r="LXJ267" s="107"/>
      <c r="LXK267" s="107"/>
      <c r="LXL267" s="107"/>
      <c r="LXM267" s="107"/>
      <c r="LXN267" s="107"/>
      <c r="LXO267" s="107"/>
      <c r="LXP267" s="107"/>
      <c r="LXQ267" s="107"/>
      <c r="LXR267" s="107"/>
      <c r="LXS267" s="107"/>
      <c r="LXT267" s="107"/>
      <c r="LXU267" s="107"/>
      <c r="LXV267" s="107"/>
      <c r="LXW267" s="107"/>
      <c r="LXX267" s="107"/>
      <c r="LXY267" s="107"/>
      <c r="LXZ267" s="107"/>
      <c r="LYA267" s="107"/>
      <c r="LYB267" s="107"/>
      <c r="LYC267" s="107"/>
      <c r="LYD267" s="107"/>
      <c r="LYE267" s="107"/>
      <c r="LYF267" s="107"/>
      <c r="LYG267" s="107"/>
      <c r="LYH267" s="107"/>
      <c r="LYI267" s="107"/>
      <c r="LYJ267" s="107"/>
      <c r="LYK267" s="107"/>
      <c r="LYL267" s="107"/>
      <c r="LYM267" s="107"/>
      <c r="LYN267" s="107"/>
      <c r="LYO267" s="107"/>
      <c r="LYP267" s="107"/>
      <c r="LYQ267" s="107"/>
      <c r="LYR267" s="107"/>
      <c r="LYS267" s="107"/>
      <c r="LYT267" s="107"/>
      <c r="LYU267" s="107"/>
      <c r="LYV267" s="107"/>
      <c r="LYW267" s="107"/>
      <c r="LYX267" s="107"/>
      <c r="LYY267" s="107"/>
      <c r="LYZ267" s="107"/>
      <c r="LZA267" s="107"/>
      <c r="LZB267" s="107"/>
      <c r="LZC267" s="107"/>
      <c r="LZD267" s="107"/>
      <c r="LZE267" s="107"/>
      <c r="LZF267" s="107"/>
      <c r="LZG267" s="107"/>
      <c r="LZH267" s="107"/>
      <c r="LZI267" s="107"/>
      <c r="LZJ267" s="107"/>
      <c r="LZK267" s="107"/>
      <c r="LZL267" s="107"/>
      <c r="LZM267" s="107"/>
      <c r="LZN267" s="107"/>
      <c r="LZO267" s="107"/>
      <c r="LZP267" s="107"/>
      <c r="LZQ267" s="107"/>
      <c r="LZR267" s="107"/>
      <c r="LZS267" s="107"/>
      <c r="LZT267" s="107"/>
      <c r="LZU267" s="107"/>
      <c r="LZV267" s="107"/>
      <c r="LZW267" s="107"/>
      <c r="LZX267" s="107"/>
      <c r="LZY267" s="107"/>
      <c r="LZZ267" s="107"/>
      <c r="MAA267" s="107"/>
      <c r="MAB267" s="107"/>
      <c r="MAC267" s="107"/>
      <c r="MAD267" s="107"/>
      <c r="MAE267" s="107"/>
      <c r="MAF267" s="107"/>
      <c r="MAG267" s="107"/>
      <c r="MAH267" s="107"/>
      <c r="MAI267" s="107"/>
      <c r="MAJ267" s="107"/>
      <c r="MAK267" s="107"/>
      <c r="MAL267" s="107"/>
      <c r="MAM267" s="107"/>
      <c r="MAN267" s="107"/>
      <c r="MAO267" s="107"/>
      <c r="MAP267" s="107"/>
      <c r="MAQ267" s="107"/>
      <c r="MAR267" s="107"/>
      <c r="MAS267" s="107"/>
      <c r="MAT267" s="107"/>
      <c r="MAU267" s="107"/>
      <c r="MAV267" s="107"/>
      <c r="MAW267" s="107"/>
      <c r="MAX267" s="107"/>
      <c r="MAY267" s="107"/>
      <c r="MAZ267" s="107"/>
      <c r="MBA267" s="107"/>
      <c r="MBB267" s="107"/>
      <c r="MBC267" s="107"/>
      <c r="MBD267" s="107"/>
      <c r="MBE267" s="107"/>
      <c r="MBF267" s="107"/>
      <c r="MBG267" s="107"/>
      <c r="MBH267" s="107"/>
      <c r="MBI267" s="107"/>
      <c r="MBJ267" s="107"/>
      <c r="MBK267" s="107"/>
      <c r="MBL267" s="107"/>
      <c r="MBM267" s="107"/>
      <c r="MBN267" s="107"/>
      <c r="MBO267" s="107"/>
      <c r="MBP267" s="107"/>
      <c r="MBQ267" s="107"/>
      <c r="MBR267" s="107"/>
      <c r="MBS267" s="107"/>
      <c r="MBT267" s="107"/>
      <c r="MBU267" s="107"/>
      <c r="MBV267" s="107"/>
      <c r="MBW267" s="107"/>
      <c r="MBX267" s="107"/>
      <c r="MBY267" s="107"/>
      <c r="MBZ267" s="107"/>
      <c r="MCA267" s="107"/>
      <c r="MCB267" s="107"/>
      <c r="MCC267" s="107"/>
      <c r="MCD267" s="107"/>
      <c r="MCE267" s="107"/>
      <c r="MCF267" s="107"/>
      <c r="MCG267" s="107"/>
      <c r="MCH267" s="107"/>
      <c r="MCI267" s="107"/>
      <c r="MCJ267" s="107"/>
      <c r="MCK267" s="107"/>
      <c r="MCL267" s="107"/>
      <c r="MCM267" s="107"/>
      <c r="MCN267" s="107"/>
      <c r="MCO267" s="107"/>
      <c r="MCP267" s="107"/>
      <c r="MCQ267" s="107"/>
      <c r="MCR267" s="107"/>
      <c r="MCS267" s="107"/>
      <c r="MCT267" s="107"/>
      <c r="MCU267" s="107"/>
      <c r="MCV267" s="107"/>
      <c r="MCW267" s="107"/>
      <c r="MCX267" s="107"/>
      <c r="MCY267" s="107"/>
      <c r="MCZ267" s="107"/>
      <c r="MDA267" s="107"/>
      <c r="MDB267" s="107"/>
      <c r="MDC267" s="107"/>
      <c r="MDD267" s="107"/>
      <c r="MDE267" s="107"/>
      <c r="MDF267" s="107"/>
      <c r="MDG267" s="107"/>
      <c r="MDH267" s="107"/>
      <c r="MDI267" s="107"/>
      <c r="MDJ267" s="107"/>
      <c r="MDK267" s="107"/>
      <c r="MDL267" s="107"/>
      <c r="MDM267" s="107"/>
      <c r="MDN267" s="107"/>
      <c r="MDO267" s="107"/>
      <c r="MDP267" s="107"/>
      <c r="MDQ267" s="107"/>
      <c r="MDR267" s="107"/>
      <c r="MDS267" s="107"/>
      <c r="MDT267" s="107"/>
      <c r="MDU267" s="107"/>
      <c r="MDV267" s="107"/>
      <c r="MDW267" s="107"/>
      <c r="MDX267" s="107"/>
      <c r="MDY267" s="107"/>
      <c r="MDZ267" s="107"/>
      <c r="MEA267" s="107"/>
      <c r="MEB267" s="107"/>
      <c r="MEC267" s="107"/>
      <c r="MED267" s="107"/>
      <c r="MEE267" s="107"/>
      <c r="MEF267" s="107"/>
      <c r="MEG267" s="107"/>
      <c r="MEH267" s="107"/>
      <c r="MEI267" s="107"/>
      <c r="MEJ267" s="107"/>
      <c r="MEK267" s="107"/>
      <c r="MEL267" s="107"/>
      <c r="MEM267" s="107"/>
      <c r="MEN267" s="107"/>
      <c r="MEO267" s="107"/>
      <c r="MEP267" s="107"/>
      <c r="MEQ267" s="107"/>
      <c r="MER267" s="107"/>
      <c r="MES267" s="107"/>
      <c r="MET267" s="107"/>
      <c r="MEU267" s="107"/>
      <c r="MEV267" s="107"/>
      <c r="MEW267" s="107"/>
      <c r="MEX267" s="107"/>
      <c r="MEY267" s="107"/>
      <c r="MEZ267" s="107"/>
      <c r="MFA267" s="107"/>
      <c r="MFB267" s="107"/>
      <c r="MFC267" s="107"/>
      <c r="MFD267" s="107"/>
      <c r="MFE267" s="107"/>
      <c r="MFF267" s="107"/>
      <c r="MFG267" s="107"/>
      <c r="MFH267" s="107"/>
      <c r="MFI267" s="107"/>
      <c r="MFJ267" s="107"/>
      <c r="MFK267" s="107"/>
      <c r="MFL267" s="107"/>
      <c r="MFM267" s="107"/>
      <c r="MFN267" s="107"/>
      <c r="MFO267" s="107"/>
      <c r="MFP267" s="107"/>
      <c r="MFQ267" s="107"/>
      <c r="MFR267" s="107"/>
      <c r="MFS267" s="107"/>
      <c r="MFT267" s="107"/>
      <c r="MFU267" s="107"/>
      <c r="MFV267" s="107"/>
      <c r="MFW267" s="107"/>
      <c r="MFX267" s="107"/>
      <c r="MFY267" s="107"/>
      <c r="MFZ267" s="107"/>
      <c r="MGA267" s="107"/>
      <c r="MGB267" s="107"/>
      <c r="MGC267" s="107"/>
      <c r="MGD267" s="107"/>
      <c r="MGE267" s="107"/>
      <c r="MGF267" s="107"/>
      <c r="MGG267" s="107"/>
      <c r="MGH267" s="107"/>
      <c r="MGI267" s="107"/>
      <c r="MGJ267" s="107"/>
      <c r="MGK267" s="107"/>
      <c r="MGL267" s="107"/>
      <c r="MGM267" s="107"/>
      <c r="MGN267" s="107"/>
      <c r="MGO267" s="107"/>
      <c r="MGP267" s="107"/>
      <c r="MGQ267" s="107"/>
      <c r="MGR267" s="107"/>
      <c r="MGS267" s="107"/>
      <c r="MGT267" s="107"/>
      <c r="MGU267" s="107"/>
      <c r="MGV267" s="107"/>
      <c r="MGW267" s="107"/>
      <c r="MGX267" s="107"/>
      <c r="MGY267" s="107"/>
      <c r="MGZ267" s="107"/>
      <c r="MHA267" s="107"/>
      <c r="MHB267" s="107"/>
      <c r="MHC267" s="107"/>
      <c r="MHD267" s="107"/>
      <c r="MHE267" s="107"/>
      <c r="MHF267" s="107"/>
      <c r="MHG267" s="107"/>
      <c r="MHH267" s="107"/>
      <c r="MHI267" s="107"/>
      <c r="MHJ267" s="107"/>
      <c r="MHK267" s="107"/>
      <c r="MHL267" s="107"/>
      <c r="MHM267" s="107"/>
      <c r="MHN267" s="107"/>
      <c r="MHO267" s="107"/>
      <c r="MHP267" s="107"/>
      <c r="MHQ267" s="107"/>
      <c r="MHR267" s="107"/>
      <c r="MHS267" s="107"/>
      <c r="MHT267" s="107"/>
      <c r="MHU267" s="107"/>
      <c r="MHV267" s="107"/>
      <c r="MHW267" s="107"/>
      <c r="MHX267" s="107"/>
      <c r="MHY267" s="107"/>
      <c r="MHZ267" s="107"/>
      <c r="MIA267" s="107"/>
      <c r="MIB267" s="107"/>
      <c r="MIC267" s="107"/>
      <c r="MID267" s="107"/>
      <c r="MIE267" s="107"/>
      <c r="MIF267" s="107"/>
      <c r="MIG267" s="107"/>
      <c r="MIH267" s="107"/>
      <c r="MII267" s="107"/>
      <c r="MIJ267" s="107"/>
      <c r="MIK267" s="107"/>
      <c r="MIL267" s="107"/>
      <c r="MIM267" s="107"/>
      <c r="MIN267" s="107"/>
      <c r="MIO267" s="107"/>
      <c r="MIP267" s="107"/>
      <c r="MIQ267" s="107"/>
      <c r="MIR267" s="107"/>
      <c r="MIS267" s="107"/>
      <c r="MIT267" s="107"/>
      <c r="MIU267" s="107"/>
      <c r="MIV267" s="107"/>
      <c r="MIW267" s="107"/>
      <c r="MIX267" s="107"/>
      <c r="MIY267" s="107"/>
      <c r="MIZ267" s="107"/>
      <c r="MJA267" s="107"/>
      <c r="MJB267" s="107"/>
      <c r="MJC267" s="107"/>
      <c r="MJD267" s="107"/>
      <c r="MJE267" s="107"/>
      <c r="MJF267" s="107"/>
      <c r="MJG267" s="107"/>
      <c r="MJH267" s="107"/>
      <c r="MJI267" s="107"/>
      <c r="MJJ267" s="107"/>
      <c r="MJK267" s="107"/>
      <c r="MJL267" s="107"/>
      <c r="MJM267" s="107"/>
      <c r="MJN267" s="107"/>
      <c r="MJO267" s="107"/>
      <c r="MJP267" s="107"/>
      <c r="MJQ267" s="107"/>
      <c r="MJR267" s="107"/>
      <c r="MJS267" s="107"/>
      <c r="MJT267" s="107"/>
      <c r="MJU267" s="107"/>
      <c r="MJV267" s="107"/>
      <c r="MJW267" s="107"/>
      <c r="MJX267" s="107"/>
      <c r="MJY267" s="107"/>
      <c r="MJZ267" s="107"/>
      <c r="MKA267" s="107"/>
      <c r="MKB267" s="107"/>
      <c r="MKC267" s="107"/>
      <c r="MKD267" s="107"/>
      <c r="MKE267" s="107"/>
      <c r="MKF267" s="107"/>
      <c r="MKG267" s="107"/>
      <c r="MKH267" s="107"/>
      <c r="MKI267" s="107"/>
      <c r="MKJ267" s="107"/>
      <c r="MKK267" s="107"/>
      <c r="MKL267" s="107"/>
      <c r="MKM267" s="107"/>
      <c r="MKN267" s="107"/>
      <c r="MKO267" s="107"/>
      <c r="MKP267" s="107"/>
      <c r="MKQ267" s="107"/>
      <c r="MKR267" s="107"/>
      <c r="MKS267" s="107"/>
      <c r="MKT267" s="107"/>
      <c r="MKU267" s="107"/>
      <c r="MKV267" s="107"/>
      <c r="MKW267" s="107"/>
      <c r="MKX267" s="107"/>
      <c r="MKY267" s="107"/>
      <c r="MKZ267" s="107"/>
      <c r="MLA267" s="107"/>
      <c r="MLB267" s="107"/>
      <c r="MLC267" s="107"/>
      <c r="MLD267" s="107"/>
      <c r="MLE267" s="107"/>
      <c r="MLF267" s="107"/>
      <c r="MLG267" s="107"/>
      <c r="MLH267" s="107"/>
      <c r="MLI267" s="107"/>
      <c r="MLJ267" s="107"/>
      <c r="MLK267" s="107"/>
      <c r="MLL267" s="107"/>
      <c r="MLM267" s="107"/>
      <c r="MLN267" s="107"/>
      <c r="MLO267" s="107"/>
      <c r="MLP267" s="107"/>
      <c r="MLQ267" s="107"/>
      <c r="MLR267" s="107"/>
      <c r="MLS267" s="107"/>
      <c r="MLT267" s="107"/>
      <c r="MLU267" s="107"/>
      <c r="MLV267" s="107"/>
      <c r="MLW267" s="107"/>
      <c r="MLX267" s="107"/>
      <c r="MLY267" s="107"/>
      <c r="MLZ267" s="107"/>
      <c r="MMA267" s="107"/>
      <c r="MMB267" s="107"/>
      <c r="MMC267" s="107"/>
      <c r="MMD267" s="107"/>
      <c r="MME267" s="107"/>
      <c r="MMF267" s="107"/>
      <c r="MMG267" s="107"/>
      <c r="MMH267" s="107"/>
      <c r="MMI267" s="107"/>
      <c r="MMJ267" s="107"/>
      <c r="MMK267" s="107"/>
      <c r="MML267" s="107"/>
      <c r="MMM267" s="107"/>
      <c r="MMN267" s="107"/>
      <c r="MMO267" s="107"/>
      <c r="MMP267" s="107"/>
      <c r="MMQ267" s="107"/>
      <c r="MMR267" s="107"/>
      <c r="MMS267" s="107"/>
      <c r="MMT267" s="107"/>
      <c r="MMU267" s="107"/>
      <c r="MMV267" s="107"/>
      <c r="MMW267" s="107"/>
      <c r="MMX267" s="107"/>
      <c r="MMY267" s="107"/>
      <c r="MMZ267" s="107"/>
      <c r="MNA267" s="107"/>
      <c r="MNB267" s="107"/>
      <c r="MNC267" s="107"/>
      <c r="MND267" s="107"/>
      <c r="MNE267" s="107"/>
      <c r="MNF267" s="107"/>
      <c r="MNG267" s="107"/>
      <c r="MNH267" s="107"/>
      <c r="MNI267" s="107"/>
      <c r="MNJ267" s="107"/>
      <c r="MNK267" s="107"/>
      <c r="MNL267" s="107"/>
      <c r="MNM267" s="107"/>
      <c r="MNN267" s="107"/>
      <c r="MNO267" s="107"/>
      <c r="MNP267" s="107"/>
      <c r="MNQ267" s="107"/>
      <c r="MNR267" s="107"/>
      <c r="MNS267" s="107"/>
      <c r="MNT267" s="107"/>
      <c r="MNU267" s="107"/>
      <c r="MNV267" s="107"/>
      <c r="MNW267" s="107"/>
      <c r="MNX267" s="107"/>
      <c r="MNY267" s="107"/>
      <c r="MNZ267" s="107"/>
      <c r="MOA267" s="107"/>
      <c r="MOB267" s="107"/>
      <c r="MOC267" s="107"/>
      <c r="MOD267" s="107"/>
      <c r="MOE267" s="107"/>
      <c r="MOF267" s="107"/>
      <c r="MOG267" s="107"/>
      <c r="MOH267" s="107"/>
      <c r="MOI267" s="107"/>
      <c r="MOJ267" s="107"/>
      <c r="MOK267" s="107"/>
      <c r="MOL267" s="107"/>
      <c r="MOM267" s="107"/>
      <c r="MON267" s="107"/>
      <c r="MOO267" s="107"/>
      <c r="MOP267" s="107"/>
      <c r="MOQ267" s="107"/>
      <c r="MOR267" s="107"/>
      <c r="MOS267" s="107"/>
      <c r="MOT267" s="107"/>
      <c r="MOU267" s="107"/>
      <c r="MOV267" s="107"/>
      <c r="MOW267" s="107"/>
      <c r="MOX267" s="107"/>
      <c r="MOY267" s="107"/>
      <c r="MOZ267" s="107"/>
      <c r="MPA267" s="107"/>
      <c r="MPB267" s="107"/>
      <c r="MPC267" s="107"/>
      <c r="MPD267" s="107"/>
      <c r="MPE267" s="107"/>
      <c r="MPF267" s="107"/>
      <c r="MPG267" s="107"/>
      <c r="MPH267" s="107"/>
      <c r="MPI267" s="107"/>
      <c r="MPJ267" s="107"/>
      <c r="MPK267" s="107"/>
      <c r="MPL267" s="107"/>
      <c r="MPM267" s="107"/>
      <c r="MPN267" s="107"/>
      <c r="MPO267" s="107"/>
      <c r="MPP267" s="107"/>
      <c r="MPQ267" s="107"/>
      <c r="MPR267" s="107"/>
      <c r="MPS267" s="107"/>
      <c r="MPT267" s="107"/>
      <c r="MPU267" s="107"/>
      <c r="MPV267" s="107"/>
      <c r="MPW267" s="107"/>
      <c r="MPX267" s="107"/>
      <c r="MPY267" s="107"/>
      <c r="MPZ267" s="107"/>
      <c r="MQA267" s="107"/>
      <c r="MQB267" s="107"/>
      <c r="MQC267" s="107"/>
      <c r="MQD267" s="107"/>
      <c r="MQE267" s="107"/>
      <c r="MQF267" s="107"/>
      <c r="MQG267" s="107"/>
      <c r="MQH267" s="107"/>
      <c r="MQI267" s="107"/>
      <c r="MQJ267" s="107"/>
      <c r="MQK267" s="107"/>
      <c r="MQL267" s="107"/>
      <c r="MQM267" s="107"/>
      <c r="MQN267" s="107"/>
      <c r="MQO267" s="107"/>
      <c r="MQP267" s="107"/>
      <c r="MQQ267" s="107"/>
      <c r="MQR267" s="107"/>
      <c r="MQS267" s="107"/>
      <c r="MQT267" s="107"/>
      <c r="MQU267" s="107"/>
      <c r="MQV267" s="107"/>
      <c r="MQW267" s="107"/>
      <c r="MQX267" s="107"/>
      <c r="MQY267" s="107"/>
      <c r="MQZ267" s="107"/>
      <c r="MRA267" s="107"/>
      <c r="MRB267" s="107"/>
      <c r="MRC267" s="107"/>
      <c r="MRD267" s="107"/>
      <c r="MRE267" s="107"/>
      <c r="MRF267" s="107"/>
      <c r="MRG267" s="107"/>
      <c r="MRH267" s="107"/>
      <c r="MRI267" s="107"/>
      <c r="MRJ267" s="107"/>
      <c r="MRK267" s="107"/>
      <c r="MRL267" s="107"/>
      <c r="MRM267" s="107"/>
      <c r="MRN267" s="107"/>
      <c r="MRO267" s="107"/>
      <c r="MRP267" s="107"/>
      <c r="MRQ267" s="107"/>
      <c r="MRR267" s="107"/>
      <c r="MRS267" s="107"/>
      <c r="MRT267" s="107"/>
      <c r="MRU267" s="107"/>
      <c r="MRV267" s="107"/>
      <c r="MRW267" s="107"/>
      <c r="MRX267" s="107"/>
      <c r="MRY267" s="107"/>
      <c r="MRZ267" s="107"/>
      <c r="MSA267" s="107"/>
      <c r="MSB267" s="107"/>
      <c r="MSC267" s="107"/>
      <c r="MSD267" s="107"/>
      <c r="MSE267" s="107"/>
      <c r="MSF267" s="107"/>
      <c r="MSG267" s="107"/>
      <c r="MSH267" s="107"/>
      <c r="MSI267" s="107"/>
      <c r="MSJ267" s="107"/>
      <c r="MSK267" s="107"/>
      <c r="MSL267" s="107"/>
      <c r="MSM267" s="107"/>
      <c r="MSN267" s="107"/>
      <c r="MSO267" s="107"/>
      <c r="MSP267" s="107"/>
      <c r="MSQ267" s="107"/>
      <c r="MSR267" s="107"/>
      <c r="MSS267" s="107"/>
      <c r="MST267" s="107"/>
      <c r="MSU267" s="107"/>
      <c r="MSV267" s="107"/>
      <c r="MSW267" s="107"/>
      <c r="MSX267" s="107"/>
      <c r="MSY267" s="107"/>
      <c r="MSZ267" s="107"/>
      <c r="MTA267" s="107"/>
      <c r="MTB267" s="107"/>
      <c r="MTC267" s="107"/>
      <c r="MTD267" s="107"/>
      <c r="MTE267" s="107"/>
      <c r="MTF267" s="107"/>
      <c r="MTG267" s="107"/>
      <c r="MTH267" s="107"/>
      <c r="MTI267" s="107"/>
      <c r="MTJ267" s="107"/>
      <c r="MTK267" s="107"/>
      <c r="MTL267" s="107"/>
      <c r="MTM267" s="107"/>
      <c r="MTN267" s="107"/>
      <c r="MTO267" s="107"/>
      <c r="MTP267" s="107"/>
      <c r="MTQ267" s="107"/>
      <c r="MTR267" s="107"/>
      <c r="MTS267" s="107"/>
      <c r="MTT267" s="107"/>
      <c r="MTU267" s="107"/>
      <c r="MTV267" s="107"/>
      <c r="MTW267" s="107"/>
      <c r="MTX267" s="107"/>
      <c r="MTY267" s="107"/>
      <c r="MTZ267" s="107"/>
      <c r="MUA267" s="107"/>
      <c r="MUB267" s="107"/>
      <c r="MUC267" s="107"/>
      <c r="MUD267" s="107"/>
      <c r="MUE267" s="107"/>
      <c r="MUF267" s="107"/>
      <c r="MUG267" s="107"/>
      <c r="MUH267" s="107"/>
      <c r="MUI267" s="107"/>
      <c r="MUJ267" s="107"/>
      <c r="MUK267" s="107"/>
      <c r="MUL267" s="107"/>
      <c r="MUM267" s="107"/>
      <c r="MUN267" s="107"/>
      <c r="MUO267" s="107"/>
      <c r="MUP267" s="107"/>
      <c r="MUQ267" s="107"/>
      <c r="MUR267" s="107"/>
      <c r="MUS267" s="107"/>
      <c r="MUT267" s="107"/>
      <c r="MUU267" s="107"/>
      <c r="MUV267" s="107"/>
      <c r="MUW267" s="107"/>
      <c r="MUX267" s="107"/>
      <c r="MUY267" s="107"/>
      <c r="MUZ267" s="107"/>
      <c r="MVA267" s="107"/>
      <c r="MVB267" s="107"/>
      <c r="MVC267" s="107"/>
      <c r="MVD267" s="107"/>
      <c r="MVE267" s="107"/>
      <c r="MVF267" s="107"/>
      <c r="MVG267" s="107"/>
      <c r="MVH267" s="107"/>
      <c r="MVI267" s="107"/>
      <c r="MVJ267" s="107"/>
      <c r="MVK267" s="107"/>
      <c r="MVL267" s="107"/>
      <c r="MVM267" s="107"/>
      <c r="MVN267" s="107"/>
      <c r="MVO267" s="107"/>
      <c r="MVP267" s="107"/>
      <c r="MVQ267" s="107"/>
      <c r="MVR267" s="107"/>
      <c r="MVS267" s="107"/>
      <c r="MVT267" s="107"/>
      <c r="MVU267" s="107"/>
      <c r="MVV267" s="107"/>
      <c r="MVW267" s="107"/>
      <c r="MVX267" s="107"/>
      <c r="MVY267" s="107"/>
      <c r="MVZ267" s="107"/>
      <c r="MWA267" s="107"/>
      <c r="MWB267" s="107"/>
      <c r="MWC267" s="107"/>
      <c r="MWD267" s="107"/>
      <c r="MWE267" s="107"/>
      <c r="MWF267" s="107"/>
      <c r="MWG267" s="107"/>
      <c r="MWH267" s="107"/>
      <c r="MWI267" s="107"/>
      <c r="MWJ267" s="107"/>
      <c r="MWK267" s="107"/>
      <c r="MWL267" s="107"/>
      <c r="MWM267" s="107"/>
      <c r="MWN267" s="107"/>
      <c r="MWO267" s="107"/>
      <c r="MWP267" s="107"/>
      <c r="MWQ267" s="107"/>
      <c r="MWR267" s="107"/>
      <c r="MWS267" s="107"/>
      <c r="MWT267" s="107"/>
      <c r="MWU267" s="107"/>
      <c r="MWV267" s="107"/>
      <c r="MWW267" s="107"/>
      <c r="MWX267" s="107"/>
      <c r="MWY267" s="107"/>
      <c r="MWZ267" s="107"/>
      <c r="MXA267" s="107"/>
      <c r="MXB267" s="107"/>
      <c r="MXC267" s="107"/>
      <c r="MXD267" s="107"/>
      <c r="MXE267" s="107"/>
      <c r="MXF267" s="107"/>
      <c r="MXG267" s="107"/>
      <c r="MXH267" s="107"/>
      <c r="MXI267" s="107"/>
      <c r="MXJ267" s="107"/>
      <c r="MXK267" s="107"/>
      <c r="MXL267" s="107"/>
      <c r="MXM267" s="107"/>
      <c r="MXN267" s="107"/>
      <c r="MXO267" s="107"/>
      <c r="MXP267" s="107"/>
      <c r="MXQ267" s="107"/>
      <c r="MXR267" s="107"/>
      <c r="MXS267" s="107"/>
      <c r="MXT267" s="107"/>
      <c r="MXU267" s="107"/>
      <c r="MXV267" s="107"/>
      <c r="MXW267" s="107"/>
      <c r="MXX267" s="107"/>
      <c r="MXY267" s="107"/>
      <c r="MXZ267" s="107"/>
      <c r="MYA267" s="107"/>
      <c r="MYB267" s="107"/>
      <c r="MYC267" s="107"/>
      <c r="MYD267" s="107"/>
      <c r="MYE267" s="107"/>
      <c r="MYF267" s="107"/>
      <c r="MYG267" s="107"/>
      <c r="MYH267" s="107"/>
      <c r="MYI267" s="107"/>
      <c r="MYJ267" s="107"/>
      <c r="MYK267" s="107"/>
      <c r="MYL267" s="107"/>
      <c r="MYM267" s="107"/>
      <c r="MYN267" s="107"/>
      <c r="MYO267" s="107"/>
      <c r="MYP267" s="107"/>
      <c r="MYQ267" s="107"/>
      <c r="MYR267" s="107"/>
      <c r="MYS267" s="107"/>
      <c r="MYT267" s="107"/>
      <c r="MYU267" s="107"/>
      <c r="MYV267" s="107"/>
      <c r="MYW267" s="107"/>
      <c r="MYX267" s="107"/>
      <c r="MYY267" s="107"/>
      <c r="MYZ267" s="107"/>
      <c r="MZA267" s="107"/>
      <c r="MZB267" s="107"/>
      <c r="MZC267" s="107"/>
      <c r="MZD267" s="107"/>
      <c r="MZE267" s="107"/>
      <c r="MZF267" s="107"/>
      <c r="MZG267" s="107"/>
      <c r="MZH267" s="107"/>
      <c r="MZI267" s="107"/>
      <c r="MZJ267" s="107"/>
      <c r="MZK267" s="107"/>
      <c r="MZL267" s="107"/>
      <c r="MZM267" s="107"/>
      <c r="MZN267" s="107"/>
      <c r="MZO267" s="107"/>
      <c r="MZP267" s="107"/>
      <c r="MZQ267" s="107"/>
      <c r="MZR267" s="107"/>
      <c r="MZS267" s="107"/>
      <c r="MZT267" s="107"/>
      <c r="MZU267" s="107"/>
      <c r="MZV267" s="107"/>
      <c r="MZW267" s="107"/>
      <c r="MZX267" s="107"/>
      <c r="MZY267" s="107"/>
      <c r="MZZ267" s="107"/>
      <c r="NAA267" s="107"/>
      <c r="NAB267" s="107"/>
      <c r="NAC267" s="107"/>
      <c r="NAD267" s="107"/>
      <c r="NAE267" s="107"/>
      <c r="NAF267" s="107"/>
      <c r="NAG267" s="107"/>
      <c r="NAH267" s="107"/>
      <c r="NAI267" s="107"/>
      <c r="NAJ267" s="107"/>
      <c r="NAK267" s="107"/>
      <c r="NAL267" s="107"/>
      <c r="NAM267" s="107"/>
      <c r="NAN267" s="107"/>
      <c r="NAO267" s="107"/>
      <c r="NAP267" s="107"/>
      <c r="NAQ267" s="107"/>
      <c r="NAR267" s="107"/>
      <c r="NAS267" s="107"/>
      <c r="NAT267" s="107"/>
      <c r="NAU267" s="107"/>
      <c r="NAV267" s="107"/>
      <c r="NAW267" s="107"/>
      <c r="NAX267" s="107"/>
      <c r="NAY267" s="107"/>
      <c r="NAZ267" s="107"/>
      <c r="NBA267" s="107"/>
      <c r="NBB267" s="107"/>
      <c r="NBC267" s="107"/>
      <c r="NBD267" s="107"/>
      <c r="NBE267" s="107"/>
      <c r="NBF267" s="107"/>
      <c r="NBG267" s="107"/>
      <c r="NBH267" s="107"/>
      <c r="NBI267" s="107"/>
      <c r="NBJ267" s="107"/>
      <c r="NBK267" s="107"/>
      <c r="NBL267" s="107"/>
      <c r="NBM267" s="107"/>
      <c r="NBN267" s="107"/>
      <c r="NBO267" s="107"/>
      <c r="NBP267" s="107"/>
      <c r="NBQ267" s="107"/>
      <c r="NBR267" s="107"/>
      <c r="NBS267" s="107"/>
      <c r="NBT267" s="107"/>
      <c r="NBU267" s="107"/>
      <c r="NBV267" s="107"/>
      <c r="NBW267" s="107"/>
      <c r="NBX267" s="107"/>
      <c r="NBY267" s="107"/>
      <c r="NBZ267" s="107"/>
      <c r="NCA267" s="107"/>
      <c r="NCB267" s="107"/>
      <c r="NCC267" s="107"/>
      <c r="NCD267" s="107"/>
      <c r="NCE267" s="107"/>
      <c r="NCF267" s="107"/>
      <c r="NCG267" s="107"/>
      <c r="NCH267" s="107"/>
      <c r="NCI267" s="107"/>
      <c r="NCJ267" s="107"/>
      <c r="NCK267" s="107"/>
      <c r="NCL267" s="107"/>
      <c r="NCM267" s="107"/>
      <c r="NCN267" s="107"/>
      <c r="NCO267" s="107"/>
      <c r="NCP267" s="107"/>
      <c r="NCQ267" s="107"/>
      <c r="NCR267" s="107"/>
      <c r="NCS267" s="107"/>
      <c r="NCT267" s="107"/>
      <c r="NCU267" s="107"/>
      <c r="NCV267" s="107"/>
      <c r="NCW267" s="107"/>
      <c r="NCX267" s="107"/>
      <c r="NCY267" s="107"/>
      <c r="NCZ267" s="107"/>
      <c r="NDA267" s="107"/>
      <c r="NDB267" s="107"/>
      <c r="NDC267" s="107"/>
      <c r="NDD267" s="107"/>
      <c r="NDE267" s="107"/>
      <c r="NDF267" s="107"/>
      <c r="NDG267" s="107"/>
      <c r="NDH267" s="107"/>
      <c r="NDI267" s="107"/>
      <c r="NDJ267" s="107"/>
      <c r="NDK267" s="107"/>
      <c r="NDL267" s="107"/>
      <c r="NDM267" s="107"/>
      <c r="NDN267" s="107"/>
      <c r="NDO267" s="107"/>
      <c r="NDP267" s="107"/>
      <c r="NDQ267" s="107"/>
      <c r="NDR267" s="107"/>
      <c r="NDS267" s="107"/>
      <c r="NDT267" s="107"/>
      <c r="NDU267" s="107"/>
      <c r="NDV267" s="107"/>
      <c r="NDW267" s="107"/>
      <c r="NDX267" s="107"/>
      <c r="NDY267" s="107"/>
      <c r="NDZ267" s="107"/>
      <c r="NEA267" s="107"/>
      <c r="NEB267" s="107"/>
      <c r="NEC267" s="107"/>
      <c r="NED267" s="107"/>
      <c r="NEE267" s="107"/>
      <c r="NEF267" s="107"/>
      <c r="NEG267" s="107"/>
      <c r="NEH267" s="107"/>
      <c r="NEI267" s="107"/>
      <c r="NEJ267" s="107"/>
      <c r="NEK267" s="107"/>
      <c r="NEL267" s="107"/>
      <c r="NEM267" s="107"/>
      <c r="NEN267" s="107"/>
      <c r="NEO267" s="107"/>
      <c r="NEP267" s="107"/>
      <c r="NEQ267" s="107"/>
      <c r="NER267" s="107"/>
      <c r="NES267" s="107"/>
      <c r="NET267" s="107"/>
      <c r="NEU267" s="107"/>
      <c r="NEV267" s="107"/>
      <c r="NEW267" s="107"/>
      <c r="NEX267" s="107"/>
      <c r="NEY267" s="107"/>
      <c r="NEZ267" s="107"/>
      <c r="NFA267" s="107"/>
      <c r="NFB267" s="107"/>
      <c r="NFC267" s="107"/>
      <c r="NFD267" s="107"/>
      <c r="NFE267" s="107"/>
      <c r="NFF267" s="107"/>
      <c r="NFG267" s="107"/>
      <c r="NFH267" s="107"/>
      <c r="NFI267" s="107"/>
      <c r="NFJ267" s="107"/>
      <c r="NFK267" s="107"/>
      <c r="NFL267" s="107"/>
      <c r="NFM267" s="107"/>
      <c r="NFN267" s="107"/>
      <c r="NFO267" s="107"/>
      <c r="NFP267" s="107"/>
      <c r="NFQ267" s="107"/>
      <c r="NFR267" s="107"/>
      <c r="NFS267" s="107"/>
      <c r="NFT267" s="107"/>
      <c r="NFU267" s="107"/>
      <c r="NFV267" s="107"/>
      <c r="NFW267" s="107"/>
      <c r="NFX267" s="107"/>
      <c r="NFY267" s="107"/>
      <c r="NFZ267" s="107"/>
      <c r="NGA267" s="107"/>
      <c r="NGB267" s="107"/>
      <c r="NGC267" s="107"/>
      <c r="NGD267" s="107"/>
      <c r="NGE267" s="107"/>
      <c r="NGF267" s="107"/>
      <c r="NGG267" s="107"/>
      <c r="NGH267" s="107"/>
      <c r="NGI267" s="107"/>
      <c r="NGJ267" s="107"/>
      <c r="NGK267" s="107"/>
      <c r="NGL267" s="107"/>
      <c r="NGM267" s="107"/>
      <c r="NGN267" s="107"/>
      <c r="NGO267" s="107"/>
      <c r="NGP267" s="107"/>
      <c r="NGQ267" s="107"/>
      <c r="NGR267" s="107"/>
      <c r="NGS267" s="107"/>
      <c r="NGT267" s="107"/>
      <c r="NGU267" s="107"/>
      <c r="NGV267" s="107"/>
      <c r="NGW267" s="107"/>
      <c r="NGX267" s="107"/>
      <c r="NGY267" s="107"/>
      <c r="NGZ267" s="107"/>
      <c r="NHA267" s="107"/>
      <c r="NHB267" s="107"/>
      <c r="NHC267" s="107"/>
      <c r="NHD267" s="107"/>
      <c r="NHE267" s="107"/>
      <c r="NHF267" s="107"/>
      <c r="NHG267" s="107"/>
      <c r="NHH267" s="107"/>
      <c r="NHI267" s="107"/>
      <c r="NHJ267" s="107"/>
      <c r="NHK267" s="107"/>
      <c r="NHL267" s="107"/>
      <c r="NHM267" s="107"/>
      <c r="NHN267" s="107"/>
      <c r="NHO267" s="107"/>
      <c r="NHP267" s="107"/>
      <c r="NHQ267" s="107"/>
      <c r="NHR267" s="107"/>
      <c r="NHS267" s="107"/>
      <c r="NHT267" s="107"/>
      <c r="NHU267" s="107"/>
      <c r="NHV267" s="107"/>
      <c r="NHW267" s="107"/>
      <c r="NHX267" s="107"/>
      <c r="NHY267" s="107"/>
      <c r="NHZ267" s="107"/>
      <c r="NIA267" s="107"/>
      <c r="NIB267" s="107"/>
      <c r="NIC267" s="107"/>
      <c r="NID267" s="107"/>
      <c r="NIE267" s="107"/>
      <c r="NIF267" s="107"/>
      <c r="NIG267" s="107"/>
      <c r="NIH267" s="107"/>
      <c r="NII267" s="107"/>
      <c r="NIJ267" s="107"/>
      <c r="NIK267" s="107"/>
      <c r="NIL267" s="107"/>
      <c r="NIM267" s="107"/>
      <c r="NIN267" s="107"/>
      <c r="NIO267" s="107"/>
      <c r="NIP267" s="107"/>
      <c r="NIQ267" s="107"/>
      <c r="NIR267" s="107"/>
      <c r="NIS267" s="107"/>
      <c r="NIT267" s="107"/>
      <c r="NIU267" s="107"/>
      <c r="NIV267" s="107"/>
      <c r="NIW267" s="107"/>
      <c r="NIX267" s="107"/>
      <c r="NIY267" s="107"/>
      <c r="NIZ267" s="107"/>
      <c r="NJA267" s="107"/>
      <c r="NJB267" s="107"/>
      <c r="NJC267" s="107"/>
      <c r="NJD267" s="107"/>
      <c r="NJE267" s="107"/>
      <c r="NJF267" s="107"/>
      <c r="NJG267" s="107"/>
      <c r="NJH267" s="107"/>
      <c r="NJI267" s="107"/>
      <c r="NJJ267" s="107"/>
      <c r="NJK267" s="107"/>
      <c r="NJL267" s="107"/>
      <c r="NJM267" s="107"/>
      <c r="NJN267" s="107"/>
      <c r="NJO267" s="107"/>
      <c r="NJP267" s="107"/>
      <c r="NJQ267" s="107"/>
      <c r="NJR267" s="107"/>
      <c r="NJS267" s="107"/>
      <c r="NJT267" s="107"/>
      <c r="NJU267" s="107"/>
      <c r="NJV267" s="107"/>
      <c r="NJW267" s="107"/>
      <c r="NJX267" s="107"/>
      <c r="NJY267" s="107"/>
      <c r="NJZ267" s="107"/>
      <c r="NKA267" s="107"/>
      <c r="NKB267" s="107"/>
      <c r="NKC267" s="107"/>
      <c r="NKD267" s="107"/>
      <c r="NKE267" s="107"/>
      <c r="NKF267" s="107"/>
      <c r="NKG267" s="107"/>
      <c r="NKH267" s="107"/>
      <c r="NKI267" s="107"/>
      <c r="NKJ267" s="107"/>
      <c r="NKK267" s="107"/>
      <c r="NKL267" s="107"/>
      <c r="NKM267" s="107"/>
      <c r="NKN267" s="107"/>
      <c r="NKO267" s="107"/>
      <c r="NKP267" s="107"/>
      <c r="NKQ267" s="107"/>
      <c r="NKR267" s="107"/>
      <c r="NKS267" s="107"/>
      <c r="NKT267" s="107"/>
      <c r="NKU267" s="107"/>
      <c r="NKV267" s="107"/>
      <c r="NKW267" s="107"/>
      <c r="NKX267" s="107"/>
      <c r="NKY267" s="107"/>
      <c r="NKZ267" s="107"/>
      <c r="NLA267" s="107"/>
      <c r="NLB267" s="107"/>
      <c r="NLC267" s="107"/>
      <c r="NLD267" s="107"/>
      <c r="NLE267" s="107"/>
      <c r="NLF267" s="107"/>
      <c r="NLG267" s="107"/>
      <c r="NLH267" s="107"/>
      <c r="NLI267" s="107"/>
      <c r="NLJ267" s="107"/>
      <c r="NLK267" s="107"/>
      <c r="NLL267" s="107"/>
      <c r="NLM267" s="107"/>
      <c r="NLN267" s="107"/>
      <c r="NLO267" s="107"/>
      <c r="NLP267" s="107"/>
      <c r="NLQ267" s="107"/>
      <c r="NLR267" s="107"/>
      <c r="NLS267" s="107"/>
      <c r="NLT267" s="107"/>
      <c r="NLU267" s="107"/>
      <c r="NLV267" s="107"/>
      <c r="NLW267" s="107"/>
      <c r="NLX267" s="107"/>
      <c r="NLY267" s="107"/>
      <c r="NLZ267" s="107"/>
      <c r="NMA267" s="107"/>
      <c r="NMB267" s="107"/>
      <c r="NMC267" s="107"/>
      <c r="NMD267" s="107"/>
      <c r="NME267" s="107"/>
      <c r="NMF267" s="107"/>
      <c r="NMG267" s="107"/>
      <c r="NMH267" s="107"/>
      <c r="NMI267" s="107"/>
      <c r="NMJ267" s="107"/>
      <c r="NMK267" s="107"/>
      <c r="NML267" s="107"/>
      <c r="NMM267" s="107"/>
      <c r="NMN267" s="107"/>
      <c r="NMO267" s="107"/>
      <c r="NMP267" s="107"/>
      <c r="NMQ267" s="107"/>
      <c r="NMR267" s="107"/>
      <c r="NMS267" s="107"/>
      <c r="NMT267" s="107"/>
      <c r="NMU267" s="107"/>
      <c r="NMV267" s="107"/>
      <c r="NMW267" s="107"/>
      <c r="NMX267" s="107"/>
      <c r="NMY267" s="107"/>
      <c r="NMZ267" s="107"/>
      <c r="NNA267" s="107"/>
      <c r="NNB267" s="107"/>
      <c r="NNC267" s="107"/>
      <c r="NND267" s="107"/>
      <c r="NNE267" s="107"/>
      <c r="NNF267" s="107"/>
      <c r="NNG267" s="107"/>
      <c r="NNH267" s="107"/>
      <c r="NNI267" s="107"/>
      <c r="NNJ267" s="107"/>
      <c r="NNK267" s="107"/>
      <c r="NNL267" s="107"/>
      <c r="NNM267" s="107"/>
      <c r="NNN267" s="107"/>
      <c r="NNO267" s="107"/>
      <c r="NNP267" s="107"/>
      <c r="NNQ267" s="107"/>
      <c r="NNR267" s="107"/>
      <c r="NNS267" s="107"/>
      <c r="NNT267" s="107"/>
      <c r="NNU267" s="107"/>
      <c r="NNV267" s="107"/>
      <c r="NNW267" s="107"/>
      <c r="NNX267" s="107"/>
      <c r="NNY267" s="107"/>
      <c r="NNZ267" s="107"/>
      <c r="NOA267" s="107"/>
      <c r="NOB267" s="107"/>
      <c r="NOC267" s="107"/>
      <c r="NOD267" s="107"/>
      <c r="NOE267" s="107"/>
      <c r="NOF267" s="107"/>
      <c r="NOG267" s="107"/>
      <c r="NOH267" s="107"/>
      <c r="NOI267" s="107"/>
      <c r="NOJ267" s="107"/>
      <c r="NOK267" s="107"/>
      <c r="NOL267" s="107"/>
      <c r="NOM267" s="107"/>
      <c r="NON267" s="107"/>
      <c r="NOO267" s="107"/>
      <c r="NOP267" s="107"/>
      <c r="NOQ267" s="107"/>
      <c r="NOR267" s="107"/>
      <c r="NOS267" s="107"/>
      <c r="NOT267" s="107"/>
      <c r="NOU267" s="107"/>
      <c r="NOV267" s="107"/>
      <c r="NOW267" s="107"/>
      <c r="NOX267" s="107"/>
      <c r="NOY267" s="107"/>
      <c r="NOZ267" s="107"/>
      <c r="NPA267" s="107"/>
      <c r="NPB267" s="107"/>
      <c r="NPC267" s="107"/>
      <c r="NPD267" s="107"/>
      <c r="NPE267" s="107"/>
      <c r="NPF267" s="107"/>
      <c r="NPG267" s="107"/>
      <c r="NPH267" s="107"/>
      <c r="NPI267" s="107"/>
      <c r="NPJ267" s="107"/>
      <c r="NPK267" s="107"/>
      <c r="NPL267" s="107"/>
      <c r="NPM267" s="107"/>
      <c r="NPN267" s="107"/>
      <c r="NPO267" s="107"/>
      <c r="NPP267" s="107"/>
      <c r="NPQ267" s="107"/>
      <c r="NPR267" s="107"/>
      <c r="NPS267" s="107"/>
      <c r="NPT267" s="107"/>
      <c r="NPU267" s="107"/>
      <c r="NPV267" s="107"/>
      <c r="NPW267" s="107"/>
      <c r="NPX267" s="107"/>
      <c r="NPY267" s="107"/>
      <c r="NPZ267" s="107"/>
      <c r="NQA267" s="107"/>
      <c r="NQB267" s="107"/>
      <c r="NQC267" s="107"/>
      <c r="NQD267" s="107"/>
      <c r="NQE267" s="107"/>
      <c r="NQF267" s="107"/>
      <c r="NQG267" s="107"/>
      <c r="NQH267" s="107"/>
      <c r="NQI267" s="107"/>
      <c r="NQJ267" s="107"/>
      <c r="NQK267" s="107"/>
      <c r="NQL267" s="107"/>
      <c r="NQM267" s="107"/>
      <c r="NQN267" s="107"/>
      <c r="NQO267" s="107"/>
      <c r="NQP267" s="107"/>
      <c r="NQQ267" s="107"/>
      <c r="NQR267" s="107"/>
      <c r="NQS267" s="107"/>
      <c r="NQT267" s="107"/>
      <c r="NQU267" s="107"/>
      <c r="NQV267" s="107"/>
      <c r="NQW267" s="107"/>
      <c r="NQX267" s="107"/>
      <c r="NQY267" s="107"/>
      <c r="NQZ267" s="107"/>
      <c r="NRA267" s="107"/>
      <c r="NRB267" s="107"/>
      <c r="NRC267" s="107"/>
      <c r="NRD267" s="107"/>
      <c r="NRE267" s="107"/>
      <c r="NRF267" s="107"/>
      <c r="NRG267" s="107"/>
      <c r="NRH267" s="107"/>
      <c r="NRI267" s="107"/>
      <c r="NRJ267" s="107"/>
      <c r="NRK267" s="107"/>
      <c r="NRL267" s="107"/>
      <c r="NRM267" s="107"/>
      <c r="NRN267" s="107"/>
      <c r="NRO267" s="107"/>
      <c r="NRP267" s="107"/>
      <c r="NRQ267" s="107"/>
      <c r="NRR267" s="107"/>
      <c r="NRS267" s="107"/>
      <c r="NRT267" s="107"/>
      <c r="NRU267" s="107"/>
      <c r="NRV267" s="107"/>
      <c r="NRW267" s="107"/>
      <c r="NRX267" s="107"/>
      <c r="NRY267" s="107"/>
      <c r="NRZ267" s="107"/>
      <c r="NSA267" s="107"/>
      <c r="NSB267" s="107"/>
      <c r="NSC267" s="107"/>
      <c r="NSD267" s="107"/>
      <c r="NSE267" s="107"/>
      <c r="NSF267" s="107"/>
      <c r="NSG267" s="107"/>
      <c r="NSH267" s="107"/>
      <c r="NSI267" s="107"/>
      <c r="NSJ267" s="107"/>
      <c r="NSK267" s="107"/>
      <c r="NSL267" s="107"/>
      <c r="NSM267" s="107"/>
      <c r="NSN267" s="107"/>
      <c r="NSO267" s="107"/>
      <c r="NSP267" s="107"/>
      <c r="NSQ267" s="107"/>
      <c r="NSR267" s="107"/>
      <c r="NSS267" s="107"/>
      <c r="NST267" s="107"/>
      <c r="NSU267" s="107"/>
      <c r="NSV267" s="107"/>
      <c r="NSW267" s="107"/>
      <c r="NSX267" s="107"/>
      <c r="NSY267" s="107"/>
      <c r="NSZ267" s="107"/>
      <c r="NTA267" s="107"/>
      <c r="NTB267" s="107"/>
      <c r="NTC267" s="107"/>
      <c r="NTD267" s="107"/>
      <c r="NTE267" s="107"/>
      <c r="NTF267" s="107"/>
      <c r="NTG267" s="107"/>
      <c r="NTH267" s="107"/>
      <c r="NTI267" s="107"/>
      <c r="NTJ267" s="107"/>
      <c r="NTK267" s="107"/>
      <c r="NTL267" s="107"/>
      <c r="NTM267" s="107"/>
      <c r="NTN267" s="107"/>
      <c r="NTO267" s="107"/>
      <c r="NTP267" s="107"/>
      <c r="NTQ267" s="107"/>
      <c r="NTR267" s="107"/>
      <c r="NTS267" s="107"/>
      <c r="NTT267" s="107"/>
      <c r="NTU267" s="107"/>
      <c r="NTV267" s="107"/>
      <c r="NTW267" s="107"/>
      <c r="NTX267" s="107"/>
      <c r="NTY267" s="107"/>
      <c r="NTZ267" s="107"/>
      <c r="NUA267" s="107"/>
      <c r="NUB267" s="107"/>
      <c r="NUC267" s="107"/>
      <c r="NUD267" s="107"/>
      <c r="NUE267" s="107"/>
      <c r="NUF267" s="107"/>
      <c r="NUG267" s="107"/>
      <c r="NUH267" s="107"/>
      <c r="NUI267" s="107"/>
      <c r="NUJ267" s="107"/>
      <c r="NUK267" s="107"/>
      <c r="NUL267" s="107"/>
      <c r="NUM267" s="107"/>
      <c r="NUN267" s="107"/>
      <c r="NUO267" s="107"/>
      <c r="NUP267" s="107"/>
      <c r="NUQ267" s="107"/>
      <c r="NUR267" s="107"/>
      <c r="NUS267" s="107"/>
      <c r="NUT267" s="107"/>
      <c r="NUU267" s="107"/>
      <c r="NUV267" s="107"/>
      <c r="NUW267" s="107"/>
      <c r="NUX267" s="107"/>
      <c r="NUY267" s="107"/>
      <c r="NUZ267" s="107"/>
      <c r="NVA267" s="107"/>
      <c r="NVB267" s="107"/>
      <c r="NVC267" s="107"/>
      <c r="NVD267" s="107"/>
      <c r="NVE267" s="107"/>
      <c r="NVF267" s="107"/>
      <c r="NVG267" s="107"/>
      <c r="NVH267" s="107"/>
      <c r="NVI267" s="107"/>
      <c r="NVJ267" s="107"/>
      <c r="NVK267" s="107"/>
      <c r="NVL267" s="107"/>
      <c r="NVM267" s="107"/>
      <c r="NVN267" s="107"/>
      <c r="NVO267" s="107"/>
      <c r="NVP267" s="107"/>
      <c r="NVQ267" s="107"/>
      <c r="NVR267" s="107"/>
      <c r="NVS267" s="107"/>
      <c r="NVT267" s="107"/>
      <c r="NVU267" s="107"/>
      <c r="NVV267" s="107"/>
      <c r="NVW267" s="107"/>
      <c r="NVX267" s="107"/>
      <c r="NVY267" s="107"/>
      <c r="NVZ267" s="107"/>
      <c r="NWA267" s="107"/>
      <c r="NWB267" s="107"/>
      <c r="NWC267" s="107"/>
      <c r="NWD267" s="107"/>
      <c r="NWE267" s="107"/>
      <c r="NWF267" s="107"/>
      <c r="NWG267" s="107"/>
      <c r="NWH267" s="107"/>
      <c r="NWI267" s="107"/>
      <c r="NWJ267" s="107"/>
      <c r="NWK267" s="107"/>
      <c r="NWL267" s="107"/>
      <c r="NWM267" s="107"/>
      <c r="NWN267" s="107"/>
      <c r="NWO267" s="107"/>
      <c r="NWP267" s="107"/>
      <c r="NWQ267" s="107"/>
      <c r="NWR267" s="107"/>
      <c r="NWS267" s="107"/>
      <c r="NWT267" s="107"/>
      <c r="NWU267" s="107"/>
      <c r="NWV267" s="107"/>
      <c r="NWW267" s="107"/>
      <c r="NWX267" s="107"/>
      <c r="NWY267" s="107"/>
      <c r="NWZ267" s="107"/>
      <c r="NXA267" s="107"/>
      <c r="NXB267" s="107"/>
      <c r="NXC267" s="107"/>
      <c r="NXD267" s="107"/>
      <c r="NXE267" s="107"/>
      <c r="NXF267" s="107"/>
      <c r="NXG267" s="107"/>
      <c r="NXH267" s="107"/>
      <c r="NXI267" s="107"/>
      <c r="NXJ267" s="107"/>
      <c r="NXK267" s="107"/>
      <c r="NXL267" s="107"/>
      <c r="NXM267" s="107"/>
      <c r="NXN267" s="107"/>
      <c r="NXO267" s="107"/>
      <c r="NXP267" s="107"/>
      <c r="NXQ267" s="107"/>
      <c r="NXR267" s="107"/>
      <c r="NXS267" s="107"/>
      <c r="NXT267" s="107"/>
      <c r="NXU267" s="107"/>
      <c r="NXV267" s="107"/>
      <c r="NXW267" s="107"/>
      <c r="NXX267" s="107"/>
      <c r="NXY267" s="107"/>
      <c r="NXZ267" s="107"/>
      <c r="NYA267" s="107"/>
      <c r="NYB267" s="107"/>
      <c r="NYC267" s="107"/>
      <c r="NYD267" s="107"/>
      <c r="NYE267" s="107"/>
      <c r="NYF267" s="107"/>
      <c r="NYG267" s="107"/>
      <c r="NYH267" s="107"/>
      <c r="NYI267" s="107"/>
      <c r="NYJ267" s="107"/>
      <c r="NYK267" s="107"/>
      <c r="NYL267" s="107"/>
      <c r="NYM267" s="107"/>
      <c r="NYN267" s="107"/>
      <c r="NYO267" s="107"/>
      <c r="NYP267" s="107"/>
      <c r="NYQ267" s="107"/>
      <c r="NYR267" s="107"/>
      <c r="NYS267" s="107"/>
      <c r="NYT267" s="107"/>
      <c r="NYU267" s="107"/>
      <c r="NYV267" s="107"/>
      <c r="NYW267" s="107"/>
      <c r="NYX267" s="107"/>
      <c r="NYY267" s="107"/>
      <c r="NYZ267" s="107"/>
      <c r="NZA267" s="107"/>
      <c r="NZB267" s="107"/>
      <c r="NZC267" s="107"/>
      <c r="NZD267" s="107"/>
      <c r="NZE267" s="107"/>
      <c r="NZF267" s="107"/>
      <c r="NZG267" s="107"/>
      <c r="NZH267" s="107"/>
      <c r="NZI267" s="107"/>
      <c r="NZJ267" s="107"/>
      <c r="NZK267" s="107"/>
      <c r="NZL267" s="107"/>
      <c r="NZM267" s="107"/>
      <c r="NZN267" s="107"/>
      <c r="NZO267" s="107"/>
      <c r="NZP267" s="107"/>
      <c r="NZQ267" s="107"/>
      <c r="NZR267" s="107"/>
      <c r="NZS267" s="107"/>
      <c r="NZT267" s="107"/>
      <c r="NZU267" s="107"/>
      <c r="NZV267" s="107"/>
      <c r="NZW267" s="107"/>
      <c r="NZX267" s="107"/>
      <c r="NZY267" s="107"/>
      <c r="NZZ267" s="107"/>
      <c r="OAA267" s="107"/>
      <c r="OAB267" s="107"/>
      <c r="OAC267" s="107"/>
      <c r="OAD267" s="107"/>
      <c r="OAE267" s="107"/>
      <c r="OAF267" s="107"/>
      <c r="OAG267" s="107"/>
      <c r="OAH267" s="107"/>
      <c r="OAI267" s="107"/>
      <c r="OAJ267" s="107"/>
      <c r="OAK267" s="107"/>
      <c r="OAL267" s="107"/>
      <c r="OAM267" s="107"/>
      <c r="OAN267" s="107"/>
      <c r="OAO267" s="107"/>
      <c r="OAP267" s="107"/>
      <c r="OAQ267" s="107"/>
      <c r="OAR267" s="107"/>
      <c r="OAS267" s="107"/>
      <c r="OAT267" s="107"/>
      <c r="OAU267" s="107"/>
      <c r="OAV267" s="107"/>
      <c r="OAW267" s="107"/>
      <c r="OAX267" s="107"/>
      <c r="OAY267" s="107"/>
      <c r="OAZ267" s="107"/>
      <c r="OBA267" s="107"/>
      <c r="OBB267" s="107"/>
      <c r="OBC267" s="107"/>
      <c r="OBD267" s="107"/>
      <c r="OBE267" s="107"/>
      <c r="OBF267" s="107"/>
      <c r="OBG267" s="107"/>
      <c r="OBH267" s="107"/>
      <c r="OBI267" s="107"/>
      <c r="OBJ267" s="107"/>
      <c r="OBK267" s="107"/>
      <c r="OBL267" s="107"/>
      <c r="OBM267" s="107"/>
      <c r="OBN267" s="107"/>
      <c r="OBO267" s="107"/>
      <c r="OBP267" s="107"/>
      <c r="OBQ267" s="107"/>
      <c r="OBR267" s="107"/>
      <c r="OBS267" s="107"/>
      <c r="OBT267" s="107"/>
      <c r="OBU267" s="107"/>
      <c r="OBV267" s="107"/>
      <c r="OBW267" s="107"/>
      <c r="OBX267" s="107"/>
      <c r="OBY267" s="107"/>
      <c r="OBZ267" s="107"/>
      <c r="OCA267" s="107"/>
      <c r="OCB267" s="107"/>
      <c r="OCC267" s="107"/>
      <c r="OCD267" s="107"/>
      <c r="OCE267" s="107"/>
      <c r="OCF267" s="107"/>
      <c r="OCG267" s="107"/>
      <c r="OCH267" s="107"/>
      <c r="OCI267" s="107"/>
      <c r="OCJ267" s="107"/>
      <c r="OCK267" s="107"/>
      <c r="OCL267" s="107"/>
      <c r="OCM267" s="107"/>
      <c r="OCN267" s="107"/>
      <c r="OCO267" s="107"/>
      <c r="OCP267" s="107"/>
      <c r="OCQ267" s="107"/>
      <c r="OCR267" s="107"/>
      <c r="OCS267" s="107"/>
      <c r="OCT267" s="107"/>
      <c r="OCU267" s="107"/>
      <c r="OCV267" s="107"/>
      <c r="OCW267" s="107"/>
      <c r="OCX267" s="107"/>
      <c r="OCY267" s="107"/>
      <c r="OCZ267" s="107"/>
      <c r="ODA267" s="107"/>
      <c r="ODB267" s="107"/>
      <c r="ODC267" s="107"/>
      <c r="ODD267" s="107"/>
      <c r="ODE267" s="107"/>
      <c r="ODF267" s="107"/>
      <c r="ODG267" s="107"/>
      <c r="ODH267" s="107"/>
      <c r="ODI267" s="107"/>
      <c r="ODJ267" s="107"/>
      <c r="ODK267" s="107"/>
      <c r="ODL267" s="107"/>
      <c r="ODM267" s="107"/>
      <c r="ODN267" s="107"/>
      <c r="ODO267" s="107"/>
      <c r="ODP267" s="107"/>
      <c r="ODQ267" s="107"/>
      <c r="ODR267" s="107"/>
      <c r="ODS267" s="107"/>
      <c r="ODT267" s="107"/>
      <c r="ODU267" s="107"/>
      <c r="ODV267" s="107"/>
      <c r="ODW267" s="107"/>
      <c r="ODX267" s="107"/>
      <c r="ODY267" s="107"/>
      <c r="ODZ267" s="107"/>
      <c r="OEA267" s="107"/>
      <c r="OEB267" s="107"/>
      <c r="OEC267" s="107"/>
      <c r="OED267" s="107"/>
      <c r="OEE267" s="107"/>
      <c r="OEF267" s="107"/>
      <c r="OEG267" s="107"/>
      <c r="OEH267" s="107"/>
      <c r="OEI267" s="107"/>
      <c r="OEJ267" s="107"/>
      <c r="OEK267" s="107"/>
      <c r="OEL267" s="107"/>
      <c r="OEM267" s="107"/>
      <c r="OEN267" s="107"/>
      <c r="OEO267" s="107"/>
      <c r="OEP267" s="107"/>
      <c r="OEQ267" s="107"/>
      <c r="OER267" s="107"/>
      <c r="OES267" s="107"/>
      <c r="OET267" s="107"/>
      <c r="OEU267" s="107"/>
      <c r="OEV267" s="107"/>
      <c r="OEW267" s="107"/>
      <c r="OEX267" s="107"/>
      <c r="OEY267" s="107"/>
      <c r="OEZ267" s="107"/>
      <c r="OFA267" s="107"/>
      <c r="OFB267" s="107"/>
      <c r="OFC267" s="107"/>
      <c r="OFD267" s="107"/>
      <c r="OFE267" s="107"/>
      <c r="OFF267" s="107"/>
      <c r="OFG267" s="107"/>
      <c r="OFH267" s="107"/>
      <c r="OFI267" s="107"/>
      <c r="OFJ267" s="107"/>
      <c r="OFK267" s="107"/>
      <c r="OFL267" s="107"/>
      <c r="OFM267" s="107"/>
      <c r="OFN267" s="107"/>
      <c r="OFO267" s="107"/>
      <c r="OFP267" s="107"/>
      <c r="OFQ267" s="107"/>
      <c r="OFR267" s="107"/>
      <c r="OFS267" s="107"/>
      <c r="OFT267" s="107"/>
      <c r="OFU267" s="107"/>
      <c r="OFV267" s="107"/>
      <c r="OFW267" s="107"/>
      <c r="OFX267" s="107"/>
      <c r="OFY267" s="107"/>
      <c r="OFZ267" s="107"/>
      <c r="OGA267" s="107"/>
      <c r="OGB267" s="107"/>
      <c r="OGC267" s="107"/>
      <c r="OGD267" s="107"/>
      <c r="OGE267" s="107"/>
      <c r="OGF267" s="107"/>
      <c r="OGG267" s="107"/>
      <c r="OGH267" s="107"/>
      <c r="OGI267" s="107"/>
      <c r="OGJ267" s="107"/>
      <c r="OGK267" s="107"/>
      <c r="OGL267" s="107"/>
      <c r="OGM267" s="107"/>
      <c r="OGN267" s="107"/>
      <c r="OGO267" s="107"/>
      <c r="OGP267" s="107"/>
      <c r="OGQ267" s="107"/>
      <c r="OGR267" s="107"/>
      <c r="OGS267" s="107"/>
      <c r="OGT267" s="107"/>
      <c r="OGU267" s="107"/>
      <c r="OGV267" s="107"/>
      <c r="OGW267" s="107"/>
      <c r="OGX267" s="107"/>
      <c r="OGY267" s="107"/>
      <c r="OGZ267" s="107"/>
      <c r="OHA267" s="107"/>
      <c r="OHB267" s="107"/>
      <c r="OHC267" s="107"/>
      <c r="OHD267" s="107"/>
      <c r="OHE267" s="107"/>
      <c r="OHF267" s="107"/>
      <c r="OHG267" s="107"/>
      <c r="OHH267" s="107"/>
      <c r="OHI267" s="107"/>
      <c r="OHJ267" s="107"/>
      <c r="OHK267" s="107"/>
      <c r="OHL267" s="107"/>
      <c r="OHM267" s="107"/>
      <c r="OHN267" s="107"/>
      <c r="OHO267" s="107"/>
      <c r="OHP267" s="107"/>
      <c r="OHQ267" s="107"/>
      <c r="OHR267" s="107"/>
      <c r="OHS267" s="107"/>
      <c r="OHT267" s="107"/>
      <c r="OHU267" s="107"/>
      <c r="OHV267" s="107"/>
      <c r="OHW267" s="107"/>
      <c r="OHX267" s="107"/>
      <c r="OHY267" s="107"/>
      <c r="OHZ267" s="107"/>
      <c r="OIA267" s="107"/>
      <c r="OIB267" s="107"/>
      <c r="OIC267" s="107"/>
      <c r="OID267" s="107"/>
      <c r="OIE267" s="107"/>
      <c r="OIF267" s="107"/>
      <c r="OIG267" s="107"/>
      <c r="OIH267" s="107"/>
      <c r="OII267" s="107"/>
      <c r="OIJ267" s="107"/>
      <c r="OIK267" s="107"/>
      <c r="OIL267" s="107"/>
      <c r="OIM267" s="107"/>
      <c r="OIN267" s="107"/>
      <c r="OIO267" s="107"/>
      <c r="OIP267" s="107"/>
      <c r="OIQ267" s="107"/>
      <c r="OIR267" s="107"/>
      <c r="OIS267" s="107"/>
      <c r="OIT267" s="107"/>
      <c r="OIU267" s="107"/>
      <c r="OIV267" s="107"/>
      <c r="OIW267" s="107"/>
      <c r="OIX267" s="107"/>
      <c r="OIY267" s="107"/>
      <c r="OIZ267" s="107"/>
      <c r="OJA267" s="107"/>
      <c r="OJB267" s="107"/>
      <c r="OJC267" s="107"/>
      <c r="OJD267" s="107"/>
      <c r="OJE267" s="107"/>
      <c r="OJF267" s="107"/>
      <c r="OJG267" s="107"/>
      <c r="OJH267" s="107"/>
      <c r="OJI267" s="107"/>
      <c r="OJJ267" s="107"/>
      <c r="OJK267" s="107"/>
      <c r="OJL267" s="107"/>
      <c r="OJM267" s="107"/>
      <c r="OJN267" s="107"/>
      <c r="OJO267" s="107"/>
      <c r="OJP267" s="107"/>
      <c r="OJQ267" s="107"/>
      <c r="OJR267" s="107"/>
      <c r="OJS267" s="107"/>
      <c r="OJT267" s="107"/>
      <c r="OJU267" s="107"/>
      <c r="OJV267" s="107"/>
      <c r="OJW267" s="107"/>
      <c r="OJX267" s="107"/>
      <c r="OJY267" s="107"/>
      <c r="OJZ267" s="107"/>
      <c r="OKA267" s="107"/>
      <c r="OKB267" s="107"/>
      <c r="OKC267" s="107"/>
      <c r="OKD267" s="107"/>
      <c r="OKE267" s="107"/>
      <c r="OKF267" s="107"/>
      <c r="OKG267" s="107"/>
      <c r="OKH267" s="107"/>
      <c r="OKI267" s="107"/>
      <c r="OKJ267" s="107"/>
      <c r="OKK267" s="107"/>
      <c r="OKL267" s="107"/>
      <c r="OKM267" s="107"/>
      <c r="OKN267" s="107"/>
      <c r="OKO267" s="107"/>
      <c r="OKP267" s="107"/>
      <c r="OKQ267" s="107"/>
      <c r="OKR267" s="107"/>
      <c r="OKS267" s="107"/>
      <c r="OKT267" s="107"/>
      <c r="OKU267" s="107"/>
      <c r="OKV267" s="107"/>
      <c r="OKW267" s="107"/>
      <c r="OKX267" s="107"/>
      <c r="OKY267" s="107"/>
      <c r="OKZ267" s="107"/>
      <c r="OLA267" s="107"/>
      <c r="OLB267" s="107"/>
      <c r="OLC267" s="107"/>
      <c r="OLD267" s="107"/>
      <c r="OLE267" s="107"/>
      <c r="OLF267" s="107"/>
      <c r="OLG267" s="107"/>
      <c r="OLH267" s="107"/>
      <c r="OLI267" s="107"/>
      <c r="OLJ267" s="107"/>
      <c r="OLK267" s="107"/>
      <c r="OLL267" s="107"/>
      <c r="OLM267" s="107"/>
      <c r="OLN267" s="107"/>
      <c r="OLO267" s="107"/>
      <c r="OLP267" s="107"/>
      <c r="OLQ267" s="107"/>
      <c r="OLR267" s="107"/>
      <c r="OLS267" s="107"/>
      <c r="OLT267" s="107"/>
      <c r="OLU267" s="107"/>
      <c r="OLV267" s="107"/>
      <c r="OLW267" s="107"/>
      <c r="OLX267" s="107"/>
      <c r="OLY267" s="107"/>
      <c r="OLZ267" s="107"/>
      <c r="OMA267" s="107"/>
      <c r="OMB267" s="107"/>
      <c r="OMC267" s="107"/>
      <c r="OMD267" s="107"/>
      <c r="OME267" s="107"/>
      <c r="OMF267" s="107"/>
      <c r="OMG267" s="107"/>
      <c r="OMH267" s="107"/>
      <c r="OMI267" s="107"/>
      <c r="OMJ267" s="107"/>
      <c r="OMK267" s="107"/>
      <c r="OML267" s="107"/>
      <c r="OMM267" s="107"/>
      <c r="OMN267" s="107"/>
      <c r="OMO267" s="107"/>
      <c r="OMP267" s="107"/>
      <c r="OMQ267" s="107"/>
      <c r="OMR267" s="107"/>
      <c r="OMS267" s="107"/>
      <c r="OMT267" s="107"/>
      <c r="OMU267" s="107"/>
      <c r="OMV267" s="107"/>
      <c r="OMW267" s="107"/>
      <c r="OMX267" s="107"/>
      <c r="OMY267" s="107"/>
      <c r="OMZ267" s="107"/>
      <c r="ONA267" s="107"/>
      <c r="ONB267" s="107"/>
      <c r="ONC267" s="107"/>
      <c r="OND267" s="107"/>
      <c r="ONE267" s="107"/>
      <c r="ONF267" s="107"/>
      <c r="ONG267" s="107"/>
      <c r="ONH267" s="107"/>
      <c r="ONI267" s="107"/>
      <c r="ONJ267" s="107"/>
      <c r="ONK267" s="107"/>
      <c r="ONL267" s="107"/>
      <c r="ONM267" s="107"/>
      <c r="ONN267" s="107"/>
      <c r="ONO267" s="107"/>
      <c r="ONP267" s="107"/>
      <c r="ONQ267" s="107"/>
      <c r="ONR267" s="107"/>
      <c r="ONS267" s="107"/>
      <c r="ONT267" s="107"/>
      <c r="ONU267" s="107"/>
      <c r="ONV267" s="107"/>
      <c r="ONW267" s="107"/>
      <c r="ONX267" s="107"/>
      <c r="ONY267" s="107"/>
      <c r="ONZ267" s="107"/>
      <c r="OOA267" s="107"/>
      <c r="OOB267" s="107"/>
      <c r="OOC267" s="107"/>
      <c r="OOD267" s="107"/>
      <c r="OOE267" s="107"/>
      <c r="OOF267" s="107"/>
      <c r="OOG267" s="107"/>
      <c r="OOH267" s="107"/>
      <c r="OOI267" s="107"/>
      <c r="OOJ267" s="107"/>
      <c r="OOK267" s="107"/>
      <c r="OOL267" s="107"/>
      <c r="OOM267" s="107"/>
      <c r="OON267" s="107"/>
      <c r="OOO267" s="107"/>
      <c r="OOP267" s="107"/>
      <c r="OOQ267" s="107"/>
      <c r="OOR267" s="107"/>
      <c r="OOS267" s="107"/>
      <c r="OOT267" s="107"/>
      <c r="OOU267" s="107"/>
      <c r="OOV267" s="107"/>
      <c r="OOW267" s="107"/>
      <c r="OOX267" s="107"/>
      <c r="OOY267" s="107"/>
      <c r="OOZ267" s="107"/>
      <c r="OPA267" s="107"/>
      <c r="OPB267" s="107"/>
      <c r="OPC267" s="107"/>
      <c r="OPD267" s="107"/>
      <c r="OPE267" s="107"/>
      <c r="OPF267" s="107"/>
      <c r="OPG267" s="107"/>
      <c r="OPH267" s="107"/>
      <c r="OPI267" s="107"/>
      <c r="OPJ267" s="107"/>
      <c r="OPK267" s="107"/>
      <c r="OPL267" s="107"/>
      <c r="OPM267" s="107"/>
      <c r="OPN267" s="107"/>
      <c r="OPO267" s="107"/>
      <c r="OPP267" s="107"/>
      <c r="OPQ267" s="107"/>
      <c r="OPR267" s="107"/>
      <c r="OPS267" s="107"/>
      <c r="OPT267" s="107"/>
      <c r="OPU267" s="107"/>
      <c r="OPV267" s="107"/>
      <c r="OPW267" s="107"/>
      <c r="OPX267" s="107"/>
      <c r="OPY267" s="107"/>
      <c r="OPZ267" s="107"/>
      <c r="OQA267" s="107"/>
      <c r="OQB267" s="107"/>
      <c r="OQC267" s="107"/>
      <c r="OQD267" s="107"/>
      <c r="OQE267" s="107"/>
      <c r="OQF267" s="107"/>
      <c r="OQG267" s="107"/>
      <c r="OQH267" s="107"/>
      <c r="OQI267" s="107"/>
      <c r="OQJ267" s="107"/>
      <c r="OQK267" s="107"/>
      <c r="OQL267" s="107"/>
      <c r="OQM267" s="107"/>
      <c r="OQN267" s="107"/>
      <c r="OQO267" s="107"/>
      <c r="OQP267" s="107"/>
      <c r="OQQ267" s="107"/>
      <c r="OQR267" s="107"/>
      <c r="OQS267" s="107"/>
      <c r="OQT267" s="107"/>
      <c r="OQU267" s="107"/>
      <c r="OQV267" s="107"/>
      <c r="OQW267" s="107"/>
      <c r="OQX267" s="107"/>
      <c r="OQY267" s="107"/>
      <c r="OQZ267" s="107"/>
      <c r="ORA267" s="107"/>
      <c r="ORB267" s="107"/>
      <c r="ORC267" s="107"/>
      <c r="ORD267" s="107"/>
      <c r="ORE267" s="107"/>
      <c r="ORF267" s="107"/>
      <c r="ORG267" s="107"/>
      <c r="ORH267" s="107"/>
      <c r="ORI267" s="107"/>
      <c r="ORJ267" s="107"/>
      <c r="ORK267" s="107"/>
      <c r="ORL267" s="107"/>
      <c r="ORM267" s="107"/>
      <c r="ORN267" s="107"/>
      <c r="ORO267" s="107"/>
      <c r="ORP267" s="107"/>
      <c r="ORQ267" s="107"/>
      <c r="ORR267" s="107"/>
      <c r="ORS267" s="107"/>
      <c r="ORT267" s="107"/>
      <c r="ORU267" s="107"/>
      <c r="ORV267" s="107"/>
      <c r="ORW267" s="107"/>
      <c r="ORX267" s="107"/>
      <c r="ORY267" s="107"/>
      <c r="ORZ267" s="107"/>
      <c r="OSA267" s="107"/>
      <c r="OSB267" s="107"/>
      <c r="OSC267" s="107"/>
      <c r="OSD267" s="107"/>
      <c r="OSE267" s="107"/>
      <c r="OSF267" s="107"/>
      <c r="OSG267" s="107"/>
      <c r="OSH267" s="107"/>
      <c r="OSI267" s="107"/>
      <c r="OSJ267" s="107"/>
      <c r="OSK267" s="107"/>
      <c r="OSL267" s="107"/>
      <c r="OSM267" s="107"/>
      <c r="OSN267" s="107"/>
      <c r="OSO267" s="107"/>
      <c r="OSP267" s="107"/>
      <c r="OSQ267" s="107"/>
      <c r="OSR267" s="107"/>
      <c r="OSS267" s="107"/>
      <c r="OST267" s="107"/>
      <c r="OSU267" s="107"/>
      <c r="OSV267" s="107"/>
      <c r="OSW267" s="107"/>
      <c r="OSX267" s="107"/>
      <c r="OSY267" s="107"/>
      <c r="OSZ267" s="107"/>
      <c r="OTA267" s="107"/>
      <c r="OTB267" s="107"/>
      <c r="OTC267" s="107"/>
      <c r="OTD267" s="107"/>
      <c r="OTE267" s="107"/>
      <c r="OTF267" s="107"/>
      <c r="OTG267" s="107"/>
      <c r="OTH267" s="107"/>
      <c r="OTI267" s="107"/>
      <c r="OTJ267" s="107"/>
      <c r="OTK267" s="107"/>
      <c r="OTL267" s="107"/>
      <c r="OTM267" s="107"/>
      <c r="OTN267" s="107"/>
      <c r="OTO267" s="107"/>
      <c r="OTP267" s="107"/>
      <c r="OTQ267" s="107"/>
      <c r="OTR267" s="107"/>
      <c r="OTS267" s="107"/>
      <c r="OTT267" s="107"/>
      <c r="OTU267" s="107"/>
      <c r="OTV267" s="107"/>
      <c r="OTW267" s="107"/>
      <c r="OTX267" s="107"/>
      <c r="OTY267" s="107"/>
      <c r="OTZ267" s="107"/>
      <c r="OUA267" s="107"/>
      <c r="OUB267" s="107"/>
      <c r="OUC267" s="107"/>
      <c r="OUD267" s="107"/>
      <c r="OUE267" s="107"/>
      <c r="OUF267" s="107"/>
      <c r="OUG267" s="107"/>
      <c r="OUH267" s="107"/>
      <c r="OUI267" s="107"/>
      <c r="OUJ267" s="107"/>
      <c r="OUK267" s="107"/>
      <c r="OUL267" s="107"/>
      <c r="OUM267" s="107"/>
      <c r="OUN267" s="107"/>
      <c r="OUO267" s="107"/>
      <c r="OUP267" s="107"/>
      <c r="OUQ267" s="107"/>
      <c r="OUR267" s="107"/>
      <c r="OUS267" s="107"/>
      <c r="OUT267" s="107"/>
      <c r="OUU267" s="107"/>
      <c r="OUV267" s="107"/>
      <c r="OUW267" s="107"/>
      <c r="OUX267" s="107"/>
      <c r="OUY267" s="107"/>
      <c r="OUZ267" s="107"/>
      <c r="OVA267" s="107"/>
      <c r="OVB267" s="107"/>
      <c r="OVC267" s="107"/>
      <c r="OVD267" s="107"/>
      <c r="OVE267" s="107"/>
      <c r="OVF267" s="107"/>
      <c r="OVG267" s="107"/>
      <c r="OVH267" s="107"/>
      <c r="OVI267" s="107"/>
      <c r="OVJ267" s="107"/>
      <c r="OVK267" s="107"/>
      <c r="OVL267" s="107"/>
      <c r="OVM267" s="107"/>
      <c r="OVN267" s="107"/>
      <c r="OVO267" s="107"/>
      <c r="OVP267" s="107"/>
      <c r="OVQ267" s="107"/>
      <c r="OVR267" s="107"/>
      <c r="OVS267" s="107"/>
      <c r="OVT267" s="107"/>
      <c r="OVU267" s="107"/>
      <c r="OVV267" s="107"/>
      <c r="OVW267" s="107"/>
      <c r="OVX267" s="107"/>
      <c r="OVY267" s="107"/>
      <c r="OVZ267" s="107"/>
      <c r="OWA267" s="107"/>
      <c r="OWB267" s="107"/>
      <c r="OWC267" s="107"/>
      <c r="OWD267" s="107"/>
      <c r="OWE267" s="107"/>
      <c r="OWF267" s="107"/>
      <c r="OWG267" s="107"/>
      <c r="OWH267" s="107"/>
      <c r="OWI267" s="107"/>
      <c r="OWJ267" s="107"/>
      <c r="OWK267" s="107"/>
      <c r="OWL267" s="107"/>
      <c r="OWM267" s="107"/>
      <c r="OWN267" s="107"/>
      <c r="OWO267" s="107"/>
      <c r="OWP267" s="107"/>
      <c r="OWQ267" s="107"/>
      <c r="OWR267" s="107"/>
      <c r="OWS267" s="107"/>
      <c r="OWT267" s="107"/>
      <c r="OWU267" s="107"/>
      <c r="OWV267" s="107"/>
      <c r="OWW267" s="107"/>
      <c r="OWX267" s="107"/>
      <c r="OWY267" s="107"/>
      <c r="OWZ267" s="107"/>
      <c r="OXA267" s="107"/>
      <c r="OXB267" s="107"/>
      <c r="OXC267" s="107"/>
      <c r="OXD267" s="107"/>
      <c r="OXE267" s="107"/>
      <c r="OXF267" s="107"/>
      <c r="OXG267" s="107"/>
      <c r="OXH267" s="107"/>
      <c r="OXI267" s="107"/>
      <c r="OXJ267" s="107"/>
      <c r="OXK267" s="107"/>
      <c r="OXL267" s="107"/>
      <c r="OXM267" s="107"/>
      <c r="OXN267" s="107"/>
      <c r="OXO267" s="107"/>
      <c r="OXP267" s="107"/>
      <c r="OXQ267" s="107"/>
      <c r="OXR267" s="107"/>
      <c r="OXS267" s="107"/>
      <c r="OXT267" s="107"/>
      <c r="OXU267" s="107"/>
      <c r="OXV267" s="107"/>
      <c r="OXW267" s="107"/>
      <c r="OXX267" s="107"/>
      <c r="OXY267" s="107"/>
      <c r="OXZ267" s="107"/>
      <c r="OYA267" s="107"/>
      <c r="OYB267" s="107"/>
      <c r="OYC267" s="107"/>
      <c r="OYD267" s="107"/>
      <c r="OYE267" s="107"/>
      <c r="OYF267" s="107"/>
      <c r="OYG267" s="107"/>
      <c r="OYH267" s="107"/>
      <c r="OYI267" s="107"/>
      <c r="OYJ267" s="107"/>
      <c r="OYK267" s="107"/>
      <c r="OYL267" s="107"/>
      <c r="OYM267" s="107"/>
      <c r="OYN267" s="107"/>
      <c r="OYO267" s="107"/>
      <c r="OYP267" s="107"/>
      <c r="OYQ267" s="107"/>
      <c r="OYR267" s="107"/>
      <c r="OYS267" s="107"/>
      <c r="OYT267" s="107"/>
      <c r="OYU267" s="107"/>
      <c r="OYV267" s="107"/>
      <c r="OYW267" s="107"/>
      <c r="OYX267" s="107"/>
      <c r="OYY267" s="107"/>
      <c r="OYZ267" s="107"/>
      <c r="OZA267" s="107"/>
      <c r="OZB267" s="107"/>
      <c r="OZC267" s="107"/>
      <c r="OZD267" s="107"/>
      <c r="OZE267" s="107"/>
      <c r="OZF267" s="107"/>
      <c r="OZG267" s="107"/>
      <c r="OZH267" s="107"/>
      <c r="OZI267" s="107"/>
      <c r="OZJ267" s="107"/>
      <c r="OZK267" s="107"/>
      <c r="OZL267" s="107"/>
      <c r="OZM267" s="107"/>
      <c r="OZN267" s="107"/>
      <c r="OZO267" s="107"/>
      <c r="OZP267" s="107"/>
      <c r="OZQ267" s="107"/>
      <c r="OZR267" s="107"/>
      <c r="OZS267" s="107"/>
      <c r="OZT267" s="107"/>
      <c r="OZU267" s="107"/>
      <c r="OZV267" s="107"/>
      <c r="OZW267" s="107"/>
      <c r="OZX267" s="107"/>
      <c r="OZY267" s="107"/>
      <c r="OZZ267" s="107"/>
      <c r="PAA267" s="107"/>
      <c r="PAB267" s="107"/>
      <c r="PAC267" s="107"/>
      <c r="PAD267" s="107"/>
      <c r="PAE267" s="107"/>
      <c r="PAF267" s="107"/>
      <c r="PAG267" s="107"/>
      <c r="PAH267" s="107"/>
      <c r="PAI267" s="107"/>
      <c r="PAJ267" s="107"/>
      <c r="PAK267" s="107"/>
      <c r="PAL267" s="107"/>
      <c r="PAM267" s="107"/>
      <c r="PAN267" s="107"/>
      <c r="PAO267" s="107"/>
      <c r="PAP267" s="107"/>
      <c r="PAQ267" s="107"/>
      <c r="PAR267" s="107"/>
      <c r="PAS267" s="107"/>
      <c r="PAT267" s="107"/>
      <c r="PAU267" s="107"/>
      <c r="PAV267" s="107"/>
      <c r="PAW267" s="107"/>
      <c r="PAX267" s="107"/>
      <c r="PAY267" s="107"/>
      <c r="PAZ267" s="107"/>
      <c r="PBA267" s="107"/>
      <c r="PBB267" s="107"/>
      <c r="PBC267" s="107"/>
      <c r="PBD267" s="107"/>
      <c r="PBE267" s="107"/>
      <c r="PBF267" s="107"/>
      <c r="PBG267" s="107"/>
      <c r="PBH267" s="107"/>
      <c r="PBI267" s="107"/>
      <c r="PBJ267" s="107"/>
      <c r="PBK267" s="107"/>
      <c r="PBL267" s="107"/>
      <c r="PBM267" s="107"/>
      <c r="PBN267" s="107"/>
      <c r="PBO267" s="107"/>
      <c r="PBP267" s="107"/>
      <c r="PBQ267" s="107"/>
      <c r="PBR267" s="107"/>
      <c r="PBS267" s="107"/>
      <c r="PBT267" s="107"/>
      <c r="PBU267" s="107"/>
      <c r="PBV267" s="107"/>
      <c r="PBW267" s="107"/>
      <c r="PBX267" s="107"/>
      <c r="PBY267" s="107"/>
      <c r="PBZ267" s="107"/>
      <c r="PCA267" s="107"/>
      <c r="PCB267" s="107"/>
      <c r="PCC267" s="107"/>
      <c r="PCD267" s="107"/>
      <c r="PCE267" s="107"/>
      <c r="PCF267" s="107"/>
      <c r="PCG267" s="107"/>
      <c r="PCH267" s="107"/>
      <c r="PCI267" s="107"/>
      <c r="PCJ267" s="107"/>
      <c r="PCK267" s="107"/>
      <c r="PCL267" s="107"/>
      <c r="PCM267" s="107"/>
      <c r="PCN267" s="107"/>
      <c r="PCO267" s="107"/>
      <c r="PCP267" s="107"/>
      <c r="PCQ267" s="107"/>
      <c r="PCR267" s="107"/>
      <c r="PCS267" s="107"/>
      <c r="PCT267" s="107"/>
      <c r="PCU267" s="107"/>
      <c r="PCV267" s="107"/>
      <c r="PCW267" s="107"/>
      <c r="PCX267" s="107"/>
      <c r="PCY267" s="107"/>
      <c r="PCZ267" s="107"/>
      <c r="PDA267" s="107"/>
      <c r="PDB267" s="107"/>
      <c r="PDC267" s="107"/>
      <c r="PDD267" s="107"/>
      <c r="PDE267" s="107"/>
      <c r="PDF267" s="107"/>
      <c r="PDG267" s="107"/>
      <c r="PDH267" s="107"/>
      <c r="PDI267" s="107"/>
      <c r="PDJ267" s="107"/>
      <c r="PDK267" s="107"/>
      <c r="PDL267" s="107"/>
      <c r="PDM267" s="107"/>
      <c r="PDN267" s="107"/>
      <c r="PDO267" s="107"/>
      <c r="PDP267" s="107"/>
      <c r="PDQ267" s="107"/>
      <c r="PDR267" s="107"/>
      <c r="PDS267" s="107"/>
      <c r="PDT267" s="107"/>
      <c r="PDU267" s="107"/>
      <c r="PDV267" s="107"/>
      <c r="PDW267" s="107"/>
      <c r="PDX267" s="107"/>
      <c r="PDY267" s="107"/>
      <c r="PDZ267" s="107"/>
      <c r="PEA267" s="107"/>
      <c r="PEB267" s="107"/>
      <c r="PEC267" s="107"/>
      <c r="PED267" s="107"/>
      <c r="PEE267" s="107"/>
      <c r="PEF267" s="107"/>
      <c r="PEG267" s="107"/>
      <c r="PEH267" s="107"/>
      <c r="PEI267" s="107"/>
      <c r="PEJ267" s="107"/>
      <c r="PEK267" s="107"/>
      <c r="PEL267" s="107"/>
      <c r="PEM267" s="107"/>
      <c r="PEN267" s="107"/>
      <c r="PEO267" s="107"/>
      <c r="PEP267" s="107"/>
      <c r="PEQ267" s="107"/>
      <c r="PER267" s="107"/>
      <c r="PES267" s="107"/>
      <c r="PET267" s="107"/>
      <c r="PEU267" s="107"/>
      <c r="PEV267" s="107"/>
      <c r="PEW267" s="107"/>
      <c r="PEX267" s="107"/>
      <c r="PEY267" s="107"/>
      <c r="PEZ267" s="107"/>
      <c r="PFA267" s="107"/>
      <c r="PFB267" s="107"/>
      <c r="PFC267" s="107"/>
      <c r="PFD267" s="107"/>
      <c r="PFE267" s="107"/>
      <c r="PFF267" s="107"/>
      <c r="PFG267" s="107"/>
      <c r="PFH267" s="107"/>
      <c r="PFI267" s="107"/>
      <c r="PFJ267" s="107"/>
      <c r="PFK267" s="107"/>
      <c r="PFL267" s="107"/>
      <c r="PFM267" s="107"/>
      <c r="PFN267" s="107"/>
      <c r="PFO267" s="107"/>
      <c r="PFP267" s="107"/>
      <c r="PFQ267" s="107"/>
      <c r="PFR267" s="107"/>
      <c r="PFS267" s="107"/>
      <c r="PFT267" s="107"/>
      <c r="PFU267" s="107"/>
      <c r="PFV267" s="107"/>
      <c r="PFW267" s="107"/>
      <c r="PFX267" s="107"/>
      <c r="PFY267" s="107"/>
      <c r="PFZ267" s="107"/>
      <c r="PGA267" s="107"/>
      <c r="PGB267" s="107"/>
      <c r="PGC267" s="107"/>
      <c r="PGD267" s="107"/>
      <c r="PGE267" s="107"/>
      <c r="PGF267" s="107"/>
      <c r="PGG267" s="107"/>
      <c r="PGH267" s="107"/>
      <c r="PGI267" s="107"/>
      <c r="PGJ267" s="107"/>
      <c r="PGK267" s="107"/>
      <c r="PGL267" s="107"/>
      <c r="PGM267" s="107"/>
      <c r="PGN267" s="107"/>
      <c r="PGO267" s="107"/>
      <c r="PGP267" s="107"/>
      <c r="PGQ267" s="107"/>
      <c r="PGR267" s="107"/>
      <c r="PGS267" s="107"/>
      <c r="PGT267" s="107"/>
      <c r="PGU267" s="107"/>
      <c r="PGV267" s="107"/>
      <c r="PGW267" s="107"/>
      <c r="PGX267" s="107"/>
      <c r="PGY267" s="107"/>
      <c r="PGZ267" s="107"/>
      <c r="PHA267" s="107"/>
      <c r="PHB267" s="107"/>
      <c r="PHC267" s="107"/>
      <c r="PHD267" s="107"/>
      <c r="PHE267" s="107"/>
      <c r="PHF267" s="107"/>
      <c r="PHG267" s="107"/>
      <c r="PHH267" s="107"/>
      <c r="PHI267" s="107"/>
      <c r="PHJ267" s="107"/>
      <c r="PHK267" s="107"/>
      <c r="PHL267" s="107"/>
      <c r="PHM267" s="107"/>
      <c r="PHN267" s="107"/>
      <c r="PHO267" s="107"/>
      <c r="PHP267" s="107"/>
      <c r="PHQ267" s="107"/>
      <c r="PHR267" s="107"/>
      <c r="PHS267" s="107"/>
      <c r="PHT267" s="107"/>
      <c r="PHU267" s="107"/>
      <c r="PHV267" s="107"/>
      <c r="PHW267" s="107"/>
      <c r="PHX267" s="107"/>
      <c r="PHY267" s="107"/>
      <c r="PHZ267" s="107"/>
      <c r="PIA267" s="107"/>
      <c r="PIB267" s="107"/>
      <c r="PIC267" s="107"/>
      <c r="PID267" s="107"/>
      <c r="PIE267" s="107"/>
      <c r="PIF267" s="107"/>
      <c r="PIG267" s="107"/>
      <c r="PIH267" s="107"/>
      <c r="PII267" s="107"/>
      <c r="PIJ267" s="107"/>
      <c r="PIK267" s="107"/>
      <c r="PIL267" s="107"/>
      <c r="PIM267" s="107"/>
      <c r="PIN267" s="107"/>
      <c r="PIO267" s="107"/>
      <c r="PIP267" s="107"/>
      <c r="PIQ267" s="107"/>
      <c r="PIR267" s="107"/>
      <c r="PIS267" s="107"/>
      <c r="PIT267" s="107"/>
      <c r="PIU267" s="107"/>
      <c r="PIV267" s="107"/>
      <c r="PIW267" s="107"/>
      <c r="PIX267" s="107"/>
      <c r="PIY267" s="107"/>
      <c r="PIZ267" s="107"/>
      <c r="PJA267" s="107"/>
      <c r="PJB267" s="107"/>
      <c r="PJC267" s="107"/>
      <c r="PJD267" s="107"/>
      <c r="PJE267" s="107"/>
      <c r="PJF267" s="107"/>
      <c r="PJG267" s="107"/>
      <c r="PJH267" s="107"/>
      <c r="PJI267" s="107"/>
      <c r="PJJ267" s="107"/>
      <c r="PJK267" s="107"/>
      <c r="PJL267" s="107"/>
      <c r="PJM267" s="107"/>
      <c r="PJN267" s="107"/>
      <c r="PJO267" s="107"/>
      <c r="PJP267" s="107"/>
      <c r="PJQ267" s="107"/>
      <c r="PJR267" s="107"/>
      <c r="PJS267" s="107"/>
      <c r="PJT267" s="107"/>
      <c r="PJU267" s="107"/>
      <c r="PJV267" s="107"/>
      <c r="PJW267" s="107"/>
      <c r="PJX267" s="107"/>
      <c r="PJY267" s="107"/>
      <c r="PJZ267" s="107"/>
      <c r="PKA267" s="107"/>
      <c r="PKB267" s="107"/>
      <c r="PKC267" s="107"/>
      <c r="PKD267" s="107"/>
      <c r="PKE267" s="107"/>
      <c r="PKF267" s="107"/>
      <c r="PKG267" s="107"/>
      <c r="PKH267" s="107"/>
      <c r="PKI267" s="107"/>
      <c r="PKJ267" s="107"/>
      <c r="PKK267" s="107"/>
      <c r="PKL267" s="107"/>
      <c r="PKM267" s="107"/>
      <c r="PKN267" s="107"/>
      <c r="PKO267" s="107"/>
      <c r="PKP267" s="107"/>
      <c r="PKQ267" s="107"/>
      <c r="PKR267" s="107"/>
      <c r="PKS267" s="107"/>
      <c r="PKT267" s="107"/>
      <c r="PKU267" s="107"/>
      <c r="PKV267" s="107"/>
      <c r="PKW267" s="107"/>
      <c r="PKX267" s="107"/>
      <c r="PKY267" s="107"/>
      <c r="PKZ267" s="107"/>
      <c r="PLA267" s="107"/>
      <c r="PLB267" s="107"/>
      <c r="PLC267" s="107"/>
      <c r="PLD267" s="107"/>
      <c r="PLE267" s="107"/>
      <c r="PLF267" s="107"/>
      <c r="PLG267" s="107"/>
      <c r="PLH267" s="107"/>
      <c r="PLI267" s="107"/>
      <c r="PLJ267" s="107"/>
      <c r="PLK267" s="107"/>
      <c r="PLL267" s="107"/>
      <c r="PLM267" s="107"/>
      <c r="PLN267" s="107"/>
      <c r="PLO267" s="107"/>
      <c r="PLP267" s="107"/>
      <c r="PLQ267" s="107"/>
      <c r="PLR267" s="107"/>
      <c r="PLS267" s="107"/>
      <c r="PLT267" s="107"/>
      <c r="PLU267" s="107"/>
      <c r="PLV267" s="107"/>
      <c r="PLW267" s="107"/>
      <c r="PLX267" s="107"/>
      <c r="PLY267" s="107"/>
      <c r="PLZ267" s="107"/>
      <c r="PMA267" s="107"/>
      <c r="PMB267" s="107"/>
      <c r="PMC267" s="107"/>
      <c r="PMD267" s="107"/>
      <c r="PME267" s="107"/>
      <c r="PMF267" s="107"/>
      <c r="PMG267" s="107"/>
      <c r="PMH267" s="107"/>
      <c r="PMI267" s="107"/>
      <c r="PMJ267" s="107"/>
      <c r="PMK267" s="107"/>
      <c r="PML267" s="107"/>
      <c r="PMM267" s="107"/>
      <c r="PMN267" s="107"/>
      <c r="PMO267" s="107"/>
      <c r="PMP267" s="107"/>
      <c r="PMQ267" s="107"/>
      <c r="PMR267" s="107"/>
      <c r="PMS267" s="107"/>
      <c r="PMT267" s="107"/>
      <c r="PMU267" s="107"/>
      <c r="PMV267" s="107"/>
      <c r="PMW267" s="107"/>
      <c r="PMX267" s="107"/>
      <c r="PMY267" s="107"/>
      <c r="PMZ267" s="107"/>
      <c r="PNA267" s="107"/>
      <c r="PNB267" s="107"/>
      <c r="PNC267" s="107"/>
      <c r="PND267" s="107"/>
      <c r="PNE267" s="107"/>
      <c r="PNF267" s="107"/>
      <c r="PNG267" s="107"/>
      <c r="PNH267" s="107"/>
      <c r="PNI267" s="107"/>
      <c r="PNJ267" s="107"/>
      <c r="PNK267" s="107"/>
      <c r="PNL267" s="107"/>
      <c r="PNM267" s="107"/>
      <c r="PNN267" s="107"/>
      <c r="PNO267" s="107"/>
      <c r="PNP267" s="107"/>
      <c r="PNQ267" s="107"/>
      <c r="PNR267" s="107"/>
      <c r="PNS267" s="107"/>
      <c r="PNT267" s="107"/>
      <c r="PNU267" s="107"/>
      <c r="PNV267" s="107"/>
      <c r="PNW267" s="107"/>
      <c r="PNX267" s="107"/>
      <c r="PNY267" s="107"/>
      <c r="PNZ267" s="107"/>
      <c r="POA267" s="107"/>
      <c r="POB267" s="107"/>
      <c r="POC267" s="107"/>
      <c r="POD267" s="107"/>
      <c r="POE267" s="107"/>
      <c r="POF267" s="107"/>
      <c r="POG267" s="107"/>
      <c r="POH267" s="107"/>
      <c r="POI267" s="107"/>
      <c r="POJ267" s="107"/>
      <c r="POK267" s="107"/>
      <c r="POL267" s="107"/>
      <c r="POM267" s="107"/>
      <c r="PON267" s="107"/>
      <c r="POO267" s="107"/>
      <c r="POP267" s="107"/>
      <c r="POQ267" s="107"/>
      <c r="POR267" s="107"/>
      <c r="POS267" s="107"/>
      <c r="POT267" s="107"/>
      <c r="POU267" s="107"/>
      <c r="POV267" s="107"/>
      <c r="POW267" s="107"/>
      <c r="POX267" s="107"/>
      <c r="POY267" s="107"/>
      <c r="POZ267" s="107"/>
      <c r="PPA267" s="107"/>
      <c r="PPB267" s="107"/>
      <c r="PPC267" s="107"/>
      <c r="PPD267" s="107"/>
      <c r="PPE267" s="107"/>
      <c r="PPF267" s="107"/>
      <c r="PPG267" s="107"/>
      <c r="PPH267" s="107"/>
      <c r="PPI267" s="107"/>
      <c r="PPJ267" s="107"/>
      <c r="PPK267" s="107"/>
      <c r="PPL267" s="107"/>
      <c r="PPM267" s="107"/>
      <c r="PPN267" s="107"/>
      <c r="PPO267" s="107"/>
      <c r="PPP267" s="107"/>
      <c r="PPQ267" s="107"/>
      <c r="PPR267" s="107"/>
      <c r="PPS267" s="107"/>
      <c r="PPT267" s="107"/>
      <c r="PPU267" s="107"/>
      <c r="PPV267" s="107"/>
      <c r="PPW267" s="107"/>
      <c r="PPX267" s="107"/>
      <c r="PPY267" s="107"/>
      <c r="PPZ267" s="107"/>
      <c r="PQA267" s="107"/>
      <c r="PQB267" s="107"/>
      <c r="PQC267" s="107"/>
      <c r="PQD267" s="107"/>
      <c r="PQE267" s="107"/>
      <c r="PQF267" s="107"/>
      <c r="PQG267" s="107"/>
      <c r="PQH267" s="107"/>
      <c r="PQI267" s="107"/>
      <c r="PQJ267" s="107"/>
      <c r="PQK267" s="107"/>
      <c r="PQL267" s="107"/>
      <c r="PQM267" s="107"/>
      <c r="PQN267" s="107"/>
      <c r="PQO267" s="107"/>
      <c r="PQP267" s="107"/>
      <c r="PQQ267" s="107"/>
      <c r="PQR267" s="107"/>
      <c r="PQS267" s="107"/>
      <c r="PQT267" s="107"/>
      <c r="PQU267" s="107"/>
      <c r="PQV267" s="107"/>
      <c r="PQW267" s="107"/>
      <c r="PQX267" s="107"/>
      <c r="PQY267" s="107"/>
      <c r="PQZ267" s="107"/>
      <c r="PRA267" s="107"/>
      <c r="PRB267" s="107"/>
      <c r="PRC267" s="107"/>
      <c r="PRD267" s="107"/>
      <c r="PRE267" s="107"/>
      <c r="PRF267" s="107"/>
      <c r="PRG267" s="107"/>
      <c r="PRH267" s="107"/>
      <c r="PRI267" s="107"/>
      <c r="PRJ267" s="107"/>
      <c r="PRK267" s="107"/>
      <c r="PRL267" s="107"/>
      <c r="PRM267" s="107"/>
      <c r="PRN267" s="107"/>
      <c r="PRO267" s="107"/>
      <c r="PRP267" s="107"/>
      <c r="PRQ267" s="107"/>
      <c r="PRR267" s="107"/>
      <c r="PRS267" s="107"/>
      <c r="PRT267" s="107"/>
      <c r="PRU267" s="107"/>
      <c r="PRV267" s="107"/>
      <c r="PRW267" s="107"/>
      <c r="PRX267" s="107"/>
      <c r="PRY267" s="107"/>
      <c r="PRZ267" s="107"/>
      <c r="PSA267" s="107"/>
      <c r="PSB267" s="107"/>
      <c r="PSC267" s="107"/>
      <c r="PSD267" s="107"/>
      <c r="PSE267" s="107"/>
      <c r="PSF267" s="107"/>
      <c r="PSG267" s="107"/>
      <c r="PSH267" s="107"/>
      <c r="PSI267" s="107"/>
      <c r="PSJ267" s="107"/>
      <c r="PSK267" s="107"/>
      <c r="PSL267" s="107"/>
      <c r="PSM267" s="107"/>
      <c r="PSN267" s="107"/>
      <c r="PSO267" s="107"/>
      <c r="PSP267" s="107"/>
      <c r="PSQ267" s="107"/>
      <c r="PSR267" s="107"/>
      <c r="PSS267" s="107"/>
      <c r="PST267" s="107"/>
      <c r="PSU267" s="107"/>
      <c r="PSV267" s="107"/>
      <c r="PSW267" s="107"/>
      <c r="PSX267" s="107"/>
      <c r="PSY267" s="107"/>
      <c r="PSZ267" s="107"/>
      <c r="PTA267" s="107"/>
      <c r="PTB267" s="107"/>
      <c r="PTC267" s="107"/>
      <c r="PTD267" s="107"/>
      <c r="PTE267" s="107"/>
      <c r="PTF267" s="107"/>
      <c r="PTG267" s="107"/>
      <c r="PTH267" s="107"/>
      <c r="PTI267" s="107"/>
      <c r="PTJ267" s="107"/>
      <c r="PTK267" s="107"/>
      <c r="PTL267" s="107"/>
      <c r="PTM267" s="107"/>
      <c r="PTN267" s="107"/>
      <c r="PTO267" s="107"/>
      <c r="PTP267" s="107"/>
      <c r="PTQ267" s="107"/>
      <c r="PTR267" s="107"/>
      <c r="PTS267" s="107"/>
      <c r="PTT267" s="107"/>
      <c r="PTU267" s="107"/>
      <c r="PTV267" s="107"/>
      <c r="PTW267" s="107"/>
      <c r="PTX267" s="107"/>
      <c r="PTY267" s="107"/>
      <c r="PTZ267" s="107"/>
      <c r="PUA267" s="107"/>
      <c r="PUB267" s="107"/>
      <c r="PUC267" s="107"/>
      <c r="PUD267" s="107"/>
      <c r="PUE267" s="107"/>
      <c r="PUF267" s="107"/>
      <c r="PUG267" s="107"/>
      <c r="PUH267" s="107"/>
      <c r="PUI267" s="107"/>
      <c r="PUJ267" s="107"/>
      <c r="PUK267" s="107"/>
      <c r="PUL267" s="107"/>
      <c r="PUM267" s="107"/>
      <c r="PUN267" s="107"/>
      <c r="PUO267" s="107"/>
      <c r="PUP267" s="107"/>
      <c r="PUQ267" s="107"/>
      <c r="PUR267" s="107"/>
      <c r="PUS267" s="107"/>
      <c r="PUT267" s="107"/>
      <c r="PUU267" s="107"/>
      <c r="PUV267" s="107"/>
      <c r="PUW267" s="107"/>
      <c r="PUX267" s="107"/>
      <c r="PUY267" s="107"/>
      <c r="PUZ267" s="107"/>
      <c r="PVA267" s="107"/>
      <c r="PVB267" s="107"/>
      <c r="PVC267" s="107"/>
      <c r="PVD267" s="107"/>
      <c r="PVE267" s="107"/>
      <c r="PVF267" s="107"/>
      <c r="PVG267" s="107"/>
      <c r="PVH267" s="107"/>
      <c r="PVI267" s="107"/>
      <c r="PVJ267" s="107"/>
      <c r="PVK267" s="107"/>
      <c r="PVL267" s="107"/>
      <c r="PVM267" s="107"/>
      <c r="PVN267" s="107"/>
      <c r="PVO267" s="107"/>
      <c r="PVP267" s="107"/>
      <c r="PVQ267" s="107"/>
      <c r="PVR267" s="107"/>
      <c r="PVS267" s="107"/>
      <c r="PVT267" s="107"/>
      <c r="PVU267" s="107"/>
      <c r="PVV267" s="107"/>
      <c r="PVW267" s="107"/>
      <c r="PVX267" s="107"/>
      <c r="PVY267" s="107"/>
      <c r="PVZ267" s="107"/>
      <c r="PWA267" s="107"/>
      <c r="PWB267" s="107"/>
      <c r="PWC267" s="107"/>
      <c r="PWD267" s="107"/>
      <c r="PWE267" s="107"/>
      <c r="PWF267" s="107"/>
      <c r="PWG267" s="107"/>
      <c r="PWH267" s="107"/>
      <c r="PWI267" s="107"/>
      <c r="PWJ267" s="107"/>
      <c r="PWK267" s="107"/>
      <c r="PWL267" s="107"/>
      <c r="PWM267" s="107"/>
      <c r="PWN267" s="107"/>
      <c r="PWO267" s="107"/>
      <c r="PWP267" s="107"/>
      <c r="PWQ267" s="107"/>
      <c r="PWR267" s="107"/>
      <c r="PWS267" s="107"/>
      <c r="PWT267" s="107"/>
      <c r="PWU267" s="107"/>
      <c r="PWV267" s="107"/>
      <c r="PWW267" s="107"/>
      <c r="PWX267" s="107"/>
      <c r="PWY267" s="107"/>
      <c r="PWZ267" s="107"/>
      <c r="PXA267" s="107"/>
      <c r="PXB267" s="107"/>
      <c r="PXC267" s="107"/>
      <c r="PXD267" s="107"/>
      <c r="PXE267" s="107"/>
      <c r="PXF267" s="107"/>
      <c r="PXG267" s="107"/>
      <c r="PXH267" s="107"/>
      <c r="PXI267" s="107"/>
      <c r="PXJ267" s="107"/>
      <c r="PXK267" s="107"/>
      <c r="PXL267" s="107"/>
      <c r="PXM267" s="107"/>
      <c r="PXN267" s="107"/>
      <c r="PXO267" s="107"/>
      <c r="PXP267" s="107"/>
      <c r="PXQ267" s="107"/>
      <c r="PXR267" s="107"/>
      <c r="PXS267" s="107"/>
      <c r="PXT267" s="107"/>
      <c r="PXU267" s="107"/>
      <c r="PXV267" s="107"/>
      <c r="PXW267" s="107"/>
      <c r="PXX267" s="107"/>
      <c r="PXY267" s="107"/>
      <c r="PXZ267" s="107"/>
      <c r="PYA267" s="107"/>
      <c r="PYB267" s="107"/>
      <c r="PYC267" s="107"/>
      <c r="PYD267" s="107"/>
      <c r="PYE267" s="107"/>
      <c r="PYF267" s="107"/>
      <c r="PYG267" s="107"/>
      <c r="PYH267" s="107"/>
      <c r="PYI267" s="107"/>
      <c r="PYJ267" s="107"/>
      <c r="PYK267" s="107"/>
      <c r="PYL267" s="107"/>
      <c r="PYM267" s="107"/>
      <c r="PYN267" s="107"/>
      <c r="PYO267" s="107"/>
      <c r="PYP267" s="107"/>
      <c r="PYQ267" s="107"/>
      <c r="PYR267" s="107"/>
      <c r="PYS267" s="107"/>
      <c r="PYT267" s="107"/>
      <c r="PYU267" s="107"/>
      <c r="PYV267" s="107"/>
      <c r="PYW267" s="107"/>
      <c r="PYX267" s="107"/>
      <c r="PYY267" s="107"/>
      <c r="PYZ267" s="107"/>
      <c r="PZA267" s="107"/>
      <c r="PZB267" s="107"/>
      <c r="PZC267" s="107"/>
      <c r="PZD267" s="107"/>
      <c r="PZE267" s="107"/>
      <c r="PZF267" s="107"/>
      <c r="PZG267" s="107"/>
      <c r="PZH267" s="107"/>
      <c r="PZI267" s="107"/>
      <c r="PZJ267" s="107"/>
      <c r="PZK267" s="107"/>
      <c r="PZL267" s="107"/>
      <c r="PZM267" s="107"/>
      <c r="PZN267" s="107"/>
      <c r="PZO267" s="107"/>
      <c r="PZP267" s="107"/>
      <c r="PZQ267" s="107"/>
      <c r="PZR267" s="107"/>
      <c r="PZS267" s="107"/>
      <c r="PZT267" s="107"/>
      <c r="PZU267" s="107"/>
      <c r="PZV267" s="107"/>
      <c r="PZW267" s="107"/>
      <c r="PZX267" s="107"/>
      <c r="PZY267" s="107"/>
      <c r="PZZ267" s="107"/>
      <c r="QAA267" s="107"/>
      <c r="QAB267" s="107"/>
      <c r="QAC267" s="107"/>
      <c r="QAD267" s="107"/>
      <c r="QAE267" s="107"/>
      <c r="QAF267" s="107"/>
      <c r="QAG267" s="107"/>
      <c r="QAH267" s="107"/>
      <c r="QAI267" s="107"/>
      <c r="QAJ267" s="107"/>
      <c r="QAK267" s="107"/>
      <c r="QAL267" s="107"/>
      <c r="QAM267" s="107"/>
      <c r="QAN267" s="107"/>
      <c r="QAO267" s="107"/>
      <c r="QAP267" s="107"/>
      <c r="QAQ267" s="107"/>
      <c r="QAR267" s="107"/>
      <c r="QAS267" s="107"/>
      <c r="QAT267" s="107"/>
      <c r="QAU267" s="107"/>
      <c r="QAV267" s="107"/>
      <c r="QAW267" s="107"/>
      <c r="QAX267" s="107"/>
      <c r="QAY267" s="107"/>
      <c r="QAZ267" s="107"/>
      <c r="QBA267" s="107"/>
      <c r="QBB267" s="107"/>
      <c r="QBC267" s="107"/>
      <c r="QBD267" s="107"/>
      <c r="QBE267" s="107"/>
      <c r="QBF267" s="107"/>
      <c r="QBG267" s="107"/>
      <c r="QBH267" s="107"/>
      <c r="QBI267" s="107"/>
      <c r="QBJ267" s="107"/>
      <c r="QBK267" s="107"/>
      <c r="QBL267" s="107"/>
      <c r="QBM267" s="107"/>
      <c r="QBN267" s="107"/>
      <c r="QBO267" s="107"/>
      <c r="QBP267" s="107"/>
      <c r="QBQ267" s="107"/>
      <c r="QBR267" s="107"/>
      <c r="QBS267" s="107"/>
      <c r="QBT267" s="107"/>
      <c r="QBU267" s="107"/>
      <c r="QBV267" s="107"/>
      <c r="QBW267" s="107"/>
      <c r="QBX267" s="107"/>
      <c r="QBY267" s="107"/>
      <c r="QBZ267" s="107"/>
      <c r="QCA267" s="107"/>
      <c r="QCB267" s="107"/>
      <c r="QCC267" s="107"/>
      <c r="QCD267" s="107"/>
      <c r="QCE267" s="107"/>
      <c r="QCF267" s="107"/>
      <c r="QCG267" s="107"/>
      <c r="QCH267" s="107"/>
      <c r="QCI267" s="107"/>
      <c r="QCJ267" s="107"/>
      <c r="QCK267" s="107"/>
      <c r="QCL267" s="107"/>
      <c r="QCM267" s="107"/>
      <c r="QCN267" s="107"/>
      <c r="QCO267" s="107"/>
      <c r="QCP267" s="107"/>
      <c r="QCQ267" s="107"/>
      <c r="QCR267" s="107"/>
      <c r="QCS267" s="107"/>
      <c r="QCT267" s="107"/>
      <c r="QCU267" s="107"/>
      <c r="QCV267" s="107"/>
      <c r="QCW267" s="107"/>
      <c r="QCX267" s="107"/>
      <c r="QCY267" s="107"/>
      <c r="QCZ267" s="107"/>
      <c r="QDA267" s="107"/>
      <c r="QDB267" s="107"/>
      <c r="QDC267" s="107"/>
      <c r="QDD267" s="107"/>
      <c r="QDE267" s="107"/>
      <c r="QDF267" s="107"/>
      <c r="QDG267" s="107"/>
      <c r="QDH267" s="107"/>
      <c r="QDI267" s="107"/>
      <c r="QDJ267" s="107"/>
      <c r="QDK267" s="107"/>
      <c r="QDL267" s="107"/>
      <c r="QDM267" s="107"/>
      <c r="QDN267" s="107"/>
      <c r="QDO267" s="107"/>
      <c r="QDP267" s="107"/>
      <c r="QDQ267" s="107"/>
      <c r="QDR267" s="107"/>
      <c r="QDS267" s="107"/>
      <c r="QDT267" s="107"/>
      <c r="QDU267" s="107"/>
      <c r="QDV267" s="107"/>
      <c r="QDW267" s="107"/>
      <c r="QDX267" s="107"/>
      <c r="QDY267" s="107"/>
      <c r="QDZ267" s="107"/>
      <c r="QEA267" s="107"/>
      <c r="QEB267" s="107"/>
      <c r="QEC267" s="107"/>
      <c r="QED267" s="107"/>
      <c r="QEE267" s="107"/>
      <c r="QEF267" s="107"/>
      <c r="QEG267" s="107"/>
      <c r="QEH267" s="107"/>
      <c r="QEI267" s="107"/>
      <c r="QEJ267" s="107"/>
      <c r="QEK267" s="107"/>
      <c r="QEL267" s="107"/>
      <c r="QEM267" s="107"/>
      <c r="QEN267" s="107"/>
      <c r="QEO267" s="107"/>
      <c r="QEP267" s="107"/>
      <c r="QEQ267" s="107"/>
      <c r="QER267" s="107"/>
      <c r="QES267" s="107"/>
      <c r="QET267" s="107"/>
      <c r="QEU267" s="107"/>
      <c r="QEV267" s="107"/>
      <c r="QEW267" s="107"/>
      <c r="QEX267" s="107"/>
      <c r="QEY267" s="107"/>
      <c r="QEZ267" s="107"/>
      <c r="QFA267" s="107"/>
      <c r="QFB267" s="107"/>
      <c r="QFC267" s="107"/>
      <c r="QFD267" s="107"/>
      <c r="QFE267" s="107"/>
      <c r="QFF267" s="107"/>
      <c r="QFG267" s="107"/>
      <c r="QFH267" s="107"/>
      <c r="QFI267" s="107"/>
      <c r="QFJ267" s="107"/>
      <c r="QFK267" s="107"/>
      <c r="QFL267" s="107"/>
      <c r="QFM267" s="107"/>
      <c r="QFN267" s="107"/>
      <c r="QFO267" s="107"/>
      <c r="QFP267" s="107"/>
      <c r="QFQ267" s="107"/>
      <c r="QFR267" s="107"/>
      <c r="QFS267" s="107"/>
      <c r="QFT267" s="107"/>
      <c r="QFU267" s="107"/>
      <c r="QFV267" s="107"/>
      <c r="QFW267" s="107"/>
      <c r="QFX267" s="107"/>
      <c r="QFY267" s="107"/>
      <c r="QFZ267" s="107"/>
      <c r="QGA267" s="107"/>
      <c r="QGB267" s="107"/>
      <c r="QGC267" s="107"/>
      <c r="QGD267" s="107"/>
      <c r="QGE267" s="107"/>
      <c r="QGF267" s="107"/>
      <c r="QGG267" s="107"/>
      <c r="QGH267" s="107"/>
      <c r="QGI267" s="107"/>
      <c r="QGJ267" s="107"/>
      <c r="QGK267" s="107"/>
      <c r="QGL267" s="107"/>
      <c r="QGM267" s="107"/>
      <c r="QGN267" s="107"/>
      <c r="QGO267" s="107"/>
      <c r="QGP267" s="107"/>
      <c r="QGQ267" s="107"/>
      <c r="QGR267" s="107"/>
      <c r="QGS267" s="107"/>
      <c r="QGT267" s="107"/>
      <c r="QGU267" s="107"/>
      <c r="QGV267" s="107"/>
      <c r="QGW267" s="107"/>
      <c r="QGX267" s="107"/>
      <c r="QGY267" s="107"/>
      <c r="QGZ267" s="107"/>
      <c r="QHA267" s="107"/>
      <c r="QHB267" s="107"/>
      <c r="QHC267" s="107"/>
      <c r="QHD267" s="107"/>
      <c r="QHE267" s="107"/>
      <c r="QHF267" s="107"/>
      <c r="QHG267" s="107"/>
      <c r="QHH267" s="107"/>
      <c r="QHI267" s="107"/>
      <c r="QHJ267" s="107"/>
      <c r="QHK267" s="107"/>
      <c r="QHL267" s="107"/>
      <c r="QHM267" s="107"/>
      <c r="QHN267" s="107"/>
      <c r="QHO267" s="107"/>
      <c r="QHP267" s="107"/>
      <c r="QHQ267" s="107"/>
      <c r="QHR267" s="107"/>
      <c r="QHS267" s="107"/>
      <c r="QHT267" s="107"/>
      <c r="QHU267" s="107"/>
      <c r="QHV267" s="107"/>
      <c r="QHW267" s="107"/>
      <c r="QHX267" s="107"/>
      <c r="QHY267" s="107"/>
      <c r="QHZ267" s="107"/>
      <c r="QIA267" s="107"/>
      <c r="QIB267" s="107"/>
      <c r="QIC267" s="107"/>
      <c r="QID267" s="107"/>
      <c r="QIE267" s="107"/>
      <c r="QIF267" s="107"/>
      <c r="QIG267" s="107"/>
      <c r="QIH267" s="107"/>
      <c r="QII267" s="107"/>
      <c r="QIJ267" s="107"/>
      <c r="QIK267" s="107"/>
      <c r="QIL267" s="107"/>
      <c r="QIM267" s="107"/>
      <c r="QIN267" s="107"/>
      <c r="QIO267" s="107"/>
      <c r="QIP267" s="107"/>
      <c r="QIQ267" s="107"/>
      <c r="QIR267" s="107"/>
      <c r="QIS267" s="107"/>
      <c r="QIT267" s="107"/>
      <c r="QIU267" s="107"/>
      <c r="QIV267" s="107"/>
      <c r="QIW267" s="107"/>
      <c r="QIX267" s="107"/>
      <c r="QIY267" s="107"/>
      <c r="QIZ267" s="107"/>
      <c r="QJA267" s="107"/>
      <c r="QJB267" s="107"/>
      <c r="QJC267" s="107"/>
      <c r="QJD267" s="107"/>
      <c r="QJE267" s="107"/>
      <c r="QJF267" s="107"/>
      <c r="QJG267" s="107"/>
      <c r="QJH267" s="107"/>
      <c r="QJI267" s="107"/>
      <c r="QJJ267" s="107"/>
      <c r="QJK267" s="107"/>
      <c r="QJL267" s="107"/>
      <c r="QJM267" s="107"/>
      <c r="QJN267" s="107"/>
      <c r="QJO267" s="107"/>
      <c r="QJP267" s="107"/>
      <c r="QJQ267" s="107"/>
      <c r="QJR267" s="107"/>
      <c r="QJS267" s="107"/>
      <c r="QJT267" s="107"/>
      <c r="QJU267" s="107"/>
      <c r="QJV267" s="107"/>
      <c r="QJW267" s="107"/>
      <c r="QJX267" s="107"/>
      <c r="QJY267" s="107"/>
      <c r="QJZ267" s="107"/>
      <c r="QKA267" s="107"/>
      <c r="QKB267" s="107"/>
      <c r="QKC267" s="107"/>
      <c r="QKD267" s="107"/>
      <c r="QKE267" s="107"/>
      <c r="QKF267" s="107"/>
      <c r="QKG267" s="107"/>
      <c r="QKH267" s="107"/>
      <c r="QKI267" s="107"/>
      <c r="QKJ267" s="107"/>
      <c r="QKK267" s="107"/>
      <c r="QKL267" s="107"/>
      <c r="QKM267" s="107"/>
      <c r="QKN267" s="107"/>
      <c r="QKO267" s="107"/>
      <c r="QKP267" s="107"/>
      <c r="QKQ267" s="107"/>
      <c r="QKR267" s="107"/>
      <c r="QKS267" s="107"/>
      <c r="QKT267" s="107"/>
      <c r="QKU267" s="107"/>
      <c r="QKV267" s="107"/>
      <c r="QKW267" s="107"/>
      <c r="QKX267" s="107"/>
      <c r="QKY267" s="107"/>
      <c r="QKZ267" s="107"/>
      <c r="QLA267" s="107"/>
      <c r="QLB267" s="107"/>
      <c r="QLC267" s="107"/>
      <c r="QLD267" s="107"/>
      <c r="QLE267" s="107"/>
      <c r="QLF267" s="107"/>
      <c r="QLG267" s="107"/>
      <c r="QLH267" s="107"/>
      <c r="QLI267" s="107"/>
      <c r="QLJ267" s="107"/>
      <c r="QLK267" s="107"/>
      <c r="QLL267" s="107"/>
      <c r="QLM267" s="107"/>
      <c r="QLN267" s="107"/>
      <c r="QLO267" s="107"/>
      <c r="QLP267" s="107"/>
      <c r="QLQ267" s="107"/>
      <c r="QLR267" s="107"/>
      <c r="QLS267" s="107"/>
      <c r="QLT267" s="107"/>
      <c r="QLU267" s="107"/>
      <c r="QLV267" s="107"/>
      <c r="QLW267" s="107"/>
      <c r="QLX267" s="107"/>
      <c r="QLY267" s="107"/>
      <c r="QLZ267" s="107"/>
      <c r="QMA267" s="107"/>
      <c r="QMB267" s="107"/>
      <c r="QMC267" s="107"/>
      <c r="QMD267" s="107"/>
      <c r="QME267" s="107"/>
      <c r="QMF267" s="107"/>
      <c r="QMG267" s="107"/>
      <c r="QMH267" s="107"/>
      <c r="QMI267" s="107"/>
      <c r="QMJ267" s="107"/>
      <c r="QMK267" s="107"/>
      <c r="QML267" s="107"/>
      <c r="QMM267" s="107"/>
      <c r="QMN267" s="107"/>
      <c r="QMO267" s="107"/>
      <c r="QMP267" s="107"/>
      <c r="QMQ267" s="107"/>
      <c r="QMR267" s="107"/>
      <c r="QMS267" s="107"/>
      <c r="QMT267" s="107"/>
      <c r="QMU267" s="107"/>
      <c r="QMV267" s="107"/>
      <c r="QMW267" s="107"/>
      <c r="QMX267" s="107"/>
      <c r="QMY267" s="107"/>
      <c r="QMZ267" s="107"/>
      <c r="QNA267" s="107"/>
      <c r="QNB267" s="107"/>
      <c r="QNC267" s="107"/>
      <c r="QND267" s="107"/>
      <c r="QNE267" s="107"/>
      <c r="QNF267" s="107"/>
      <c r="QNG267" s="107"/>
      <c r="QNH267" s="107"/>
      <c r="QNI267" s="107"/>
      <c r="QNJ267" s="107"/>
      <c r="QNK267" s="107"/>
      <c r="QNL267" s="107"/>
      <c r="QNM267" s="107"/>
      <c r="QNN267" s="107"/>
      <c r="QNO267" s="107"/>
      <c r="QNP267" s="107"/>
      <c r="QNQ267" s="107"/>
      <c r="QNR267" s="107"/>
      <c r="QNS267" s="107"/>
      <c r="QNT267" s="107"/>
      <c r="QNU267" s="107"/>
      <c r="QNV267" s="107"/>
      <c r="QNW267" s="107"/>
      <c r="QNX267" s="107"/>
      <c r="QNY267" s="107"/>
      <c r="QNZ267" s="107"/>
      <c r="QOA267" s="107"/>
      <c r="QOB267" s="107"/>
      <c r="QOC267" s="107"/>
      <c r="QOD267" s="107"/>
      <c r="QOE267" s="107"/>
      <c r="QOF267" s="107"/>
      <c r="QOG267" s="107"/>
      <c r="QOH267" s="107"/>
      <c r="QOI267" s="107"/>
      <c r="QOJ267" s="107"/>
      <c r="QOK267" s="107"/>
      <c r="QOL267" s="107"/>
      <c r="QOM267" s="107"/>
      <c r="QON267" s="107"/>
      <c r="QOO267" s="107"/>
      <c r="QOP267" s="107"/>
      <c r="QOQ267" s="107"/>
      <c r="QOR267" s="107"/>
      <c r="QOS267" s="107"/>
      <c r="QOT267" s="107"/>
      <c r="QOU267" s="107"/>
      <c r="QOV267" s="107"/>
      <c r="QOW267" s="107"/>
      <c r="QOX267" s="107"/>
      <c r="QOY267" s="107"/>
      <c r="QOZ267" s="107"/>
      <c r="QPA267" s="107"/>
      <c r="QPB267" s="107"/>
      <c r="QPC267" s="107"/>
      <c r="QPD267" s="107"/>
      <c r="QPE267" s="107"/>
      <c r="QPF267" s="107"/>
      <c r="QPG267" s="107"/>
      <c r="QPH267" s="107"/>
      <c r="QPI267" s="107"/>
      <c r="QPJ267" s="107"/>
      <c r="QPK267" s="107"/>
      <c r="QPL267" s="107"/>
      <c r="QPM267" s="107"/>
      <c r="QPN267" s="107"/>
      <c r="QPO267" s="107"/>
      <c r="QPP267" s="107"/>
      <c r="QPQ267" s="107"/>
      <c r="QPR267" s="107"/>
      <c r="QPS267" s="107"/>
      <c r="QPT267" s="107"/>
      <c r="QPU267" s="107"/>
      <c r="QPV267" s="107"/>
      <c r="QPW267" s="107"/>
      <c r="QPX267" s="107"/>
      <c r="QPY267" s="107"/>
      <c r="QPZ267" s="107"/>
      <c r="QQA267" s="107"/>
      <c r="QQB267" s="107"/>
      <c r="QQC267" s="107"/>
      <c r="QQD267" s="107"/>
      <c r="QQE267" s="107"/>
      <c r="QQF267" s="107"/>
      <c r="QQG267" s="107"/>
      <c r="QQH267" s="107"/>
      <c r="QQI267" s="107"/>
      <c r="QQJ267" s="107"/>
      <c r="QQK267" s="107"/>
      <c r="QQL267" s="107"/>
      <c r="QQM267" s="107"/>
      <c r="QQN267" s="107"/>
      <c r="QQO267" s="107"/>
      <c r="QQP267" s="107"/>
      <c r="QQQ267" s="107"/>
      <c r="QQR267" s="107"/>
      <c r="QQS267" s="107"/>
      <c r="QQT267" s="107"/>
      <c r="QQU267" s="107"/>
      <c r="QQV267" s="107"/>
      <c r="QQW267" s="107"/>
      <c r="QQX267" s="107"/>
      <c r="QQY267" s="107"/>
      <c r="QQZ267" s="107"/>
      <c r="QRA267" s="107"/>
      <c r="QRB267" s="107"/>
      <c r="QRC267" s="107"/>
      <c r="QRD267" s="107"/>
      <c r="QRE267" s="107"/>
      <c r="QRF267" s="107"/>
      <c r="QRG267" s="107"/>
      <c r="QRH267" s="107"/>
      <c r="QRI267" s="107"/>
      <c r="QRJ267" s="107"/>
      <c r="QRK267" s="107"/>
      <c r="QRL267" s="107"/>
      <c r="QRM267" s="107"/>
      <c r="QRN267" s="107"/>
      <c r="QRO267" s="107"/>
      <c r="QRP267" s="107"/>
      <c r="QRQ267" s="107"/>
      <c r="QRR267" s="107"/>
      <c r="QRS267" s="107"/>
      <c r="QRT267" s="107"/>
      <c r="QRU267" s="107"/>
      <c r="QRV267" s="107"/>
      <c r="QRW267" s="107"/>
      <c r="QRX267" s="107"/>
      <c r="QRY267" s="107"/>
      <c r="QRZ267" s="107"/>
      <c r="QSA267" s="107"/>
      <c r="QSB267" s="107"/>
      <c r="QSC267" s="107"/>
      <c r="QSD267" s="107"/>
      <c r="QSE267" s="107"/>
      <c r="QSF267" s="107"/>
      <c r="QSG267" s="107"/>
      <c r="QSH267" s="107"/>
      <c r="QSI267" s="107"/>
      <c r="QSJ267" s="107"/>
      <c r="QSK267" s="107"/>
      <c r="QSL267" s="107"/>
      <c r="QSM267" s="107"/>
      <c r="QSN267" s="107"/>
      <c r="QSO267" s="107"/>
      <c r="QSP267" s="107"/>
      <c r="QSQ267" s="107"/>
      <c r="QSR267" s="107"/>
      <c r="QSS267" s="107"/>
      <c r="QST267" s="107"/>
      <c r="QSU267" s="107"/>
      <c r="QSV267" s="107"/>
      <c r="QSW267" s="107"/>
      <c r="QSX267" s="107"/>
      <c r="QSY267" s="107"/>
      <c r="QSZ267" s="107"/>
      <c r="QTA267" s="107"/>
      <c r="QTB267" s="107"/>
      <c r="QTC267" s="107"/>
      <c r="QTD267" s="107"/>
      <c r="QTE267" s="107"/>
      <c r="QTF267" s="107"/>
      <c r="QTG267" s="107"/>
      <c r="QTH267" s="107"/>
      <c r="QTI267" s="107"/>
      <c r="QTJ267" s="107"/>
      <c r="QTK267" s="107"/>
      <c r="QTL267" s="107"/>
      <c r="QTM267" s="107"/>
      <c r="QTN267" s="107"/>
      <c r="QTO267" s="107"/>
      <c r="QTP267" s="107"/>
      <c r="QTQ267" s="107"/>
      <c r="QTR267" s="107"/>
      <c r="QTS267" s="107"/>
      <c r="QTT267" s="107"/>
      <c r="QTU267" s="107"/>
      <c r="QTV267" s="107"/>
      <c r="QTW267" s="107"/>
      <c r="QTX267" s="107"/>
      <c r="QTY267" s="107"/>
      <c r="QTZ267" s="107"/>
      <c r="QUA267" s="107"/>
      <c r="QUB267" s="107"/>
      <c r="QUC267" s="107"/>
      <c r="QUD267" s="107"/>
      <c r="QUE267" s="107"/>
      <c r="QUF267" s="107"/>
      <c r="QUG267" s="107"/>
      <c r="QUH267" s="107"/>
      <c r="QUI267" s="107"/>
      <c r="QUJ267" s="107"/>
      <c r="QUK267" s="107"/>
      <c r="QUL267" s="107"/>
      <c r="QUM267" s="107"/>
      <c r="QUN267" s="107"/>
      <c r="QUO267" s="107"/>
      <c r="QUP267" s="107"/>
      <c r="QUQ267" s="107"/>
      <c r="QUR267" s="107"/>
      <c r="QUS267" s="107"/>
      <c r="QUT267" s="107"/>
      <c r="QUU267" s="107"/>
      <c r="QUV267" s="107"/>
      <c r="QUW267" s="107"/>
      <c r="QUX267" s="107"/>
      <c r="QUY267" s="107"/>
      <c r="QUZ267" s="107"/>
      <c r="QVA267" s="107"/>
      <c r="QVB267" s="107"/>
      <c r="QVC267" s="107"/>
      <c r="QVD267" s="107"/>
      <c r="QVE267" s="107"/>
      <c r="QVF267" s="107"/>
      <c r="QVG267" s="107"/>
      <c r="QVH267" s="107"/>
      <c r="QVI267" s="107"/>
      <c r="QVJ267" s="107"/>
      <c r="QVK267" s="107"/>
      <c r="QVL267" s="107"/>
      <c r="QVM267" s="107"/>
      <c r="QVN267" s="107"/>
      <c r="QVO267" s="107"/>
      <c r="QVP267" s="107"/>
      <c r="QVQ267" s="107"/>
      <c r="QVR267" s="107"/>
      <c r="QVS267" s="107"/>
      <c r="QVT267" s="107"/>
      <c r="QVU267" s="107"/>
      <c r="QVV267" s="107"/>
      <c r="QVW267" s="107"/>
      <c r="QVX267" s="107"/>
      <c r="QVY267" s="107"/>
      <c r="QVZ267" s="107"/>
      <c r="QWA267" s="107"/>
      <c r="QWB267" s="107"/>
      <c r="QWC267" s="107"/>
      <c r="QWD267" s="107"/>
      <c r="QWE267" s="107"/>
      <c r="QWF267" s="107"/>
      <c r="QWG267" s="107"/>
      <c r="QWH267" s="107"/>
      <c r="QWI267" s="107"/>
      <c r="QWJ267" s="107"/>
      <c r="QWK267" s="107"/>
      <c r="QWL267" s="107"/>
      <c r="QWM267" s="107"/>
      <c r="QWN267" s="107"/>
      <c r="QWO267" s="107"/>
      <c r="QWP267" s="107"/>
      <c r="QWQ267" s="107"/>
      <c r="QWR267" s="107"/>
      <c r="QWS267" s="107"/>
      <c r="QWT267" s="107"/>
      <c r="QWU267" s="107"/>
      <c r="QWV267" s="107"/>
      <c r="QWW267" s="107"/>
      <c r="QWX267" s="107"/>
      <c r="QWY267" s="107"/>
      <c r="QWZ267" s="107"/>
      <c r="QXA267" s="107"/>
      <c r="QXB267" s="107"/>
      <c r="QXC267" s="107"/>
      <c r="QXD267" s="107"/>
      <c r="QXE267" s="107"/>
      <c r="QXF267" s="107"/>
      <c r="QXG267" s="107"/>
      <c r="QXH267" s="107"/>
      <c r="QXI267" s="107"/>
      <c r="QXJ267" s="107"/>
      <c r="QXK267" s="107"/>
      <c r="QXL267" s="107"/>
      <c r="QXM267" s="107"/>
      <c r="QXN267" s="107"/>
      <c r="QXO267" s="107"/>
      <c r="QXP267" s="107"/>
      <c r="QXQ267" s="107"/>
      <c r="QXR267" s="107"/>
      <c r="QXS267" s="107"/>
      <c r="QXT267" s="107"/>
      <c r="QXU267" s="107"/>
      <c r="QXV267" s="107"/>
      <c r="QXW267" s="107"/>
      <c r="QXX267" s="107"/>
      <c r="QXY267" s="107"/>
      <c r="QXZ267" s="107"/>
      <c r="QYA267" s="107"/>
      <c r="QYB267" s="107"/>
      <c r="QYC267" s="107"/>
      <c r="QYD267" s="107"/>
      <c r="QYE267" s="107"/>
      <c r="QYF267" s="107"/>
      <c r="QYG267" s="107"/>
      <c r="QYH267" s="107"/>
      <c r="QYI267" s="107"/>
      <c r="QYJ267" s="107"/>
      <c r="QYK267" s="107"/>
      <c r="QYL267" s="107"/>
      <c r="QYM267" s="107"/>
      <c r="QYN267" s="107"/>
      <c r="QYO267" s="107"/>
      <c r="QYP267" s="107"/>
      <c r="QYQ267" s="107"/>
      <c r="QYR267" s="107"/>
      <c r="QYS267" s="107"/>
      <c r="QYT267" s="107"/>
      <c r="QYU267" s="107"/>
      <c r="QYV267" s="107"/>
      <c r="QYW267" s="107"/>
      <c r="QYX267" s="107"/>
      <c r="QYY267" s="107"/>
      <c r="QYZ267" s="107"/>
      <c r="QZA267" s="107"/>
      <c r="QZB267" s="107"/>
      <c r="QZC267" s="107"/>
      <c r="QZD267" s="107"/>
      <c r="QZE267" s="107"/>
      <c r="QZF267" s="107"/>
      <c r="QZG267" s="107"/>
      <c r="QZH267" s="107"/>
      <c r="QZI267" s="107"/>
      <c r="QZJ267" s="107"/>
      <c r="QZK267" s="107"/>
      <c r="QZL267" s="107"/>
      <c r="QZM267" s="107"/>
      <c r="QZN267" s="107"/>
      <c r="QZO267" s="107"/>
      <c r="QZP267" s="107"/>
      <c r="QZQ267" s="107"/>
      <c r="QZR267" s="107"/>
      <c r="QZS267" s="107"/>
      <c r="QZT267" s="107"/>
      <c r="QZU267" s="107"/>
      <c r="QZV267" s="107"/>
      <c r="QZW267" s="107"/>
      <c r="QZX267" s="107"/>
      <c r="QZY267" s="107"/>
      <c r="QZZ267" s="107"/>
      <c r="RAA267" s="107"/>
      <c r="RAB267" s="107"/>
      <c r="RAC267" s="107"/>
      <c r="RAD267" s="107"/>
      <c r="RAE267" s="107"/>
      <c r="RAF267" s="107"/>
      <c r="RAG267" s="107"/>
      <c r="RAH267" s="107"/>
      <c r="RAI267" s="107"/>
      <c r="RAJ267" s="107"/>
      <c r="RAK267" s="107"/>
      <c r="RAL267" s="107"/>
      <c r="RAM267" s="107"/>
      <c r="RAN267" s="107"/>
      <c r="RAO267" s="107"/>
      <c r="RAP267" s="107"/>
      <c r="RAQ267" s="107"/>
      <c r="RAR267" s="107"/>
      <c r="RAS267" s="107"/>
      <c r="RAT267" s="107"/>
      <c r="RAU267" s="107"/>
      <c r="RAV267" s="107"/>
      <c r="RAW267" s="107"/>
      <c r="RAX267" s="107"/>
      <c r="RAY267" s="107"/>
      <c r="RAZ267" s="107"/>
      <c r="RBA267" s="107"/>
      <c r="RBB267" s="107"/>
      <c r="RBC267" s="107"/>
      <c r="RBD267" s="107"/>
      <c r="RBE267" s="107"/>
      <c r="RBF267" s="107"/>
      <c r="RBG267" s="107"/>
      <c r="RBH267" s="107"/>
      <c r="RBI267" s="107"/>
      <c r="RBJ267" s="107"/>
      <c r="RBK267" s="107"/>
      <c r="RBL267" s="107"/>
      <c r="RBM267" s="107"/>
      <c r="RBN267" s="107"/>
      <c r="RBO267" s="107"/>
      <c r="RBP267" s="107"/>
      <c r="RBQ267" s="107"/>
      <c r="RBR267" s="107"/>
      <c r="RBS267" s="107"/>
      <c r="RBT267" s="107"/>
      <c r="RBU267" s="107"/>
      <c r="RBV267" s="107"/>
      <c r="RBW267" s="107"/>
      <c r="RBX267" s="107"/>
      <c r="RBY267" s="107"/>
      <c r="RBZ267" s="107"/>
      <c r="RCA267" s="107"/>
      <c r="RCB267" s="107"/>
      <c r="RCC267" s="107"/>
      <c r="RCD267" s="107"/>
      <c r="RCE267" s="107"/>
      <c r="RCF267" s="107"/>
      <c r="RCG267" s="107"/>
      <c r="RCH267" s="107"/>
      <c r="RCI267" s="107"/>
      <c r="RCJ267" s="107"/>
      <c r="RCK267" s="107"/>
      <c r="RCL267" s="107"/>
      <c r="RCM267" s="107"/>
      <c r="RCN267" s="107"/>
      <c r="RCO267" s="107"/>
      <c r="RCP267" s="107"/>
      <c r="RCQ267" s="107"/>
      <c r="RCR267" s="107"/>
      <c r="RCS267" s="107"/>
      <c r="RCT267" s="107"/>
      <c r="RCU267" s="107"/>
      <c r="RCV267" s="107"/>
      <c r="RCW267" s="107"/>
      <c r="RCX267" s="107"/>
      <c r="RCY267" s="107"/>
      <c r="RCZ267" s="107"/>
      <c r="RDA267" s="107"/>
      <c r="RDB267" s="107"/>
      <c r="RDC267" s="107"/>
      <c r="RDD267" s="107"/>
      <c r="RDE267" s="107"/>
      <c r="RDF267" s="107"/>
      <c r="RDG267" s="107"/>
      <c r="RDH267" s="107"/>
      <c r="RDI267" s="107"/>
      <c r="RDJ267" s="107"/>
      <c r="RDK267" s="107"/>
      <c r="RDL267" s="107"/>
      <c r="RDM267" s="107"/>
      <c r="RDN267" s="107"/>
      <c r="RDO267" s="107"/>
      <c r="RDP267" s="107"/>
      <c r="RDQ267" s="107"/>
      <c r="RDR267" s="107"/>
      <c r="RDS267" s="107"/>
      <c r="RDT267" s="107"/>
      <c r="RDU267" s="107"/>
      <c r="RDV267" s="107"/>
      <c r="RDW267" s="107"/>
      <c r="RDX267" s="107"/>
      <c r="RDY267" s="107"/>
      <c r="RDZ267" s="107"/>
      <c r="REA267" s="107"/>
      <c r="REB267" s="107"/>
      <c r="REC267" s="107"/>
      <c r="RED267" s="107"/>
      <c r="REE267" s="107"/>
      <c r="REF267" s="107"/>
      <c r="REG267" s="107"/>
      <c r="REH267" s="107"/>
      <c r="REI267" s="107"/>
      <c r="REJ267" s="107"/>
      <c r="REK267" s="107"/>
      <c r="REL267" s="107"/>
      <c r="REM267" s="107"/>
      <c r="REN267" s="107"/>
      <c r="REO267" s="107"/>
      <c r="REP267" s="107"/>
      <c r="REQ267" s="107"/>
      <c r="RER267" s="107"/>
      <c r="RES267" s="107"/>
      <c r="RET267" s="107"/>
      <c r="REU267" s="107"/>
      <c r="REV267" s="107"/>
      <c r="REW267" s="107"/>
      <c r="REX267" s="107"/>
      <c r="REY267" s="107"/>
      <c r="REZ267" s="107"/>
      <c r="RFA267" s="107"/>
      <c r="RFB267" s="107"/>
      <c r="RFC267" s="107"/>
      <c r="RFD267" s="107"/>
      <c r="RFE267" s="107"/>
      <c r="RFF267" s="107"/>
      <c r="RFG267" s="107"/>
      <c r="RFH267" s="107"/>
      <c r="RFI267" s="107"/>
      <c r="RFJ267" s="107"/>
      <c r="RFK267" s="107"/>
      <c r="RFL267" s="107"/>
      <c r="RFM267" s="107"/>
      <c r="RFN267" s="107"/>
      <c r="RFO267" s="107"/>
      <c r="RFP267" s="107"/>
      <c r="RFQ267" s="107"/>
      <c r="RFR267" s="107"/>
      <c r="RFS267" s="107"/>
      <c r="RFT267" s="107"/>
      <c r="RFU267" s="107"/>
      <c r="RFV267" s="107"/>
      <c r="RFW267" s="107"/>
      <c r="RFX267" s="107"/>
      <c r="RFY267" s="107"/>
      <c r="RFZ267" s="107"/>
      <c r="RGA267" s="107"/>
      <c r="RGB267" s="107"/>
      <c r="RGC267" s="107"/>
      <c r="RGD267" s="107"/>
      <c r="RGE267" s="107"/>
      <c r="RGF267" s="107"/>
      <c r="RGG267" s="107"/>
      <c r="RGH267" s="107"/>
      <c r="RGI267" s="107"/>
      <c r="RGJ267" s="107"/>
      <c r="RGK267" s="107"/>
      <c r="RGL267" s="107"/>
      <c r="RGM267" s="107"/>
      <c r="RGN267" s="107"/>
      <c r="RGO267" s="107"/>
      <c r="RGP267" s="107"/>
      <c r="RGQ267" s="107"/>
      <c r="RGR267" s="107"/>
      <c r="RGS267" s="107"/>
      <c r="RGT267" s="107"/>
      <c r="RGU267" s="107"/>
      <c r="RGV267" s="107"/>
      <c r="RGW267" s="107"/>
      <c r="RGX267" s="107"/>
      <c r="RGY267" s="107"/>
      <c r="RGZ267" s="107"/>
      <c r="RHA267" s="107"/>
      <c r="RHB267" s="107"/>
      <c r="RHC267" s="107"/>
      <c r="RHD267" s="107"/>
      <c r="RHE267" s="107"/>
      <c r="RHF267" s="107"/>
      <c r="RHG267" s="107"/>
      <c r="RHH267" s="107"/>
      <c r="RHI267" s="107"/>
      <c r="RHJ267" s="107"/>
      <c r="RHK267" s="107"/>
      <c r="RHL267" s="107"/>
      <c r="RHM267" s="107"/>
      <c r="RHN267" s="107"/>
      <c r="RHO267" s="107"/>
      <c r="RHP267" s="107"/>
      <c r="RHQ267" s="107"/>
      <c r="RHR267" s="107"/>
      <c r="RHS267" s="107"/>
      <c r="RHT267" s="107"/>
      <c r="RHU267" s="107"/>
      <c r="RHV267" s="107"/>
      <c r="RHW267" s="107"/>
      <c r="RHX267" s="107"/>
      <c r="RHY267" s="107"/>
      <c r="RHZ267" s="107"/>
      <c r="RIA267" s="107"/>
      <c r="RIB267" s="107"/>
      <c r="RIC267" s="107"/>
      <c r="RID267" s="107"/>
      <c r="RIE267" s="107"/>
      <c r="RIF267" s="107"/>
      <c r="RIG267" s="107"/>
      <c r="RIH267" s="107"/>
      <c r="RII267" s="107"/>
      <c r="RIJ267" s="107"/>
      <c r="RIK267" s="107"/>
      <c r="RIL267" s="107"/>
      <c r="RIM267" s="107"/>
      <c r="RIN267" s="107"/>
      <c r="RIO267" s="107"/>
      <c r="RIP267" s="107"/>
      <c r="RIQ267" s="107"/>
      <c r="RIR267" s="107"/>
      <c r="RIS267" s="107"/>
      <c r="RIT267" s="107"/>
      <c r="RIU267" s="107"/>
      <c r="RIV267" s="107"/>
      <c r="RIW267" s="107"/>
      <c r="RIX267" s="107"/>
      <c r="RIY267" s="107"/>
      <c r="RIZ267" s="107"/>
      <c r="RJA267" s="107"/>
      <c r="RJB267" s="107"/>
      <c r="RJC267" s="107"/>
      <c r="RJD267" s="107"/>
      <c r="RJE267" s="107"/>
      <c r="RJF267" s="107"/>
      <c r="RJG267" s="107"/>
      <c r="RJH267" s="107"/>
      <c r="RJI267" s="107"/>
      <c r="RJJ267" s="107"/>
      <c r="RJK267" s="107"/>
      <c r="RJL267" s="107"/>
      <c r="RJM267" s="107"/>
      <c r="RJN267" s="107"/>
      <c r="RJO267" s="107"/>
      <c r="RJP267" s="107"/>
      <c r="RJQ267" s="107"/>
      <c r="RJR267" s="107"/>
      <c r="RJS267" s="107"/>
      <c r="RJT267" s="107"/>
      <c r="RJU267" s="107"/>
      <c r="RJV267" s="107"/>
      <c r="RJW267" s="107"/>
      <c r="RJX267" s="107"/>
      <c r="RJY267" s="107"/>
      <c r="RJZ267" s="107"/>
      <c r="RKA267" s="107"/>
      <c r="RKB267" s="107"/>
      <c r="RKC267" s="107"/>
      <c r="RKD267" s="107"/>
      <c r="RKE267" s="107"/>
      <c r="RKF267" s="107"/>
      <c r="RKG267" s="107"/>
      <c r="RKH267" s="107"/>
      <c r="RKI267" s="107"/>
      <c r="RKJ267" s="107"/>
      <c r="RKK267" s="107"/>
      <c r="RKL267" s="107"/>
      <c r="RKM267" s="107"/>
      <c r="RKN267" s="107"/>
      <c r="RKO267" s="107"/>
      <c r="RKP267" s="107"/>
      <c r="RKQ267" s="107"/>
      <c r="RKR267" s="107"/>
      <c r="RKS267" s="107"/>
      <c r="RKT267" s="107"/>
      <c r="RKU267" s="107"/>
      <c r="RKV267" s="107"/>
      <c r="RKW267" s="107"/>
      <c r="RKX267" s="107"/>
      <c r="RKY267" s="107"/>
      <c r="RKZ267" s="107"/>
      <c r="RLA267" s="107"/>
      <c r="RLB267" s="107"/>
      <c r="RLC267" s="107"/>
      <c r="RLD267" s="107"/>
      <c r="RLE267" s="107"/>
      <c r="RLF267" s="107"/>
      <c r="RLG267" s="107"/>
      <c r="RLH267" s="107"/>
      <c r="RLI267" s="107"/>
      <c r="RLJ267" s="107"/>
      <c r="RLK267" s="107"/>
      <c r="RLL267" s="107"/>
      <c r="RLM267" s="107"/>
      <c r="RLN267" s="107"/>
      <c r="RLO267" s="107"/>
      <c r="RLP267" s="107"/>
      <c r="RLQ267" s="107"/>
      <c r="RLR267" s="107"/>
      <c r="RLS267" s="107"/>
      <c r="RLT267" s="107"/>
      <c r="RLU267" s="107"/>
      <c r="RLV267" s="107"/>
      <c r="RLW267" s="107"/>
      <c r="RLX267" s="107"/>
      <c r="RLY267" s="107"/>
      <c r="RLZ267" s="107"/>
      <c r="RMA267" s="107"/>
      <c r="RMB267" s="107"/>
      <c r="RMC267" s="107"/>
      <c r="RMD267" s="107"/>
      <c r="RME267" s="107"/>
      <c r="RMF267" s="107"/>
      <c r="RMG267" s="107"/>
      <c r="RMH267" s="107"/>
      <c r="RMI267" s="107"/>
      <c r="RMJ267" s="107"/>
      <c r="RMK267" s="107"/>
      <c r="RML267" s="107"/>
      <c r="RMM267" s="107"/>
      <c r="RMN267" s="107"/>
      <c r="RMO267" s="107"/>
      <c r="RMP267" s="107"/>
      <c r="RMQ267" s="107"/>
      <c r="RMR267" s="107"/>
      <c r="RMS267" s="107"/>
      <c r="RMT267" s="107"/>
      <c r="RMU267" s="107"/>
      <c r="RMV267" s="107"/>
      <c r="RMW267" s="107"/>
      <c r="RMX267" s="107"/>
      <c r="RMY267" s="107"/>
      <c r="RMZ267" s="107"/>
      <c r="RNA267" s="107"/>
      <c r="RNB267" s="107"/>
      <c r="RNC267" s="107"/>
      <c r="RND267" s="107"/>
      <c r="RNE267" s="107"/>
      <c r="RNF267" s="107"/>
      <c r="RNG267" s="107"/>
      <c r="RNH267" s="107"/>
      <c r="RNI267" s="107"/>
      <c r="RNJ267" s="107"/>
      <c r="RNK267" s="107"/>
      <c r="RNL267" s="107"/>
      <c r="RNM267" s="107"/>
      <c r="RNN267" s="107"/>
      <c r="RNO267" s="107"/>
      <c r="RNP267" s="107"/>
      <c r="RNQ267" s="107"/>
      <c r="RNR267" s="107"/>
      <c r="RNS267" s="107"/>
      <c r="RNT267" s="107"/>
      <c r="RNU267" s="107"/>
      <c r="RNV267" s="107"/>
      <c r="RNW267" s="107"/>
      <c r="RNX267" s="107"/>
      <c r="RNY267" s="107"/>
      <c r="RNZ267" s="107"/>
      <c r="ROA267" s="107"/>
      <c r="ROB267" s="107"/>
      <c r="ROC267" s="107"/>
      <c r="ROD267" s="107"/>
      <c r="ROE267" s="107"/>
      <c r="ROF267" s="107"/>
      <c r="ROG267" s="107"/>
      <c r="ROH267" s="107"/>
      <c r="ROI267" s="107"/>
      <c r="ROJ267" s="107"/>
      <c r="ROK267" s="107"/>
      <c r="ROL267" s="107"/>
      <c r="ROM267" s="107"/>
      <c r="RON267" s="107"/>
      <c r="ROO267" s="107"/>
      <c r="ROP267" s="107"/>
      <c r="ROQ267" s="107"/>
      <c r="ROR267" s="107"/>
      <c r="ROS267" s="107"/>
      <c r="ROT267" s="107"/>
      <c r="ROU267" s="107"/>
      <c r="ROV267" s="107"/>
      <c r="ROW267" s="107"/>
      <c r="ROX267" s="107"/>
      <c r="ROY267" s="107"/>
      <c r="ROZ267" s="107"/>
      <c r="RPA267" s="107"/>
      <c r="RPB267" s="107"/>
      <c r="RPC267" s="107"/>
      <c r="RPD267" s="107"/>
      <c r="RPE267" s="107"/>
      <c r="RPF267" s="107"/>
      <c r="RPG267" s="107"/>
      <c r="RPH267" s="107"/>
      <c r="RPI267" s="107"/>
      <c r="RPJ267" s="107"/>
      <c r="RPK267" s="107"/>
      <c r="RPL267" s="107"/>
      <c r="RPM267" s="107"/>
      <c r="RPN267" s="107"/>
      <c r="RPO267" s="107"/>
      <c r="RPP267" s="107"/>
      <c r="RPQ267" s="107"/>
      <c r="RPR267" s="107"/>
      <c r="RPS267" s="107"/>
      <c r="RPT267" s="107"/>
      <c r="RPU267" s="107"/>
      <c r="RPV267" s="107"/>
      <c r="RPW267" s="107"/>
      <c r="RPX267" s="107"/>
      <c r="RPY267" s="107"/>
      <c r="RPZ267" s="107"/>
      <c r="RQA267" s="107"/>
      <c r="RQB267" s="107"/>
      <c r="RQC267" s="107"/>
      <c r="RQD267" s="107"/>
      <c r="RQE267" s="107"/>
      <c r="RQF267" s="107"/>
      <c r="RQG267" s="107"/>
      <c r="RQH267" s="107"/>
      <c r="RQI267" s="107"/>
      <c r="RQJ267" s="107"/>
      <c r="RQK267" s="107"/>
      <c r="RQL267" s="107"/>
      <c r="RQM267" s="107"/>
      <c r="RQN267" s="107"/>
      <c r="RQO267" s="107"/>
      <c r="RQP267" s="107"/>
      <c r="RQQ267" s="107"/>
      <c r="RQR267" s="107"/>
      <c r="RQS267" s="107"/>
      <c r="RQT267" s="107"/>
      <c r="RQU267" s="107"/>
      <c r="RQV267" s="107"/>
      <c r="RQW267" s="107"/>
      <c r="RQX267" s="107"/>
      <c r="RQY267" s="107"/>
      <c r="RQZ267" s="107"/>
      <c r="RRA267" s="107"/>
      <c r="RRB267" s="107"/>
      <c r="RRC267" s="107"/>
      <c r="RRD267" s="107"/>
      <c r="RRE267" s="107"/>
      <c r="RRF267" s="107"/>
      <c r="RRG267" s="107"/>
      <c r="RRH267" s="107"/>
      <c r="RRI267" s="107"/>
      <c r="RRJ267" s="107"/>
      <c r="RRK267" s="107"/>
      <c r="RRL267" s="107"/>
      <c r="RRM267" s="107"/>
      <c r="RRN267" s="107"/>
      <c r="RRO267" s="107"/>
      <c r="RRP267" s="107"/>
      <c r="RRQ267" s="107"/>
      <c r="RRR267" s="107"/>
      <c r="RRS267" s="107"/>
      <c r="RRT267" s="107"/>
      <c r="RRU267" s="107"/>
      <c r="RRV267" s="107"/>
      <c r="RRW267" s="107"/>
      <c r="RRX267" s="107"/>
      <c r="RRY267" s="107"/>
      <c r="RRZ267" s="107"/>
      <c r="RSA267" s="107"/>
      <c r="RSB267" s="107"/>
      <c r="RSC267" s="107"/>
      <c r="RSD267" s="107"/>
      <c r="RSE267" s="107"/>
      <c r="RSF267" s="107"/>
      <c r="RSG267" s="107"/>
      <c r="RSH267" s="107"/>
      <c r="RSI267" s="107"/>
      <c r="RSJ267" s="107"/>
      <c r="RSK267" s="107"/>
      <c r="RSL267" s="107"/>
      <c r="RSM267" s="107"/>
      <c r="RSN267" s="107"/>
      <c r="RSO267" s="107"/>
      <c r="RSP267" s="107"/>
      <c r="RSQ267" s="107"/>
      <c r="RSR267" s="107"/>
      <c r="RSS267" s="107"/>
      <c r="RST267" s="107"/>
      <c r="RSU267" s="107"/>
      <c r="RSV267" s="107"/>
      <c r="RSW267" s="107"/>
      <c r="RSX267" s="107"/>
      <c r="RSY267" s="107"/>
      <c r="RSZ267" s="107"/>
      <c r="RTA267" s="107"/>
      <c r="RTB267" s="107"/>
      <c r="RTC267" s="107"/>
      <c r="RTD267" s="107"/>
      <c r="RTE267" s="107"/>
      <c r="RTF267" s="107"/>
      <c r="RTG267" s="107"/>
      <c r="RTH267" s="107"/>
      <c r="RTI267" s="107"/>
      <c r="RTJ267" s="107"/>
      <c r="RTK267" s="107"/>
      <c r="RTL267" s="107"/>
      <c r="RTM267" s="107"/>
      <c r="RTN267" s="107"/>
      <c r="RTO267" s="107"/>
      <c r="RTP267" s="107"/>
      <c r="RTQ267" s="107"/>
      <c r="RTR267" s="107"/>
      <c r="RTS267" s="107"/>
      <c r="RTT267" s="107"/>
      <c r="RTU267" s="107"/>
      <c r="RTV267" s="107"/>
      <c r="RTW267" s="107"/>
      <c r="RTX267" s="107"/>
      <c r="RTY267" s="107"/>
      <c r="RTZ267" s="107"/>
      <c r="RUA267" s="107"/>
      <c r="RUB267" s="107"/>
      <c r="RUC267" s="107"/>
      <c r="RUD267" s="107"/>
      <c r="RUE267" s="107"/>
      <c r="RUF267" s="107"/>
      <c r="RUG267" s="107"/>
      <c r="RUH267" s="107"/>
      <c r="RUI267" s="107"/>
      <c r="RUJ267" s="107"/>
      <c r="RUK267" s="107"/>
      <c r="RUL267" s="107"/>
      <c r="RUM267" s="107"/>
      <c r="RUN267" s="107"/>
      <c r="RUO267" s="107"/>
      <c r="RUP267" s="107"/>
      <c r="RUQ267" s="107"/>
      <c r="RUR267" s="107"/>
      <c r="RUS267" s="107"/>
      <c r="RUT267" s="107"/>
      <c r="RUU267" s="107"/>
      <c r="RUV267" s="107"/>
      <c r="RUW267" s="107"/>
      <c r="RUX267" s="107"/>
      <c r="RUY267" s="107"/>
      <c r="RUZ267" s="107"/>
      <c r="RVA267" s="107"/>
      <c r="RVB267" s="107"/>
      <c r="RVC267" s="107"/>
      <c r="RVD267" s="107"/>
      <c r="RVE267" s="107"/>
      <c r="RVF267" s="107"/>
      <c r="RVG267" s="107"/>
      <c r="RVH267" s="107"/>
      <c r="RVI267" s="107"/>
      <c r="RVJ267" s="107"/>
      <c r="RVK267" s="107"/>
      <c r="RVL267" s="107"/>
      <c r="RVM267" s="107"/>
      <c r="RVN267" s="107"/>
      <c r="RVO267" s="107"/>
      <c r="RVP267" s="107"/>
      <c r="RVQ267" s="107"/>
      <c r="RVR267" s="107"/>
      <c r="RVS267" s="107"/>
      <c r="RVT267" s="107"/>
      <c r="RVU267" s="107"/>
      <c r="RVV267" s="107"/>
      <c r="RVW267" s="107"/>
      <c r="RVX267" s="107"/>
      <c r="RVY267" s="107"/>
      <c r="RVZ267" s="107"/>
      <c r="RWA267" s="107"/>
      <c r="RWB267" s="107"/>
      <c r="RWC267" s="107"/>
      <c r="RWD267" s="107"/>
      <c r="RWE267" s="107"/>
      <c r="RWF267" s="107"/>
      <c r="RWG267" s="107"/>
      <c r="RWH267" s="107"/>
      <c r="RWI267" s="107"/>
      <c r="RWJ267" s="107"/>
      <c r="RWK267" s="107"/>
      <c r="RWL267" s="107"/>
      <c r="RWM267" s="107"/>
      <c r="RWN267" s="107"/>
      <c r="RWO267" s="107"/>
      <c r="RWP267" s="107"/>
      <c r="RWQ267" s="107"/>
      <c r="RWR267" s="107"/>
      <c r="RWS267" s="107"/>
      <c r="RWT267" s="107"/>
      <c r="RWU267" s="107"/>
      <c r="RWV267" s="107"/>
      <c r="RWW267" s="107"/>
      <c r="RWX267" s="107"/>
      <c r="RWY267" s="107"/>
      <c r="RWZ267" s="107"/>
      <c r="RXA267" s="107"/>
      <c r="RXB267" s="107"/>
      <c r="RXC267" s="107"/>
      <c r="RXD267" s="107"/>
      <c r="RXE267" s="107"/>
      <c r="RXF267" s="107"/>
      <c r="RXG267" s="107"/>
      <c r="RXH267" s="107"/>
      <c r="RXI267" s="107"/>
      <c r="RXJ267" s="107"/>
      <c r="RXK267" s="107"/>
      <c r="RXL267" s="107"/>
      <c r="RXM267" s="107"/>
      <c r="RXN267" s="107"/>
      <c r="RXO267" s="107"/>
      <c r="RXP267" s="107"/>
      <c r="RXQ267" s="107"/>
      <c r="RXR267" s="107"/>
      <c r="RXS267" s="107"/>
      <c r="RXT267" s="107"/>
      <c r="RXU267" s="107"/>
      <c r="RXV267" s="107"/>
      <c r="RXW267" s="107"/>
      <c r="RXX267" s="107"/>
      <c r="RXY267" s="107"/>
      <c r="RXZ267" s="107"/>
      <c r="RYA267" s="107"/>
      <c r="RYB267" s="107"/>
      <c r="RYC267" s="107"/>
      <c r="RYD267" s="107"/>
      <c r="RYE267" s="107"/>
      <c r="RYF267" s="107"/>
      <c r="RYG267" s="107"/>
      <c r="RYH267" s="107"/>
      <c r="RYI267" s="107"/>
      <c r="RYJ267" s="107"/>
      <c r="RYK267" s="107"/>
      <c r="RYL267" s="107"/>
      <c r="RYM267" s="107"/>
      <c r="RYN267" s="107"/>
      <c r="RYO267" s="107"/>
      <c r="RYP267" s="107"/>
      <c r="RYQ267" s="107"/>
      <c r="RYR267" s="107"/>
      <c r="RYS267" s="107"/>
      <c r="RYT267" s="107"/>
      <c r="RYU267" s="107"/>
      <c r="RYV267" s="107"/>
      <c r="RYW267" s="107"/>
      <c r="RYX267" s="107"/>
      <c r="RYY267" s="107"/>
      <c r="RYZ267" s="107"/>
      <c r="RZA267" s="107"/>
      <c r="RZB267" s="107"/>
      <c r="RZC267" s="107"/>
      <c r="RZD267" s="107"/>
      <c r="RZE267" s="107"/>
      <c r="RZF267" s="107"/>
      <c r="RZG267" s="107"/>
      <c r="RZH267" s="107"/>
      <c r="RZI267" s="107"/>
      <c r="RZJ267" s="107"/>
      <c r="RZK267" s="107"/>
      <c r="RZL267" s="107"/>
      <c r="RZM267" s="107"/>
      <c r="RZN267" s="107"/>
      <c r="RZO267" s="107"/>
      <c r="RZP267" s="107"/>
      <c r="RZQ267" s="107"/>
      <c r="RZR267" s="107"/>
      <c r="RZS267" s="107"/>
      <c r="RZT267" s="107"/>
      <c r="RZU267" s="107"/>
      <c r="RZV267" s="107"/>
      <c r="RZW267" s="107"/>
      <c r="RZX267" s="107"/>
      <c r="RZY267" s="107"/>
      <c r="RZZ267" s="107"/>
      <c r="SAA267" s="107"/>
      <c r="SAB267" s="107"/>
      <c r="SAC267" s="107"/>
      <c r="SAD267" s="107"/>
      <c r="SAE267" s="107"/>
      <c r="SAF267" s="107"/>
      <c r="SAG267" s="107"/>
      <c r="SAH267" s="107"/>
      <c r="SAI267" s="107"/>
      <c r="SAJ267" s="107"/>
      <c r="SAK267" s="107"/>
      <c r="SAL267" s="107"/>
      <c r="SAM267" s="107"/>
      <c r="SAN267" s="107"/>
      <c r="SAO267" s="107"/>
      <c r="SAP267" s="107"/>
      <c r="SAQ267" s="107"/>
      <c r="SAR267" s="107"/>
      <c r="SAS267" s="107"/>
      <c r="SAT267" s="107"/>
      <c r="SAU267" s="107"/>
      <c r="SAV267" s="107"/>
      <c r="SAW267" s="107"/>
      <c r="SAX267" s="107"/>
      <c r="SAY267" s="107"/>
      <c r="SAZ267" s="107"/>
      <c r="SBA267" s="107"/>
      <c r="SBB267" s="107"/>
      <c r="SBC267" s="107"/>
      <c r="SBD267" s="107"/>
      <c r="SBE267" s="107"/>
      <c r="SBF267" s="107"/>
      <c r="SBG267" s="107"/>
      <c r="SBH267" s="107"/>
      <c r="SBI267" s="107"/>
      <c r="SBJ267" s="107"/>
      <c r="SBK267" s="107"/>
      <c r="SBL267" s="107"/>
      <c r="SBM267" s="107"/>
      <c r="SBN267" s="107"/>
      <c r="SBO267" s="107"/>
      <c r="SBP267" s="107"/>
      <c r="SBQ267" s="107"/>
      <c r="SBR267" s="107"/>
      <c r="SBS267" s="107"/>
      <c r="SBT267" s="107"/>
      <c r="SBU267" s="107"/>
      <c r="SBV267" s="107"/>
      <c r="SBW267" s="107"/>
      <c r="SBX267" s="107"/>
      <c r="SBY267" s="107"/>
      <c r="SBZ267" s="107"/>
      <c r="SCA267" s="107"/>
      <c r="SCB267" s="107"/>
      <c r="SCC267" s="107"/>
      <c r="SCD267" s="107"/>
      <c r="SCE267" s="107"/>
      <c r="SCF267" s="107"/>
      <c r="SCG267" s="107"/>
      <c r="SCH267" s="107"/>
      <c r="SCI267" s="107"/>
      <c r="SCJ267" s="107"/>
      <c r="SCK267" s="107"/>
      <c r="SCL267" s="107"/>
      <c r="SCM267" s="107"/>
      <c r="SCN267" s="107"/>
      <c r="SCO267" s="107"/>
      <c r="SCP267" s="107"/>
      <c r="SCQ267" s="107"/>
      <c r="SCR267" s="107"/>
      <c r="SCS267" s="107"/>
      <c r="SCT267" s="107"/>
      <c r="SCU267" s="107"/>
      <c r="SCV267" s="107"/>
      <c r="SCW267" s="107"/>
      <c r="SCX267" s="107"/>
      <c r="SCY267" s="107"/>
      <c r="SCZ267" s="107"/>
      <c r="SDA267" s="107"/>
      <c r="SDB267" s="107"/>
      <c r="SDC267" s="107"/>
      <c r="SDD267" s="107"/>
      <c r="SDE267" s="107"/>
      <c r="SDF267" s="107"/>
      <c r="SDG267" s="107"/>
      <c r="SDH267" s="107"/>
      <c r="SDI267" s="107"/>
      <c r="SDJ267" s="107"/>
      <c r="SDK267" s="107"/>
      <c r="SDL267" s="107"/>
      <c r="SDM267" s="107"/>
      <c r="SDN267" s="107"/>
      <c r="SDO267" s="107"/>
      <c r="SDP267" s="107"/>
      <c r="SDQ267" s="107"/>
      <c r="SDR267" s="107"/>
      <c r="SDS267" s="107"/>
      <c r="SDT267" s="107"/>
      <c r="SDU267" s="107"/>
      <c r="SDV267" s="107"/>
      <c r="SDW267" s="107"/>
      <c r="SDX267" s="107"/>
      <c r="SDY267" s="107"/>
      <c r="SDZ267" s="107"/>
      <c r="SEA267" s="107"/>
      <c r="SEB267" s="107"/>
      <c r="SEC267" s="107"/>
      <c r="SED267" s="107"/>
      <c r="SEE267" s="107"/>
      <c r="SEF267" s="107"/>
      <c r="SEG267" s="107"/>
      <c r="SEH267" s="107"/>
      <c r="SEI267" s="107"/>
      <c r="SEJ267" s="107"/>
      <c r="SEK267" s="107"/>
      <c r="SEL267" s="107"/>
      <c r="SEM267" s="107"/>
      <c r="SEN267" s="107"/>
      <c r="SEO267" s="107"/>
      <c r="SEP267" s="107"/>
      <c r="SEQ267" s="107"/>
      <c r="SER267" s="107"/>
      <c r="SES267" s="107"/>
      <c r="SET267" s="107"/>
      <c r="SEU267" s="107"/>
      <c r="SEV267" s="107"/>
      <c r="SEW267" s="107"/>
      <c r="SEX267" s="107"/>
      <c r="SEY267" s="107"/>
      <c r="SEZ267" s="107"/>
      <c r="SFA267" s="107"/>
      <c r="SFB267" s="107"/>
      <c r="SFC267" s="107"/>
      <c r="SFD267" s="107"/>
      <c r="SFE267" s="107"/>
      <c r="SFF267" s="107"/>
      <c r="SFG267" s="107"/>
      <c r="SFH267" s="107"/>
      <c r="SFI267" s="107"/>
      <c r="SFJ267" s="107"/>
      <c r="SFK267" s="107"/>
      <c r="SFL267" s="107"/>
      <c r="SFM267" s="107"/>
      <c r="SFN267" s="107"/>
      <c r="SFO267" s="107"/>
      <c r="SFP267" s="107"/>
      <c r="SFQ267" s="107"/>
      <c r="SFR267" s="107"/>
      <c r="SFS267" s="107"/>
      <c r="SFT267" s="107"/>
      <c r="SFU267" s="107"/>
      <c r="SFV267" s="107"/>
      <c r="SFW267" s="107"/>
      <c r="SFX267" s="107"/>
      <c r="SFY267" s="107"/>
      <c r="SFZ267" s="107"/>
      <c r="SGA267" s="107"/>
      <c r="SGB267" s="107"/>
      <c r="SGC267" s="107"/>
      <c r="SGD267" s="107"/>
      <c r="SGE267" s="107"/>
      <c r="SGF267" s="107"/>
      <c r="SGG267" s="107"/>
      <c r="SGH267" s="107"/>
      <c r="SGI267" s="107"/>
      <c r="SGJ267" s="107"/>
      <c r="SGK267" s="107"/>
      <c r="SGL267" s="107"/>
      <c r="SGM267" s="107"/>
      <c r="SGN267" s="107"/>
      <c r="SGO267" s="107"/>
      <c r="SGP267" s="107"/>
      <c r="SGQ267" s="107"/>
      <c r="SGR267" s="107"/>
      <c r="SGS267" s="107"/>
      <c r="SGT267" s="107"/>
      <c r="SGU267" s="107"/>
      <c r="SGV267" s="107"/>
      <c r="SGW267" s="107"/>
      <c r="SGX267" s="107"/>
      <c r="SGY267" s="107"/>
      <c r="SGZ267" s="107"/>
      <c r="SHA267" s="107"/>
      <c r="SHB267" s="107"/>
      <c r="SHC267" s="107"/>
      <c r="SHD267" s="107"/>
      <c r="SHE267" s="107"/>
      <c r="SHF267" s="107"/>
      <c r="SHG267" s="107"/>
      <c r="SHH267" s="107"/>
      <c r="SHI267" s="107"/>
      <c r="SHJ267" s="107"/>
      <c r="SHK267" s="107"/>
      <c r="SHL267" s="107"/>
      <c r="SHM267" s="107"/>
      <c r="SHN267" s="107"/>
      <c r="SHO267" s="107"/>
      <c r="SHP267" s="107"/>
      <c r="SHQ267" s="107"/>
      <c r="SHR267" s="107"/>
      <c r="SHS267" s="107"/>
      <c r="SHT267" s="107"/>
      <c r="SHU267" s="107"/>
      <c r="SHV267" s="107"/>
      <c r="SHW267" s="107"/>
      <c r="SHX267" s="107"/>
      <c r="SHY267" s="107"/>
      <c r="SHZ267" s="107"/>
      <c r="SIA267" s="107"/>
      <c r="SIB267" s="107"/>
      <c r="SIC267" s="107"/>
      <c r="SID267" s="107"/>
      <c r="SIE267" s="107"/>
      <c r="SIF267" s="107"/>
      <c r="SIG267" s="107"/>
      <c r="SIH267" s="107"/>
      <c r="SII267" s="107"/>
      <c r="SIJ267" s="107"/>
      <c r="SIK267" s="107"/>
      <c r="SIL267" s="107"/>
      <c r="SIM267" s="107"/>
      <c r="SIN267" s="107"/>
      <c r="SIO267" s="107"/>
      <c r="SIP267" s="107"/>
      <c r="SIQ267" s="107"/>
      <c r="SIR267" s="107"/>
      <c r="SIS267" s="107"/>
      <c r="SIT267" s="107"/>
      <c r="SIU267" s="107"/>
      <c r="SIV267" s="107"/>
      <c r="SIW267" s="107"/>
      <c r="SIX267" s="107"/>
      <c r="SIY267" s="107"/>
      <c r="SIZ267" s="107"/>
      <c r="SJA267" s="107"/>
      <c r="SJB267" s="107"/>
      <c r="SJC267" s="107"/>
      <c r="SJD267" s="107"/>
      <c r="SJE267" s="107"/>
      <c r="SJF267" s="107"/>
      <c r="SJG267" s="107"/>
      <c r="SJH267" s="107"/>
      <c r="SJI267" s="107"/>
      <c r="SJJ267" s="107"/>
      <c r="SJK267" s="107"/>
      <c r="SJL267" s="107"/>
      <c r="SJM267" s="107"/>
      <c r="SJN267" s="107"/>
      <c r="SJO267" s="107"/>
      <c r="SJP267" s="107"/>
      <c r="SJQ267" s="107"/>
      <c r="SJR267" s="107"/>
      <c r="SJS267" s="107"/>
      <c r="SJT267" s="107"/>
      <c r="SJU267" s="107"/>
      <c r="SJV267" s="107"/>
      <c r="SJW267" s="107"/>
      <c r="SJX267" s="107"/>
      <c r="SJY267" s="107"/>
      <c r="SJZ267" s="107"/>
      <c r="SKA267" s="107"/>
      <c r="SKB267" s="107"/>
      <c r="SKC267" s="107"/>
      <c r="SKD267" s="107"/>
      <c r="SKE267" s="107"/>
      <c r="SKF267" s="107"/>
      <c r="SKG267" s="107"/>
      <c r="SKH267" s="107"/>
      <c r="SKI267" s="107"/>
      <c r="SKJ267" s="107"/>
      <c r="SKK267" s="107"/>
      <c r="SKL267" s="107"/>
      <c r="SKM267" s="107"/>
      <c r="SKN267" s="107"/>
      <c r="SKO267" s="107"/>
      <c r="SKP267" s="107"/>
      <c r="SKQ267" s="107"/>
      <c r="SKR267" s="107"/>
      <c r="SKS267" s="107"/>
      <c r="SKT267" s="107"/>
      <c r="SKU267" s="107"/>
      <c r="SKV267" s="107"/>
      <c r="SKW267" s="107"/>
      <c r="SKX267" s="107"/>
      <c r="SKY267" s="107"/>
      <c r="SKZ267" s="107"/>
      <c r="SLA267" s="107"/>
      <c r="SLB267" s="107"/>
      <c r="SLC267" s="107"/>
      <c r="SLD267" s="107"/>
      <c r="SLE267" s="107"/>
      <c r="SLF267" s="107"/>
      <c r="SLG267" s="107"/>
      <c r="SLH267" s="107"/>
      <c r="SLI267" s="107"/>
      <c r="SLJ267" s="107"/>
      <c r="SLK267" s="107"/>
      <c r="SLL267" s="107"/>
      <c r="SLM267" s="107"/>
      <c r="SLN267" s="107"/>
      <c r="SLO267" s="107"/>
      <c r="SLP267" s="107"/>
      <c r="SLQ267" s="107"/>
      <c r="SLR267" s="107"/>
      <c r="SLS267" s="107"/>
      <c r="SLT267" s="107"/>
      <c r="SLU267" s="107"/>
      <c r="SLV267" s="107"/>
      <c r="SLW267" s="107"/>
      <c r="SLX267" s="107"/>
      <c r="SLY267" s="107"/>
      <c r="SLZ267" s="107"/>
      <c r="SMA267" s="107"/>
      <c r="SMB267" s="107"/>
      <c r="SMC267" s="107"/>
      <c r="SMD267" s="107"/>
      <c r="SME267" s="107"/>
      <c r="SMF267" s="107"/>
      <c r="SMG267" s="107"/>
      <c r="SMH267" s="107"/>
      <c r="SMI267" s="107"/>
      <c r="SMJ267" s="107"/>
      <c r="SMK267" s="107"/>
      <c r="SML267" s="107"/>
      <c r="SMM267" s="107"/>
      <c r="SMN267" s="107"/>
      <c r="SMO267" s="107"/>
      <c r="SMP267" s="107"/>
      <c r="SMQ267" s="107"/>
      <c r="SMR267" s="107"/>
      <c r="SMS267" s="107"/>
      <c r="SMT267" s="107"/>
      <c r="SMU267" s="107"/>
      <c r="SMV267" s="107"/>
      <c r="SMW267" s="107"/>
      <c r="SMX267" s="107"/>
      <c r="SMY267" s="107"/>
      <c r="SMZ267" s="107"/>
      <c r="SNA267" s="107"/>
      <c r="SNB267" s="107"/>
      <c r="SNC267" s="107"/>
      <c r="SND267" s="107"/>
      <c r="SNE267" s="107"/>
      <c r="SNF267" s="107"/>
      <c r="SNG267" s="107"/>
      <c r="SNH267" s="107"/>
      <c r="SNI267" s="107"/>
      <c r="SNJ267" s="107"/>
      <c r="SNK267" s="107"/>
      <c r="SNL267" s="107"/>
      <c r="SNM267" s="107"/>
      <c r="SNN267" s="107"/>
      <c r="SNO267" s="107"/>
      <c r="SNP267" s="107"/>
      <c r="SNQ267" s="107"/>
      <c r="SNR267" s="107"/>
      <c r="SNS267" s="107"/>
      <c r="SNT267" s="107"/>
      <c r="SNU267" s="107"/>
      <c r="SNV267" s="107"/>
      <c r="SNW267" s="107"/>
      <c r="SNX267" s="107"/>
      <c r="SNY267" s="107"/>
      <c r="SNZ267" s="107"/>
      <c r="SOA267" s="107"/>
      <c r="SOB267" s="107"/>
      <c r="SOC267" s="107"/>
      <c r="SOD267" s="107"/>
      <c r="SOE267" s="107"/>
      <c r="SOF267" s="107"/>
      <c r="SOG267" s="107"/>
      <c r="SOH267" s="107"/>
      <c r="SOI267" s="107"/>
      <c r="SOJ267" s="107"/>
      <c r="SOK267" s="107"/>
      <c r="SOL267" s="107"/>
      <c r="SOM267" s="107"/>
      <c r="SON267" s="107"/>
      <c r="SOO267" s="107"/>
      <c r="SOP267" s="107"/>
      <c r="SOQ267" s="107"/>
      <c r="SOR267" s="107"/>
      <c r="SOS267" s="107"/>
      <c r="SOT267" s="107"/>
      <c r="SOU267" s="107"/>
      <c r="SOV267" s="107"/>
      <c r="SOW267" s="107"/>
      <c r="SOX267" s="107"/>
      <c r="SOY267" s="107"/>
      <c r="SOZ267" s="107"/>
      <c r="SPA267" s="107"/>
      <c r="SPB267" s="107"/>
      <c r="SPC267" s="107"/>
      <c r="SPD267" s="107"/>
      <c r="SPE267" s="107"/>
      <c r="SPF267" s="107"/>
      <c r="SPG267" s="107"/>
      <c r="SPH267" s="107"/>
      <c r="SPI267" s="107"/>
      <c r="SPJ267" s="107"/>
      <c r="SPK267" s="107"/>
      <c r="SPL267" s="107"/>
      <c r="SPM267" s="107"/>
      <c r="SPN267" s="107"/>
      <c r="SPO267" s="107"/>
      <c r="SPP267" s="107"/>
      <c r="SPQ267" s="107"/>
      <c r="SPR267" s="107"/>
      <c r="SPS267" s="107"/>
      <c r="SPT267" s="107"/>
      <c r="SPU267" s="107"/>
      <c r="SPV267" s="107"/>
      <c r="SPW267" s="107"/>
      <c r="SPX267" s="107"/>
      <c r="SPY267" s="107"/>
      <c r="SPZ267" s="107"/>
      <c r="SQA267" s="107"/>
      <c r="SQB267" s="107"/>
      <c r="SQC267" s="107"/>
      <c r="SQD267" s="107"/>
      <c r="SQE267" s="107"/>
      <c r="SQF267" s="107"/>
      <c r="SQG267" s="107"/>
      <c r="SQH267" s="107"/>
      <c r="SQI267" s="107"/>
      <c r="SQJ267" s="107"/>
      <c r="SQK267" s="107"/>
      <c r="SQL267" s="107"/>
      <c r="SQM267" s="107"/>
      <c r="SQN267" s="107"/>
      <c r="SQO267" s="107"/>
      <c r="SQP267" s="107"/>
      <c r="SQQ267" s="107"/>
      <c r="SQR267" s="107"/>
      <c r="SQS267" s="107"/>
      <c r="SQT267" s="107"/>
      <c r="SQU267" s="107"/>
      <c r="SQV267" s="107"/>
      <c r="SQW267" s="107"/>
      <c r="SQX267" s="107"/>
      <c r="SQY267" s="107"/>
      <c r="SQZ267" s="107"/>
      <c r="SRA267" s="107"/>
      <c r="SRB267" s="107"/>
      <c r="SRC267" s="107"/>
      <c r="SRD267" s="107"/>
      <c r="SRE267" s="107"/>
      <c r="SRF267" s="107"/>
      <c r="SRG267" s="107"/>
      <c r="SRH267" s="107"/>
      <c r="SRI267" s="107"/>
      <c r="SRJ267" s="107"/>
      <c r="SRK267" s="107"/>
      <c r="SRL267" s="107"/>
      <c r="SRM267" s="107"/>
      <c r="SRN267" s="107"/>
      <c r="SRO267" s="107"/>
      <c r="SRP267" s="107"/>
      <c r="SRQ267" s="107"/>
      <c r="SRR267" s="107"/>
      <c r="SRS267" s="107"/>
      <c r="SRT267" s="107"/>
      <c r="SRU267" s="107"/>
      <c r="SRV267" s="107"/>
      <c r="SRW267" s="107"/>
      <c r="SRX267" s="107"/>
      <c r="SRY267" s="107"/>
      <c r="SRZ267" s="107"/>
      <c r="SSA267" s="107"/>
      <c r="SSB267" s="107"/>
      <c r="SSC267" s="107"/>
      <c r="SSD267" s="107"/>
      <c r="SSE267" s="107"/>
      <c r="SSF267" s="107"/>
      <c r="SSG267" s="107"/>
      <c r="SSH267" s="107"/>
      <c r="SSI267" s="107"/>
      <c r="SSJ267" s="107"/>
      <c r="SSK267" s="107"/>
      <c r="SSL267" s="107"/>
      <c r="SSM267" s="107"/>
      <c r="SSN267" s="107"/>
      <c r="SSO267" s="107"/>
      <c r="SSP267" s="107"/>
      <c r="SSQ267" s="107"/>
      <c r="SSR267" s="107"/>
      <c r="SSS267" s="107"/>
      <c r="SST267" s="107"/>
      <c r="SSU267" s="107"/>
      <c r="SSV267" s="107"/>
      <c r="SSW267" s="107"/>
      <c r="SSX267" s="107"/>
      <c r="SSY267" s="107"/>
      <c r="SSZ267" s="107"/>
      <c r="STA267" s="107"/>
      <c r="STB267" s="107"/>
      <c r="STC267" s="107"/>
      <c r="STD267" s="107"/>
      <c r="STE267" s="107"/>
      <c r="STF267" s="107"/>
      <c r="STG267" s="107"/>
      <c r="STH267" s="107"/>
      <c r="STI267" s="107"/>
      <c r="STJ267" s="107"/>
      <c r="STK267" s="107"/>
      <c r="STL267" s="107"/>
      <c r="STM267" s="107"/>
      <c r="STN267" s="107"/>
      <c r="STO267" s="107"/>
      <c r="STP267" s="107"/>
      <c r="STQ267" s="107"/>
      <c r="STR267" s="107"/>
      <c r="STS267" s="107"/>
      <c r="STT267" s="107"/>
      <c r="STU267" s="107"/>
      <c r="STV267" s="107"/>
      <c r="STW267" s="107"/>
      <c r="STX267" s="107"/>
      <c r="STY267" s="107"/>
      <c r="STZ267" s="107"/>
      <c r="SUA267" s="107"/>
      <c r="SUB267" s="107"/>
      <c r="SUC267" s="107"/>
      <c r="SUD267" s="107"/>
      <c r="SUE267" s="107"/>
      <c r="SUF267" s="107"/>
      <c r="SUG267" s="107"/>
      <c r="SUH267" s="107"/>
      <c r="SUI267" s="107"/>
      <c r="SUJ267" s="107"/>
      <c r="SUK267" s="107"/>
      <c r="SUL267" s="107"/>
      <c r="SUM267" s="107"/>
      <c r="SUN267" s="107"/>
      <c r="SUO267" s="107"/>
      <c r="SUP267" s="107"/>
      <c r="SUQ267" s="107"/>
      <c r="SUR267" s="107"/>
      <c r="SUS267" s="107"/>
      <c r="SUT267" s="107"/>
      <c r="SUU267" s="107"/>
      <c r="SUV267" s="107"/>
      <c r="SUW267" s="107"/>
      <c r="SUX267" s="107"/>
      <c r="SUY267" s="107"/>
      <c r="SUZ267" s="107"/>
      <c r="SVA267" s="107"/>
      <c r="SVB267" s="107"/>
      <c r="SVC267" s="107"/>
      <c r="SVD267" s="107"/>
      <c r="SVE267" s="107"/>
      <c r="SVF267" s="107"/>
      <c r="SVG267" s="107"/>
      <c r="SVH267" s="107"/>
      <c r="SVI267" s="107"/>
      <c r="SVJ267" s="107"/>
      <c r="SVK267" s="107"/>
      <c r="SVL267" s="107"/>
      <c r="SVM267" s="107"/>
      <c r="SVN267" s="107"/>
      <c r="SVO267" s="107"/>
      <c r="SVP267" s="107"/>
      <c r="SVQ267" s="107"/>
      <c r="SVR267" s="107"/>
      <c r="SVS267" s="107"/>
      <c r="SVT267" s="107"/>
      <c r="SVU267" s="107"/>
      <c r="SVV267" s="107"/>
      <c r="SVW267" s="107"/>
      <c r="SVX267" s="107"/>
      <c r="SVY267" s="107"/>
      <c r="SVZ267" s="107"/>
      <c r="SWA267" s="107"/>
      <c r="SWB267" s="107"/>
      <c r="SWC267" s="107"/>
      <c r="SWD267" s="107"/>
      <c r="SWE267" s="107"/>
      <c r="SWF267" s="107"/>
      <c r="SWG267" s="107"/>
      <c r="SWH267" s="107"/>
      <c r="SWI267" s="107"/>
      <c r="SWJ267" s="107"/>
      <c r="SWK267" s="107"/>
      <c r="SWL267" s="107"/>
      <c r="SWM267" s="107"/>
      <c r="SWN267" s="107"/>
      <c r="SWO267" s="107"/>
      <c r="SWP267" s="107"/>
      <c r="SWQ267" s="107"/>
      <c r="SWR267" s="107"/>
      <c r="SWS267" s="107"/>
      <c r="SWT267" s="107"/>
      <c r="SWU267" s="107"/>
      <c r="SWV267" s="107"/>
      <c r="SWW267" s="107"/>
      <c r="SWX267" s="107"/>
      <c r="SWY267" s="107"/>
      <c r="SWZ267" s="107"/>
      <c r="SXA267" s="107"/>
      <c r="SXB267" s="107"/>
      <c r="SXC267" s="107"/>
      <c r="SXD267" s="107"/>
      <c r="SXE267" s="107"/>
      <c r="SXF267" s="107"/>
      <c r="SXG267" s="107"/>
      <c r="SXH267" s="107"/>
      <c r="SXI267" s="107"/>
      <c r="SXJ267" s="107"/>
      <c r="SXK267" s="107"/>
      <c r="SXL267" s="107"/>
      <c r="SXM267" s="107"/>
      <c r="SXN267" s="107"/>
      <c r="SXO267" s="107"/>
      <c r="SXP267" s="107"/>
      <c r="SXQ267" s="107"/>
      <c r="SXR267" s="107"/>
      <c r="SXS267" s="107"/>
      <c r="SXT267" s="107"/>
      <c r="SXU267" s="107"/>
      <c r="SXV267" s="107"/>
      <c r="SXW267" s="107"/>
      <c r="SXX267" s="107"/>
      <c r="SXY267" s="107"/>
      <c r="SXZ267" s="107"/>
      <c r="SYA267" s="107"/>
      <c r="SYB267" s="107"/>
      <c r="SYC267" s="107"/>
      <c r="SYD267" s="107"/>
      <c r="SYE267" s="107"/>
      <c r="SYF267" s="107"/>
      <c r="SYG267" s="107"/>
      <c r="SYH267" s="107"/>
      <c r="SYI267" s="107"/>
      <c r="SYJ267" s="107"/>
      <c r="SYK267" s="107"/>
      <c r="SYL267" s="107"/>
      <c r="SYM267" s="107"/>
      <c r="SYN267" s="107"/>
      <c r="SYO267" s="107"/>
      <c r="SYP267" s="107"/>
      <c r="SYQ267" s="107"/>
      <c r="SYR267" s="107"/>
      <c r="SYS267" s="107"/>
      <c r="SYT267" s="107"/>
      <c r="SYU267" s="107"/>
      <c r="SYV267" s="107"/>
      <c r="SYW267" s="107"/>
      <c r="SYX267" s="107"/>
      <c r="SYY267" s="107"/>
      <c r="SYZ267" s="107"/>
      <c r="SZA267" s="107"/>
      <c r="SZB267" s="107"/>
      <c r="SZC267" s="107"/>
      <c r="SZD267" s="107"/>
      <c r="SZE267" s="107"/>
      <c r="SZF267" s="107"/>
      <c r="SZG267" s="107"/>
      <c r="SZH267" s="107"/>
      <c r="SZI267" s="107"/>
      <c r="SZJ267" s="107"/>
      <c r="SZK267" s="107"/>
      <c r="SZL267" s="107"/>
      <c r="SZM267" s="107"/>
      <c r="SZN267" s="107"/>
      <c r="SZO267" s="107"/>
      <c r="SZP267" s="107"/>
      <c r="SZQ267" s="107"/>
      <c r="SZR267" s="107"/>
      <c r="SZS267" s="107"/>
      <c r="SZT267" s="107"/>
      <c r="SZU267" s="107"/>
      <c r="SZV267" s="107"/>
      <c r="SZW267" s="107"/>
      <c r="SZX267" s="107"/>
      <c r="SZY267" s="107"/>
      <c r="SZZ267" s="107"/>
      <c r="TAA267" s="107"/>
      <c r="TAB267" s="107"/>
      <c r="TAC267" s="107"/>
      <c r="TAD267" s="107"/>
      <c r="TAE267" s="107"/>
      <c r="TAF267" s="107"/>
      <c r="TAG267" s="107"/>
      <c r="TAH267" s="107"/>
      <c r="TAI267" s="107"/>
      <c r="TAJ267" s="107"/>
      <c r="TAK267" s="107"/>
      <c r="TAL267" s="107"/>
      <c r="TAM267" s="107"/>
      <c r="TAN267" s="107"/>
      <c r="TAO267" s="107"/>
      <c r="TAP267" s="107"/>
      <c r="TAQ267" s="107"/>
      <c r="TAR267" s="107"/>
      <c r="TAS267" s="107"/>
      <c r="TAT267" s="107"/>
      <c r="TAU267" s="107"/>
      <c r="TAV267" s="107"/>
      <c r="TAW267" s="107"/>
      <c r="TAX267" s="107"/>
      <c r="TAY267" s="107"/>
      <c r="TAZ267" s="107"/>
      <c r="TBA267" s="107"/>
      <c r="TBB267" s="107"/>
      <c r="TBC267" s="107"/>
      <c r="TBD267" s="107"/>
      <c r="TBE267" s="107"/>
      <c r="TBF267" s="107"/>
      <c r="TBG267" s="107"/>
      <c r="TBH267" s="107"/>
      <c r="TBI267" s="107"/>
      <c r="TBJ267" s="107"/>
      <c r="TBK267" s="107"/>
      <c r="TBL267" s="107"/>
      <c r="TBM267" s="107"/>
      <c r="TBN267" s="107"/>
      <c r="TBO267" s="107"/>
      <c r="TBP267" s="107"/>
      <c r="TBQ267" s="107"/>
      <c r="TBR267" s="107"/>
      <c r="TBS267" s="107"/>
      <c r="TBT267" s="107"/>
      <c r="TBU267" s="107"/>
      <c r="TBV267" s="107"/>
      <c r="TBW267" s="107"/>
      <c r="TBX267" s="107"/>
      <c r="TBY267" s="107"/>
      <c r="TBZ267" s="107"/>
      <c r="TCA267" s="107"/>
      <c r="TCB267" s="107"/>
      <c r="TCC267" s="107"/>
      <c r="TCD267" s="107"/>
      <c r="TCE267" s="107"/>
      <c r="TCF267" s="107"/>
      <c r="TCG267" s="107"/>
      <c r="TCH267" s="107"/>
      <c r="TCI267" s="107"/>
      <c r="TCJ267" s="107"/>
      <c r="TCK267" s="107"/>
      <c r="TCL267" s="107"/>
      <c r="TCM267" s="107"/>
      <c r="TCN267" s="107"/>
      <c r="TCO267" s="107"/>
      <c r="TCP267" s="107"/>
      <c r="TCQ267" s="107"/>
      <c r="TCR267" s="107"/>
      <c r="TCS267" s="107"/>
      <c r="TCT267" s="107"/>
      <c r="TCU267" s="107"/>
      <c r="TCV267" s="107"/>
      <c r="TCW267" s="107"/>
      <c r="TCX267" s="107"/>
      <c r="TCY267" s="107"/>
      <c r="TCZ267" s="107"/>
      <c r="TDA267" s="107"/>
      <c r="TDB267" s="107"/>
      <c r="TDC267" s="107"/>
      <c r="TDD267" s="107"/>
      <c r="TDE267" s="107"/>
      <c r="TDF267" s="107"/>
      <c r="TDG267" s="107"/>
      <c r="TDH267" s="107"/>
      <c r="TDI267" s="107"/>
      <c r="TDJ267" s="107"/>
      <c r="TDK267" s="107"/>
      <c r="TDL267" s="107"/>
      <c r="TDM267" s="107"/>
      <c r="TDN267" s="107"/>
      <c r="TDO267" s="107"/>
      <c r="TDP267" s="107"/>
      <c r="TDQ267" s="107"/>
      <c r="TDR267" s="107"/>
      <c r="TDS267" s="107"/>
      <c r="TDT267" s="107"/>
      <c r="TDU267" s="107"/>
      <c r="TDV267" s="107"/>
      <c r="TDW267" s="107"/>
      <c r="TDX267" s="107"/>
      <c r="TDY267" s="107"/>
      <c r="TDZ267" s="107"/>
      <c r="TEA267" s="107"/>
      <c r="TEB267" s="107"/>
      <c r="TEC267" s="107"/>
      <c r="TED267" s="107"/>
      <c r="TEE267" s="107"/>
      <c r="TEF267" s="107"/>
      <c r="TEG267" s="107"/>
      <c r="TEH267" s="107"/>
      <c r="TEI267" s="107"/>
      <c r="TEJ267" s="107"/>
      <c r="TEK267" s="107"/>
      <c r="TEL267" s="107"/>
      <c r="TEM267" s="107"/>
      <c r="TEN267" s="107"/>
      <c r="TEO267" s="107"/>
      <c r="TEP267" s="107"/>
      <c r="TEQ267" s="107"/>
      <c r="TER267" s="107"/>
      <c r="TES267" s="107"/>
      <c r="TET267" s="107"/>
      <c r="TEU267" s="107"/>
      <c r="TEV267" s="107"/>
      <c r="TEW267" s="107"/>
      <c r="TEX267" s="107"/>
      <c r="TEY267" s="107"/>
      <c r="TEZ267" s="107"/>
      <c r="TFA267" s="107"/>
      <c r="TFB267" s="107"/>
      <c r="TFC267" s="107"/>
      <c r="TFD267" s="107"/>
      <c r="TFE267" s="107"/>
      <c r="TFF267" s="107"/>
      <c r="TFG267" s="107"/>
      <c r="TFH267" s="107"/>
      <c r="TFI267" s="107"/>
      <c r="TFJ267" s="107"/>
      <c r="TFK267" s="107"/>
      <c r="TFL267" s="107"/>
      <c r="TFM267" s="107"/>
      <c r="TFN267" s="107"/>
      <c r="TFO267" s="107"/>
      <c r="TFP267" s="107"/>
      <c r="TFQ267" s="107"/>
      <c r="TFR267" s="107"/>
      <c r="TFS267" s="107"/>
      <c r="TFT267" s="107"/>
      <c r="TFU267" s="107"/>
      <c r="TFV267" s="107"/>
      <c r="TFW267" s="107"/>
      <c r="TFX267" s="107"/>
      <c r="TFY267" s="107"/>
      <c r="TFZ267" s="107"/>
      <c r="TGA267" s="107"/>
      <c r="TGB267" s="107"/>
      <c r="TGC267" s="107"/>
      <c r="TGD267" s="107"/>
      <c r="TGE267" s="107"/>
      <c r="TGF267" s="107"/>
      <c r="TGG267" s="107"/>
      <c r="TGH267" s="107"/>
      <c r="TGI267" s="107"/>
      <c r="TGJ267" s="107"/>
      <c r="TGK267" s="107"/>
      <c r="TGL267" s="107"/>
      <c r="TGM267" s="107"/>
      <c r="TGN267" s="107"/>
      <c r="TGO267" s="107"/>
      <c r="TGP267" s="107"/>
      <c r="TGQ267" s="107"/>
      <c r="TGR267" s="107"/>
      <c r="TGS267" s="107"/>
      <c r="TGT267" s="107"/>
      <c r="TGU267" s="107"/>
      <c r="TGV267" s="107"/>
      <c r="TGW267" s="107"/>
      <c r="TGX267" s="107"/>
      <c r="TGY267" s="107"/>
      <c r="TGZ267" s="107"/>
      <c r="THA267" s="107"/>
      <c r="THB267" s="107"/>
      <c r="THC267" s="107"/>
      <c r="THD267" s="107"/>
      <c r="THE267" s="107"/>
      <c r="THF267" s="107"/>
      <c r="THG267" s="107"/>
      <c r="THH267" s="107"/>
      <c r="THI267" s="107"/>
      <c r="THJ267" s="107"/>
      <c r="THK267" s="107"/>
      <c r="THL267" s="107"/>
      <c r="THM267" s="107"/>
      <c r="THN267" s="107"/>
      <c r="THO267" s="107"/>
      <c r="THP267" s="107"/>
      <c r="THQ267" s="107"/>
      <c r="THR267" s="107"/>
      <c r="THS267" s="107"/>
      <c r="THT267" s="107"/>
      <c r="THU267" s="107"/>
      <c r="THV267" s="107"/>
      <c r="THW267" s="107"/>
      <c r="THX267" s="107"/>
      <c r="THY267" s="107"/>
      <c r="THZ267" s="107"/>
      <c r="TIA267" s="107"/>
      <c r="TIB267" s="107"/>
      <c r="TIC267" s="107"/>
      <c r="TID267" s="107"/>
      <c r="TIE267" s="107"/>
      <c r="TIF267" s="107"/>
      <c r="TIG267" s="107"/>
      <c r="TIH267" s="107"/>
      <c r="TII267" s="107"/>
      <c r="TIJ267" s="107"/>
      <c r="TIK267" s="107"/>
      <c r="TIL267" s="107"/>
      <c r="TIM267" s="107"/>
      <c r="TIN267" s="107"/>
      <c r="TIO267" s="107"/>
      <c r="TIP267" s="107"/>
      <c r="TIQ267" s="107"/>
      <c r="TIR267" s="107"/>
      <c r="TIS267" s="107"/>
      <c r="TIT267" s="107"/>
      <c r="TIU267" s="107"/>
      <c r="TIV267" s="107"/>
      <c r="TIW267" s="107"/>
      <c r="TIX267" s="107"/>
      <c r="TIY267" s="107"/>
      <c r="TIZ267" s="107"/>
      <c r="TJA267" s="107"/>
      <c r="TJB267" s="107"/>
      <c r="TJC267" s="107"/>
      <c r="TJD267" s="107"/>
      <c r="TJE267" s="107"/>
      <c r="TJF267" s="107"/>
      <c r="TJG267" s="107"/>
      <c r="TJH267" s="107"/>
      <c r="TJI267" s="107"/>
      <c r="TJJ267" s="107"/>
      <c r="TJK267" s="107"/>
      <c r="TJL267" s="107"/>
      <c r="TJM267" s="107"/>
      <c r="TJN267" s="107"/>
      <c r="TJO267" s="107"/>
      <c r="TJP267" s="107"/>
      <c r="TJQ267" s="107"/>
      <c r="TJR267" s="107"/>
      <c r="TJS267" s="107"/>
      <c r="TJT267" s="107"/>
      <c r="TJU267" s="107"/>
      <c r="TJV267" s="107"/>
      <c r="TJW267" s="107"/>
      <c r="TJX267" s="107"/>
      <c r="TJY267" s="107"/>
      <c r="TJZ267" s="107"/>
      <c r="TKA267" s="107"/>
      <c r="TKB267" s="107"/>
      <c r="TKC267" s="107"/>
      <c r="TKD267" s="107"/>
      <c r="TKE267" s="107"/>
      <c r="TKF267" s="107"/>
      <c r="TKG267" s="107"/>
      <c r="TKH267" s="107"/>
      <c r="TKI267" s="107"/>
      <c r="TKJ267" s="107"/>
      <c r="TKK267" s="107"/>
      <c r="TKL267" s="107"/>
      <c r="TKM267" s="107"/>
      <c r="TKN267" s="107"/>
      <c r="TKO267" s="107"/>
      <c r="TKP267" s="107"/>
      <c r="TKQ267" s="107"/>
      <c r="TKR267" s="107"/>
      <c r="TKS267" s="107"/>
      <c r="TKT267" s="107"/>
      <c r="TKU267" s="107"/>
      <c r="TKV267" s="107"/>
      <c r="TKW267" s="107"/>
      <c r="TKX267" s="107"/>
      <c r="TKY267" s="107"/>
      <c r="TKZ267" s="107"/>
      <c r="TLA267" s="107"/>
      <c r="TLB267" s="107"/>
      <c r="TLC267" s="107"/>
      <c r="TLD267" s="107"/>
      <c r="TLE267" s="107"/>
      <c r="TLF267" s="107"/>
      <c r="TLG267" s="107"/>
      <c r="TLH267" s="107"/>
      <c r="TLI267" s="107"/>
      <c r="TLJ267" s="107"/>
      <c r="TLK267" s="107"/>
      <c r="TLL267" s="107"/>
      <c r="TLM267" s="107"/>
      <c r="TLN267" s="107"/>
      <c r="TLO267" s="107"/>
      <c r="TLP267" s="107"/>
      <c r="TLQ267" s="107"/>
      <c r="TLR267" s="107"/>
      <c r="TLS267" s="107"/>
      <c r="TLT267" s="107"/>
      <c r="TLU267" s="107"/>
      <c r="TLV267" s="107"/>
      <c r="TLW267" s="107"/>
      <c r="TLX267" s="107"/>
      <c r="TLY267" s="107"/>
      <c r="TLZ267" s="107"/>
      <c r="TMA267" s="107"/>
      <c r="TMB267" s="107"/>
      <c r="TMC267" s="107"/>
      <c r="TMD267" s="107"/>
      <c r="TME267" s="107"/>
      <c r="TMF267" s="107"/>
      <c r="TMG267" s="107"/>
      <c r="TMH267" s="107"/>
      <c r="TMI267" s="107"/>
      <c r="TMJ267" s="107"/>
      <c r="TMK267" s="107"/>
      <c r="TML267" s="107"/>
      <c r="TMM267" s="107"/>
      <c r="TMN267" s="107"/>
      <c r="TMO267" s="107"/>
      <c r="TMP267" s="107"/>
      <c r="TMQ267" s="107"/>
      <c r="TMR267" s="107"/>
      <c r="TMS267" s="107"/>
      <c r="TMT267" s="107"/>
      <c r="TMU267" s="107"/>
      <c r="TMV267" s="107"/>
      <c r="TMW267" s="107"/>
      <c r="TMX267" s="107"/>
      <c r="TMY267" s="107"/>
      <c r="TMZ267" s="107"/>
      <c r="TNA267" s="107"/>
      <c r="TNB267" s="107"/>
      <c r="TNC267" s="107"/>
      <c r="TND267" s="107"/>
      <c r="TNE267" s="107"/>
      <c r="TNF267" s="107"/>
      <c r="TNG267" s="107"/>
      <c r="TNH267" s="107"/>
      <c r="TNI267" s="107"/>
      <c r="TNJ267" s="107"/>
      <c r="TNK267" s="107"/>
      <c r="TNL267" s="107"/>
      <c r="TNM267" s="107"/>
      <c r="TNN267" s="107"/>
      <c r="TNO267" s="107"/>
      <c r="TNP267" s="107"/>
      <c r="TNQ267" s="107"/>
      <c r="TNR267" s="107"/>
      <c r="TNS267" s="107"/>
      <c r="TNT267" s="107"/>
      <c r="TNU267" s="107"/>
      <c r="TNV267" s="107"/>
      <c r="TNW267" s="107"/>
      <c r="TNX267" s="107"/>
      <c r="TNY267" s="107"/>
      <c r="TNZ267" s="107"/>
      <c r="TOA267" s="107"/>
      <c r="TOB267" s="107"/>
      <c r="TOC267" s="107"/>
      <c r="TOD267" s="107"/>
      <c r="TOE267" s="107"/>
      <c r="TOF267" s="107"/>
      <c r="TOG267" s="107"/>
      <c r="TOH267" s="107"/>
      <c r="TOI267" s="107"/>
      <c r="TOJ267" s="107"/>
      <c r="TOK267" s="107"/>
      <c r="TOL267" s="107"/>
      <c r="TOM267" s="107"/>
      <c r="TON267" s="107"/>
      <c r="TOO267" s="107"/>
      <c r="TOP267" s="107"/>
      <c r="TOQ267" s="107"/>
      <c r="TOR267" s="107"/>
      <c r="TOS267" s="107"/>
      <c r="TOT267" s="107"/>
      <c r="TOU267" s="107"/>
      <c r="TOV267" s="107"/>
      <c r="TOW267" s="107"/>
      <c r="TOX267" s="107"/>
      <c r="TOY267" s="107"/>
      <c r="TOZ267" s="107"/>
      <c r="TPA267" s="107"/>
      <c r="TPB267" s="107"/>
      <c r="TPC267" s="107"/>
      <c r="TPD267" s="107"/>
      <c r="TPE267" s="107"/>
      <c r="TPF267" s="107"/>
      <c r="TPG267" s="107"/>
      <c r="TPH267" s="107"/>
      <c r="TPI267" s="107"/>
      <c r="TPJ267" s="107"/>
      <c r="TPK267" s="107"/>
      <c r="TPL267" s="107"/>
      <c r="TPM267" s="107"/>
      <c r="TPN267" s="107"/>
      <c r="TPO267" s="107"/>
      <c r="TPP267" s="107"/>
      <c r="TPQ267" s="107"/>
      <c r="TPR267" s="107"/>
      <c r="TPS267" s="107"/>
      <c r="TPT267" s="107"/>
      <c r="TPU267" s="107"/>
      <c r="TPV267" s="107"/>
      <c r="TPW267" s="107"/>
      <c r="TPX267" s="107"/>
      <c r="TPY267" s="107"/>
      <c r="TPZ267" s="107"/>
      <c r="TQA267" s="107"/>
      <c r="TQB267" s="107"/>
      <c r="TQC267" s="107"/>
      <c r="TQD267" s="107"/>
      <c r="TQE267" s="107"/>
      <c r="TQF267" s="107"/>
      <c r="TQG267" s="107"/>
      <c r="TQH267" s="107"/>
      <c r="TQI267" s="107"/>
      <c r="TQJ267" s="107"/>
      <c r="TQK267" s="107"/>
      <c r="TQL267" s="107"/>
      <c r="TQM267" s="107"/>
      <c r="TQN267" s="107"/>
      <c r="TQO267" s="107"/>
      <c r="TQP267" s="107"/>
      <c r="TQQ267" s="107"/>
      <c r="TQR267" s="107"/>
      <c r="TQS267" s="107"/>
      <c r="TQT267" s="107"/>
      <c r="TQU267" s="107"/>
      <c r="TQV267" s="107"/>
      <c r="TQW267" s="107"/>
      <c r="TQX267" s="107"/>
      <c r="TQY267" s="107"/>
      <c r="TQZ267" s="107"/>
      <c r="TRA267" s="107"/>
      <c r="TRB267" s="107"/>
      <c r="TRC267" s="107"/>
      <c r="TRD267" s="107"/>
      <c r="TRE267" s="107"/>
      <c r="TRF267" s="107"/>
      <c r="TRG267" s="107"/>
      <c r="TRH267" s="107"/>
      <c r="TRI267" s="107"/>
      <c r="TRJ267" s="107"/>
      <c r="TRK267" s="107"/>
      <c r="TRL267" s="107"/>
      <c r="TRM267" s="107"/>
      <c r="TRN267" s="107"/>
      <c r="TRO267" s="107"/>
      <c r="TRP267" s="107"/>
      <c r="TRQ267" s="107"/>
      <c r="TRR267" s="107"/>
      <c r="TRS267" s="107"/>
      <c r="TRT267" s="107"/>
      <c r="TRU267" s="107"/>
      <c r="TRV267" s="107"/>
      <c r="TRW267" s="107"/>
      <c r="TRX267" s="107"/>
      <c r="TRY267" s="107"/>
      <c r="TRZ267" s="107"/>
      <c r="TSA267" s="107"/>
      <c r="TSB267" s="107"/>
      <c r="TSC267" s="107"/>
      <c r="TSD267" s="107"/>
      <c r="TSE267" s="107"/>
      <c r="TSF267" s="107"/>
      <c r="TSG267" s="107"/>
      <c r="TSH267" s="107"/>
      <c r="TSI267" s="107"/>
      <c r="TSJ267" s="107"/>
      <c r="TSK267" s="107"/>
      <c r="TSL267" s="107"/>
      <c r="TSM267" s="107"/>
      <c r="TSN267" s="107"/>
      <c r="TSO267" s="107"/>
      <c r="TSP267" s="107"/>
      <c r="TSQ267" s="107"/>
      <c r="TSR267" s="107"/>
      <c r="TSS267" s="107"/>
      <c r="TST267" s="107"/>
      <c r="TSU267" s="107"/>
      <c r="TSV267" s="107"/>
      <c r="TSW267" s="107"/>
      <c r="TSX267" s="107"/>
      <c r="TSY267" s="107"/>
      <c r="TSZ267" s="107"/>
      <c r="TTA267" s="107"/>
      <c r="TTB267" s="107"/>
      <c r="TTC267" s="107"/>
      <c r="TTD267" s="107"/>
      <c r="TTE267" s="107"/>
      <c r="TTF267" s="107"/>
      <c r="TTG267" s="107"/>
      <c r="TTH267" s="107"/>
      <c r="TTI267" s="107"/>
      <c r="TTJ267" s="107"/>
      <c r="TTK267" s="107"/>
      <c r="TTL267" s="107"/>
      <c r="TTM267" s="107"/>
      <c r="TTN267" s="107"/>
      <c r="TTO267" s="107"/>
      <c r="TTP267" s="107"/>
      <c r="TTQ267" s="107"/>
      <c r="TTR267" s="107"/>
      <c r="TTS267" s="107"/>
      <c r="TTT267" s="107"/>
      <c r="TTU267" s="107"/>
      <c r="TTV267" s="107"/>
      <c r="TTW267" s="107"/>
      <c r="TTX267" s="107"/>
      <c r="TTY267" s="107"/>
      <c r="TTZ267" s="107"/>
      <c r="TUA267" s="107"/>
      <c r="TUB267" s="107"/>
      <c r="TUC267" s="107"/>
      <c r="TUD267" s="107"/>
      <c r="TUE267" s="107"/>
      <c r="TUF267" s="107"/>
      <c r="TUG267" s="107"/>
      <c r="TUH267" s="107"/>
      <c r="TUI267" s="107"/>
      <c r="TUJ267" s="107"/>
      <c r="TUK267" s="107"/>
      <c r="TUL267" s="107"/>
      <c r="TUM267" s="107"/>
      <c r="TUN267" s="107"/>
      <c r="TUO267" s="107"/>
      <c r="TUP267" s="107"/>
      <c r="TUQ267" s="107"/>
      <c r="TUR267" s="107"/>
      <c r="TUS267" s="107"/>
      <c r="TUT267" s="107"/>
      <c r="TUU267" s="107"/>
      <c r="TUV267" s="107"/>
      <c r="TUW267" s="107"/>
      <c r="TUX267" s="107"/>
      <c r="TUY267" s="107"/>
      <c r="TUZ267" s="107"/>
      <c r="TVA267" s="107"/>
      <c r="TVB267" s="107"/>
      <c r="TVC267" s="107"/>
      <c r="TVD267" s="107"/>
      <c r="TVE267" s="107"/>
      <c r="TVF267" s="107"/>
      <c r="TVG267" s="107"/>
      <c r="TVH267" s="107"/>
      <c r="TVI267" s="107"/>
      <c r="TVJ267" s="107"/>
      <c r="TVK267" s="107"/>
      <c r="TVL267" s="107"/>
      <c r="TVM267" s="107"/>
      <c r="TVN267" s="107"/>
      <c r="TVO267" s="107"/>
      <c r="TVP267" s="107"/>
      <c r="TVQ267" s="107"/>
      <c r="TVR267" s="107"/>
      <c r="TVS267" s="107"/>
      <c r="TVT267" s="107"/>
      <c r="TVU267" s="107"/>
      <c r="TVV267" s="107"/>
      <c r="TVW267" s="107"/>
      <c r="TVX267" s="107"/>
      <c r="TVY267" s="107"/>
      <c r="TVZ267" s="107"/>
      <c r="TWA267" s="107"/>
      <c r="TWB267" s="107"/>
      <c r="TWC267" s="107"/>
      <c r="TWD267" s="107"/>
      <c r="TWE267" s="107"/>
      <c r="TWF267" s="107"/>
      <c r="TWG267" s="107"/>
      <c r="TWH267" s="107"/>
      <c r="TWI267" s="107"/>
      <c r="TWJ267" s="107"/>
      <c r="TWK267" s="107"/>
      <c r="TWL267" s="107"/>
      <c r="TWM267" s="107"/>
      <c r="TWN267" s="107"/>
      <c r="TWO267" s="107"/>
      <c r="TWP267" s="107"/>
      <c r="TWQ267" s="107"/>
      <c r="TWR267" s="107"/>
      <c r="TWS267" s="107"/>
      <c r="TWT267" s="107"/>
      <c r="TWU267" s="107"/>
      <c r="TWV267" s="107"/>
      <c r="TWW267" s="107"/>
      <c r="TWX267" s="107"/>
      <c r="TWY267" s="107"/>
      <c r="TWZ267" s="107"/>
      <c r="TXA267" s="107"/>
      <c r="TXB267" s="107"/>
      <c r="TXC267" s="107"/>
      <c r="TXD267" s="107"/>
      <c r="TXE267" s="107"/>
      <c r="TXF267" s="107"/>
      <c r="TXG267" s="107"/>
      <c r="TXH267" s="107"/>
      <c r="TXI267" s="107"/>
      <c r="TXJ267" s="107"/>
      <c r="TXK267" s="107"/>
      <c r="TXL267" s="107"/>
      <c r="TXM267" s="107"/>
      <c r="TXN267" s="107"/>
      <c r="TXO267" s="107"/>
      <c r="TXP267" s="107"/>
      <c r="TXQ267" s="107"/>
      <c r="TXR267" s="107"/>
      <c r="TXS267" s="107"/>
      <c r="TXT267" s="107"/>
      <c r="TXU267" s="107"/>
      <c r="TXV267" s="107"/>
      <c r="TXW267" s="107"/>
      <c r="TXX267" s="107"/>
      <c r="TXY267" s="107"/>
      <c r="TXZ267" s="107"/>
      <c r="TYA267" s="107"/>
      <c r="TYB267" s="107"/>
      <c r="TYC267" s="107"/>
      <c r="TYD267" s="107"/>
      <c r="TYE267" s="107"/>
      <c r="TYF267" s="107"/>
      <c r="TYG267" s="107"/>
      <c r="TYH267" s="107"/>
      <c r="TYI267" s="107"/>
      <c r="TYJ267" s="107"/>
      <c r="TYK267" s="107"/>
      <c r="TYL267" s="107"/>
      <c r="TYM267" s="107"/>
      <c r="TYN267" s="107"/>
      <c r="TYO267" s="107"/>
      <c r="TYP267" s="107"/>
      <c r="TYQ267" s="107"/>
      <c r="TYR267" s="107"/>
      <c r="TYS267" s="107"/>
      <c r="TYT267" s="107"/>
      <c r="TYU267" s="107"/>
      <c r="TYV267" s="107"/>
      <c r="TYW267" s="107"/>
      <c r="TYX267" s="107"/>
      <c r="TYY267" s="107"/>
      <c r="TYZ267" s="107"/>
      <c r="TZA267" s="107"/>
      <c r="TZB267" s="107"/>
      <c r="TZC267" s="107"/>
      <c r="TZD267" s="107"/>
      <c r="TZE267" s="107"/>
      <c r="TZF267" s="107"/>
      <c r="TZG267" s="107"/>
      <c r="TZH267" s="107"/>
      <c r="TZI267" s="107"/>
      <c r="TZJ267" s="107"/>
      <c r="TZK267" s="107"/>
      <c r="TZL267" s="107"/>
      <c r="TZM267" s="107"/>
      <c r="TZN267" s="107"/>
      <c r="TZO267" s="107"/>
      <c r="TZP267" s="107"/>
      <c r="TZQ267" s="107"/>
      <c r="TZR267" s="107"/>
      <c r="TZS267" s="107"/>
      <c r="TZT267" s="107"/>
      <c r="TZU267" s="107"/>
      <c r="TZV267" s="107"/>
      <c r="TZW267" s="107"/>
      <c r="TZX267" s="107"/>
      <c r="TZY267" s="107"/>
      <c r="TZZ267" s="107"/>
      <c r="UAA267" s="107"/>
      <c r="UAB267" s="107"/>
      <c r="UAC267" s="107"/>
      <c r="UAD267" s="107"/>
      <c r="UAE267" s="107"/>
      <c r="UAF267" s="107"/>
      <c r="UAG267" s="107"/>
      <c r="UAH267" s="107"/>
      <c r="UAI267" s="107"/>
      <c r="UAJ267" s="107"/>
      <c r="UAK267" s="107"/>
      <c r="UAL267" s="107"/>
      <c r="UAM267" s="107"/>
      <c r="UAN267" s="107"/>
      <c r="UAO267" s="107"/>
      <c r="UAP267" s="107"/>
      <c r="UAQ267" s="107"/>
      <c r="UAR267" s="107"/>
      <c r="UAS267" s="107"/>
      <c r="UAT267" s="107"/>
      <c r="UAU267" s="107"/>
      <c r="UAV267" s="107"/>
      <c r="UAW267" s="107"/>
      <c r="UAX267" s="107"/>
      <c r="UAY267" s="107"/>
      <c r="UAZ267" s="107"/>
      <c r="UBA267" s="107"/>
      <c r="UBB267" s="107"/>
      <c r="UBC267" s="107"/>
      <c r="UBD267" s="107"/>
      <c r="UBE267" s="107"/>
      <c r="UBF267" s="107"/>
      <c r="UBG267" s="107"/>
      <c r="UBH267" s="107"/>
      <c r="UBI267" s="107"/>
      <c r="UBJ267" s="107"/>
      <c r="UBK267" s="107"/>
      <c r="UBL267" s="107"/>
      <c r="UBM267" s="107"/>
      <c r="UBN267" s="107"/>
      <c r="UBO267" s="107"/>
      <c r="UBP267" s="107"/>
      <c r="UBQ267" s="107"/>
      <c r="UBR267" s="107"/>
      <c r="UBS267" s="107"/>
      <c r="UBT267" s="107"/>
      <c r="UBU267" s="107"/>
      <c r="UBV267" s="107"/>
      <c r="UBW267" s="107"/>
      <c r="UBX267" s="107"/>
      <c r="UBY267" s="107"/>
      <c r="UBZ267" s="107"/>
      <c r="UCA267" s="107"/>
      <c r="UCB267" s="107"/>
      <c r="UCC267" s="107"/>
      <c r="UCD267" s="107"/>
      <c r="UCE267" s="107"/>
      <c r="UCF267" s="107"/>
      <c r="UCG267" s="107"/>
      <c r="UCH267" s="107"/>
      <c r="UCI267" s="107"/>
      <c r="UCJ267" s="107"/>
      <c r="UCK267" s="107"/>
      <c r="UCL267" s="107"/>
      <c r="UCM267" s="107"/>
      <c r="UCN267" s="107"/>
      <c r="UCO267" s="107"/>
      <c r="UCP267" s="107"/>
      <c r="UCQ267" s="107"/>
      <c r="UCR267" s="107"/>
      <c r="UCS267" s="107"/>
      <c r="UCT267" s="107"/>
      <c r="UCU267" s="107"/>
      <c r="UCV267" s="107"/>
      <c r="UCW267" s="107"/>
      <c r="UCX267" s="107"/>
      <c r="UCY267" s="107"/>
      <c r="UCZ267" s="107"/>
      <c r="UDA267" s="107"/>
      <c r="UDB267" s="107"/>
      <c r="UDC267" s="107"/>
      <c r="UDD267" s="107"/>
      <c r="UDE267" s="107"/>
      <c r="UDF267" s="107"/>
      <c r="UDG267" s="107"/>
      <c r="UDH267" s="107"/>
      <c r="UDI267" s="107"/>
      <c r="UDJ267" s="107"/>
      <c r="UDK267" s="107"/>
      <c r="UDL267" s="107"/>
      <c r="UDM267" s="107"/>
      <c r="UDN267" s="107"/>
      <c r="UDO267" s="107"/>
      <c r="UDP267" s="107"/>
      <c r="UDQ267" s="107"/>
      <c r="UDR267" s="107"/>
      <c r="UDS267" s="107"/>
      <c r="UDT267" s="107"/>
      <c r="UDU267" s="107"/>
      <c r="UDV267" s="107"/>
      <c r="UDW267" s="107"/>
      <c r="UDX267" s="107"/>
      <c r="UDY267" s="107"/>
      <c r="UDZ267" s="107"/>
      <c r="UEA267" s="107"/>
      <c r="UEB267" s="107"/>
      <c r="UEC267" s="107"/>
      <c r="UED267" s="107"/>
      <c r="UEE267" s="107"/>
      <c r="UEF267" s="107"/>
      <c r="UEG267" s="107"/>
      <c r="UEH267" s="107"/>
      <c r="UEI267" s="107"/>
      <c r="UEJ267" s="107"/>
      <c r="UEK267" s="107"/>
      <c r="UEL267" s="107"/>
      <c r="UEM267" s="107"/>
      <c r="UEN267" s="107"/>
      <c r="UEO267" s="107"/>
      <c r="UEP267" s="107"/>
      <c r="UEQ267" s="107"/>
      <c r="UER267" s="107"/>
      <c r="UES267" s="107"/>
      <c r="UET267" s="107"/>
      <c r="UEU267" s="107"/>
      <c r="UEV267" s="107"/>
      <c r="UEW267" s="107"/>
      <c r="UEX267" s="107"/>
      <c r="UEY267" s="107"/>
      <c r="UEZ267" s="107"/>
      <c r="UFA267" s="107"/>
      <c r="UFB267" s="107"/>
      <c r="UFC267" s="107"/>
      <c r="UFD267" s="107"/>
      <c r="UFE267" s="107"/>
      <c r="UFF267" s="107"/>
      <c r="UFG267" s="107"/>
      <c r="UFH267" s="107"/>
      <c r="UFI267" s="107"/>
      <c r="UFJ267" s="107"/>
      <c r="UFK267" s="107"/>
      <c r="UFL267" s="107"/>
      <c r="UFM267" s="107"/>
      <c r="UFN267" s="107"/>
      <c r="UFO267" s="107"/>
      <c r="UFP267" s="107"/>
      <c r="UFQ267" s="107"/>
      <c r="UFR267" s="107"/>
      <c r="UFS267" s="107"/>
      <c r="UFT267" s="107"/>
      <c r="UFU267" s="107"/>
      <c r="UFV267" s="107"/>
      <c r="UFW267" s="107"/>
      <c r="UFX267" s="107"/>
      <c r="UFY267" s="107"/>
      <c r="UFZ267" s="107"/>
      <c r="UGA267" s="107"/>
      <c r="UGB267" s="107"/>
      <c r="UGC267" s="107"/>
      <c r="UGD267" s="107"/>
      <c r="UGE267" s="107"/>
      <c r="UGF267" s="107"/>
      <c r="UGG267" s="107"/>
      <c r="UGH267" s="107"/>
      <c r="UGI267" s="107"/>
      <c r="UGJ267" s="107"/>
      <c r="UGK267" s="107"/>
      <c r="UGL267" s="107"/>
      <c r="UGM267" s="107"/>
      <c r="UGN267" s="107"/>
      <c r="UGO267" s="107"/>
      <c r="UGP267" s="107"/>
      <c r="UGQ267" s="107"/>
      <c r="UGR267" s="107"/>
      <c r="UGS267" s="107"/>
      <c r="UGT267" s="107"/>
      <c r="UGU267" s="107"/>
      <c r="UGV267" s="107"/>
      <c r="UGW267" s="107"/>
      <c r="UGX267" s="107"/>
      <c r="UGY267" s="107"/>
      <c r="UGZ267" s="107"/>
      <c r="UHA267" s="107"/>
      <c r="UHB267" s="107"/>
      <c r="UHC267" s="107"/>
      <c r="UHD267" s="107"/>
      <c r="UHE267" s="107"/>
      <c r="UHF267" s="107"/>
      <c r="UHG267" s="107"/>
      <c r="UHH267" s="107"/>
      <c r="UHI267" s="107"/>
      <c r="UHJ267" s="107"/>
      <c r="UHK267" s="107"/>
      <c r="UHL267" s="107"/>
      <c r="UHM267" s="107"/>
      <c r="UHN267" s="107"/>
      <c r="UHO267" s="107"/>
      <c r="UHP267" s="107"/>
      <c r="UHQ267" s="107"/>
      <c r="UHR267" s="107"/>
      <c r="UHS267" s="107"/>
      <c r="UHT267" s="107"/>
      <c r="UHU267" s="107"/>
      <c r="UHV267" s="107"/>
      <c r="UHW267" s="107"/>
      <c r="UHX267" s="107"/>
      <c r="UHY267" s="107"/>
      <c r="UHZ267" s="107"/>
      <c r="UIA267" s="107"/>
      <c r="UIB267" s="107"/>
      <c r="UIC267" s="107"/>
      <c r="UID267" s="107"/>
      <c r="UIE267" s="107"/>
      <c r="UIF267" s="107"/>
      <c r="UIG267" s="107"/>
      <c r="UIH267" s="107"/>
      <c r="UII267" s="107"/>
      <c r="UIJ267" s="107"/>
      <c r="UIK267" s="107"/>
      <c r="UIL267" s="107"/>
      <c r="UIM267" s="107"/>
      <c r="UIN267" s="107"/>
      <c r="UIO267" s="107"/>
      <c r="UIP267" s="107"/>
      <c r="UIQ267" s="107"/>
      <c r="UIR267" s="107"/>
      <c r="UIS267" s="107"/>
      <c r="UIT267" s="107"/>
      <c r="UIU267" s="107"/>
      <c r="UIV267" s="107"/>
      <c r="UIW267" s="107"/>
      <c r="UIX267" s="107"/>
      <c r="UIY267" s="107"/>
      <c r="UIZ267" s="107"/>
      <c r="UJA267" s="107"/>
      <c r="UJB267" s="107"/>
      <c r="UJC267" s="107"/>
      <c r="UJD267" s="107"/>
      <c r="UJE267" s="107"/>
      <c r="UJF267" s="107"/>
      <c r="UJG267" s="107"/>
      <c r="UJH267" s="107"/>
      <c r="UJI267" s="107"/>
      <c r="UJJ267" s="107"/>
      <c r="UJK267" s="107"/>
      <c r="UJL267" s="107"/>
      <c r="UJM267" s="107"/>
      <c r="UJN267" s="107"/>
      <c r="UJO267" s="107"/>
      <c r="UJP267" s="107"/>
      <c r="UJQ267" s="107"/>
      <c r="UJR267" s="107"/>
      <c r="UJS267" s="107"/>
      <c r="UJT267" s="107"/>
      <c r="UJU267" s="107"/>
      <c r="UJV267" s="107"/>
      <c r="UJW267" s="107"/>
      <c r="UJX267" s="107"/>
      <c r="UJY267" s="107"/>
      <c r="UJZ267" s="107"/>
      <c r="UKA267" s="107"/>
      <c r="UKB267" s="107"/>
      <c r="UKC267" s="107"/>
      <c r="UKD267" s="107"/>
      <c r="UKE267" s="107"/>
      <c r="UKF267" s="107"/>
      <c r="UKG267" s="107"/>
      <c r="UKH267" s="107"/>
      <c r="UKI267" s="107"/>
      <c r="UKJ267" s="107"/>
      <c r="UKK267" s="107"/>
      <c r="UKL267" s="107"/>
      <c r="UKM267" s="107"/>
      <c r="UKN267" s="107"/>
      <c r="UKO267" s="107"/>
      <c r="UKP267" s="107"/>
      <c r="UKQ267" s="107"/>
      <c r="UKR267" s="107"/>
      <c r="UKS267" s="107"/>
      <c r="UKT267" s="107"/>
      <c r="UKU267" s="107"/>
      <c r="UKV267" s="107"/>
      <c r="UKW267" s="107"/>
      <c r="UKX267" s="107"/>
      <c r="UKY267" s="107"/>
      <c r="UKZ267" s="107"/>
      <c r="ULA267" s="107"/>
      <c r="ULB267" s="107"/>
      <c r="ULC267" s="107"/>
      <c r="ULD267" s="107"/>
      <c r="ULE267" s="107"/>
      <c r="ULF267" s="107"/>
      <c r="ULG267" s="107"/>
      <c r="ULH267" s="107"/>
      <c r="ULI267" s="107"/>
      <c r="ULJ267" s="107"/>
      <c r="ULK267" s="107"/>
      <c r="ULL267" s="107"/>
      <c r="ULM267" s="107"/>
      <c r="ULN267" s="107"/>
      <c r="ULO267" s="107"/>
      <c r="ULP267" s="107"/>
      <c r="ULQ267" s="107"/>
      <c r="ULR267" s="107"/>
      <c r="ULS267" s="107"/>
      <c r="ULT267" s="107"/>
      <c r="ULU267" s="107"/>
      <c r="ULV267" s="107"/>
      <c r="ULW267" s="107"/>
      <c r="ULX267" s="107"/>
      <c r="ULY267" s="107"/>
      <c r="ULZ267" s="107"/>
      <c r="UMA267" s="107"/>
      <c r="UMB267" s="107"/>
      <c r="UMC267" s="107"/>
      <c r="UMD267" s="107"/>
      <c r="UME267" s="107"/>
      <c r="UMF267" s="107"/>
      <c r="UMG267" s="107"/>
      <c r="UMH267" s="107"/>
      <c r="UMI267" s="107"/>
      <c r="UMJ267" s="107"/>
      <c r="UMK267" s="107"/>
      <c r="UML267" s="107"/>
      <c r="UMM267" s="107"/>
      <c r="UMN267" s="107"/>
      <c r="UMO267" s="107"/>
      <c r="UMP267" s="107"/>
      <c r="UMQ267" s="107"/>
      <c r="UMR267" s="107"/>
      <c r="UMS267" s="107"/>
      <c r="UMT267" s="107"/>
      <c r="UMU267" s="107"/>
      <c r="UMV267" s="107"/>
      <c r="UMW267" s="107"/>
      <c r="UMX267" s="107"/>
      <c r="UMY267" s="107"/>
      <c r="UMZ267" s="107"/>
      <c r="UNA267" s="107"/>
      <c r="UNB267" s="107"/>
      <c r="UNC267" s="107"/>
      <c r="UND267" s="107"/>
      <c r="UNE267" s="107"/>
      <c r="UNF267" s="107"/>
      <c r="UNG267" s="107"/>
      <c r="UNH267" s="107"/>
      <c r="UNI267" s="107"/>
      <c r="UNJ267" s="107"/>
      <c r="UNK267" s="107"/>
      <c r="UNL267" s="107"/>
      <c r="UNM267" s="107"/>
      <c r="UNN267" s="107"/>
      <c r="UNO267" s="107"/>
      <c r="UNP267" s="107"/>
      <c r="UNQ267" s="107"/>
      <c r="UNR267" s="107"/>
      <c r="UNS267" s="107"/>
      <c r="UNT267" s="107"/>
      <c r="UNU267" s="107"/>
      <c r="UNV267" s="107"/>
      <c r="UNW267" s="107"/>
      <c r="UNX267" s="107"/>
      <c r="UNY267" s="107"/>
      <c r="UNZ267" s="107"/>
      <c r="UOA267" s="107"/>
      <c r="UOB267" s="107"/>
      <c r="UOC267" s="107"/>
      <c r="UOD267" s="107"/>
      <c r="UOE267" s="107"/>
      <c r="UOF267" s="107"/>
      <c r="UOG267" s="107"/>
      <c r="UOH267" s="107"/>
      <c r="UOI267" s="107"/>
      <c r="UOJ267" s="107"/>
      <c r="UOK267" s="107"/>
      <c r="UOL267" s="107"/>
      <c r="UOM267" s="107"/>
      <c r="UON267" s="107"/>
      <c r="UOO267" s="107"/>
      <c r="UOP267" s="107"/>
      <c r="UOQ267" s="107"/>
      <c r="UOR267" s="107"/>
      <c r="UOS267" s="107"/>
      <c r="UOT267" s="107"/>
      <c r="UOU267" s="107"/>
      <c r="UOV267" s="107"/>
      <c r="UOW267" s="107"/>
      <c r="UOX267" s="107"/>
      <c r="UOY267" s="107"/>
      <c r="UOZ267" s="107"/>
      <c r="UPA267" s="107"/>
      <c r="UPB267" s="107"/>
      <c r="UPC267" s="107"/>
      <c r="UPD267" s="107"/>
      <c r="UPE267" s="107"/>
      <c r="UPF267" s="107"/>
      <c r="UPG267" s="107"/>
      <c r="UPH267" s="107"/>
      <c r="UPI267" s="107"/>
      <c r="UPJ267" s="107"/>
      <c r="UPK267" s="107"/>
      <c r="UPL267" s="107"/>
      <c r="UPM267" s="107"/>
      <c r="UPN267" s="107"/>
      <c r="UPO267" s="107"/>
      <c r="UPP267" s="107"/>
      <c r="UPQ267" s="107"/>
      <c r="UPR267" s="107"/>
      <c r="UPS267" s="107"/>
      <c r="UPT267" s="107"/>
      <c r="UPU267" s="107"/>
      <c r="UPV267" s="107"/>
      <c r="UPW267" s="107"/>
      <c r="UPX267" s="107"/>
      <c r="UPY267" s="107"/>
      <c r="UPZ267" s="107"/>
      <c r="UQA267" s="107"/>
      <c r="UQB267" s="107"/>
      <c r="UQC267" s="107"/>
      <c r="UQD267" s="107"/>
      <c r="UQE267" s="107"/>
      <c r="UQF267" s="107"/>
      <c r="UQG267" s="107"/>
      <c r="UQH267" s="107"/>
      <c r="UQI267" s="107"/>
      <c r="UQJ267" s="107"/>
      <c r="UQK267" s="107"/>
      <c r="UQL267" s="107"/>
      <c r="UQM267" s="107"/>
      <c r="UQN267" s="107"/>
      <c r="UQO267" s="107"/>
      <c r="UQP267" s="107"/>
      <c r="UQQ267" s="107"/>
      <c r="UQR267" s="107"/>
      <c r="UQS267" s="107"/>
      <c r="UQT267" s="107"/>
      <c r="UQU267" s="107"/>
      <c r="UQV267" s="107"/>
      <c r="UQW267" s="107"/>
      <c r="UQX267" s="107"/>
      <c r="UQY267" s="107"/>
      <c r="UQZ267" s="107"/>
      <c r="URA267" s="107"/>
      <c r="URB267" s="107"/>
      <c r="URC267" s="107"/>
      <c r="URD267" s="107"/>
      <c r="URE267" s="107"/>
      <c r="URF267" s="107"/>
      <c r="URG267" s="107"/>
      <c r="URH267" s="107"/>
      <c r="URI267" s="107"/>
      <c r="URJ267" s="107"/>
      <c r="URK267" s="107"/>
      <c r="URL267" s="107"/>
      <c r="URM267" s="107"/>
      <c r="URN267" s="107"/>
      <c r="URO267" s="107"/>
      <c r="URP267" s="107"/>
      <c r="URQ267" s="107"/>
      <c r="URR267" s="107"/>
      <c r="URS267" s="107"/>
      <c r="URT267" s="107"/>
      <c r="URU267" s="107"/>
      <c r="URV267" s="107"/>
      <c r="URW267" s="107"/>
      <c r="URX267" s="107"/>
      <c r="URY267" s="107"/>
      <c r="URZ267" s="107"/>
      <c r="USA267" s="107"/>
      <c r="USB267" s="107"/>
      <c r="USC267" s="107"/>
      <c r="USD267" s="107"/>
      <c r="USE267" s="107"/>
      <c r="USF267" s="107"/>
      <c r="USG267" s="107"/>
      <c r="USH267" s="107"/>
      <c r="USI267" s="107"/>
      <c r="USJ267" s="107"/>
      <c r="USK267" s="107"/>
      <c r="USL267" s="107"/>
      <c r="USM267" s="107"/>
      <c r="USN267" s="107"/>
      <c r="USO267" s="107"/>
      <c r="USP267" s="107"/>
      <c r="USQ267" s="107"/>
      <c r="USR267" s="107"/>
      <c r="USS267" s="107"/>
      <c r="UST267" s="107"/>
      <c r="USU267" s="107"/>
      <c r="USV267" s="107"/>
      <c r="USW267" s="107"/>
      <c r="USX267" s="107"/>
      <c r="USY267" s="107"/>
      <c r="USZ267" s="107"/>
      <c r="UTA267" s="107"/>
      <c r="UTB267" s="107"/>
      <c r="UTC267" s="107"/>
      <c r="UTD267" s="107"/>
      <c r="UTE267" s="107"/>
      <c r="UTF267" s="107"/>
      <c r="UTG267" s="107"/>
      <c r="UTH267" s="107"/>
      <c r="UTI267" s="107"/>
      <c r="UTJ267" s="107"/>
      <c r="UTK267" s="107"/>
      <c r="UTL267" s="107"/>
      <c r="UTM267" s="107"/>
      <c r="UTN267" s="107"/>
      <c r="UTO267" s="107"/>
      <c r="UTP267" s="107"/>
      <c r="UTQ267" s="107"/>
      <c r="UTR267" s="107"/>
      <c r="UTS267" s="107"/>
      <c r="UTT267" s="107"/>
      <c r="UTU267" s="107"/>
      <c r="UTV267" s="107"/>
      <c r="UTW267" s="107"/>
      <c r="UTX267" s="107"/>
      <c r="UTY267" s="107"/>
      <c r="UTZ267" s="107"/>
      <c r="UUA267" s="107"/>
      <c r="UUB267" s="107"/>
      <c r="UUC267" s="107"/>
      <c r="UUD267" s="107"/>
      <c r="UUE267" s="107"/>
      <c r="UUF267" s="107"/>
      <c r="UUG267" s="107"/>
      <c r="UUH267" s="107"/>
      <c r="UUI267" s="107"/>
      <c r="UUJ267" s="107"/>
      <c r="UUK267" s="107"/>
      <c r="UUL267" s="107"/>
      <c r="UUM267" s="107"/>
      <c r="UUN267" s="107"/>
      <c r="UUO267" s="107"/>
      <c r="UUP267" s="107"/>
      <c r="UUQ267" s="107"/>
      <c r="UUR267" s="107"/>
      <c r="UUS267" s="107"/>
      <c r="UUT267" s="107"/>
      <c r="UUU267" s="107"/>
      <c r="UUV267" s="107"/>
      <c r="UUW267" s="107"/>
      <c r="UUX267" s="107"/>
      <c r="UUY267" s="107"/>
      <c r="UUZ267" s="107"/>
      <c r="UVA267" s="107"/>
      <c r="UVB267" s="107"/>
      <c r="UVC267" s="107"/>
      <c r="UVD267" s="107"/>
      <c r="UVE267" s="107"/>
      <c r="UVF267" s="107"/>
      <c r="UVG267" s="107"/>
      <c r="UVH267" s="107"/>
      <c r="UVI267" s="107"/>
      <c r="UVJ267" s="107"/>
      <c r="UVK267" s="107"/>
      <c r="UVL267" s="107"/>
      <c r="UVM267" s="107"/>
      <c r="UVN267" s="107"/>
      <c r="UVO267" s="107"/>
      <c r="UVP267" s="107"/>
      <c r="UVQ267" s="107"/>
      <c r="UVR267" s="107"/>
      <c r="UVS267" s="107"/>
      <c r="UVT267" s="107"/>
      <c r="UVU267" s="107"/>
      <c r="UVV267" s="107"/>
      <c r="UVW267" s="107"/>
      <c r="UVX267" s="107"/>
      <c r="UVY267" s="107"/>
      <c r="UVZ267" s="107"/>
      <c r="UWA267" s="107"/>
      <c r="UWB267" s="107"/>
      <c r="UWC267" s="107"/>
      <c r="UWD267" s="107"/>
      <c r="UWE267" s="107"/>
      <c r="UWF267" s="107"/>
      <c r="UWG267" s="107"/>
      <c r="UWH267" s="107"/>
      <c r="UWI267" s="107"/>
      <c r="UWJ267" s="107"/>
      <c r="UWK267" s="107"/>
      <c r="UWL267" s="107"/>
      <c r="UWM267" s="107"/>
      <c r="UWN267" s="107"/>
      <c r="UWO267" s="107"/>
      <c r="UWP267" s="107"/>
      <c r="UWQ267" s="107"/>
      <c r="UWR267" s="107"/>
      <c r="UWS267" s="107"/>
      <c r="UWT267" s="107"/>
      <c r="UWU267" s="107"/>
      <c r="UWV267" s="107"/>
      <c r="UWW267" s="107"/>
      <c r="UWX267" s="107"/>
      <c r="UWY267" s="107"/>
      <c r="UWZ267" s="107"/>
      <c r="UXA267" s="107"/>
      <c r="UXB267" s="107"/>
      <c r="UXC267" s="107"/>
      <c r="UXD267" s="107"/>
      <c r="UXE267" s="107"/>
      <c r="UXF267" s="107"/>
      <c r="UXG267" s="107"/>
      <c r="UXH267" s="107"/>
      <c r="UXI267" s="107"/>
      <c r="UXJ267" s="107"/>
      <c r="UXK267" s="107"/>
      <c r="UXL267" s="107"/>
      <c r="UXM267" s="107"/>
      <c r="UXN267" s="107"/>
      <c r="UXO267" s="107"/>
      <c r="UXP267" s="107"/>
      <c r="UXQ267" s="107"/>
      <c r="UXR267" s="107"/>
      <c r="UXS267" s="107"/>
      <c r="UXT267" s="107"/>
      <c r="UXU267" s="107"/>
      <c r="UXV267" s="107"/>
      <c r="UXW267" s="107"/>
      <c r="UXX267" s="107"/>
      <c r="UXY267" s="107"/>
      <c r="UXZ267" s="107"/>
      <c r="UYA267" s="107"/>
      <c r="UYB267" s="107"/>
      <c r="UYC267" s="107"/>
      <c r="UYD267" s="107"/>
      <c r="UYE267" s="107"/>
      <c r="UYF267" s="107"/>
      <c r="UYG267" s="107"/>
      <c r="UYH267" s="107"/>
      <c r="UYI267" s="107"/>
      <c r="UYJ267" s="107"/>
      <c r="UYK267" s="107"/>
      <c r="UYL267" s="107"/>
      <c r="UYM267" s="107"/>
      <c r="UYN267" s="107"/>
      <c r="UYO267" s="107"/>
      <c r="UYP267" s="107"/>
      <c r="UYQ267" s="107"/>
      <c r="UYR267" s="107"/>
      <c r="UYS267" s="107"/>
      <c r="UYT267" s="107"/>
      <c r="UYU267" s="107"/>
      <c r="UYV267" s="107"/>
      <c r="UYW267" s="107"/>
      <c r="UYX267" s="107"/>
      <c r="UYY267" s="107"/>
      <c r="UYZ267" s="107"/>
      <c r="UZA267" s="107"/>
      <c r="UZB267" s="107"/>
      <c r="UZC267" s="107"/>
      <c r="UZD267" s="107"/>
      <c r="UZE267" s="107"/>
      <c r="UZF267" s="107"/>
      <c r="UZG267" s="107"/>
      <c r="UZH267" s="107"/>
      <c r="UZI267" s="107"/>
      <c r="UZJ267" s="107"/>
      <c r="UZK267" s="107"/>
      <c r="UZL267" s="107"/>
      <c r="UZM267" s="107"/>
      <c r="UZN267" s="107"/>
      <c r="UZO267" s="107"/>
      <c r="UZP267" s="107"/>
      <c r="UZQ267" s="107"/>
      <c r="UZR267" s="107"/>
      <c r="UZS267" s="107"/>
      <c r="UZT267" s="107"/>
      <c r="UZU267" s="107"/>
      <c r="UZV267" s="107"/>
      <c r="UZW267" s="107"/>
      <c r="UZX267" s="107"/>
      <c r="UZY267" s="107"/>
      <c r="UZZ267" s="107"/>
      <c r="VAA267" s="107"/>
      <c r="VAB267" s="107"/>
      <c r="VAC267" s="107"/>
      <c r="VAD267" s="107"/>
      <c r="VAE267" s="107"/>
      <c r="VAF267" s="107"/>
      <c r="VAG267" s="107"/>
      <c r="VAH267" s="107"/>
      <c r="VAI267" s="107"/>
      <c r="VAJ267" s="107"/>
      <c r="VAK267" s="107"/>
      <c r="VAL267" s="107"/>
      <c r="VAM267" s="107"/>
      <c r="VAN267" s="107"/>
      <c r="VAO267" s="107"/>
      <c r="VAP267" s="107"/>
      <c r="VAQ267" s="107"/>
      <c r="VAR267" s="107"/>
      <c r="VAS267" s="107"/>
      <c r="VAT267" s="107"/>
      <c r="VAU267" s="107"/>
      <c r="VAV267" s="107"/>
      <c r="VAW267" s="107"/>
      <c r="VAX267" s="107"/>
      <c r="VAY267" s="107"/>
      <c r="VAZ267" s="107"/>
      <c r="VBA267" s="107"/>
      <c r="VBB267" s="107"/>
      <c r="VBC267" s="107"/>
      <c r="VBD267" s="107"/>
      <c r="VBE267" s="107"/>
      <c r="VBF267" s="107"/>
      <c r="VBG267" s="107"/>
      <c r="VBH267" s="107"/>
      <c r="VBI267" s="107"/>
      <c r="VBJ267" s="107"/>
      <c r="VBK267" s="107"/>
      <c r="VBL267" s="107"/>
      <c r="VBM267" s="107"/>
      <c r="VBN267" s="107"/>
      <c r="VBO267" s="107"/>
      <c r="VBP267" s="107"/>
      <c r="VBQ267" s="107"/>
      <c r="VBR267" s="107"/>
      <c r="VBS267" s="107"/>
      <c r="VBT267" s="107"/>
      <c r="VBU267" s="107"/>
      <c r="VBV267" s="107"/>
      <c r="VBW267" s="107"/>
      <c r="VBX267" s="107"/>
      <c r="VBY267" s="107"/>
      <c r="VBZ267" s="107"/>
      <c r="VCA267" s="107"/>
      <c r="VCB267" s="107"/>
      <c r="VCC267" s="107"/>
      <c r="VCD267" s="107"/>
      <c r="VCE267" s="107"/>
      <c r="VCF267" s="107"/>
      <c r="VCG267" s="107"/>
      <c r="VCH267" s="107"/>
      <c r="VCI267" s="107"/>
      <c r="VCJ267" s="107"/>
      <c r="VCK267" s="107"/>
      <c r="VCL267" s="107"/>
      <c r="VCM267" s="107"/>
      <c r="VCN267" s="107"/>
      <c r="VCO267" s="107"/>
      <c r="VCP267" s="107"/>
      <c r="VCQ267" s="107"/>
      <c r="VCR267" s="107"/>
      <c r="VCS267" s="107"/>
      <c r="VCT267" s="107"/>
      <c r="VCU267" s="107"/>
      <c r="VCV267" s="107"/>
      <c r="VCW267" s="107"/>
      <c r="VCX267" s="107"/>
      <c r="VCY267" s="107"/>
      <c r="VCZ267" s="107"/>
      <c r="VDA267" s="107"/>
      <c r="VDB267" s="107"/>
      <c r="VDC267" s="107"/>
      <c r="VDD267" s="107"/>
      <c r="VDE267" s="107"/>
      <c r="VDF267" s="107"/>
      <c r="VDG267" s="107"/>
      <c r="VDH267" s="107"/>
      <c r="VDI267" s="107"/>
      <c r="VDJ267" s="107"/>
      <c r="VDK267" s="107"/>
      <c r="VDL267" s="107"/>
      <c r="VDM267" s="107"/>
      <c r="VDN267" s="107"/>
      <c r="VDO267" s="107"/>
      <c r="VDP267" s="107"/>
      <c r="VDQ267" s="107"/>
      <c r="VDR267" s="107"/>
      <c r="VDS267" s="107"/>
      <c r="VDT267" s="107"/>
      <c r="VDU267" s="107"/>
      <c r="VDV267" s="107"/>
      <c r="VDW267" s="107"/>
      <c r="VDX267" s="107"/>
      <c r="VDY267" s="107"/>
      <c r="VDZ267" s="107"/>
      <c r="VEA267" s="107"/>
      <c r="VEB267" s="107"/>
      <c r="VEC267" s="107"/>
      <c r="VED267" s="107"/>
      <c r="VEE267" s="107"/>
      <c r="VEF267" s="107"/>
      <c r="VEG267" s="107"/>
      <c r="VEH267" s="107"/>
      <c r="VEI267" s="107"/>
      <c r="VEJ267" s="107"/>
      <c r="VEK267" s="107"/>
      <c r="VEL267" s="107"/>
      <c r="VEM267" s="107"/>
      <c r="VEN267" s="107"/>
      <c r="VEO267" s="107"/>
      <c r="VEP267" s="107"/>
      <c r="VEQ267" s="107"/>
      <c r="VER267" s="107"/>
      <c r="VES267" s="107"/>
      <c r="VET267" s="107"/>
      <c r="VEU267" s="107"/>
      <c r="VEV267" s="107"/>
      <c r="VEW267" s="107"/>
      <c r="VEX267" s="107"/>
      <c r="VEY267" s="107"/>
      <c r="VEZ267" s="107"/>
      <c r="VFA267" s="107"/>
      <c r="VFB267" s="107"/>
      <c r="VFC267" s="107"/>
      <c r="VFD267" s="107"/>
      <c r="VFE267" s="107"/>
      <c r="VFF267" s="107"/>
      <c r="VFG267" s="107"/>
      <c r="VFH267" s="107"/>
      <c r="VFI267" s="107"/>
      <c r="VFJ267" s="107"/>
      <c r="VFK267" s="107"/>
      <c r="VFL267" s="107"/>
      <c r="VFM267" s="107"/>
      <c r="VFN267" s="107"/>
      <c r="VFO267" s="107"/>
      <c r="VFP267" s="107"/>
      <c r="VFQ267" s="107"/>
      <c r="VFR267" s="107"/>
      <c r="VFS267" s="107"/>
      <c r="VFT267" s="107"/>
      <c r="VFU267" s="107"/>
      <c r="VFV267" s="107"/>
      <c r="VFW267" s="107"/>
      <c r="VFX267" s="107"/>
      <c r="VFY267" s="107"/>
      <c r="VFZ267" s="107"/>
      <c r="VGA267" s="107"/>
      <c r="VGB267" s="107"/>
      <c r="VGC267" s="107"/>
      <c r="VGD267" s="107"/>
      <c r="VGE267" s="107"/>
      <c r="VGF267" s="107"/>
      <c r="VGG267" s="107"/>
      <c r="VGH267" s="107"/>
      <c r="VGI267" s="107"/>
      <c r="VGJ267" s="107"/>
      <c r="VGK267" s="107"/>
      <c r="VGL267" s="107"/>
      <c r="VGM267" s="107"/>
      <c r="VGN267" s="107"/>
      <c r="VGO267" s="107"/>
      <c r="VGP267" s="107"/>
      <c r="VGQ267" s="107"/>
      <c r="VGR267" s="107"/>
      <c r="VGS267" s="107"/>
      <c r="VGT267" s="107"/>
      <c r="VGU267" s="107"/>
      <c r="VGV267" s="107"/>
      <c r="VGW267" s="107"/>
      <c r="VGX267" s="107"/>
      <c r="VGY267" s="107"/>
      <c r="VGZ267" s="107"/>
      <c r="VHA267" s="107"/>
      <c r="VHB267" s="107"/>
      <c r="VHC267" s="107"/>
      <c r="VHD267" s="107"/>
      <c r="VHE267" s="107"/>
      <c r="VHF267" s="107"/>
      <c r="VHG267" s="107"/>
      <c r="VHH267" s="107"/>
      <c r="VHI267" s="107"/>
      <c r="VHJ267" s="107"/>
      <c r="VHK267" s="107"/>
      <c r="VHL267" s="107"/>
      <c r="VHM267" s="107"/>
      <c r="VHN267" s="107"/>
      <c r="VHO267" s="107"/>
      <c r="VHP267" s="107"/>
      <c r="VHQ267" s="107"/>
      <c r="VHR267" s="107"/>
      <c r="VHS267" s="107"/>
      <c r="VHT267" s="107"/>
      <c r="VHU267" s="107"/>
      <c r="VHV267" s="107"/>
      <c r="VHW267" s="107"/>
      <c r="VHX267" s="107"/>
      <c r="VHY267" s="107"/>
      <c r="VHZ267" s="107"/>
      <c r="VIA267" s="107"/>
      <c r="VIB267" s="107"/>
      <c r="VIC267" s="107"/>
      <c r="VID267" s="107"/>
      <c r="VIE267" s="107"/>
      <c r="VIF267" s="107"/>
      <c r="VIG267" s="107"/>
      <c r="VIH267" s="107"/>
      <c r="VII267" s="107"/>
      <c r="VIJ267" s="107"/>
      <c r="VIK267" s="107"/>
      <c r="VIL267" s="107"/>
      <c r="VIM267" s="107"/>
      <c r="VIN267" s="107"/>
      <c r="VIO267" s="107"/>
      <c r="VIP267" s="107"/>
      <c r="VIQ267" s="107"/>
      <c r="VIR267" s="107"/>
      <c r="VIS267" s="107"/>
      <c r="VIT267" s="107"/>
      <c r="VIU267" s="107"/>
      <c r="VIV267" s="107"/>
      <c r="VIW267" s="107"/>
      <c r="VIX267" s="107"/>
      <c r="VIY267" s="107"/>
      <c r="VIZ267" s="107"/>
      <c r="VJA267" s="107"/>
      <c r="VJB267" s="107"/>
      <c r="VJC267" s="107"/>
      <c r="VJD267" s="107"/>
      <c r="VJE267" s="107"/>
      <c r="VJF267" s="107"/>
      <c r="VJG267" s="107"/>
      <c r="VJH267" s="107"/>
      <c r="VJI267" s="107"/>
      <c r="VJJ267" s="107"/>
      <c r="VJK267" s="107"/>
      <c r="VJL267" s="107"/>
      <c r="VJM267" s="107"/>
      <c r="VJN267" s="107"/>
      <c r="VJO267" s="107"/>
      <c r="VJP267" s="107"/>
      <c r="VJQ267" s="107"/>
      <c r="VJR267" s="107"/>
      <c r="VJS267" s="107"/>
      <c r="VJT267" s="107"/>
      <c r="VJU267" s="107"/>
      <c r="VJV267" s="107"/>
      <c r="VJW267" s="107"/>
      <c r="VJX267" s="107"/>
      <c r="VJY267" s="107"/>
      <c r="VJZ267" s="107"/>
      <c r="VKA267" s="107"/>
      <c r="VKB267" s="107"/>
      <c r="VKC267" s="107"/>
      <c r="VKD267" s="107"/>
      <c r="VKE267" s="107"/>
      <c r="VKF267" s="107"/>
      <c r="VKG267" s="107"/>
      <c r="VKH267" s="107"/>
      <c r="VKI267" s="107"/>
      <c r="VKJ267" s="107"/>
      <c r="VKK267" s="107"/>
      <c r="VKL267" s="107"/>
      <c r="VKM267" s="107"/>
      <c r="VKN267" s="107"/>
      <c r="VKO267" s="107"/>
      <c r="VKP267" s="107"/>
      <c r="VKQ267" s="107"/>
      <c r="VKR267" s="107"/>
      <c r="VKS267" s="107"/>
      <c r="VKT267" s="107"/>
      <c r="VKU267" s="107"/>
      <c r="VKV267" s="107"/>
      <c r="VKW267" s="107"/>
      <c r="VKX267" s="107"/>
      <c r="VKY267" s="107"/>
      <c r="VKZ267" s="107"/>
      <c r="VLA267" s="107"/>
      <c r="VLB267" s="107"/>
      <c r="VLC267" s="107"/>
      <c r="VLD267" s="107"/>
      <c r="VLE267" s="107"/>
      <c r="VLF267" s="107"/>
      <c r="VLG267" s="107"/>
      <c r="VLH267" s="107"/>
      <c r="VLI267" s="107"/>
      <c r="VLJ267" s="107"/>
      <c r="VLK267" s="107"/>
      <c r="VLL267" s="107"/>
      <c r="VLM267" s="107"/>
      <c r="VLN267" s="107"/>
      <c r="VLO267" s="107"/>
      <c r="VLP267" s="107"/>
      <c r="VLQ267" s="107"/>
      <c r="VLR267" s="107"/>
      <c r="VLS267" s="107"/>
      <c r="VLT267" s="107"/>
      <c r="VLU267" s="107"/>
      <c r="VLV267" s="107"/>
      <c r="VLW267" s="107"/>
      <c r="VLX267" s="107"/>
      <c r="VLY267" s="107"/>
      <c r="VLZ267" s="107"/>
      <c r="VMA267" s="107"/>
      <c r="VMB267" s="107"/>
      <c r="VMC267" s="107"/>
      <c r="VMD267" s="107"/>
      <c r="VME267" s="107"/>
      <c r="VMF267" s="107"/>
      <c r="VMG267" s="107"/>
      <c r="VMH267" s="107"/>
      <c r="VMI267" s="107"/>
      <c r="VMJ267" s="107"/>
      <c r="VMK267" s="107"/>
      <c r="VML267" s="107"/>
      <c r="VMM267" s="107"/>
      <c r="VMN267" s="107"/>
      <c r="VMO267" s="107"/>
      <c r="VMP267" s="107"/>
      <c r="VMQ267" s="107"/>
      <c r="VMR267" s="107"/>
      <c r="VMS267" s="107"/>
      <c r="VMT267" s="107"/>
      <c r="VMU267" s="107"/>
      <c r="VMV267" s="107"/>
      <c r="VMW267" s="107"/>
      <c r="VMX267" s="107"/>
      <c r="VMY267" s="107"/>
      <c r="VMZ267" s="107"/>
      <c r="VNA267" s="107"/>
      <c r="VNB267" s="107"/>
      <c r="VNC267" s="107"/>
      <c r="VND267" s="107"/>
      <c r="VNE267" s="107"/>
      <c r="VNF267" s="107"/>
      <c r="VNG267" s="107"/>
      <c r="VNH267" s="107"/>
      <c r="VNI267" s="107"/>
      <c r="VNJ267" s="107"/>
      <c r="VNK267" s="107"/>
      <c r="VNL267" s="107"/>
      <c r="VNM267" s="107"/>
      <c r="VNN267" s="107"/>
      <c r="VNO267" s="107"/>
      <c r="VNP267" s="107"/>
      <c r="VNQ267" s="107"/>
      <c r="VNR267" s="107"/>
      <c r="VNS267" s="107"/>
      <c r="VNT267" s="107"/>
      <c r="VNU267" s="107"/>
      <c r="VNV267" s="107"/>
      <c r="VNW267" s="107"/>
      <c r="VNX267" s="107"/>
      <c r="VNY267" s="107"/>
      <c r="VNZ267" s="107"/>
      <c r="VOA267" s="107"/>
      <c r="VOB267" s="107"/>
      <c r="VOC267" s="107"/>
      <c r="VOD267" s="107"/>
      <c r="VOE267" s="107"/>
      <c r="VOF267" s="107"/>
      <c r="VOG267" s="107"/>
      <c r="VOH267" s="107"/>
      <c r="VOI267" s="107"/>
      <c r="VOJ267" s="107"/>
      <c r="VOK267" s="107"/>
      <c r="VOL267" s="107"/>
      <c r="VOM267" s="107"/>
      <c r="VON267" s="107"/>
      <c r="VOO267" s="107"/>
      <c r="VOP267" s="107"/>
      <c r="VOQ267" s="107"/>
      <c r="VOR267" s="107"/>
      <c r="VOS267" s="107"/>
      <c r="VOT267" s="107"/>
      <c r="VOU267" s="107"/>
      <c r="VOV267" s="107"/>
      <c r="VOW267" s="107"/>
      <c r="VOX267" s="107"/>
      <c r="VOY267" s="107"/>
      <c r="VOZ267" s="107"/>
      <c r="VPA267" s="107"/>
      <c r="VPB267" s="107"/>
      <c r="VPC267" s="107"/>
      <c r="VPD267" s="107"/>
      <c r="VPE267" s="107"/>
      <c r="VPF267" s="107"/>
      <c r="VPG267" s="107"/>
      <c r="VPH267" s="107"/>
      <c r="VPI267" s="107"/>
      <c r="VPJ267" s="107"/>
      <c r="VPK267" s="107"/>
      <c r="VPL267" s="107"/>
      <c r="VPM267" s="107"/>
      <c r="VPN267" s="107"/>
      <c r="VPO267" s="107"/>
      <c r="VPP267" s="107"/>
      <c r="VPQ267" s="107"/>
      <c r="VPR267" s="107"/>
      <c r="VPS267" s="107"/>
      <c r="VPT267" s="107"/>
      <c r="VPU267" s="107"/>
      <c r="VPV267" s="107"/>
      <c r="VPW267" s="107"/>
      <c r="VPX267" s="107"/>
      <c r="VPY267" s="107"/>
      <c r="VPZ267" s="107"/>
      <c r="VQA267" s="107"/>
      <c r="VQB267" s="107"/>
      <c r="VQC267" s="107"/>
      <c r="VQD267" s="107"/>
      <c r="VQE267" s="107"/>
      <c r="VQF267" s="107"/>
      <c r="VQG267" s="107"/>
      <c r="VQH267" s="107"/>
      <c r="VQI267" s="107"/>
      <c r="VQJ267" s="107"/>
      <c r="VQK267" s="107"/>
      <c r="VQL267" s="107"/>
      <c r="VQM267" s="107"/>
      <c r="VQN267" s="107"/>
      <c r="VQO267" s="107"/>
      <c r="VQP267" s="107"/>
      <c r="VQQ267" s="107"/>
      <c r="VQR267" s="107"/>
      <c r="VQS267" s="107"/>
      <c r="VQT267" s="107"/>
      <c r="VQU267" s="107"/>
      <c r="VQV267" s="107"/>
      <c r="VQW267" s="107"/>
      <c r="VQX267" s="107"/>
      <c r="VQY267" s="107"/>
      <c r="VQZ267" s="107"/>
      <c r="VRA267" s="107"/>
      <c r="VRB267" s="107"/>
      <c r="VRC267" s="107"/>
      <c r="VRD267" s="107"/>
      <c r="VRE267" s="107"/>
      <c r="VRF267" s="107"/>
      <c r="VRG267" s="107"/>
      <c r="VRH267" s="107"/>
      <c r="VRI267" s="107"/>
      <c r="VRJ267" s="107"/>
      <c r="VRK267" s="107"/>
      <c r="VRL267" s="107"/>
      <c r="VRM267" s="107"/>
      <c r="VRN267" s="107"/>
      <c r="VRO267" s="107"/>
      <c r="VRP267" s="107"/>
      <c r="VRQ267" s="107"/>
      <c r="VRR267" s="107"/>
      <c r="VRS267" s="107"/>
      <c r="VRT267" s="107"/>
      <c r="VRU267" s="107"/>
      <c r="VRV267" s="107"/>
      <c r="VRW267" s="107"/>
      <c r="VRX267" s="107"/>
      <c r="VRY267" s="107"/>
      <c r="VRZ267" s="107"/>
      <c r="VSA267" s="107"/>
      <c r="VSB267" s="107"/>
      <c r="VSC267" s="107"/>
      <c r="VSD267" s="107"/>
      <c r="VSE267" s="107"/>
      <c r="VSF267" s="107"/>
      <c r="VSG267" s="107"/>
      <c r="VSH267" s="107"/>
      <c r="VSI267" s="107"/>
      <c r="VSJ267" s="107"/>
      <c r="VSK267" s="107"/>
      <c r="VSL267" s="107"/>
      <c r="VSM267" s="107"/>
      <c r="VSN267" s="107"/>
      <c r="VSO267" s="107"/>
      <c r="VSP267" s="107"/>
      <c r="VSQ267" s="107"/>
      <c r="VSR267" s="107"/>
      <c r="VSS267" s="107"/>
      <c r="VST267" s="107"/>
      <c r="VSU267" s="107"/>
      <c r="VSV267" s="107"/>
      <c r="VSW267" s="107"/>
      <c r="VSX267" s="107"/>
      <c r="VSY267" s="107"/>
      <c r="VSZ267" s="107"/>
      <c r="VTA267" s="107"/>
      <c r="VTB267" s="107"/>
      <c r="VTC267" s="107"/>
      <c r="VTD267" s="107"/>
      <c r="VTE267" s="107"/>
      <c r="VTF267" s="107"/>
      <c r="VTG267" s="107"/>
      <c r="VTH267" s="107"/>
      <c r="VTI267" s="107"/>
      <c r="VTJ267" s="107"/>
      <c r="VTK267" s="107"/>
      <c r="VTL267" s="107"/>
      <c r="VTM267" s="107"/>
      <c r="VTN267" s="107"/>
      <c r="VTO267" s="107"/>
      <c r="VTP267" s="107"/>
      <c r="VTQ267" s="107"/>
      <c r="VTR267" s="107"/>
      <c r="VTS267" s="107"/>
      <c r="VTT267" s="107"/>
      <c r="VTU267" s="107"/>
      <c r="VTV267" s="107"/>
      <c r="VTW267" s="107"/>
      <c r="VTX267" s="107"/>
      <c r="VTY267" s="107"/>
      <c r="VTZ267" s="107"/>
      <c r="VUA267" s="107"/>
      <c r="VUB267" s="107"/>
      <c r="VUC267" s="107"/>
      <c r="VUD267" s="107"/>
      <c r="VUE267" s="107"/>
      <c r="VUF267" s="107"/>
      <c r="VUG267" s="107"/>
      <c r="VUH267" s="107"/>
      <c r="VUI267" s="107"/>
      <c r="VUJ267" s="107"/>
      <c r="VUK267" s="107"/>
      <c r="VUL267" s="107"/>
      <c r="VUM267" s="107"/>
      <c r="VUN267" s="107"/>
      <c r="VUO267" s="107"/>
      <c r="VUP267" s="107"/>
      <c r="VUQ267" s="107"/>
      <c r="VUR267" s="107"/>
      <c r="VUS267" s="107"/>
      <c r="VUT267" s="107"/>
      <c r="VUU267" s="107"/>
      <c r="VUV267" s="107"/>
      <c r="VUW267" s="107"/>
      <c r="VUX267" s="107"/>
      <c r="VUY267" s="107"/>
      <c r="VUZ267" s="107"/>
      <c r="VVA267" s="107"/>
      <c r="VVB267" s="107"/>
      <c r="VVC267" s="107"/>
      <c r="VVD267" s="107"/>
      <c r="VVE267" s="107"/>
      <c r="VVF267" s="107"/>
      <c r="VVG267" s="107"/>
      <c r="VVH267" s="107"/>
      <c r="VVI267" s="107"/>
      <c r="VVJ267" s="107"/>
      <c r="VVK267" s="107"/>
      <c r="VVL267" s="107"/>
      <c r="VVM267" s="107"/>
      <c r="VVN267" s="107"/>
      <c r="VVO267" s="107"/>
      <c r="VVP267" s="107"/>
      <c r="VVQ267" s="107"/>
      <c r="VVR267" s="107"/>
      <c r="VVS267" s="107"/>
      <c r="VVT267" s="107"/>
      <c r="VVU267" s="107"/>
      <c r="VVV267" s="107"/>
      <c r="VVW267" s="107"/>
      <c r="VVX267" s="107"/>
      <c r="VVY267" s="107"/>
      <c r="VVZ267" s="107"/>
      <c r="VWA267" s="107"/>
      <c r="VWB267" s="107"/>
      <c r="VWC267" s="107"/>
      <c r="VWD267" s="107"/>
      <c r="VWE267" s="107"/>
      <c r="VWF267" s="107"/>
      <c r="VWG267" s="107"/>
      <c r="VWH267" s="107"/>
      <c r="VWI267" s="107"/>
      <c r="VWJ267" s="107"/>
      <c r="VWK267" s="107"/>
      <c r="VWL267" s="107"/>
      <c r="VWM267" s="107"/>
      <c r="VWN267" s="107"/>
      <c r="VWO267" s="107"/>
      <c r="VWP267" s="107"/>
      <c r="VWQ267" s="107"/>
      <c r="VWR267" s="107"/>
      <c r="VWS267" s="107"/>
      <c r="VWT267" s="107"/>
      <c r="VWU267" s="107"/>
      <c r="VWV267" s="107"/>
      <c r="VWW267" s="107"/>
      <c r="VWX267" s="107"/>
      <c r="VWY267" s="107"/>
      <c r="VWZ267" s="107"/>
      <c r="VXA267" s="107"/>
      <c r="VXB267" s="107"/>
      <c r="VXC267" s="107"/>
      <c r="VXD267" s="107"/>
      <c r="VXE267" s="107"/>
      <c r="VXF267" s="107"/>
      <c r="VXG267" s="107"/>
      <c r="VXH267" s="107"/>
      <c r="VXI267" s="107"/>
      <c r="VXJ267" s="107"/>
      <c r="VXK267" s="107"/>
      <c r="VXL267" s="107"/>
      <c r="VXM267" s="107"/>
      <c r="VXN267" s="107"/>
      <c r="VXO267" s="107"/>
      <c r="VXP267" s="107"/>
      <c r="VXQ267" s="107"/>
      <c r="VXR267" s="107"/>
      <c r="VXS267" s="107"/>
      <c r="VXT267" s="107"/>
      <c r="VXU267" s="107"/>
      <c r="VXV267" s="107"/>
      <c r="VXW267" s="107"/>
      <c r="VXX267" s="107"/>
      <c r="VXY267" s="107"/>
      <c r="VXZ267" s="107"/>
      <c r="VYA267" s="107"/>
      <c r="VYB267" s="107"/>
      <c r="VYC267" s="107"/>
      <c r="VYD267" s="107"/>
      <c r="VYE267" s="107"/>
      <c r="VYF267" s="107"/>
      <c r="VYG267" s="107"/>
      <c r="VYH267" s="107"/>
      <c r="VYI267" s="107"/>
      <c r="VYJ267" s="107"/>
      <c r="VYK267" s="107"/>
      <c r="VYL267" s="107"/>
      <c r="VYM267" s="107"/>
      <c r="VYN267" s="107"/>
      <c r="VYO267" s="107"/>
      <c r="VYP267" s="107"/>
      <c r="VYQ267" s="107"/>
      <c r="VYR267" s="107"/>
      <c r="VYS267" s="107"/>
      <c r="VYT267" s="107"/>
      <c r="VYU267" s="107"/>
      <c r="VYV267" s="107"/>
      <c r="VYW267" s="107"/>
      <c r="VYX267" s="107"/>
      <c r="VYY267" s="107"/>
      <c r="VYZ267" s="107"/>
      <c r="VZA267" s="107"/>
      <c r="VZB267" s="107"/>
      <c r="VZC267" s="107"/>
      <c r="VZD267" s="107"/>
      <c r="VZE267" s="107"/>
      <c r="VZF267" s="107"/>
      <c r="VZG267" s="107"/>
      <c r="VZH267" s="107"/>
      <c r="VZI267" s="107"/>
      <c r="VZJ267" s="107"/>
      <c r="VZK267" s="107"/>
      <c r="VZL267" s="107"/>
      <c r="VZM267" s="107"/>
      <c r="VZN267" s="107"/>
      <c r="VZO267" s="107"/>
      <c r="VZP267" s="107"/>
      <c r="VZQ267" s="107"/>
      <c r="VZR267" s="107"/>
      <c r="VZS267" s="107"/>
      <c r="VZT267" s="107"/>
      <c r="VZU267" s="107"/>
      <c r="VZV267" s="107"/>
      <c r="VZW267" s="107"/>
      <c r="VZX267" s="107"/>
      <c r="VZY267" s="107"/>
      <c r="VZZ267" s="107"/>
      <c r="WAA267" s="107"/>
      <c r="WAB267" s="107"/>
      <c r="WAC267" s="107"/>
      <c r="WAD267" s="107"/>
      <c r="WAE267" s="107"/>
      <c r="WAF267" s="107"/>
      <c r="WAG267" s="107"/>
      <c r="WAH267" s="107"/>
      <c r="WAI267" s="107"/>
      <c r="WAJ267" s="107"/>
      <c r="WAK267" s="107"/>
      <c r="WAL267" s="107"/>
      <c r="WAM267" s="107"/>
      <c r="WAN267" s="107"/>
      <c r="WAO267" s="107"/>
      <c r="WAP267" s="107"/>
      <c r="WAQ267" s="107"/>
      <c r="WAR267" s="107"/>
      <c r="WAS267" s="107"/>
      <c r="WAT267" s="107"/>
      <c r="WAU267" s="107"/>
      <c r="WAV267" s="107"/>
      <c r="WAW267" s="107"/>
      <c r="WAX267" s="107"/>
      <c r="WAY267" s="107"/>
      <c r="WAZ267" s="107"/>
      <c r="WBA267" s="107"/>
      <c r="WBB267" s="107"/>
      <c r="WBC267" s="107"/>
      <c r="WBD267" s="107"/>
      <c r="WBE267" s="107"/>
      <c r="WBF267" s="107"/>
      <c r="WBG267" s="107"/>
      <c r="WBH267" s="107"/>
      <c r="WBI267" s="107"/>
      <c r="WBJ267" s="107"/>
      <c r="WBK267" s="107"/>
      <c r="WBL267" s="107"/>
      <c r="WBM267" s="107"/>
      <c r="WBN267" s="107"/>
      <c r="WBO267" s="107"/>
      <c r="WBP267" s="107"/>
      <c r="WBQ267" s="107"/>
      <c r="WBR267" s="107"/>
      <c r="WBS267" s="107"/>
      <c r="WBT267" s="107"/>
      <c r="WBU267" s="107"/>
      <c r="WBV267" s="107"/>
      <c r="WBW267" s="107"/>
      <c r="WBX267" s="107"/>
      <c r="WBY267" s="107"/>
      <c r="WBZ267" s="107"/>
      <c r="WCA267" s="107"/>
      <c r="WCB267" s="107"/>
      <c r="WCC267" s="107"/>
      <c r="WCD267" s="107"/>
      <c r="WCE267" s="107"/>
      <c r="WCF267" s="107"/>
      <c r="WCG267" s="107"/>
      <c r="WCH267" s="107"/>
      <c r="WCI267" s="107"/>
      <c r="WCJ267" s="107"/>
      <c r="WCK267" s="107"/>
      <c r="WCL267" s="107"/>
      <c r="WCM267" s="107"/>
      <c r="WCN267" s="107"/>
      <c r="WCO267" s="107"/>
      <c r="WCP267" s="107"/>
      <c r="WCQ267" s="107"/>
      <c r="WCR267" s="107"/>
      <c r="WCS267" s="107"/>
      <c r="WCT267" s="107"/>
      <c r="WCU267" s="107"/>
      <c r="WCV267" s="107"/>
      <c r="WCW267" s="107"/>
      <c r="WCX267" s="107"/>
      <c r="WCY267" s="107"/>
      <c r="WCZ267" s="107"/>
      <c r="WDA267" s="107"/>
      <c r="WDB267" s="107"/>
      <c r="WDC267" s="107"/>
      <c r="WDD267" s="107"/>
      <c r="WDE267" s="107"/>
      <c r="WDF267" s="107"/>
      <c r="WDG267" s="107"/>
      <c r="WDH267" s="107"/>
      <c r="WDI267" s="107"/>
      <c r="WDJ267" s="107"/>
      <c r="WDK267" s="107"/>
      <c r="WDL267" s="107"/>
      <c r="WDM267" s="107"/>
      <c r="WDN267" s="107"/>
      <c r="WDO267" s="107"/>
      <c r="WDP267" s="107"/>
      <c r="WDQ267" s="107"/>
      <c r="WDR267" s="107"/>
      <c r="WDS267" s="107"/>
      <c r="WDT267" s="107"/>
      <c r="WDU267" s="107"/>
      <c r="WDV267" s="107"/>
      <c r="WDW267" s="107"/>
      <c r="WDX267" s="107"/>
      <c r="WDY267" s="107"/>
      <c r="WDZ267" s="107"/>
      <c r="WEA267" s="107"/>
      <c r="WEB267" s="107"/>
      <c r="WEC267" s="107"/>
      <c r="WED267" s="107"/>
      <c r="WEE267" s="107"/>
      <c r="WEF267" s="107"/>
      <c r="WEG267" s="107"/>
      <c r="WEH267" s="107"/>
      <c r="WEI267" s="107"/>
      <c r="WEJ267" s="107"/>
      <c r="WEK267" s="107"/>
      <c r="WEL267" s="107"/>
      <c r="WEM267" s="107"/>
      <c r="WEN267" s="107"/>
      <c r="WEO267" s="107"/>
      <c r="WEP267" s="107"/>
      <c r="WEQ267" s="107"/>
      <c r="WER267" s="107"/>
      <c r="WES267" s="107"/>
      <c r="WET267" s="107"/>
      <c r="WEU267" s="107"/>
      <c r="WEV267" s="107"/>
      <c r="WEW267" s="107"/>
      <c r="WEX267" s="107"/>
      <c r="WEY267" s="107"/>
      <c r="WEZ267" s="107"/>
      <c r="WFA267" s="107"/>
      <c r="WFB267" s="107"/>
      <c r="WFC267" s="107"/>
      <c r="WFD267" s="107"/>
      <c r="WFE267" s="107"/>
      <c r="WFF267" s="107"/>
      <c r="WFG267" s="107"/>
      <c r="WFH267" s="107"/>
      <c r="WFI267" s="107"/>
      <c r="WFJ267" s="107"/>
      <c r="WFK267" s="107"/>
      <c r="WFL267" s="107"/>
      <c r="WFM267" s="107"/>
      <c r="WFN267" s="107"/>
      <c r="WFO267" s="107"/>
      <c r="WFP267" s="107"/>
      <c r="WFQ267" s="107"/>
      <c r="WFR267" s="107"/>
      <c r="WFS267" s="107"/>
      <c r="WFT267" s="107"/>
      <c r="WFU267" s="107"/>
      <c r="WFV267" s="107"/>
      <c r="WFW267" s="107"/>
      <c r="WFX267" s="107"/>
      <c r="WFY267" s="107"/>
      <c r="WFZ267" s="107"/>
      <c r="WGA267" s="107"/>
      <c r="WGB267" s="107"/>
      <c r="WGC267" s="107"/>
      <c r="WGD267" s="107"/>
      <c r="WGE267" s="107"/>
      <c r="WGF267" s="107"/>
      <c r="WGG267" s="107"/>
      <c r="WGH267" s="107"/>
      <c r="WGI267" s="107"/>
      <c r="WGJ267" s="107"/>
      <c r="WGK267" s="107"/>
      <c r="WGL267" s="107"/>
      <c r="WGM267" s="107"/>
      <c r="WGN267" s="107"/>
      <c r="WGO267" s="107"/>
      <c r="WGP267" s="107"/>
      <c r="WGQ267" s="107"/>
      <c r="WGR267" s="107"/>
      <c r="WGS267" s="107"/>
      <c r="WGT267" s="107"/>
      <c r="WGU267" s="107"/>
      <c r="WGV267" s="107"/>
      <c r="WGW267" s="107"/>
      <c r="WGX267" s="107"/>
      <c r="WGY267" s="107"/>
      <c r="WGZ267" s="107"/>
      <c r="WHA267" s="107"/>
      <c r="WHB267" s="107"/>
      <c r="WHC267" s="107"/>
      <c r="WHD267" s="107"/>
      <c r="WHE267" s="107"/>
      <c r="WHF267" s="107"/>
      <c r="WHG267" s="107"/>
      <c r="WHH267" s="107"/>
      <c r="WHI267" s="107"/>
      <c r="WHJ267" s="107"/>
      <c r="WHK267" s="107"/>
      <c r="WHL267" s="107"/>
      <c r="WHM267" s="107"/>
      <c r="WHN267" s="107"/>
      <c r="WHO267" s="107"/>
      <c r="WHP267" s="107"/>
      <c r="WHQ267" s="107"/>
      <c r="WHR267" s="107"/>
      <c r="WHS267" s="107"/>
      <c r="WHT267" s="107"/>
      <c r="WHU267" s="107"/>
      <c r="WHV267" s="107"/>
      <c r="WHW267" s="107"/>
      <c r="WHX267" s="107"/>
      <c r="WHY267" s="107"/>
      <c r="WHZ267" s="107"/>
      <c r="WIA267" s="107"/>
      <c r="WIB267" s="107"/>
      <c r="WIC267" s="107"/>
      <c r="WID267" s="107"/>
      <c r="WIE267" s="107"/>
      <c r="WIF267" s="107"/>
      <c r="WIG267" s="107"/>
      <c r="WIH267" s="107"/>
      <c r="WII267" s="107"/>
      <c r="WIJ267" s="107"/>
      <c r="WIK267" s="107"/>
      <c r="WIL267" s="107"/>
      <c r="WIM267" s="107"/>
      <c r="WIN267" s="107"/>
      <c r="WIO267" s="107"/>
      <c r="WIP267" s="107"/>
      <c r="WIQ267" s="107"/>
      <c r="WIR267" s="107"/>
      <c r="WIS267" s="107"/>
      <c r="WIT267" s="107"/>
      <c r="WIU267" s="107"/>
      <c r="WIV267" s="107"/>
      <c r="WIW267" s="107"/>
      <c r="WIX267" s="107"/>
      <c r="WIY267" s="107"/>
      <c r="WIZ267" s="107"/>
      <c r="WJA267" s="107"/>
      <c r="WJB267" s="107"/>
      <c r="WJC267" s="107"/>
      <c r="WJD267" s="107"/>
      <c r="WJE267" s="107"/>
      <c r="WJF267" s="107"/>
      <c r="WJG267" s="107"/>
      <c r="WJH267" s="107"/>
      <c r="WJI267" s="107"/>
      <c r="WJJ267" s="107"/>
      <c r="WJK267" s="107"/>
      <c r="WJL267" s="107"/>
      <c r="WJM267" s="107"/>
      <c r="WJN267" s="107"/>
      <c r="WJO267" s="107"/>
      <c r="WJP267" s="107"/>
      <c r="WJQ267" s="107"/>
      <c r="WJR267" s="107"/>
      <c r="WJS267" s="107"/>
      <c r="WJT267" s="107"/>
      <c r="WJU267" s="107"/>
      <c r="WJV267" s="107"/>
      <c r="WJW267" s="107"/>
      <c r="WJX267" s="107"/>
      <c r="WJY267" s="107"/>
      <c r="WJZ267" s="107"/>
      <c r="WKA267" s="107"/>
      <c r="WKB267" s="107"/>
      <c r="WKC267" s="107"/>
      <c r="WKD267" s="107"/>
      <c r="WKE267" s="107"/>
      <c r="WKF267" s="107"/>
      <c r="WKG267" s="107"/>
      <c r="WKH267" s="107"/>
      <c r="WKI267" s="107"/>
      <c r="WKJ267" s="107"/>
      <c r="WKK267" s="107"/>
      <c r="WKL267" s="107"/>
      <c r="WKM267" s="107"/>
      <c r="WKN267" s="107"/>
      <c r="WKO267" s="107"/>
      <c r="WKP267" s="107"/>
      <c r="WKQ267" s="107"/>
      <c r="WKR267" s="107"/>
      <c r="WKS267" s="107"/>
      <c r="WKT267" s="107"/>
      <c r="WKU267" s="107"/>
      <c r="WKV267" s="107"/>
      <c r="WKW267" s="107"/>
      <c r="WKX267" s="107"/>
      <c r="WKY267" s="107"/>
      <c r="WKZ267" s="107"/>
      <c r="WLA267" s="107"/>
      <c r="WLB267" s="107"/>
      <c r="WLC267" s="107"/>
      <c r="WLD267" s="107"/>
      <c r="WLE267" s="107"/>
      <c r="WLF267" s="107"/>
      <c r="WLG267" s="107"/>
      <c r="WLH267" s="107"/>
      <c r="WLI267" s="107"/>
      <c r="WLJ267" s="107"/>
      <c r="WLK267" s="107"/>
      <c r="WLL267" s="107"/>
      <c r="WLM267" s="107"/>
      <c r="WLN267" s="107"/>
      <c r="WLO267" s="107"/>
      <c r="WLP267" s="107"/>
      <c r="WLQ267" s="107"/>
      <c r="WLR267" s="107"/>
      <c r="WLS267" s="107"/>
      <c r="WLT267" s="107"/>
      <c r="WLU267" s="107"/>
      <c r="WLV267" s="107"/>
      <c r="WLW267" s="107"/>
      <c r="WLX267" s="107"/>
      <c r="WLY267" s="107"/>
      <c r="WLZ267" s="107"/>
      <c r="WMA267" s="107"/>
      <c r="WMB267" s="107"/>
      <c r="WMC267" s="107"/>
      <c r="WMD267" s="107"/>
      <c r="WME267" s="107"/>
      <c r="WMF267" s="107"/>
      <c r="WMG267" s="107"/>
      <c r="WMH267" s="107"/>
      <c r="WMI267" s="107"/>
      <c r="WMJ267" s="107"/>
      <c r="WMK267" s="107"/>
      <c r="WML267" s="107"/>
      <c r="WMM267" s="107"/>
      <c r="WMN267" s="107"/>
      <c r="WMO267" s="107"/>
      <c r="WMP267" s="107"/>
      <c r="WMQ267" s="107"/>
      <c r="WMR267" s="107"/>
      <c r="WMS267" s="107"/>
      <c r="WMT267" s="107"/>
      <c r="WMU267" s="107"/>
      <c r="WMV267" s="107"/>
      <c r="WMW267" s="107"/>
      <c r="WMX267" s="107"/>
      <c r="WMY267" s="107"/>
      <c r="WMZ267" s="107"/>
      <c r="WNA267" s="107"/>
      <c r="WNB267" s="107"/>
      <c r="WNC267" s="107"/>
      <c r="WND267" s="107"/>
      <c r="WNE267" s="107"/>
      <c r="WNF267" s="107"/>
      <c r="WNG267" s="107"/>
      <c r="WNH267" s="107"/>
      <c r="WNI267" s="107"/>
      <c r="WNJ267" s="107"/>
      <c r="WNK267" s="107"/>
      <c r="WNL267" s="107"/>
      <c r="WNM267" s="107"/>
      <c r="WNN267" s="107"/>
      <c r="WNO267" s="107"/>
      <c r="WNP267" s="107"/>
      <c r="WNQ267" s="107"/>
      <c r="WNR267" s="107"/>
      <c r="WNS267" s="107"/>
      <c r="WNT267" s="107"/>
      <c r="WNU267" s="107"/>
      <c r="WNV267" s="107"/>
      <c r="WNW267" s="107"/>
      <c r="WNX267" s="107"/>
      <c r="WNY267" s="107"/>
      <c r="WNZ267" s="107"/>
      <c r="WOA267" s="107"/>
      <c r="WOB267" s="107"/>
      <c r="WOC267" s="107"/>
      <c r="WOD267" s="107"/>
      <c r="WOE267" s="107"/>
      <c r="WOF267" s="107"/>
      <c r="WOG267" s="107"/>
      <c r="WOH267" s="107"/>
      <c r="WOI267" s="107"/>
      <c r="WOJ267" s="107"/>
      <c r="WOK267" s="107"/>
      <c r="WOL267" s="107"/>
      <c r="WOM267" s="107"/>
      <c r="WON267" s="107"/>
      <c r="WOO267" s="107"/>
      <c r="WOP267" s="107"/>
      <c r="WOQ267" s="107"/>
      <c r="WOR267" s="107"/>
      <c r="WOS267" s="107"/>
      <c r="WOT267" s="107"/>
      <c r="WOU267" s="107"/>
      <c r="WOV267" s="107"/>
      <c r="WOW267" s="107"/>
      <c r="WOX267" s="107"/>
      <c r="WOY267" s="107"/>
      <c r="WOZ267" s="107"/>
      <c r="WPA267" s="107"/>
      <c r="WPB267" s="107"/>
      <c r="WPC267" s="107"/>
      <c r="WPD267" s="107"/>
      <c r="WPE267" s="107"/>
      <c r="WPF267" s="107"/>
      <c r="WPG267" s="107"/>
      <c r="WPH267" s="107"/>
      <c r="WPI267" s="107"/>
      <c r="WPJ267" s="107"/>
      <c r="WPK267" s="107"/>
      <c r="WPL267" s="107"/>
      <c r="WPM267" s="107"/>
      <c r="WPN267" s="107"/>
      <c r="WPO267" s="107"/>
      <c r="WPP267" s="107"/>
      <c r="WPQ267" s="107"/>
      <c r="WPR267" s="107"/>
      <c r="WPS267" s="107"/>
      <c r="WPT267" s="107"/>
      <c r="WPU267" s="107"/>
      <c r="WPV267" s="107"/>
      <c r="WPW267" s="107"/>
      <c r="WPX267" s="107"/>
      <c r="WPY267" s="107"/>
      <c r="WPZ267" s="107"/>
      <c r="WQA267" s="107"/>
      <c r="WQB267" s="107"/>
      <c r="WQC267" s="107"/>
      <c r="WQD267" s="107"/>
      <c r="WQE267" s="107"/>
      <c r="WQF267" s="107"/>
      <c r="WQG267" s="107"/>
      <c r="WQH267" s="107"/>
      <c r="WQI267" s="107"/>
      <c r="WQJ267" s="107"/>
      <c r="WQK267" s="107"/>
      <c r="WQL267" s="107"/>
      <c r="WQM267" s="107"/>
      <c r="WQN267" s="107"/>
      <c r="WQO267" s="107"/>
      <c r="WQP267" s="107"/>
      <c r="WQQ267" s="107"/>
      <c r="WQR267" s="107"/>
      <c r="WQS267" s="107"/>
      <c r="WQT267" s="107"/>
      <c r="WQU267" s="107"/>
      <c r="WQV267" s="107"/>
      <c r="WQW267" s="107"/>
      <c r="WQX267" s="107"/>
      <c r="WQY267" s="107"/>
      <c r="WQZ267" s="107"/>
      <c r="WRA267" s="107"/>
      <c r="WRB267" s="107"/>
      <c r="WRC267" s="107"/>
      <c r="WRD267" s="107"/>
      <c r="WRE267" s="107"/>
      <c r="WRF267" s="107"/>
      <c r="WRG267" s="107"/>
      <c r="WRH267" s="107"/>
      <c r="WRI267" s="107"/>
      <c r="WRJ267" s="107"/>
      <c r="WRK267" s="107"/>
      <c r="WRL267" s="107"/>
      <c r="WRM267" s="107"/>
      <c r="WRN267" s="107"/>
      <c r="WRO267" s="107"/>
      <c r="WRP267" s="107"/>
      <c r="WRQ267" s="107"/>
      <c r="WRR267" s="107"/>
      <c r="WRS267" s="107"/>
      <c r="WRT267" s="107"/>
      <c r="WRU267" s="107"/>
      <c r="WRV267" s="107"/>
      <c r="WRW267" s="107"/>
      <c r="WRX267" s="107"/>
      <c r="WRY267" s="107"/>
      <c r="WRZ267" s="107"/>
      <c r="WSA267" s="107"/>
      <c r="WSB267" s="107"/>
      <c r="WSC267" s="107"/>
      <c r="WSD267" s="107"/>
      <c r="WSE267" s="107"/>
      <c r="WSF267" s="107"/>
      <c r="WSG267" s="107"/>
      <c r="WSH267" s="107"/>
      <c r="WSI267" s="107"/>
      <c r="WSJ267" s="107"/>
      <c r="WSK267" s="107"/>
      <c r="WSL267" s="107"/>
      <c r="WSM267" s="107"/>
      <c r="WSN267" s="107"/>
      <c r="WSO267" s="107"/>
      <c r="WSP267" s="107"/>
      <c r="WSQ267" s="107"/>
      <c r="WSR267" s="107"/>
      <c r="WSS267" s="107"/>
      <c r="WST267" s="107"/>
      <c r="WSU267" s="107"/>
      <c r="WSV267" s="107"/>
      <c r="WSW267" s="107"/>
      <c r="WSX267" s="107"/>
      <c r="WSY267" s="107"/>
      <c r="WSZ267" s="107"/>
      <c r="WTA267" s="107"/>
      <c r="WTB267" s="107"/>
      <c r="WTC267" s="107"/>
      <c r="WTD267" s="107"/>
      <c r="WTE267" s="107"/>
      <c r="WTF267" s="107"/>
      <c r="WTG267" s="107"/>
      <c r="WTH267" s="107"/>
      <c r="WTI267" s="107"/>
      <c r="WTJ267" s="107"/>
      <c r="WTK267" s="107"/>
      <c r="WTL267" s="107"/>
      <c r="WTM267" s="107"/>
      <c r="WTN267" s="107"/>
      <c r="WTO267" s="107"/>
      <c r="WTP267" s="107"/>
      <c r="WTQ267" s="107"/>
      <c r="WTR267" s="107"/>
      <c r="WTS267" s="107"/>
      <c r="WTT267" s="107"/>
      <c r="WTU267" s="107"/>
      <c r="WTV267" s="107"/>
      <c r="WTW267" s="107"/>
      <c r="WTX267" s="107"/>
      <c r="WTY267" s="107"/>
      <c r="WTZ267" s="107"/>
      <c r="WUA267" s="107"/>
      <c r="WUB267" s="107"/>
      <c r="WUC267" s="107"/>
      <c r="WUD267" s="107"/>
      <c r="WUE267" s="107"/>
      <c r="WUF267" s="107"/>
      <c r="WUG267" s="107"/>
      <c r="WUH267" s="107"/>
      <c r="WUI267" s="107"/>
      <c r="WUJ267" s="107"/>
      <c r="WUK267" s="107"/>
      <c r="WUL267" s="107"/>
      <c r="WUM267" s="107"/>
      <c r="WUN267" s="107"/>
      <c r="WUO267" s="107"/>
      <c r="WUP267" s="107"/>
      <c r="WUQ267" s="107"/>
      <c r="WUR267" s="107"/>
      <c r="WUS267" s="107"/>
      <c r="WUT267" s="107"/>
      <c r="WUU267" s="107"/>
      <c r="WUV267" s="107"/>
      <c r="WUW267" s="107"/>
      <c r="WUX267" s="107"/>
      <c r="WUY267" s="107"/>
      <c r="WUZ267" s="107"/>
      <c r="WVA267" s="107"/>
      <c r="WVB267" s="107"/>
      <c r="WVC267" s="107"/>
      <c r="WVD267" s="107"/>
      <c r="WVE267" s="107"/>
      <c r="WVF267" s="107"/>
      <c r="WVG267" s="107"/>
      <c r="WVH267" s="107"/>
      <c r="WVI267" s="107"/>
      <c r="WVJ267" s="107"/>
      <c r="WVK267" s="107"/>
      <c r="WVL267" s="107"/>
      <c r="WVM267" s="107"/>
      <c r="WVN267" s="107"/>
      <c r="WVO267" s="107"/>
      <c r="WVP267" s="107"/>
      <c r="WVQ267" s="107"/>
      <c r="WVR267" s="107"/>
      <c r="WVS267" s="107"/>
      <c r="WVT267" s="107"/>
      <c r="WVU267" s="107"/>
      <c r="WVV267" s="107"/>
      <c r="WVW267" s="107"/>
      <c r="WVX267" s="107"/>
      <c r="WVY267" s="107"/>
      <c r="WVZ267" s="107"/>
      <c r="WWA267" s="107"/>
      <c r="WWB267" s="107"/>
      <c r="WWC267" s="107"/>
      <c r="WWD267" s="107"/>
      <c r="WWE267" s="107"/>
      <c r="WWF267" s="107"/>
      <c r="WWG267" s="107"/>
      <c r="WWH267" s="107"/>
      <c r="WWI267" s="107"/>
      <c r="WWJ267" s="107"/>
      <c r="WWK267" s="107"/>
      <c r="WWL267" s="107"/>
      <c r="WWM267" s="107"/>
      <c r="WWN267" s="107"/>
      <c r="WWO267" s="107"/>
      <c r="WWP267" s="107"/>
      <c r="WWQ267" s="107"/>
      <c r="WWR267" s="107"/>
      <c r="WWS267" s="107"/>
      <c r="WWT267" s="107"/>
      <c r="WWU267" s="107"/>
      <c r="WWV267" s="107"/>
      <c r="WWW267" s="107"/>
      <c r="WWX267" s="107"/>
      <c r="WWY267" s="107"/>
      <c r="WWZ267" s="107"/>
      <c r="WXA267" s="107"/>
      <c r="WXB267" s="107"/>
      <c r="WXC267" s="107"/>
      <c r="WXD267" s="107"/>
      <c r="WXE267" s="107"/>
      <c r="WXF267" s="107"/>
      <c r="WXG267" s="107"/>
      <c r="WXH267" s="107"/>
      <c r="WXI267" s="107"/>
      <c r="WXJ267" s="107"/>
      <c r="WXK267" s="107"/>
      <c r="WXL267" s="107"/>
      <c r="WXM267" s="107"/>
      <c r="WXN267" s="107"/>
      <c r="WXO267" s="107"/>
      <c r="WXP267" s="107"/>
      <c r="WXQ267" s="107"/>
      <c r="WXR267" s="107"/>
      <c r="WXS267" s="107"/>
      <c r="WXT267" s="107"/>
      <c r="WXU267" s="107"/>
      <c r="WXV267" s="107"/>
      <c r="WXW267" s="107"/>
      <c r="WXX267" s="107"/>
      <c r="WXY267" s="107"/>
      <c r="WXZ267" s="107"/>
      <c r="WYA267" s="107"/>
      <c r="WYB267" s="107"/>
      <c r="WYC267" s="107"/>
      <c r="WYD267" s="107"/>
      <c r="WYE267" s="107"/>
      <c r="WYF267" s="107"/>
      <c r="WYG267" s="107"/>
      <c r="WYH267" s="107"/>
      <c r="WYI267" s="107"/>
      <c r="WYJ267" s="107"/>
      <c r="WYK267" s="107"/>
      <c r="WYL267" s="107"/>
      <c r="WYM267" s="107"/>
      <c r="WYN267" s="107"/>
      <c r="WYO267" s="107"/>
      <c r="WYP267" s="107"/>
      <c r="WYQ267" s="107"/>
      <c r="WYR267" s="107"/>
      <c r="WYS267" s="107"/>
      <c r="WYT267" s="107"/>
      <c r="WYU267" s="107"/>
      <c r="WYV267" s="107"/>
      <c r="WYW267" s="107"/>
      <c r="WYX267" s="107"/>
      <c r="WYY267" s="107"/>
      <c r="WYZ267" s="107"/>
      <c r="WZA267" s="107"/>
      <c r="WZB267" s="107"/>
      <c r="WZC267" s="107"/>
      <c r="WZD267" s="107"/>
      <c r="WZE267" s="107"/>
      <c r="WZF267" s="107"/>
      <c r="WZG267" s="107"/>
      <c r="WZH267" s="107"/>
      <c r="WZI267" s="107"/>
      <c r="WZJ267" s="107"/>
      <c r="WZK267" s="107"/>
      <c r="WZL267" s="107"/>
      <c r="WZM267" s="107"/>
      <c r="WZN267" s="107"/>
      <c r="WZO267" s="107"/>
      <c r="WZP267" s="107"/>
      <c r="WZQ267" s="107"/>
      <c r="WZR267" s="107"/>
      <c r="WZS267" s="107"/>
      <c r="WZT267" s="107"/>
      <c r="WZU267" s="107"/>
      <c r="WZV267" s="107"/>
      <c r="WZW267" s="107"/>
      <c r="WZX267" s="107"/>
      <c r="WZY267" s="107"/>
      <c r="WZZ267" s="107"/>
      <c r="XAA267" s="107"/>
      <c r="XAB267" s="107"/>
      <c r="XAC267" s="107"/>
      <c r="XAD267" s="107"/>
      <c r="XAE267" s="107"/>
      <c r="XAF267" s="107"/>
      <c r="XAG267" s="107"/>
      <c r="XAH267" s="107"/>
      <c r="XAI267" s="107"/>
      <c r="XAJ267" s="107"/>
      <c r="XAK267" s="107"/>
      <c r="XAL267" s="107"/>
      <c r="XAM267" s="107"/>
      <c r="XAN267" s="107"/>
      <c r="XAO267" s="107"/>
      <c r="XAP267" s="107"/>
      <c r="XAQ267" s="107"/>
      <c r="XAR267" s="107"/>
      <c r="XAS267" s="107"/>
      <c r="XAT267" s="107"/>
      <c r="XAU267" s="107"/>
      <c r="XAV267" s="107"/>
      <c r="XAW267" s="107"/>
      <c r="XAX267" s="107"/>
      <c r="XAY267" s="107"/>
      <c r="XAZ267" s="107"/>
      <c r="XBA267" s="107"/>
      <c r="XBB267" s="107"/>
      <c r="XBC267" s="107"/>
      <c r="XBD267" s="107"/>
      <c r="XBE267" s="107"/>
      <c r="XBF267" s="107"/>
      <c r="XBG267" s="107"/>
      <c r="XBH267" s="107"/>
      <c r="XBI267" s="107"/>
      <c r="XBJ267" s="107"/>
      <c r="XBK267" s="107"/>
      <c r="XBL267" s="107"/>
      <c r="XBM267" s="107"/>
      <c r="XBN267" s="107"/>
      <c r="XBO267" s="107"/>
      <c r="XBP267" s="107"/>
      <c r="XBQ267" s="107"/>
      <c r="XBR267" s="107"/>
      <c r="XBS267" s="107"/>
      <c r="XBT267" s="107"/>
      <c r="XBU267" s="107"/>
      <c r="XBV267" s="107"/>
      <c r="XBW267" s="107"/>
      <c r="XBX267" s="107"/>
      <c r="XBY267" s="107"/>
      <c r="XBZ267" s="107"/>
      <c r="XCA267" s="107"/>
      <c r="XCB267" s="107"/>
      <c r="XCC267" s="107"/>
      <c r="XCD267" s="107"/>
      <c r="XCE267" s="107"/>
      <c r="XCF267" s="107"/>
      <c r="XCG267" s="107"/>
      <c r="XCH267" s="107"/>
      <c r="XCI267" s="107"/>
      <c r="XCJ267" s="107"/>
      <c r="XCK267" s="107"/>
      <c r="XCL267" s="107"/>
      <c r="XCM267" s="107"/>
      <c r="XCN267" s="107"/>
      <c r="XCO267" s="107"/>
      <c r="XCP267" s="107"/>
      <c r="XCQ267" s="107"/>
      <c r="XCR267" s="107"/>
      <c r="XCS267" s="107"/>
      <c r="XCT267" s="107"/>
      <c r="XCU267" s="107"/>
      <c r="XCV267" s="107"/>
      <c r="XCW267" s="107"/>
      <c r="XCX267" s="107"/>
      <c r="XCY267" s="107"/>
      <c r="XCZ267" s="107"/>
      <c r="XDA267" s="107"/>
      <c r="XDB267" s="107"/>
      <c r="XDC267" s="107"/>
      <c r="XDD267" s="107"/>
      <c r="XDE267" s="107"/>
      <c r="XDF267" s="107"/>
      <c r="XDG267" s="107"/>
      <c r="XDH267" s="107"/>
      <c r="XDI267" s="107"/>
      <c r="XDJ267" s="107"/>
      <c r="XDK267" s="107"/>
      <c r="XDL267" s="107"/>
      <c r="XDM267" s="107"/>
      <c r="XDN267" s="107"/>
      <c r="XDO267" s="107"/>
      <c r="XDP267" s="107"/>
      <c r="XDQ267" s="107"/>
      <c r="XDR267" s="107"/>
      <c r="XDS267" s="107"/>
      <c r="XDT267" s="107"/>
      <c r="XDU267" s="107"/>
      <c r="XDV267" s="107"/>
      <c r="XDW267" s="107"/>
      <c r="XDX267" s="107"/>
      <c r="XDY267" s="107"/>
      <c r="XDZ267" s="107"/>
      <c r="XEA267" s="107"/>
      <c r="XEB267" s="107"/>
      <c r="XEC267" s="107"/>
      <c r="XED267" s="107"/>
      <c r="XEE267" s="107"/>
      <c r="XEF267" s="107"/>
      <c r="XEG267" s="107"/>
      <c r="XEH267" s="107"/>
      <c r="XEI267" s="107"/>
      <c r="XEJ267" s="107"/>
      <c r="XEK267" s="107"/>
      <c r="XEL267" s="107"/>
      <c r="XEM267" s="107"/>
      <c r="XEN267" s="107"/>
      <c r="XEO267" s="107"/>
      <c r="XEP267" s="107"/>
      <c r="XEQ267" s="107"/>
      <c r="XER267" s="107"/>
      <c r="XES267" s="107"/>
      <c r="XET267" s="107"/>
      <c r="XEU267" s="107"/>
      <c r="XEV267" s="107"/>
      <c r="XEW267" s="107"/>
      <c r="XEX267" s="107"/>
      <c r="XEY267" s="107"/>
      <c r="XEZ267" s="107"/>
      <c r="XFA267" s="107"/>
      <c r="XFB267" s="107"/>
      <c r="XFC267" s="107"/>
      <c r="XFD267" s="107"/>
    </row>
    <row r="268" spans="1:16384">
      <c r="A268" s="102">
        <v>43468</v>
      </c>
      <c r="B268" s="103" t="s">
        <v>247</v>
      </c>
      <c r="C268" s="104">
        <f t="shared" si="183"/>
        <v>120.33694344163658</v>
      </c>
      <c r="D268" s="103" t="s">
        <v>18</v>
      </c>
      <c r="E268" s="103">
        <v>1246.5</v>
      </c>
      <c r="F268" s="103">
        <v>1237.1500000000001</v>
      </c>
      <c r="G268" s="103"/>
      <c r="H268" s="103"/>
      <c r="I268" s="105">
        <f t="shared" si="184"/>
        <v>1125.150421179291</v>
      </c>
      <c r="J268" s="106"/>
      <c r="K268" s="106"/>
      <c r="L268" s="106">
        <f t="shared" si="185"/>
        <v>9.3499999999999091</v>
      </c>
      <c r="M268" s="108">
        <f t="shared" si="186"/>
        <v>1125.150421179291</v>
      </c>
    </row>
    <row r="269" spans="1:16384">
      <c r="A269" s="102">
        <v>43468</v>
      </c>
      <c r="B269" s="103" t="s">
        <v>476</v>
      </c>
      <c r="C269" s="104">
        <f t="shared" si="183"/>
        <v>1795.3321364452424</v>
      </c>
      <c r="D269" s="103" t="s">
        <v>18</v>
      </c>
      <c r="E269" s="103">
        <v>83.55</v>
      </c>
      <c r="F269" s="103">
        <v>82.95</v>
      </c>
      <c r="G269" s="103"/>
      <c r="H269" s="103"/>
      <c r="I269" s="105">
        <f t="shared" si="184"/>
        <v>1077.1992818671354</v>
      </c>
      <c r="J269" s="106"/>
      <c r="K269" s="106"/>
      <c r="L269" s="106">
        <f t="shared" si="185"/>
        <v>0.59999999999999443</v>
      </c>
      <c r="M269" s="108">
        <f t="shared" si="186"/>
        <v>1077.1992818671354</v>
      </c>
    </row>
    <row r="270" spans="1:16384">
      <c r="A270" s="97">
        <v>43468</v>
      </c>
      <c r="B270" s="98" t="s">
        <v>642</v>
      </c>
      <c r="C270" s="99">
        <f t="shared" si="183"/>
        <v>2066.1157024793388</v>
      </c>
      <c r="D270" s="98" t="s">
        <v>18</v>
      </c>
      <c r="E270" s="98">
        <v>72.599999999999994</v>
      </c>
      <c r="F270" s="98">
        <v>72.05</v>
      </c>
      <c r="G270" s="98">
        <v>71.400000000000006</v>
      </c>
      <c r="H270" s="98">
        <v>70.75</v>
      </c>
      <c r="I270" s="100">
        <f t="shared" si="184"/>
        <v>1136.3636363636303</v>
      </c>
      <c r="J270" s="101">
        <f>(IF(D270="SHORT",IF(G270="",0,F270-G270),IF(D270="LONG",IF(G270="",0,G270-F270))))*C270</f>
        <v>1342.9752066115525</v>
      </c>
      <c r="K270" s="101">
        <f>(IF(D270="SHORT",IF(H270="",0,G270-H270),IF(D270="LONG",IF(H270="",0,(H270-G270)))))*C270</f>
        <v>1342.9752066115821</v>
      </c>
      <c r="L270" s="101">
        <f t="shared" si="185"/>
        <v>1.8499999999999943</v>
      </c>
      <c r="M270" s="107">
        <f t="shared" si="186"/>
        <v>3822.3140495867651</v>
      </c>
    </row>
    <row r="271" spans="1:16384">
      <c r="A271" s="102">
        <v>43468</v>
      </c>
      <c r="B271" s="103" t="s">
        <v>384</v>
      </c>
      <c r="C271" s="104">
        <f t="shared" si="183"/>
        <v>1246.8827930174564</v>
      </c>
      <c r="D271" s="103" t="s">
        <v>14</v>
      </c>
      <c r="E271" s="103">
        <v>120.3</v>
      </c>
      <c r="F271" s="103">
        <v>121.2</v>
      </c>
      <c r="G271" s="103">
        <v>122.3</v>
      </c>
      <c r="H271" s="103"/>
      <c r="I271" s="105">
        <f t="shared" si="184"/>
        <v>1122.1945137157179</v>
      </c>
      <c r="J271" s="106">
        <f>(IF(D271="SHORT",IF(G271="",0,F271-G271),IF(D271="LONG",IF(G271="",0,G271-F271))))*C271</f>
        <v>1371.5710723191949</v>
      </c>
      <c r="K271" s="106"/>
      <c r="L271" s="106">
        <f t="shared" si="185"/>
        <v>2</v>
      </c>
      <c r="M271" s="108">
        <f t="shared" si="186"/>
        <v>2493.7655860349128</v>
      </c>
    </row>
    <row r="272" spans="1:16384">
      <c r="A272" s="102">
        <v>43467</v>
      </c>
      <c r="B272" s="103" t="s">
        <v>394</v>
      </c>
      <c r="C272" s="104">
        <f t="shared" si="183"/>
        <v>943.39622641509436</v>
      </c>
      <c r="D272" s="103" t="s">
        <v>14</v>
      </c>
      <c r="E272" s="103">
        <v>159</v>
      </c>
      <c r="F272" s="103">
        <v>159.15</v>
      </c>
      <c r="G272" s="103"/>
      <c r="H272" s="103"/>
      <c r="I272" s="105">
        <f t="shared" si="184"/>
        <v>141.50943396226953</v>
      </c>
      <c r="J272" s="106"/>
      <c r="K272" s="106"/>
      <c r="L272" s="106">
        <f t="shared" si="185"/>
        <v>0.15000000000000568</v>
      </c>
      <c r="M272" s="108">
        <f t="shared" si="186"/>
        <v>141.50943396226953</v>
      </c>
    </row>
    <row r="273" spans="1:13">
      <c r="A273" s="102">
        <v>43467</v>
      </c>
      <c r="B273" s="103" t="s">
        <v>559</v>
      </c>
      <c r="C273" s="104">
        <f t="shared" si="183"/>
        <v>117.73478277932577</v>
      </c>
      <c r="D273" s="103" t="s">
        <v>18</v>
      </c>
      <c r="E273" s="103">
        <v>1274.05</v>
      </c>
      <c r="F273" s="103">
        <v>1264.5</v>
      </c>
      <c r="G273" s="103">
        <v>1253.1500000000001</v>
      </c>
      <c r="H273" s="103"/>
      <c r="I273" s="105">
        <f t="shared" si="184"/>
        <v>1124.3671755425557</v>
      </c>
      <c r="J273" s="106">
        <f>(IF(D273="SHORT",IF(G273="",0,F273-G273),IF(D273="LONG",IF(G273="",0,G273-F273))))*C273</f>
        <v>1336.2897845453367</v>
      </c>
      <c r="K273" s="106"/>
      <c r="L273" s="106">
        <f t="shared" si="185"/>
        <v>20.899999999999864</v>
      </c>
      <c r="M273" s="108">
        <f t="shared" si="186"/>
        <v>2460.6569600878925</v>
      </c>
    </row>
    <row r="274" spans="1:13">
      <c r="A274" s="102">
        <v>43467</v>
      </c>
      <c r="B274" s="103" t="s">
        <v>459</v>
      </c>
      <c r="C274" s="104">
        <f t="shared" si="183"/>
        <v>128.41366321376594</v>
      </c>
      <c r="D274" s="103" t="s">
        <v>18</v>
      </c>
      <c r="E274" s="103">
        <v>1168.0999999999999</v>
      </c>
      <c r="F274" s="103">
        <v>1159.3</v>
      </c>
      <c r="G274" s="103"/>
      <c r="H274" s="103"/>
      <c r="I274" s="105">
        <f t="shared" si="184"/>
        <v>1130.0402362811344</v>
      </c>
      <c r="J274" s="106"/>
      <c r="K274" s="106"/>
      <c r="L274" s="106">
        <f t="shared" si="185"/>
        <v>8.7999999999999545</v>
      </c>
      <c r="M274" s="108">
        <f t="shared" si="186"/>
        <v>1130.0402362811344</v>
      </c>
    </row>
    <row r="275" spans="1:13">
      <c r="A275" s="102">
        <v>43467</v>
      </c>
      <c r="B275" s="103" t="s">
        <v>493</v>
      </c>
      <c r="C275" s="104">
        <f t="shared" si="183"/>
        <v>163.1321370309951</v>
      </c>
      <c r="D275" s="103" t="s">
        <v>14</v>
      </c>
      <c r="E275" s="103">
        <v>919.5</v>
      </c>
      <c r="F275" s="103">
        <v>911.2</v>
      </c>
      <c r="G275" s="103"/>
      <c r="H275" s="103"/>
      <c r="I275" s="105">
        <f t="shared" si="184"/>
        <v>-1353.996737357252</v>
      </c>
      <c r="J275" s="106"/>
      <c r="K275" s="106"/>
      <c r="L275" s="106">
        <f t="shared" si="185"/>
        <v>-8.2999999999999545</v>
      </c>
      <c r="M275" s="108">
        <f t="shared" si="186"/>
        <v>-1353.996737357252</v>
      </c>
    </row>
    <row r="276" spans="1:13">
      <c r="A276" s="102">
        <v>43467</v>
      </c>
      <c r="B276" s="103" t="s">
        <v>569</v>
      </c>
      <c r="C276" s="104">
        <f t="shared" si="183"/>
        <v>109.65713867972805</v>
      </c>
      <c r="D276" s="103" t="s">
        <v>14</v>
      </c>
      <c r="E276" s="103">
        <v>1367.9</v>
      </c>
      <c r="F276" s="103">
        <v>1355.55</v>
      </c>
      <c r="G276" s="103"/>
      <c r="H276" s="103"/>
      <c r="I276" s="105">
        <f t="shared" si="184"/>
        <v>-1354.2656626946564</v>
      </c>
      <c r="J276" s="106"/>
      <c r="K276" s="106"/>
      <c r="L276" s="106">
        <f t="shared" si="185"/>
        <v>-12.350000000000136</v>
      </c>
      <c r="M276" s="108">
        <f t="shared" si="186"/>
        <v>-1354.2656626946564</v>
      </c>
    </row>
    <row r="277" spans="1:13">
      <c r="A277" s="102">
        <v>43466</v>
      </c>
      <c r="B277" s="103" t="s">
        <v>459</v>
      </c>
      <c r="C277" s="104">
        <f t="shared" si="183"/>
        <v>127.79008348952122</v>
      </c>
      <c r="D277" s="103" t="s">
        <v>18</v>
      </c>
      <c r="E277" s="103">
        <v>1173.8</v>
      </c>
      <c r="F277" s="103">
        <v>1172</v>
      </c>
      <c r="G277" s="103"/>
      <c r="H277" s="103"/>
      <c r="I277" s="105">
        <f t="shared" si="184"/>
        <v>230.02215028113238</v>
      </c>
      <c r="J277" s="106"/>
      <c r="K277" s="106"/>
      <c r="L277" s="106">
        <f t="shared" si="185"/>
        <v>1.7999999999999545</v>
      </c>
      <c r="M277" s="108">
        <f t="shared" si="186"/>
        <v>230.02215028113238</v>
      </c>
    </row>
    <row r="278" spans="1:13">
      <c r="A278" s="102">
        <v>43466</v>
      </c>
      <c r="B278" s="103" t="s">
        <v>638</v>
      </c>
      <c r="C278" s="104">
        <f t="shared" si="183"/>
        <v>400.80160320641284</v>
      </c>
      <c r="D278" s="103" t="s">
        <v>18</v>
      </c>
      <c r="E278" s="103">
        <v>374.25</v>
      </c>
      <c r="F278" s="103">
        <v>371.45</v>
      </c>
      <c r="G278" s="103"/>
      <c r="H278" s="103"/>
      <c r="I278" s="105">
        <f t="shared" si="184"/>
        <v>1122.2444889779606</v>
      </c>
      <c r="J278" s="106"/>
      <c r="K278" s="106"/>
      <c r="L278" s="106">
        <f t="shared" si="185"/>
        <v>2.8000000000000118</v>
      </c>
      <c r="M278" s="108">
        <f t="shared" si="186"/>
        <v>1122.2444889779606</v>
      </c>
    </row>
    <row r="279" spans="1:13">
      <c r="A279" s="102">
        <v>43466</v>
      </c>
      <c r="B279" s="103" t="s">
        <v>530</v>
      </c>
      <c r="C279" s="104">
        <f t="shared" si="183"/>
        <v>321.54340836012864</v>
      </c>
      <c r="D279" s="103" t="s">
        <v>18</v>
      </c>
      <c r="E279" s="103">
        <v>466.5</v>
      </c>
      <c r="F279" s="103">
        <v>465.8</v>
      </c>
      <c r="G279" s="103"/>
      <c r="H279" s="103"/>
      <c r="I279" s="105">
        <f t="shared" si="184"/>
        <v>225.08038585208638</v>
      </c>
      <c r="J279" s="106"/>
      <c r="K279" s="106"/>
      <c r="L279" s="106">
        <f t="shared" si="185"/>
        <v>0.69999999999998863</v>
      </c>
      <c r="M279" s="108">
        <f t="shared" si="186"/>
        <v>225.08038585208638</v>
      </c>
    </row>
    <row r="281" spans="1:13" ht="15.75">
      <c r="A281" s="111"/>
      <c r="B281" s="112"/>
      <c r="C281" s="112"/>
      <c r="D281" s="112"/>
      <c r="E281" s="112"/>
      <c r="F281" s="112"/>
      <c r="G281" s="117" t="s">
        <v>676</v>
      </c>
      <c r="H281" s="112"/>
      <c r="I281" s="118">
        <f>SUM(I189:I280)</f>
        <v>36928.583363958314</v>
      </c>
      <c r="J281" s="113"/>
      <c r="K281" s="120" t="s">
        <v>677</v>
      </c>
      <c r="L281" s="118"/>
      <c r="M281" s="118">
        <v>63911</v>
      </c>
    </row>
  </sheetData>
  <mergeCells count="9">
    <mergeCell ref="A5:L5"/>
    <mergeCell ref="A1:L2"/>
    <mergeCell ref="A3:A4"/>
    <mergeCell ref="B3:B4"/>
    <mergeCell ref="C3:C4"/>
    <mergeCell ref="D3:D4"/>
    <mergeCell ref="E3:E4"/>
    <mergeCell ref="F3:H3"/>
    <mergeCell ref="I3:K3"/>
  </mergeCells>
  <conditionalFormatting sqref="L115 L42 L187:M187 L3:L4 L8">
    <cfRule type="cellIs" dxfId="1" priority="5" stopIfTrue="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06"/>
  <sheetViews>
    <sheetView topLeftCell="A7" workbookViewId="0">
      <selection activeCell="A98" sqref="A98:XFD98"/>
    </sheetView>
  </sheetViews>
  <sheetFormatPr defaultRowHeight="15"/>
  <cols>
    <col min="1" max="1" width="15" customWidth="1"/>
    <col min="2" max="2" width="22.7109375" customWidth="1"/>
    <col min="3" max="3" width="8.7109375" customWidth="1"/>
    <col min="4" max="4" width="9.28515625" customWidth="1"/>
    <col min="5" max="11" width="13" customWidth="1"/>
    <col min="12" max="12" width="11.5703125" customWidth="1"/>
    <col min="13" max="13" width="14.7109375" style="9" customWidth="1"/>
  </cols>
  <sheetData>
    <row r="1" spans="1:13" ht="58.5" customHeight="1">
      <c r="A1" s="141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</row>
    <row r="2" spans="1:13" ht="24.75" customHeight="1">
      <c r="A2" s="142" t="s">
        <v>404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</row>
    <row r="3" spans="1:13" ht="15.75">
      <c r="A3" s="144" t="s">
        <v>405</v>
      </c>
      <c r="B3" s="145"/>
      <c r="C3" s="146" t="s">
        <v>634</v>
      </c>
      <c r="D3" s="147"/>
      <c r="E3" s="46"/>
      <c r="F3" s="46"/>
      <c r="G3" s="46"/>
      <c r="H3" s="46"/>
      <c r="I3" s="46"/>
      <c r="J3" s="47"/>
      <c r="K3" s="46"/>
      <c r="L3" s="46"/>
      <c r="M3" s="46"/>
    </row>
    <row r="4" spans="1:13" ht="18.75" customHeight="1">
      <c r="A4" s="48" t="s">
        <v>1</v>
      </c>
      <c r="B4" s="49" t="s">
        <v>406</v>
      </c>
      <c r="C4" s="49" t="s">
        <v>407</v>
      </c>
      <c r="D4" s="49" t="s">
        <v>408</v>
      </c>
      <c r="E4" s="49" t="s">
        <v>392</v>
      </c>
      <c r="F4" s="49" t="s">
        <v>409</v>
      </c>
      <c r="G4" s="49" t="s">
        <v>9</v>
      </c>
      <c r="H4" s="49" t="s">
        <v>10</v>
      </c>
      <c r="I4" s="138" t="s">
        <v>410</v>
      </c>
      <c r="J4" s="139"/>
      <c r="K4" s="140"/>
      <c r="L4" s="50" t="s">
        <v>411</v>
      </c>
      <c r="M4" s="49" t="s">
        <v>412</v>
      </c>
    </row>
    <row r="5" spans="1:13" s="57" customFormat="1">
      <c r="A5" s="51">
        <v>43465</v>
      </c>
      <c r="B5" s="52" t="s">
        <v>468</v>
      </c>
      <c r="C5" s="53">
        <f t="shared" ref="C5:C7" si="0">150000/E5</f>
        <v>987.81692459664146</v>
      </c>
      <c r="D5" s="52" t="s">
        <v>18</v>
      </c>
      <c r="E5" s="52">
        <v>151.85</v>
      </c>
      <c r="F5" s="52">
        <v>150.75</v>
      </c>
      <c r="G5" s="52"/>
      <c r="H5" s="52"/>
      <c r="I5" s="54">
        <f t="shared" ref="I5:I7" si="1">(IF(D5="SHORT",E5-F5,IF(D5="LONG",F5-E5)))*C5</f>
        <v>1086.5986170563001</v>
      </c>
      <c r="J5" s="55"/>
      <c r="K5" s="55"/>
      <c r="L5" s="55">
        <f t="shared" ref="L5:L7" si="2">(J5+I5+K5)/C5</f>
        <v>1.0999999999999945</v>
      </c>
      <c r="M5" s="56">
        <f t="shared" ref="M5:M7" si="3">L5*C5</f>
        <v>1086.5986170563001</v>
      </c>
    </row>
    <row r="6" spans="1:13" s="57" customFormat="1">
      <c r="A6" s="51">
        <v>43465</v>
      </c>
      <c r="B6" s="52" t="s">
        <v>487</v>
      </c>
      <c r="C6" s="53">
        <f t="shared" si="0"/>
        <v>557.10306406685231</v>
      </c>
      <c r="D6" s="52" t="s">
        <v>14</v>
      </c>
      <c r="E6" s="52">
        <v>269.25</v>
      </c>
      <c r="F6" s="52">
        <v>271.25</v>
      </c>
      <c r="G6" s="52"/>
      <c r="H6" s="52"/>
      <c r="I6" s="54">
        <f t="shared" si="1"/>
        <v>1114.2061281337046</v>
      </c>
      <c r="J6" s="55"/>
      <c r="K6" s="55"/>
      <c r="L6" s="55">
        <f t="shared" si="2"/>
        <v>2</v>
      </c>
      <c r="M6" s="56">
        <f t="shared" si="3"/>
        <v>1114.2061281337046</v>
      </c>
    </row>
    <row r="7" spans="1:13" s="57" customFormat="1">
      <c r="A7" s="51">
        <v>43465</v>
      </c>
      <c r="B7" s="52" t="s">
        <v>462</v>
      </c>
      <c r="C7" s="53">
        <f t="shared" si="0"/>
        <v>227.80773027564734</v>
      </c>
      <c r="D7" s="52" t="s">
        <v>14</v>
      </c>
      <c r="E7" s="52">
        <v>658.45</v>
      </c>
      <c r="F7" s="52">
        <v>659.85</v>
      </c>
      <c r="G7" s="52"/>
      <c r="H7" s="52"/>
      <c r="I7" s="54">
        <f t="shared" si="1"/>
        <v>318.93082238590108</v>
      </c>
      <c r="J7" s="55"/>
      <c r="K7" s="55"/>
      <c r="L7" s="55">
        <f t="shared" si="2"/>
        <v>1.3999999999999773</v>
      </c>
      <c r="M7" s="56">
        <f t="shared" si="3"/>
        <v>318.93082238590108</v>
      </c>
    </row>
    <row r="8" spans="1:13" s="57" customFormat="1">
      <c r="A8" s="51">
        <v>43462</v>
      </c>
      <c r="B8" s="52" t="s">
        <v>483</v>
      </c>
      <c r="C8" s="53">
        <f t="shared" ref="C8:C10" si="4">150000/E8</f>
        <v>455.2352048558422</v>
      </c>
      <c r="D8" s="52" t="s">
        <v>14</v>
      </c>
      <c r="E8" s="52">
        <v>329.5</v>
      </c>
      <c r="F8" s="52">
        <v>332.5</v>
      </c>
      <c r="G8" s="52"/>
      <c r="H8" s="52"/>
      <c r="I8" s="54">
        <f t="shared" ref="I8:I10" si="5">(IF(D8="SHORT",E8-F8,IF(D8="LONG",F8-E8)))*C8</f>
        <v>1365.7056145675265</v>
      </c>
      <c r="J8" s="55"/>
      <c r="K8" s="55"/>
      <c r="L8" s="55">
        <f t="shared" ref="L8:L10" si="6">(J8+I8+K8)/C8</f>
        <v>2.9999999999999996</v>
      </c>
      <c r="M8" s="56">
        <f t="shared" ref="M8:M10" si="7">L8*C8</f>
        <v>1365.7056145675265</v>
      </c>
    </row>
    <row r="9" spans="1:13" s="57" customFormat="1">
      <c r="A9" s="51">
        <v>43462</v>
      </c>
      <c r="B9" s="52" t="s">
        <v>416</v>
      </c>
      <c r="C9" s="53">
        <f t="shared" si="4"/>
        <v>223.28073831497471</v>
      </c>
      <c r="D9" s="52" t="s">
        <v>14</v>
      </c>
      <c r="E9" s="52">
        <v>671.8</v>
      </c>
      <c r="F9" s="52">
        <v>669.9</v>
      </c>
      <c r="G9" s="52"/>
      <c r="H9" s="52"/>
      <c r="I9" s="54">
        <f t="shared" si="5"/>
        <v>-424.23340279844689</v>
      </c>
      <c r="J9" s="55"/>
      <c r="K9" s="55"/>
      <c r="L9" s="55">
        <f t="shared" si="6"/>
        <v>-1.8999999999999773</v>
      </c>
      <c r="M9" s="56">
        <f t="shared" si="7"/>
        <v>-424.23340279844689</v>
      </c>
    </row>
    <row r="10" spans="1:13" s="57" customFormat="1">
      <c r="A10" s="51">
        <v>43462</v>
      </c>
      <c r="B10" s="52" t="s">
        <v>382</v>
      </c>
      <c r="C10" s="53">
        <f t="shared" si="4"/>
        <v>519.93067590987869</v>
      </c>
      <c r="D10" s="52" t="s">
        <v>14</v>
      </c>
      <c r="E10" s="52">
        <v>288.5</v>
      </c>
      <c r="F10" s="52">
        <v>290.64999999999998</v>
      </c>
      <c r="G10" s="52">
        <v>293.3</v>
      </c>
      <c r="H10" s="52"/>
      <c r="I10" s="54">
        <f t="shared" si="5"/>
        <v>1117.8509532062274</v>
      </c>
      <c r="J10" s="55">
        <f t="shared" ref="J10" si="8">(IF(D10="SHORT",IF(G10="",0,F10-G10),IF(D10="LONG",IF(G10="",0,G10-F10))))*C10</f>
        <v>1377.8162911611962</v>
      </c>
      <c r="K10" s="55"/>
      <c r="L10" s="55">
        <f t="shared" si="6"/>
        <v>4.8000000000000105</v>
      </c>
      <c r="M10" s="56">
        <f t="shared" si="7"/>
        <v>2495.6672443674233</v>
      </c>
    </row>
    <row r="11" spans="1:13" s="66" customFormat="1">
      <c r="A11" s="60">
        <v>43461</v>
      </c>
      <c r="B11" s="61" t="s">
        <v>487</v>
      </c>
      <c r="C11" s="62">
        <f t="shared" ref="C11:C14" si="9">150000/E11</f>
        <v>573.06590257879657</v>
      </c>
      <c r="D11" s="61" t="s">
        <v>14</v>
      </c>
      <c r="E11" s="61">
        <v>261.75</v>
      </c>
      <c r="F11" s="61">
        <v>263.7</v>
      </c>
      <c r="G11" s="61">
        <v>266.10000000000002</v>
      </c>
      <c r="H11" s="61">
        <v>268.5</v>
      </c>
      <c r="I11" s="63">
        <f t="shared" ref="I11:I14" si="10">(IF(D11="SHORT",E11-F11,IF(D11="LONG",F11-E11)))*C11</f>
        <v>1117.4785100286467</v>
      </c>
      <c r="J11" s="64">
        <f t="shared" ref="J11:J14" si="11">(IF(D11="SHORT",IF(G11="",0,F11-G11),IF(D11="LONG",IF(G11="",0,G11-F11))))*C11</f>
        <v>1375.3581661891312</v>
      </c>
      <c r="K11" s="64">
        <f t="shared" ref="K11" si="12">(IF(D11="SHORT",IF(H11="",0,G11-H11),IF(D11="LONG",IF(H11="",0,(H11-G11)))))*C11</f>
        <v>1375.3581661890987</v>
      </c>
      <c r="L11" s="64">
        <f t="shared" ref="L11:L14" si="13">(J11+I11+K11)/C11</f>
        <v>6.75</v>
      </c>
      <c r="M11" s="65">
        <f t="shared" ref="M11:M14" si="14">L11*C11</f>
        <v>3868.1948424068769</v>
      </c>
    </row>
    <row r="12" spans="1:13" s="57" customFormat="1">
      <c r="A12" s="51">
        <v>43461</v>
      </c>
      <c r="B12" s="52" t="s">
        <v>469</v>
      </c>
      <c r="C12" s="53">
        <f t="shared" si="9"/>
        <v>168.36906499045909</v>
      </c>
      <c r="D12" s="52" t="s">
        <v>14</v>
      </c>
      <c r="E12" s="52">
        <v>890.9</v>
      </c>
      <c r="F12" s="52">
        <v>882.85</v>
      </c>
      <c r="G12" s="52"/>
      <c r="H12" s="52"/>
      <c r="I12" s="54">
        <f t="shared" si="10"/>
        <v>-1355.3709731731881</v>
      </c>
      <c r="J12" s="55"/>
      <c r="K12" s="55"/>
      <c r="L12" s="55">
        <f t="shared" si="13"/>
        <v>-8.0499999999999545</v>
      </c>
      <c r="M12" s="56">
        <f t="shared" si="14"/>
        <v>-1355.3709731731881</v>
      </c>
    </row>
    <row r="13" spans="1:13" s="57" customFormat="1">
      <c r="A13" s="51">
        <v>43461</v>
      </c>
      <c r="B13" s="52" t="s">
        <v>645</v>
      </c>
      <c r="C13" s="53">
        <f t="shared" si="9"/>
        <v>569.90881458966567</v>
      </c>
      <c r="D13" s="52" t="s">
        <v>14</v>
      </c>
      <c r="E13" s="52">
        <v>263.2</v>
      </c>
      <c r="F13" s="52">
        <v>265.14999999999998</v>
      </c>
      <c r="G13" s="52">
        <v>267.60000000000002</v>
      </c>
      <c r="H13" s="52"/>
      <c r="I13" s="54">
        <f t="shared" si="10"/>
        <v>1111.3221884498416</v>
      </c>
      <c r="J13" s="55">
        <f t="shared" si="11"/>
        <v>1396.2765957447068</v>
      </c>
      <c r="K13" s="55"/>
      <c r="L13" s="55">
        <f t="shared" si="13"/>
        <v>4.4000000000000341</v>
      </c>
      <c r="M13" s="56">
        <f t="shared" si="14"/>
        <v>2507.5987841945484</v>
      </c>
    </row>
    <row r="14" spans="1:13" s="57" customFormat="1">
      <c r="A14" s="51">
        <v>43461</v>
      </c>
      <c r="B14" s="52" t="s">
        <v>533</v>
      </c>
      <c r="C14" s="53">
        <f t="shared" si="9"/>
        <v>96.683747462051628</v>
      </c>
      <c r="D14" s="52" t="s">
        <v>14</v>
      </c>
      <c r="E14" s="52">
        <v>1551.45</v>
      </c>
      <c r="F14" s="52">
        <v>1563.05</v>
      </c>
      <c r="G14" s="52">
        <v>1577.15</v>
      </c>
      <c r="H14" s="52"/>
      <c r="I14" s="54">
        <f t="shared" si="10"/>
        <v>1121.53147055979</v>
      </c>
      <c r="J14" s="55">
        <f t="shared" si="11"/>
        <v>1363.2408392149412</v>
      </c>
      <c r="K14" s="55"/>
      <c r="L14" s="55">
        <f t="shared" si="13"/>
        <v>25.700000000000045</v>
      </c>
      <c r="M14" s="56">
        <f t="shared" si="14"/>
        <v>2484.7723097747312</v>
      </c>
    </row>
    <row r="15" spans="1:13" s="57" customFormat="1">
      <c r="A15" s="51">
        <v>43460</v>
      </c>
      <c r="B15" s="52" t="s">
        <v>436</v>
      </c>
      <c r="C15" s="53">
        <f t="shared" ref="C15:C21" si="15">150000/E15</f>
        <v>123.94133443503408</v>
      </c>
      <c r="D15" s="52" t="s">
        <v>14</v>
      </c>
      <c r="E15" s="52">
        <v>1210.25</v>
      </c>
      <c r="F15" s="52">
        <v>1219.3</v>
      </c>
      <c r="G15" s="52"/>
      <c r="H15" s="52"/>
      <c r="I15" s="54">
        <f t="shared" ref="I15:I21" si="16">(IF(D15="SHORT",E15-F15,IF(D15="LONG",F15-E15)))*C15</f>
        <v>1121.6690766370527</v>
      </c>
      <c r="J15" s="55"/>
      <c r="K15" s="55"/>
      <c r="L15" s="55">
        <f t="shared" ref="L15:L21" si="17">(J15+I15+K15)/C15</f>
        <v>9.0499999999999545</v>
      </c>
      <c r="M15" s="56">
        <f t="shared" ref="M15:M21" si="18">L15*C15</f>
        <v>1121.6690766370527</v>
      </c>
    </row>
    <row r="16" spans="1:13" s="57" customFormat="1">
      <c r="A16" s="51">
        <v>43460</v>
      </c>
      <c r="B16" s="52" t="s">
        <v>644</v>
      </c>
      <c r="C16" s="53">
        <f t="shared" si="15"/>
        <v>196.47652105573383</v>
      </c>
      <c r="D16" s="52" t="s">
        <v>14</v>
      </c>
      <c r="E16" s="52">
        <v>763.45</v>
      </c>
      <c r="F16" s="52">
        <v>769.15</v>
      </c>
      <c r="G16" s="52"/>
      <c r="H16" s="52"/>
      <c r="I16" s="54">
        <f t="shared" si="16"/>
        <v>1119.9161700176694</v>
      </c>
      <c r="J16" s="55"/>
      <c r="K16" s="55"/>
      <c r="L16" s="55">
        <f t="shared" si="17"/>
        <v>5.6999999999999318</v>
      </c>
      <c r="M16" s="56">
        <f t="shared" si="18"/>
        <v>1119.9161700176694</v>
      </c>
    </row>
    <row r="17" spans="1:13" s="57" customFormat="1">
      <c r="A17" s="51">
        <v>43460</v>
      </c>
      <c r="B17" s="52" t="s">
        <v>494</v>
      </c>
      <c r="C17" s="53">
        <f t="shared" si="15"/>
        <v>222.40343983986952</v>
      </c>
      <c r="D17" s="52" t="s">
        <v>14</v>
      </c>
      <c r="E17" s="52">
        <v>674.45</v>
      </c>
      <c r="F17" s="52">
        <v>679.5</v>
      </c>
      <c r="G17" s="52"/>
      <c r="H17" s="52"/>
      <c r="I17" s="54">
        <f t="shared" si="16"/>
        <v>1123.1373711913309</v>
      </c>
      <c r="J17" s="55"/>
      <c r="K17" s="55"/>
      <c r="L17" s="55">
        <f t="shared" si="17"/>
        <v>5.0499999999999545</v>
      </c>
      <c r="M17" s="56">
        <f t="shared" si="18"/>
        <v>1123.1373711913309</v>
      </c>
    </row>
    <row r="18" spans="1:13" s="57" customFormat="1">
      <c r="A18" s="51">
        <v>43460</v>
      </c>
      <c r="B18" s="52" t="s">
        <v>223</v>
      </c>
      <c r="C18" s="53">
        <f t="shared" si="15"/>
        <v>103.18497626745545</v>
      </c>
      <c r="D18" s="52" t="s">
        <v>14</v>
      </c>
      <c r="E18" s="52">
        <v>1453.7</v>
      </c>
      <c r="F18" s="52">
        <v>1464.6</v>
      </c>
      <c r="G18" s="52">
        <v>1477.75</v>
      </c>
      <c r="H18" s="52"/>
      <c r="I18" s="54">
        <f t="shared" si="16"/>
        <v>1124.7162413152503</v>
      </c>
      <c r="J18" s="55">
        <f t="shared" ref="J18" si="19">(IF(D18="SHORT",IF(G18="",0,F18-G18),IF(D18="LONG",IF(G18="",0,G18-F18))))*C18</f>
        <v>1356.8824379170485</v>
      </c>
      <c r="K18" s="55"/>
      <c r="L18" s="55">
        <f t="shared" si="17"/>
        <v>24.049999999999951</v>
      </c>
      <c r="M18" s="56">
        <f t="shared" si="18"/>
        <v>2481.5986792322988</v>
      </c>
    </row>
    <row r="19" spans="1:13" s="57" customFormat="1">
      <c r="A19" s="51">
        <v>43460</v>
      </c>
      <c r="B19" s="52" t="s">
        <v>430</v>
      </c>
      <c r="C19" s="53">
        <f t="shared" si="15"/>
        <v>180.81002892960461</v>
      </c>
      <c r="D19" s="52" t="s">
        <v>14</v>
      </c>
      <c r="E19" s="52">
        <v>829.6</v>
      </c>
      <c r="F19" s="52">
        <v>835.8</v>
      </c>
      <c r="G19" s="52"/>
      <c r="H19" s="52"/>
      <c r="I19" s="54">
        <f t="shared" si="16"/>
        <v>1121.0221793635362</v>
      </c>
      <c r="J19" s="55"/>
      <c r="K19" s="55"/>
      <c r="L19" s="55">
        <f t="shared" si="17"/>
        <v>6.1999999999999318</v>
      </c>
      <c r="M19" s="56">
        <f t="shared" si="18"/>
        <v>1121.0221793635362</v>
      </c>
    </row>
    <row r="20" spans="1:13" s="57" customFormat="1">
      <c r="A20" s="51">
        <v>43460</v>
      </c>
      <c r="B20" s="52" t="s">
        <v>599</v>
      </c>
      <c r="C20" s="53">
        <f t="shared" si="15"/>
        <v>301.47723846849561</v>
      </c>
      <c r="D20" s="52" t="s">
        <v>18</v>
      </c>
      <c r="E20" s="52">
        <v>497.55</v>
      </c>
      <c r="F20" s="52">
        <v>502.05</v>
      </c>
      <c r="G20" s="52"/>
      <c r="H20" s="52"/>
      <c r="I20" s="54">
        <f t="shared" si="16"/>
        <v>-1356.6475731082303</v>
      </c>
      <c r="J20" s="55"/>
      <c r="K20" s="55"/>
      <c r="L20" s="55">
        <f t="shared" si="17"/>
        <v>-4.5</v>
      </c>
      <c r="M20" s="56">
        <f t="shared" si="18"/>
        <v>-1356.6475731082303</v>
      </c>
    </row>
    <row r="21" spans="1:13" s="57" customFormat="1">
      <c r="A21" s="51">
        <v>43460</v>
      </c>
      <c r="B21" s="52" t="s">
        <v>519</v>
      </c>
      <c r="C21" s="53">
        <f t="shared" si="15"/>
        <v>543.57673491574565</v>
      </c>
      <c r="D21" s="52" t="s">
        <v>18</v>
      </c>
      <c r="E21" s="52">
        <v>275.95</v>
      </c>
      <c r="F21" s="52">
        <v>278.45</v>
      </c>
      <c r="G21" s="52"/>
      <c r="H21" s="52"/>
      <c r="I21" s="54">
        <f t="shared" si="16"/>
        <v>-1358.9418372893642</v>
      </c>
      <c r="J21" s="55"/>
      <c r="K21" s="55"/>
      <c r="L21" s="55">
        <f t="shared" si="17"/>
        <v>-2.5</v>
      </c>
      <c r="M21" s="56">
        <f t="shared" si="18"/>
        <v>-1358.9418372893642</v>
      </c>
    </row>
    <row r="22" spans="1:13" s="57" customFormat="1">
      <c r="A22" s="51">
        <v>43458</v>
      </c>
      <c r="B22" s="52" t="s">
        <v>397</v>
      </c>
      <c r="C22" s="53">
        <f t="shared" ref="C22:C25" si="20">150000/E22</f>
        <v>652.59952142701763</v>
      </c>
      <c r="D22" s="52" t="s">
        <v>14</v>
      </c>
      <c r="E22" s="52">
        <v>229.85</v>
      </c>
      <c r="F22" s="52">
        <v>231.55</v>
      </c>
      <c r="G22" s="52"/>
      <c r="H22" s="52"/>
      <c r="I22" s="54">
        <f t="shared" ref="I22:I25" si="21">(IF(D22="SHORT",E22-F22,IF(D22="LONG",F22-E22)))*C22</f>
        <v>1109.419186425941</v>
      </c>
      <c r="J22" s="55"/>
      <c r="K22" s="55"/>
      <c r="L22" s="55">
        <f t="shared" ref="L22:L25" si="22">(J22+I22+K22)/C22</f>
        <v>1.7000000000000168</v>
      </c>
      <c r="M22" s="56">
        <f t="shared" ref="M22:M25" si="23">L22*C22</f>
        <v>1109.419186425941</v>
      </c>
    </row>
    <row r="23" spans="1:13" s="57" customFormat="1">
      <c r="A23" s="51">
        <v>43458</v>
      </c>
      <c r="B23" s="52" t="s">
        <v>532</v>
      </c>
      <c r="C23" s="53">
        <f t="shared" si="20"/>
        <v>2729.75432211101</v>
      </c>
      <c r="D23" s="52" t="s">
        <v>14</v>
      </c>
      <c r="E23" s="52">
        <v>54.95</v>
      </c>
      <c r="F23" s="52">
        <v>55.35</v>
      </c>
      <c r="G23" s="52"/>
      <c r="H23" s="52"/>
      <c r="I23" s="54">
        <f t="shared" si="21"/>
        <v>1091.9017288444002</v>
      </c>
      <c r="J23" s="55"/>
      <c r="K23" s="55"/>
      <c r="L23" s="55">
        <f t="shared" si="22"/>
        <v>0.39999999999999858</v>
      </c>
      <c r="M23" s="56">
        <f t="shared" si="23"/>
        <v>1091.9017288444002</v>
      </c>
    </row>
    <row r="24" spans="1:13" s="57" customFormat="1">
      <c r="A24" s="51">
        <v>43458</v>
      </c>
      <c r="B24" s="52" t="s">
        <v>643</v>
      </c>
      <c r="C24" s="53">
        <f t="shared" si="20"/>
        <v>388.85288399222293</v>
      </c>
      <c r="D24" s="52" t="s">
        <v>18</v>
      </c>
      <c r="E24" s="52">
        <v>385.75</v>
      </c>
      <c r="F24" s="52">
        <v>384.7</v>
      </c>
      <c r="G24" s="52"/>
      <c r="H24" s="52"/>
      <c r="I24" s="54">
        <f t="shared" si="21"/>
        <v>408.29552819183851</v>
      </c>
      <c r="J24" s="55"/>
      <c r="K24" s="55"/>
      <c r="L24" s="55">
        <f t="shared" si="22"/>
        <v>1.0500000000000114</v>
      </c>
      <c r="M24" s="56">
        <f t="shared" si="23"/>
        <v>408.29552819183851</v>
      </c>
    </row>
    <row r="25" spans="1:13" s="57" customFormat="1">
      <c r="A25" s="51">
        <v>43458</v>
      </c>
      <c r="B25" s="52" t="s">
        <v>509</v>
      </c>
      <c r="C25" s="53">
        <f t="shared" si="20"/>
        <v>122.12000325653342</v>
      </c>
      <c r="D25" s="52" t="s">
        <v>18</v>
      </c>
      <c r="E25" s="52">
        <v>1228.3</v>
      </c>
      <c r="F25" s="52">
        <v>1239.3499999999999</v>
      </c>
      <c r="G25" s="52"/>
      <c r="H25" s="52"/>
      <c r="I25" s="54">
        <f t="shared" si="21"/>
        <v>-1349.4260359846887</v>
      </c>
      <c r="J25" s="55"/>
      <c r="K25" s="55"/>
      <c r="L25" s="55">
        <f t="shared" si="22"/>
        <v>-11.049999999999955</v>
      </c>
      <c r="M25" s="56">
        <f t="shared" si="23"/>
        <v>-1349.4260359846887</v>
      </c>
    </row>
    <row r="26" spans="1:13" s="57" customFormat="1">
      <c r="A26" s="51">
        <v>43455</v>
      </c>
      <c r="B26" s="52" t="s">
        <v>461</v>
      </c>
      <c r="C26" s="53">
        <f t="shared" ref="C26:C29" si="24">150000/E26</f>
        <v>1663.8935108153078</v>
      </c>
      <c r="D26" s="52" t="s">
        <v>18</v>
      </c>
      <c r="E26" s="52">
        <v>90.15</v>
      </c>
      <c r="F26" s="52">
        <v>89.45</v>
      </c>
      <c r="G26" s="52">
        <v>88.65</v>
      </c>
      <c r="H26" s="52"/>
      <c r="I26" s="54">
        <f t="shared" ref="I26:I29" si="25">(IF(D26="SHORT",E26-F26,IF(D26="LONG",F26-E26)))*C26</f>
        <v>1164.7254575707202</v>
      </c>
      <c r="J26" s="55">
        <f t="shared" ref="J26:J28" si="26">(IF(D26="SHORT",IF(G26="",0,F26-G26),IF(D26="LONG",IF(G26="",0,G26-F26))))*C26</f>
        <v>1331.1148086522414</v>
      </c>
      <c r="K26" s="55"/>
      <c r="L26" s="55">
        <f t="shared" ref="L26:L29" si="27">(J26+I26+K26)/C26</f>
        <v>1.5000000000000002</v>
      </c>
      <c r="M26" s="56">
        <f t="shared" ref="M26:M29" si="28">L26*C26</f>
        <v>2495.8402662229619</v>
      </c>
    </row>
    <row r="27" spans="1:13" s="57" customFormat="1">
      <c r="A27" s="51">
        <v>43455</v>
      </c>
      <c r="B27" s="52" t="s">
        <v>512</v>
      </c>
      <c r="C27" s="53">
        <f t="shared" si="24"/>
        <v>134.99527516536921</v>
      </c>
      <c r="D27" s="52" t="s">
        <v>18</v>
      </c>
      <c r="E27" s="52">
        <v>1111.1500000000001</v>
      </c>
      <c r="F27" s="52">
        <v>1121.1500000000001</v>
      </c>
      <c r="G27" s="52">
        <v>1239</v>
      </c>
      <c r="H27" s="52"/>
      <c r="I27" s="54">
        <f t="shared" si="25"/>
        <v>-1349.9527516536921</v>
      </c>
      <c r="J27" s="55"/>
      <c r="K27" s="55"/>
      <c r="L27" s="55">
        <f t="shared" si="27"/>
        <v>-10</v>
      </c>
      <c r="M27" s="56">
        <f t="shared" si="28"/>
        <v>-1349.9527516536921</v>
      </c>
    </row>
    <row r="28" spans="1:13" s="57" customFormat="1">
      <c r="A28" s="51">
        <v>43455</v>
      </c>
      <c r="B28" s="52" t="s">
        <v>540</v>
      </c>
      <c r="C28" s="53">
        <f t="shared" si="24"/>
        <v>213.03792074989349</v>
      </c>
      <c r="D28" s="52" t="s">
        <v>18</v>
      </c>
      <c r="E28" s="52">
        <v>704.1</v>
      </c>
      <c r="F28" s="52">
        <v>698.8</v>
      </c>
      <c r="G28" s="52">
        <v>692.5</v>
      </c>
      <c r="H28" s="52"/>
      <c r="I28" s="54">
        <f t="shared" si="25"/>
        <v>1129.10097997445</v>
      </c>
      <c r="J28" s="55">
        <f t="shared" si="26"/>
        <v>1342.1389007243192</v>
      </c>
      <c r="K28" s="55"/>
      <c r="L28" s="55">
        <f t="shared" si="27"/>
        <v>11.600000000000023</v>
      </c>
      <c r="M28" s="56">
        <f t="shared" si="28"/>
        <v>2471.2398806987694</v>
      </c>
    </row>
    <row r="29" spans="1:13" s="57" customFormat="1">
      <c r="A29" s="51">
        <v>43455</v>
      </c>
      <c r="B29" s="52" t="s">
        <v>474</v>
      </c>
      <c r="C29" s="53">
        <f t="shared" si="24"/>
        <v>382.79954064055119</v>
      </c>
      <c r="D29" s="52" t="s">
        <v>18</v>
      </c>
      <c r="E29" s="52">
        <v>391.85</v>
      </c>
      <c r="F29" s="52">
        <v>388.9</v>
      </c>
      <c r="G29" s="52"/>
      <c r="H29" s="52"/>
      <c r="I29" s="54">
        <f t="shared" si="25"/>
        <v>1129.2586448896434</v>
      </c>
      <c r="J29" s="55"/>
      <c r="K29" s="55"/>
      <c r="L29" s="55">
        <f t="shared" si="27"/>
        <v>2.9500000000000455</v>
      </c>
      <c r="M29" s="56">
        <f t="shared" si="28"/>
        <v>1129.2586448896434</v>
      </c>
    </row>
    <row r="30" spans="1:13" s="57" customFormat="1">
      <c r="A30" s="51">
        <v>43454</v>
      </c>
      <c r="B30" s="52" t="s">
        <v>630</v>
      </c>
      <c r="C30" s="53">
        <v>15</v>
      </c>
      <c r="D30" s="52" t="s">
        <v>14</v>
      </c>
      <c r="E30" s="52">
        <v>6384</v>
      </c>
      <c r="F30" s="52">
        <v>6390</v>
      </c>
      <c r="G30" s="52"/>
      <c r="H30" s="52"/>
      <c r="I30" s="54">
        <f t="shared" ref="I30:I34" si="29">(IF(D30="SHORT",E30-F30,IF(D30="LONG",F30-E30)))*C30</f>
        <v>90</v>
      </c>
      <c r="J30" s="55"/>
      <c r="K30" s="55"/>
      <c r="L30" s="55">
        <f t="shared" ref="L30:L34" si="30">(J30+I30+K30)/C30</f>
        <v>6</v>
      </c>
      <c r="M30" s="56">
        <f t="shared" ref="M30:M34" si="31">L30*C30</f>
        <v>90</v>
      </c>
    </row>
    <row r="31" spans="1:13" s="57" customFormat="1">
      <c r="A31" s="51">
        <v>43454</v>
      </c>
      <c r="B31" s="52" t="s">
        <v>449</v>
      </c>
      <c r="C31" s="53">
        <f t="shared" ref="C31:C34" si="32">150000/E31</f>
        <v>133.25634078088214</v>
      </c>
      <c r="D31" s="52" t="s">
        <v>14</v>
      </c>
      <c r="E31" s="52">
        <v>1125.6500000000001</v>
      </c>
      <c r="F31" s="52">
        <v>1126.1500000000001</v>
      </c>
      <c r="G31" s="52"/>
      <c r="H31" s="52"/>
      <c r="I31" s="54">
        <f t="shared" si="29"/>
        <v>66.62817039044107</v>
      </c>
      <c r="J31" s="55"/>
      <c r="K31" s="55"/>
      <c r="L31" s="55">
        <f t="shared" si="30"/>
        <v>0.5</v>
      </c>
      <c r="M31" s="56">
        <f t="shared" si="31"/>
        <v>66.62817039044107</v>
      </c>
    </row>
    <row r="32" spans="1:13" s="57" customFormat="1">
      <c r="A32" s="51">
        <v>43454</v>
      </c>
      <c r="B32" s="52" t="s">
        <v>558</v>
      </c>
      <c r="C32" s="53">
        <f t="shared" si="32"/>
        <v>764.13652572592969</v>
      </c>
      <c r="D32" s="52" t="s">
        <v>14</v>
      </c>
      <c r="E32" s="52">
        <v>196.3</v>
      </c>
      <c r="F32" s="52">
        <v>197.75</v>
      </c>
      <c r="G32" s="52"/>
      <c r="H32" s="52"/>
      <c r="I32" s="54">
        <f t="shared" si="29"/>
        <v>1107.9979623025893</v>
      </c>
      <c r="J32" s="55"/>
      <c r="K32" s="55"/>
      <c r="L32" s="55">
        <f t="shared" si="30"/>
        <v>1.4499999999999884</v>
      </c>
      <c r="M32" s="56">
        <f t="shared" si="31"/>
        <v>1107.9979623025893</v>
      </c>
    </row>
    <row r="33" spans="1:13" s="57" customFormat="1">
      <c r="A33" s="51">
        <v>43454</v>
      </c>
      <c r="B33" s="52" t="s">
        <v>509</v>
      </c>
      <c r="C33" s="53">
        <f t="shared" si="32"/>
        <v>122.98610257040953</v>
      </c>
      <c r="D33" s="52" t="s">
        <v>14</v>
      </c>
      <c r="E33" s="52">
        <v>1219.6500000000001</v>
      </c>
      <c r="F33" s="52">
        <v>1228.75</v>
      </c>
      <c r="G33" s="52">
        <v>1239</v>
      </c>
      <c r="H33" s="52"/>
      <c r="I33" s="54">
        <f t="shared" si="29"/>
        <v>1119.1735333907154</v>
      </c>
      <c r="J33" s="55">
        <f t="shared" ref="J33" si="33">(IF(D33="SHORT",IF(G33="",0,F33-G33),IF(D33="LONG",IF(G33="",0,G33-F33))))*C33</f>
        <v>1260.6075513466976</v>
      </c>
      <c r="K33" s="55"/>
      <c r="L33" s="55">
        <f t="shared" si="30"/>
        <v>19.349999999999909</v>
      </c>
      <c r="M33" s="56">
        <f t="shared" si="31"/>
        <v>2379.781084737413</v>
      </c>
    </row>
    <row r="34" spans="1:13" s="57" customFormat="1">
      <c r="A34" s="51">
        <v>43454</v>
      </c>
      <c r="B34" s="52" t="s">
        <v>616</v>
      </c>
      <c r="C34" s="53">
        <f t="shared" si="32"/>
        <v>788.02206461780929</v>
      </c>
      <c r="D34" s="52" t="s">
        <v>14</v>
      </c>
      <c r="E34" s="52">
        <v>190.35</v>
      </c>
      <c r="F34" s="52">
        <v>191.75</v>
      </c>
      <c r="G34" s="52"/>
      <c r="H34" s="52"/>
      <c r="I34" s="54">
        <f t="shared" si="29"/>
        <v>1103.2308904649376</v>
      </c>
      <c r="J34" s="55"/>
      <c r="K34" s="55"/>
      <c r="L34" s="55">
        <f t="shared" si="30"/>
        <v>1.4000000000000059</v>
      </c>
      <c r="M34" s="56">
        <f t="shared" si="31"/>
        <v>1103.2308904649376</v>
      </c>
    </row>
    <row r="35" spans="1:13" s="57" customFormat="1">
      <c r="A35" s="51">
        <v>43453</v>
      </c>
      <c r="B35" s="52" t="s">
        <v>615</v>
      </c>
      <c r="C35" s="53">
        <f t="shared" ref="C35:C39" si="34">150000/E35</f>
        <v>192.56691700365877</v>
      </c>
      <c r="D35" s="52" t="s">
        <v>14</v>
      </c>
      <c r="E35" s="52">
        <v>778.95</v>
      </c>
      <c r="F35" s="52">
        <v>781.25</v>
      </c>
      <c r="G35" s="52"/>
      <c r="H35" s="52"/>
      <c r="I35" s="54">
        <f t="shared" ref="I35:I39" si="35">(IF(D35="SHORT",E35-F35,IF(D35="LONG",F35-E35)))*C35</f>
        <v>442.90390910840642</v>
      </c>
      <c r="J35" s="55"/>
      <c r="K35" s="55"/>
      <c r="L35" s="55">
        <f t="shared" ref="L35:L39" si="36">(J35+I35+K35)/C35</f>
        <v>2.2999999999999545</v>
      </c>
      <c r="M35" s="56">
        <f t="shared" ref="M35:M39" si="37">L35*C35</f>
        <v>442.90390910840642</v>
      </c>
    </row>
    <row r="36" spans="1:13" s="57" customFormat="1">
      <c r="A36" s="51">
        <v>43453</v>
      </c>
      <c r="B36" s="52" t="s">
        <v>413</v>
      </c>
      <c r="C36" s="53">
        <f t="shared" si="34"/>
        <v>538.59964093357269</v>
      </c>
      <c r="D36" s="52" t="s">
        <v>14</v>
      </c>
      <c r="E36" s="52">
        <v>278.5</v>
      </c>
      <c r="F36" s="52">
        <v>280.60000000000002</v>
      </c>
      <c r="G36" s="52"/>
      <c r="H36" s="52"/>
      <c r="I36" s="54">
        <f t="shared" si="35"/>
        <v>1131.059245960515</v>
      </c>
      <c r="J36" s="55"/>
      <c r="K36" s="55"/>
      <c r="L36" s="55">
        <f t="shared" si="36"/>
        <v>2.1000000000000227</v>
      </c>
      <c r="M36" s="56">
        <f t="shared" si="37"/>
        <v>1131.059245960515</v>
      </c>
    </row>
    <row r="37" spans="1:13" s="57" customFormat="1">
      <c r="A37" s="51">
        <v>43453</v>
      </c>
      <c r="B37" s="52" t="s">
        <v>642</v>
      </c>
      <c r="C37" s="53">
        <f t="shared" si="34"/>
        <v>2144.3888491779844</v>
      </c>
      <c r="D37" s="52" t="s">
        <v>14</v>
      </c>
      <c r="E37" s="52">
        <v>69.95</v>
      </c>
      <c r="F37" s="52">
        <v>70.400000000000006</v>
      </c>
      <c r="G37" s="52"/>
      <c r="H37" s="52"/>
      <c r="I37" s="54">
        <f t="shared" si="35"/>
        <v>964.97498213009908</v>
      </c>
      <c r="J37" s="55"/>
      <c r="K37" s="55"/>
      <c r="L37" s="55">
        <f t="shared" si="36"/>
        <v>0.45000000000000284</v>
      </c>
      <c r="M37" s="56">
        <f t="shared" si="37"/>
        <v>964.97498213009908</v>
      </c>
    </row>
    <row r="38" spans="1:13" s="57" customFormat="1">
      <c r="A38" s="51">
        <v>43453</v>
      </c>
      <c r="B38" s="52" t="s">
        <v>535</v>
      </c>
      <c r="C38" s="53">
        <f t="shared" si="34"/>
        <v>1013.1712259371833</v>
      </c>
      <c r="D38" s="52" t="s">
        <v>14</v>
      </c>
      <c r="E38" s="52">
        <v>148.05000000000001</v>
      </c>
      <c r="F38" s="52">
        <v>149.15</v>
      </c>
      <c r="G38" s="52"/>
      <c r="H38" s="52"/>
      <c r="I38" s="54">
        <f t="shared" si="35"/>
        <v>1114.4883485308958</v>
      </c>
      <c r="J38" s="55"/>
      <c r="K38" s="55"/>
      <c r="L38" s="55">
        <f t="shared" si="36"/>
        <v>1.0999999999999943</v>
      </c>
      <c r="M38" s="56">
        <f t="shared" si="37"/>
        <v>1114.4883485308958</v>
      </c>
    </row>
    <row r="39" spans="1:13" s="57" customFormat="1">
      <c r="A39" s="51">
        <v>43453</v>
      </c>
      <c r="B39" s="52" t="s">
        <v>386</v>
      </c>
      <c r="C39" s="53">
        <f t="shared" si="34"/>
        <v>1572.3270440251572</v>
      </c>
      <c r="D39" s="52" t="s">
        <v>14</v>
      </c>
      <c r="E39" s="52">
        <v>95.4</v>
      </c>
      <c r="F39" s="52">
        <v>96.15</v>
      </c>
      <c r="G39" s="52"/>
      <c r="H39" s="52"/>
      <c r="I39" s="54">
        <f t="shared" si="35"/>
        <v>1179.2452830188679</v>
      </c>
      <c r="J39" s="55"/>
      <c r="K39" s="55"/>
      <c r="L39" s="55">
        <f t="shared" si="36"/>
        <v>0.75</v>
      </c>
      <c r="M39" s="56">
        <f t="shared" si="37"/>
        <v>1179.2452830188679</v>
      </c>
    </row>
    <row r="40" spans="1:13" s="57" customFormat="1">
      <c r="A40" s="51">
        <v>43452</v>
      </c>
      <c r="B40" s="52" t="s">
        <v>641</v>
      </c>
      <c r="C40" s="53">
        <f t="shared" ref="C40:C45" si="38">150000/E40</f>
        <v>313.77470975839344</v>
      </c>
      <c r="D40" s="52" t="s">
        <v>14</v>
      </c>
      <c r="E40" s="52">
        <v>478.05</v>
      </c>
      <c r="F40" s="52">
        <v>481.6</v>
      </c>
      <c r="G40" s="52"/>
      <c r="H40" s="52"/>
      <c r="I40" s="54">
        <f t="shared" ref="I40:I45" si="39">(IF(D40="SHORT",E40-F40,IF(D40="LONG",F40-E40)))*C40</f>
        <v>1113.9002196423003</v>
      </c>
      <c r="J40" s="55"/>
      <c r="K40" s="55"/>
      <c r="L40" s="55">
        <f t="shared" ref="L40:L45" si="40">(J40+I40+K40)/C40</f>
        <v>3.5500000000000114</v>
      </c>
      <c r="M40" s="56">
        <f t="shared" ref="M40:M45" si="41">L40*C40</f>
        <v>1113.9002196423003</v>
      </c>
    </row>
    <row r="41" spans="1:13" s="57" customFormat="1">
      <c r="A41" s="51">
        <v>43452</v>
      </c>
      <c r="B41" s="52" t="s">
        <v>395</v>
      </c>
      <c r="C41" s="53">
        <f t="shared" si="38"/>
        <v>260.93763590501868</v>
      </c>
      <c r="D41" s="52" t="s">
        <v>14</v>
      </c>
      <c r="E41" s="52">
        <v>574.85</v>
      </c>
      <c r="F41" s="52">
        <v>579.15</v>
      </c>
      <c r="G41" s="52"/>
      <c r="H41" s="52"/>
      <c r="I41" s="54">
        <f t="shared" si="39"/>
        <v>1122.0318343915685</v>
      </c>
      <c r="J41" s="55"/>
      <c r="K41" s="55"/>
      <c r="L41" s="55">
        <f t="shared" si="40"/>
        <v>4.2999999999999545</v>
      </c>
      <c r="M41" s="56">
        <f t="shared" si="41"/>
        <v>1122.0318343915685</v>
      </c>
    </row>
    <row r="42" spans="1:13" s="57" customFormat="1">
      <c r="A42" s="51">
        <v>43452</v>
      </c>
      <c r="B42" s="52" t="s">
        <v>424</v>
      </c>
      <c r="C42" s="53">
        <f t="shared" si="38"/>
        <v>97.024579560155246</v>
      </c>
      <c r="D42" s="52" t="s">
        <v>18</v>
      </c>
      <c r="E42" s="52">
        <v>1546</v>
      </c>
      <c r="F42" s="52">
        <v>1559.9</v>
      </c>
      <c r="G42" s="52"/>
      <c r="H42" s="52"/>
      <c r="I42" s="54">
        <f t="shared" si="39"/>
        <v>-1348.6416558861667</v>
      </c>
      <c r="J42" s="55"/>
      <c r="K42" s="55"/>
      <c r="L42" s="55">
        <f t="shared" si="40"/>
        <v>-13.900000000000091</v>
      </c>
      <c r="M42" s="56">
        <f t="shared" si="41"/>
        <v>-1348.6416558861667</v>
      </c>
    </row>
    <row r="43" spans="1:13" s="57" customFormat="1">
      <c r="A43" s="51">
        <v>43452</v>
      </c>
      <c r="B43" s="52" t="s">
        <v>385</v>
      </c>
      <c r="C43" s="53">
        <f t="shared" si="38"/>
        <v>77.441338186323861</v>
      </c>
      <c r="D43" s="52" t="s">
        <v>18</v>
      </c>
      <c r="E43" s="52">
        <v>1936.95</v>
      </c>
      <c r="F43" s="52">
        <v>1942.35</v>
      </c>
      <c r="G43" s="52"/>
      <c r="H43" s="52"/>
      <c r="I43" s="54">
        <f t="shared" si="39"/>
        <v>-418.18322620613827</v>
      </c>
      <c r="J43" s="55"/>
      <c r="K43" s="55"/>
      <c r="L43" s="55">
        <f t="shared" si="40"/>
        <v>-5.3999999999998636</v>
      </c>
      <c r="M43" s="56">
        <f t="shared" si="41"/>
        <v>-418.18322620613827</v>
      </c>
    </row>
    <row r="44" spans="1:13" s="57" customFormat="1">
      <c r="A44" s="51">
        <v>43452</v>
      </c>
      <c r="B44" s="52" t="s">
        <v>561</v>
      </c>
      <c r="C44" s="53">
        <f t="shared" si="38"/>
        <v>212.20909669661171</v>
      </c>
      <c r="D44" s="52" t="s">
        <v>18</v>
      </c>
      <c r="E44" s="52">
        <v>706.85</v>
      </c>
      <c r="F44" s="52">
        <v>704.75</v>
      </c>
      <c r="G44" s="52"/>
      <c r="H44" s="52"/>
      <c r="I44" s="54">
        <f t="shared" si="39"/>
        <v>445.63910306288943</v>
      </c>
      <c r="J44" s="55"/>
      <c r="K44" s="55"/>
      <c r="L44" s="55">
        <f t="shared" si="40"/>
        <v>2.1000000000000227</v>
      </c>
      <c r="M44" s="56">
        <f t="shared" si="41"/>
        <v>445.63910306288943</v>
      </c>
    </row>
    <row r="45" spans="1:13" s="57" customFormat="1">
      <c r="A45" s="51">
        <v>43452</v>
      </c>
      <c r="B45" s="52" t="s">
        <v>386</v>
      </c>
      <c r="C45" s="53">
        <f t="shared" si="38"/>
        <v>1576.4582238570677</v>
      </c>
      <c r="D45" s="52" t="s">
        <v>18</v>
      </c>
      <c r="E45" s="52">
        <v>95.15</v>
      </c>
      <c r="F45" s="52">
        <v>94.8</v>
      </c>
      <c r="G45" s="52"/>
      <c r="H45" s="52"/>
      <c r="I45" s="54">
        <f t="shared" si="39"/>
        <v>551.76037834998715</v>
      </c>
      <c r="J45" s="55"/>
      <c r="K45" s="55"/>
      <c r="L45" s="55">
        <f t="shared" si="40"/>
        <v>0.35000000000000853</v>
      </c>
      <c r="M45" s="56">
        <f t="shared" si="41"/>
        <v>551.76037834998715</v>
      </c>
    </row>
    <row r="46" spans="1:13" s="57" customFormat="1">
      <c r="A46" s="51">
        <v>43451</v>
      </c>
      <c r="B46" s="52" t="s">
        <v>640</v>
      </c>
      <c r="C46" s="53">
        <f t="shared" ref="C46:C50" si="42">150000/E46</f>
        <v>2064.6937370956639</v>
      </c>
      <c r="D46" s="52" t="s">
        <v>14</v>
      </c>
      <c r="E46" s="52">
        <v>72.650000000000006</v>
      </c>
      <c r="F46" s="52">
        <v>72.900000000000006</v>
      </c>
      <c r="G46" s="52"/>
      <c r="H46" s="52"/>
      <c r="I46" s="54">
        <f t="shared" ref="I46:I50" si="43">(IF(D46="SHORT",E46-F46,IF(D46="LONG",F46-E46)))*C46</f>
        <v>516.17343427391597</v>
      </c>
      <c r="J46" s="55"/>
      <c r="K46" s="55"/>
      <c r="L46" s="55">
        <f t="shared" ref="L46:L50" si="44">(J46+I46+K46)/C46</f>
        <v>0.25</v>
      </c>
      <c r="M46" s="56">
        <f t="shared" ref="M46:M50" si="45">L46*C46</f>
        <v>516.17343427391597</v>
      </c>
    </row>
    <row r="47" spans="1:13" s="57" customFormat="1">
      <c r="A47" s="51">
        <v>43451</v>
      </c>
      <c r="B47" s="52" t="s">
        <v>513</v>
      </c>
      <c r="C47" s="53">
        <f t="shared" si="42"/>
        <v>2259.0361445783133</v>
      </c>
      <c r="D47" s="52" t="s">
        <v>14</v>
      </c>
      <c r="E47" s="52">
        <v>66.400000000000006</v>
      </c>
      <c r="F47" s="52">
        <v>66.599999999999994</v>
      </c>
      <c r="G47" s="52"/>
      <c r="H47" s="52"/>
      <c r="I47" s="54">
        <f t="shared" si="43"/>
        <v>451.80722891563698</v>
      </c>
      <c r="J47" s="55"/>
      <c r="K47" s="55"/>
      <c r="L47" s="55">
        <f t="shared" si="44"/>
        <v>0.19999999999998863</v>
      </c>
      <c r="M47" s="56">
        <f t="shared" si="45"/>
        <v>451.80722891563698</v>
      </c>
    </row>
    <row r="48" spans="1:13" s="57" customFormat="1">
      <c r="A48" s="51">
        <v>43451</v>
      </c>
      <c r="B48" s="52" t="s">
        <v>472</v>
      </c>
      <c r="C48" s="53">
        <f t="shared" si="42"/>
        <v>153.11590874291841</v>
      </c>
      <c r="D48" s="52" t="s">
        <v>14</v>
      </c>
      <c r="E48" s="52">
        <v>979.65</v>
      </c>
      <c r="F48" s="52">
        <v>975.4</v>
      </c>
      <c r="G48" s="52"/>
      <c r="H48" s="52"/>
      <c r="I48" s="54">
        <f t="shared" si="43"/>
        <v>-650.74261215740319</v>
      </c>
      <c r="J48" s="55"/>
      <c r="K48" s="55"/>
      <c r="L48" s="55">
        <f t="shared" si="44"/>
        <v>-4.25</v>
      </c>
      <c r="M48" s="56">
        <f t="shared" si="45"/>
        <v>-650.74261215740319</v>
      </c>
    </row>
    <row r="49" spans="1:13" s="57" customFormat="1">
      <c r="A49" s="51">
        <v>43451</v>
      </c>
      <c r="B49" s="52" t="s">
        <v>491</v>
      </c>
      <c r="C49" s="53">
        <f t="shared" si="42"/>
        <v>75.291755552766972</v>
      </c>
      <c r="D49" s="52" t="s">
        <v>14</v>
      </c>
      <c r="E49" s="52">
        <v>1992.25</v>
      </c>
      <c r="F49" s="52">
        <v>1998.5</v>
      </c>
      <c r="G49" s="52"/>
      <c r="H49" s="52"/>
      <c r="I49" s="54">
        <f t="shared" si="43"/>
        <v>470.57347220479357</v>
      </c>
      <c r="J49" s="55"/>
      <c r="K49" s="55"/>
      <c r="L49" s="55">
        <f t="shared" si="44"/>
        <v>6.25</v>
      </c>
      <c r="M49" s="56">
        <f t="shared" si="45"/>
        <v>470.57347220479357</v>
      </c>
    </row>
    <row r="50" spans="1:13" s="57" customFormat="1">
      <c r="A50" s="51">
        <v>43451</v>
      </c>
      <c r="B50" s="52" t="s">
        <v>437</v>
      </c>
      <c r="C50" s="53">
        <f t="shared" si="42"/>
        <v>257.42234425948169</v>
      </c>
      <c r="D50" s="52" t="s">
        <v>14</v>
      </c>
      <c r="E50" s="52">
        <v>582.70000000000005</v>
      </c>
      <c r="F50" s="52">
        <v>577.45000000000005</v>
      </c>
      <c r="G50" s="52"/>
      <c r="H50" s="52"/>
      <c r="I50" s="54">
        <f t="shared" si="43"/>
        <v>-1351.4673073622789</v>
      </c>
      <c r="J50" s="55"/>
      <c r="K50" s="55"/>
      <c r="L50" s="55">
        <f t="shared" si="44"/>
        <v>-5.25</v>
      </c>
      <c r="M50" s="56">
        <f t="shared" si="45"/>
        <v>-1351.4673073622789</v>
      </c>
    </row>
    <row r="51" spans="1:13" s="57" customFormat="1">
      <c r="A51" s="51">
        <v>43448</v>
      </c>
      <c r="B51" s="52" t="s">
        <v>639</v>
      </c>
      <c r="C51" s="53">
        <f t="shared" ref="C51:C55" si="46">150000/E51</f>
        <v>53.304904051172706</v>
      </c>
      <c r="D51" s="52" t="s">
        <v>14</v>
      </c>
      <c r="E51" s="52">
        <v>2814</v>
      </c>
      <c r="F51" s="52">
        <v>2830</v>
      </c>
      <c r="G51" s="52"/>
      <c r="H51" s="52"/>
      <c r="I51" s="54">
        <f t="shared" ref="I51:I55" si="47">(IF(D51="SHORT",E51-F51,IF(D51="LONG",F51-E51)))*C51</f>
        <v>852.87846481876329</v>
      </c>
      <c r="J51" s="55"/>
      <c r="K51" s="55"/>
      <c r="L51" s="55">
        <f t="shared" ref="L51:L55" si="48">(J51+I51+K51)/C51</f>
        <v>16</v>
      </c>
      <c r="M51" s="56">
        <f t="shared" ref="M51:M55" si="49">L51*C51</f>
        <v>852.87846481876329</v>
      </c>
    </row>
    <row r="52" spans="1:13" s="57" customFormat="1">
      <c r="A52" s="51">
        <v>43448</v>
      </c>
      <c r="B52" s="52" t="s">
        <v>524</v>
      </c>
      <c r="C52" s="53">
        <f t="shared" si="46"/>
        <v>2332.8149300155524</v>
      </c>
      <c r="D52" s="52" t="s">
        <v>18</v>
      </c>
      <c r="E52" s="52">
        <v>64.3</v>
      </c>
      <c r="F52" s="52">
        <v>63.8</v>
      </c>
      <c r="G52" s="52"/>
      <c r="H52" s="52"/>
      <c r="I52" s="54">
        <f t="shared" si="47"/>
        <v>1166.4074650077762</v>
      </c>
      <c r="J52" s="55"/>
      <c r="K52" s="55"/>
      <c r="L52" s="55">
        <f t="shared" si="48"/>
        <v>0.5</v>
      </c>
      <c r="M52" s="56">
        <f t="shared" si="49"/>
        <v>1166.4074650077762</v>
      </c>
    </row>
    <row r="53" spans="1:13" s="57" customFormat="1">
      <c r="A53" s="51">
        <v>43448</v>
      </c>
      <c r="B53" s="52" t="s">
        <v>555</v>
      </c>
      <c r="C53" s="53">
        <f t="shared" si="46"/>
        <v>854.70085470085473</v>
      </c>
      <c r="D53" s="52" t="s">
        <v>14</v>
      </c>
      <c r="E53" s="52">
        <v>175.5</v>
      </c>
      <c r="F53" s="52">
        <v>176.8</v>
      </c>
      <c r="G53" s="52"/>
      <c r="H53" s="52"/>
      <c r="I53" s="54">
        <f t="shared" si="47"/>
        <v>1111.1111111111209</v>
      </c>
      <c r="J53" s="55"/>
      <c r="K53" s="55"/>
      <c r="L53" s="55">
        <f t="shared" si="48"/>
        <v>1.3000000000000114</v>
      </c>
      <c r="M53" s="56">
        <f t="shared" si="49"/>
        <v>1111.1111111111209</v>
      </c>
    </row>
    <row r="54" spans="1:13" s="57" customFormat="1">
      <c r="A54" s="51">
        <v>43448</v>
      </c>
      <c r="B54" s="52" t="s">
        <v>638</v>
      </c>
      <c r="C54" s="53">
        <f t="shared" si="46"/>
        <v>400.42712226374795</v>
      </c>
      <c r="D54" s="52" t="s">
        <v>14</v>
      </c>
      <c r="E54" s="52">
        <v>374.6</v>
      </c>
      <c r="F54" s="52">
        <v>371.2</v>
      </c>
      <c r="G54" s="52"/>
      <c r="H54" s="52"/>
      <c r="I54" s="54">
        <f t="shared" si="47"/>
        <v>-1361.4522156967566</v>
      </c>
      <c r="J54" s="55"/>
      <c r="K54" s="55"/>
      <c r="L54" s="55">
        <f t="shared" si="48"/>
        <v>-3.4000000000000341</v>
      </c>
      <c r="M54" s="56">
        <f t="shared" si="49"/>
        <v>-1361.4522156967566</v>
      </c>
    </row>
    <row r="55" spans="1:13" s="57" customFormat="1">
      <c r="A55" s="51">
        <v>43448</v>
      </c>
      <c r="B55" s="52" t="s">
        <v>587</v>
      </c>
      <c r="C55" s="53">
        <f t="shared" si="46"/>
        <v>569.47608200455591</v>
      </c>
      <c r="D55" s="52" t="s">
        <v>14</v>
      </c>
      <c r="E55" s="52">
        <v>263.39999999999998</v>
      </c>
      <c r="F55" s="52">
        <v>261</v>
      </c>
      <c r="G55" s="52"/>
      <c r="H55" s="52"/>
      <c r="I55" s="54">
        <f t="shared" si="47"/>
        <v>-1366.7425968109212</v>
      </c>
      <c r="J55" s="55"/>
      <c r="K55" s="55"/>
      <c r="L55" s="55">
        <f t="shared" si="48"/>
        <v>-2.3999999999999773</v>
      </c>
      <c r="M55" s="56">
        <f t="shared" si="49"/>
        <v>-1366.7425968109212</v>
      </c>
    </row>
    <row r="56" spans="1:13" s="57" customFormat="1">
      <c r="A56" s="51">
        <v>43447</v>
      </c>
      <c r="B56" s="52" t="s">
        <v>544</v>
      </c>
      <c r="C56" s="53">
        <f t="shared" ref="C56:C59" si="50">150000/E56</f>
        <v>611.12242819311473</v>
      </c>
      <c r="D56" s="52" t="s">
        <v>18</v>
      </c>
      <c r="E56" s="52">
        <v>245.45</v>
      </c>
      <c r="F56" s="52">
        <v>243.6</v>
      </c>
      <c r="G56" s="52"/>
      <c r="H56" s="52"/>
      <c r="I56" s="54">
        <f t="shared" ref="I56:I59" si="51">(IF(D56="SHORT",E56-F56,IF(D56="LONG",F56-E56)))*C56</f>
        <v>1130.5764921572588</v>
      </c>
      <c r="J56" s="55"/>
      <c r="K56" s="55"/>
      <c r="L56" s="55">
        <f t="shared" ref="L56:L59" si="52">(J56+I56+K56)/C56</f>
        <v>1.8499999999999943</v>
      </c>
      <c r="M56" s="56">
        <f t="shared" ref="M56:M59" si="53">L56*C56</f>
        <v>1130.5764921572588</v>
      </c>
    </row>
    <row r="57" spans="1:13" s="57" customFormat="1">
      <c r="A57" s="51">
        <v>43447</v>
      </c>
      <c r="B57" s="52" t="s">
        <v>637</v>
      </c>
      <c r="C57" s="53">
        <f t="shared" si="50"/>
        <v>680.73519400953035</v>
      </c>
      <c r="D57" s="52" t="s">
        <v>18</v>
      </c>
      <c r="E57" s="52">
        <v>220.35</v>
      </c>
      <c r="F57" s="52">
        <v>219.5</v>
      </c>
      <c r="G57" s="52"/>
      <c r="H57" s="52"/>
      <c r="I57" s="54">
        <f t="shared" si="51"/>
        <v>578.62491490809691</v>
      </c>
      <c r="J57" s="55"/>
      <c r="K57" s="55"/>
      <c r="L57" s="55">
        <f t="shared" si="52"/>
        <v>0.84999999999999432</v>
      </c>
      <c r="M57" s="56">
        <f t="shared" si="53"/>
        <v>578.62491490809691</v>
      </c>
    </row>
    <row r="58" spans="1:13" s="57" customFormat="1">
      <c r="A58" s="51">
        <v>43447</v>
      </c>
      <c r="B58" s="52" t="s">
        <v>418</v>
      </c>
      <c r="C58" s="53">
        <f t="shared" si="50"/>
        <v>1317.5230566534915</v>
      </c>
      <c r="D58" s="52" t="s">
        <v>18</v>
      </c>
      <c r="E58" s="52">
        <v>113.85</v>
      </c>
      <c r="F58" s="52">
        <v>112.95</v>
      </c>
      <c r="G58" s="52">
        <v>111.95</v>
      </c>
      <c r="H58" s="52"/>
      <c r="I58" s="54">
        <f t="shared" si="51"/>
        <v>1185.7707509881311</v>
      </c>
      <c r="J58" s="55">
        <f t="shared" ref="J58" si="54">(IF(D58="SHORT",IF(G58="",0,F58-G58),IF(D58="LONG",IF(G58="",0,G58-F58))))*C58</f>
        <v>1317.5230566534915</v>
      </c>
      <c r="K58" s="55"/>
      <c r="L58" s="55">
        <f t="shared" si="52"/>
        <v>1.8999999999999915</v>
      </c>
      <c r="M58" s="56">
        <f t="shared" si="53"/>
        <v>2503.2938076416226</v>
      </c>
    </row>
    <row r="59" spans="1:13" s="57" customFormat="1">
      <c r="A59" s="51">
        <v>43447</v>
      </c>
      <c r="B59" s="52" t="s">
        <v>593</v>
      </c>
      <c r="C59" s="53">
        <f t="shared" si="50"/>
        <v>263.82903878286874</v>
      </c>
      <c r="D59" s="52" t="s">
        <v>14</v>
      </c>
      <c r="E59" s="52">
        <v>568.54999999999995</v>
      </c>
      <c r="F59" s="52">
        <v>563.4</v>
      </c>
      <c r="G59" s="52"/>
      <c r="H59" s="52"/>
      <c r="I59" s="54">
        <f t="shared" si="51"/>
        <v>-1358.719549731768</v>
      </c>
      <c r="J59" s="55"/>
      <c r="K59" s="55"/>
      <c r="L59" s="55">
        <f t="shared" si="52"/>
        <v>-5.1499999999999773</v>
      </c>
      <c r="M59" s="56">
        <f t="shared" si="53"/>
        <v>-1358.719549731768</v>
      </c>
    </row>
    <row r="60" spans="1:13" s="57" customFormat="1">
      <c r="A60" s="51">
        <v>43446</v>
      </c>
      <c r="B60" s="52" t="s">
        <v>636</v>
      </c>
      <c r="C60" s="53">
        <f t="shared" ref="C60:C66" si="55">150000/E60</f>
        <v>128.562245553889</v>
      </c>
      <c r="D60" s="52" t="s">
        <v>14</v>
      </c>
      <c r="E60" s="52">
        <v>1166.75</v>
      </c>
      <c r="F60" s="52">
        <v>1174</v>
      </c>
      <c r="G60" s="52"/>
      <c r="H60" s="52"/>
      <c r="I60" s="54">
        <f t="shared" ref="I60:I66" si="56">(IF(D60="SHORT",E60-F60,IF(D60="LONG",F60-E60)))*C60</f>
        <v>932.07628026569523</v>
      </c>
      <c r="J60" s="55"/>
      <c r="K60" s="55"/>
      <c r="L60" s="55">
        <f t="shared" ref="L60:L66" si="57">(J60+I60+K60)/C60</f>
        <v>7.25</v>
      </c>
      <c r="M60" s="56">
        <f t="shared" ref="M60:M66" si="58">L60*C60</f>
        <v>932.07628026569523</v>
      </c>
    </row>
    <row r="61" spans="1:13" s="57" customFormat="1">
      <c r="A61" s="51">
        <v>43446</v>
      </c>
      <c r="B61" s="52" t="s">
        <v>555</v>
      </c>
      <c r="C61" s="53">
        <f t="shared" si="55"/>
        <v>858.86057829945605</v>
      </c>
      <c r="D61" s="52" t="s">
        <v>14</v>
      </c>
      <c r="E61" s="52">
        <v>174.65</v>
      </c>
      <c r="F61" s="52">
        <v>174.75</v>
      </c>
      <c r="G61" s="52"/>
      <c r="H61" s="52"/>
      <c r="I61" s="54">
        <f t="shared" si="56"/>
        <v>85.886057829940725</v>
      </c>
      <c r="J61" s="55"/>
      <c r="K61" s="55"/>
      <c r="L61" s="55">
        <f t="shared" si="57"/>
        <v>9.9999999999994316E-2</v>
      </c>
      <c r="M61" s="56">
        <f t="shared" si="58"/>
        <v>85.886057829940725</v>
      </c>
    </row>
    <row r="62" spans="1:13" s="66" customFormat="1">
      <c r="A62" s="60">
        <v>43446</v>
      </c>
      <c r="B62" s="61" t="s">
        <v>76</v>
      </c>
      <c r="C62" s="62">
        <f t="shared" si="55"/>
        <v>241.54589371980677</v>
      </c>
      <c r="D62" s="61" t="s">
        <v>14</v>
      </c>
      <c r="E62" s="61">
        <v>621</v>
      </c>
      <c r="F62" s="61">
        <v>625.65</v>
      </c>
      <c r="G62" s="61">
        <v>631.29999999999995</v>
      </c>
      <c r="H62" s="61">
        <v>637</v>
      </c>
      <c r="I62" s="63">
        <f t="shared" si="56"/>
        <v>1123.188405797096</v>
      </c>
      <c r="J62" s="64">
        <f t="shared" ref="J62:J66" si="59">(IF(D62="SHORT",IF(G62="",0,F62-G62),IF(D62="LONG",IF(G62="",0,G62-F62))))*C62</f>
        <v>1364.7342995169029</v>
      </c>
      <c r="K62" s="64">
        <f t="shared" ref="K62:K66" si="60">(IF(D62="SHORT",IF(H62="",0,G62-H62),IF(D62="LONG",IF(H62="",0,(H62-G62)))))*C62</f>
        <v>1376.8115942029096</v>
      </c>
      <c r="L62" s="64">
        <f t="shared" si="57"/>
        <v>16</v>
      </c>
      <c r="M62" s="65">
        <f t="shared" si="58"/>
        <v>3864.7342995169083</v>
      </c>
    </row>
    <row r="63" spans="1:13" s="57" customFormat="1">
      <c r="A63" s="51">
        <v>43446</v>
      </c>
      <c r="B63" s="52" t="s">
        <v>635</v>
      </c>
      <c r="C63" s="53">
        <f t="shared" si="55"/>
        <v>329.12781130005487</v>
      </c>
      <c r="D63" s="52" t="s">
        <v>14</v>
      </c>
      <c r="E63" s="52">
        <v>455.75</v>
      </c>
      <c r="F63" s="52">
        <v>451.6</v>
      </c>
      <c r="G63" s="52"/>
      <c r="H63" s="52"/>
      <c r="I63" s="54">
        <f t="shared" si="56"/>
        <v>-1365.8804168952202</v>
      </c>
      <c r="J63" s="55"/>
      <c r="K63" s="55"/>
      <c r="L63" s="55">
        <f t="shared" si="57"/>
        <v>-4.1499999999999773</v>
      </c>
      <c r="M63" s="56">
        <f t="shared" si="58"/>
        <v>-1365.8804168952202</v>
      </c>
    </row>
    <row r="64" spans="1:13" s="57" customFormat="1">
      <c r="A64" s="51">
        <v>43446</v>
      </c>
      <c r="B64" s="52" t="s">
        <v>381</v>
      </c>
      <c r="C64" s="53">
        <f t="shared" si="55"/>
        <v>346.86090877558098</v>
      </c>
      <c r="D64" s="52" t="s">
        <v>14</v>
      </c>
      <c r="E64" s="52">
        <v>432.45</v>
      </c>
      <c r="F64" s="52">
        <v>428.55</v>
      </c>
      <c r="G64" s="52"/>
      <c r="H64" s="52"/>
      <c r="I64" s="54">
        <f t="shared" si="56"/>
        <v>-1352.757544224758</v>
      </c>
      <c r="J64" s="55"/>
      <c r="K64" s="55"/>
      <c r="L64" s="55">
        <f t="shared" si="57"/>
        <v>-3.8999999999999777</v>
      </c>
      <c r="M64" s="56">
        <f t="shared" si="58"/>
        <v>-1352.757544224758</v>
      </c>
    </row>
    <row r="65" spans="1:13" s="57" customFormat="1">
      <c r="A65" s="51">
        <v>43446</v>
      </c>
      <c r="B65" s="52" t="s">
        <v>500</v>
      </c>
      <c r="C65" s="53">
        <f t="shared" si="55"/>
        <v>2068.9655172413795</v>
      </c>
      <c r="D65" s="52" t="s">
        <v>14</v>
      </c>
      <c r="E65" s="52">
        <v>72.5</v>
      </c>
      <c r="F65" s="52">
        <v>73.05</v>
      </c>
      <c r="G65" s="52">
        <v>73.7</v>
      </c>
      <c r="H65" s="52"/>
      <c r="I65" s="54">
        <f t="shared" si="56"/>
        <v>1137.9310344827529</v>
      </c>
      <c r="J65" s="55">
        <f t="shared" si="59"/>
        <v>1344.8275862069086</v>
      </c>
      <c r="K65" s="55"/>
      <c r="L65" s="55">
        <f t="shared" si="57"/>
        <v>1.2000000000000028</v>
      </c>
      <c r="M65" s="56">
        <f t="shared" si="58"/>
        <v>2482.7586206896613</v>
      </c>
    </row>
    <row r="66" spans="1:13" s="66" customFormat="1">
      <c r="A66" s="60">
        <v>43446</v>
      </c>
      <c r="B66" s="61" t="s">
        <v>531</v>
      </c>
      <c r="C66" s="62">
        <f t="shared" si="55"/>
        <v>117.78563015312132</v>
      </c>
      <c r="D66" s="61" t="s">
        <v>14</v>
      </c>
      <c r="E66" s="61">
        <v>1273.5</v>
      </c>
      <c r="F66" s="61">
        <v>1283.05</v>
      </c>
      <c r="G66" s="61">
        <v>1294.5999999999999</v>
      </c>
      <c r="H66" s="61">
        <v>1306.25</v>
      </c>
      <c r="I66" s="63">
        <f t="shared" si="56"/>
        <v>1124.8527679623032</v>
      </c>
      <c r="J66" s="64">
        <f t="shared" si="59"/>
        <v>1360.424028268546</v>
      </c>
      <c r="K66" s="64">
        <f t="shared" si="60"/>
        <v>1372.202591283874</v>
      </c>
      <c r="L66" s="64">
        <f t="shared" si="57"/>
        <v>32.75</v>
      </c>
      <c r="M66" s="65">
        <f t="shared" si="58"/>
        <v>3857.4793875147229</v>
      </c>
    </row>
    <row r="67" spans="1:13" s="57" customFormat="1">
      <c r="A67" s="51">
        <v>43445</v>
      </c>
      <c r="B67" s="52" t="s">
        <v>464</v>
      </c>
      <c r="C67" s="53">
        <f t="shared" ref="C67:C71" si="61">150000/E67</f>
        <v>1485.1485148514851</v>
      </c>
      <c r="D67" s="52" t="s">
        <v>14</v>
      </c>
      <c r="E67" s="52">
        <v>101</v>
      </c>
      <c r="F67" s="52">
        <v>101.75</v>
      </c>
      <c r="G67" s="52">
        <v>102.7</v>
      </c>
      <c r="H67" s="52"/>
      <c r="I67" s="54">
        <f t="shared" ref="I67:I71" si="62">(IF(D67="SHORT",E67-F67,IF(D67="LONG",F67-E67)))*C67</f>
        <v>1113.8613861386139</v>
      </c>
      <c r="J67" s="55">
        <f t="shared" ref="J67:J70" si="63">(IF(D67="SHORT",IF(G67="",0,F67-G67),IF(D67="LONG",IF(G67="",0,G67-F67))))*C67</f>
        <v>1410.8910891089151</v>
      </c>
      <c r="K67" s="55"/>
      <c r="L67" s="55">
        <f t="shared" ref="L67:L71" si="64">(J67+I67+K67)/C67</f>
        <v>1.7000000000000031</v>
      </c>
      <c r="M67" s="56">
        <f t="shared" ref="M67:M71" si="65">L67*C67</f>
        <v>2524.7524752475292</v>
      </c>
    </row>
    <row r="68" spans="1:13" s="57" customFormat="1">
      <c r="A68" s="51">
        <v>43445</v>
      </c>
      <c r="B68" s="52" t="s">
        <v>588</v>
      </c>
      <c r="C68" s="53">
        <f t="shared" si="61"/>
        <v>99.933377748167885</v>
      </c>
      <c r="D68" s="52" t="s">
        <v>14</v>
      </c>
      <c r="E68" s="52">
        <v>1501</v>
      </c>
      <c r="F68" s="52">
        <v>1512.25</v>
      </c>
      <c r="G68" s="52"/>
      <c r="H68" s="52"/>
      <c r="I68" s="54">
        <f t="shared" si="62"/>
        <v>1124.2504996668888</v>
      </c>
      <c r="J68" s="55"/>
      <c r="K68" s="55"/>
      <c r="L68" s="55">
        <f t="shared" si="64"/>
        <v>11.250000000000002</v>
      </c>
      <c r="M68" s="56">
        <f t="shared" si="65"/>
        <v>1124.2504996668888</v>
      </c>
    </row>
    <row r="69" spans="1:13" s="57" customFormat="1">
      <c r="A69" s="51">
        <v>43445</v>
      </c>
      <c r="B69" s="52" t="s">
        <v>481</v>
      </c>
      <c r="C69" s="53">
        <f t="shared" si="61"/>
        <v>300.60120240480961</v>
      </c>
      <c r="D69" s="52" t="s">
        <v>14</v>
      </c>
      <c r="E69" s="52">
        <v>499</v>
      </c>
      <c r="F69" s="52">
        <v>502.75</v>
      </c>
      <c r="G69" s="52"/>
      <c r="H69" s="52"/>
      <c r="I69" s="54">
        <f t="shared" si="62"/>
        <v>1127.2545090180361</v>
      </c>
      <c r="J69" s="55"/>
      <c r="K69" s="55"/>
      <c r="L69" s="55">
        <f t="shared" si="64"/>
        <v>3.75</v>
      </c>
      <c r="M69" s="56">
        <f t="shared" si="65"/>
        <v>1127.2545090180361</v>
      </c>
    </row>
    <row r="70" spans="1:13" s="57" customFormat="1">
      <c r="A70" s="51">
        <v>43445</v>
      </c>
      <c r="B70" s="52" t="s">
        <v>533</v>
      </c>
      <c r="C70" s="53">
        <f t="shared" si="61"/>
        <v>101.81225819588678</v>
      </c>
      <c r="D70" s="52" t="s">
        <v>14</v>
      </c>
      <c r="E70" s="52">
        <v>1473.3</v>
      </c>
      <c r="F70" s="52">
        <v>1484.3</v>
      </c>
      <c r="G70" s="52">
        <v>1497.7</v>
      </c>
      <c r="H70" s="52"/>
      <c r="I70" s="54">
        <f t="shared" si="62"/>
        <v>1119.9348401547545</v>
      </c>
      <c r="J70" s="55">
        <f t="shared" si="63"/>
        <v>1364.2842598248922</v>
      </c>
      <c r="K70" s="55"/>
      <c r="L70" s="55">
        <f t="shared" si="64"/>
        <v>24.400000000000091</v>
      </c>
      <c r="M70" s="56">
        <f t="shared" si="65"/>
        <v>2484.2190999796467</v>
      </c>
    </row>
    <row r="71" spans="1:13" s="57" customFormat="1">
      <c r="A71" s="51">
        <v>43445</v>
      </c>
      <c r="B71" s="52" t="s">
        <v>615</v>
      </c>
      <c r="C71" s="53">
        <f t="shared" si="61"/>
        <v>210.14289717007566</v>
      </c>
      <c r="D71" s="52" t="s">
        <v>14</v>
      </c>
      <c r="E71" s="52">
        <v>713.8</v>
      </c>
      <c r="F71" s="52">
        <v>707.35</v>
      </c>
      <c r="G71" s="52"/>
      <c r="H71" s="52"/>
      <c r="I71" s="54">
        <f t="shared" si="62"/>
        <v>-1355.4216867469736</v>
      </c>
      <c r="J71" s="55"/>
      <c r="K71" s="55"/>
      <c r="L71" s="55">
        <f t="shared" si="64"/>
        <v>-6.4499999999999318</v>
      </c>
      <c r="M71" s="56">
        <f t="shared" si="65"/>
        <v>-1355.4216867469736</v>
      </c>
    </row>
    <row r="72" spans="1:13" s="57" customFormat="1">
      <c r="A72" s="51">
        <v>43444</v>
      </c>
      <c r="B72" s="52" t="s">
        <v>525</v>
      </c>
      <c r="C72" s="53">
        <f t="shared" ref="C72:C76" si="66">150000/E72</f>
        <v>239.98080153587713</v>
      </c>
      <c r="D72" s="52" t="s">
        <v>18</v>
      </c>
      <c r="E72" s="52">
        <v>625.04999999999995</v>
      </c>
      <c r="F72" s="52">
        <v>620.35</v>
      </c>
      <c r="G72" s="52"/>
      <c r="H72" s="52"/>
      <c r="I72" s="54">
        <f t="shared" ref="I72:I76" si="67">(IF(D72="SHORT",E72-F72,IF(D72="LONG",F72-E72)))*C72</f>
        <v>1127.9097672186062</v>
      </c>
      <c r="J72" s="55"/>
      <c r="K72" s="55"/>
      <c r="L72" s="55">
        <f t="shared" ref="L72:L76" si="68">(J72+I72+K72)/C72</f>
        <v>4.6999999999999318</v>
      </c>
      <c r="M72" s="56">
        <f t="shared" ref="M72:M76" si="69">L72*C72</f>
        <v>1127.9097672186062</v>
      </c>
    </row>
    <row r="73" spans="1:13" s="57" customFormat="1">
      <c r="A73" s="51">
        <v>43444</v>
      </c>
      <c r="B73" s="52" t="s">
        <v>537</v>
      </c>
      <c r="C73" s="53">
        <f t="shared" si="66"/>
        <v>718.21881733301416</v>
      </c>
      <c r="D73" s="52" t="s">
        <v>18</v>
      </c>
      <c r="E73" s="52">
        <v>208.85</v>
      </c>
      <c r="F73" s="52">
        <v>207.3</v>
      </c>
      <c r="G73" s="52"/>
      <c r="H73" s="52"/>
      <c r="I73" s="54">
        <f t="shared" si="67"/>
        <v>1113.2391668661596</v>
      </c>
      <c r="J73" s="55"/>
      <c r="K73" s="55"/>
      <c r="L73" s="55">
        <f t="shared" si="68"/>
        <v>1.5499999999999829</v>
      </c>
      <c r="M73" s="56">
        <f t="shared" si="69"/>
        <v>1113.2391668661596</v>
      </c>
    </row>
    <row r="74" spans="1:13" s="57" customFormat="1">
      <c r="A74" s="51">
        <v>43444</v>
      </c>
      <c r="B74" s="52" t="s">
        <v>487</v>
      </c>
      <c r="C74" s="53">
        <f t="shared" si="66"/>
        <v>605.69351907934583</v>
      </c>
      <c r="D74" s="52" t="s">
        <v>14</v>
      </c>
      <c r="E74" s="52">
        <v>247.65</v>
      </c>
      <c r="F74" s="52">
        <v>246.4</v>
      </c>
      <c r="G74" s="52"/>
      <c r="H74" s="52"/>
      <c r="I74" s="54">
        <f t="shared" si="67"/>
        <v>-757.11689884918223</v>
      </c>
      <c r="J74" s="55"/>
      <c r="K74" s="55"/>
      <c r="L74" s="55">
        <f t="shared" si="68"/>
        <v>-1.25</v>
      </c>
      <c r="M74" s="56">
        <f t="shared" si="69"/>
        <v>-757.11689884918223</v>
      </c>
    </row>
    <row r="75" spans="1:13" s="66" customFormat="1">
      <c r="A75" s="60">
        <v>43444</v>
      </c>
      <c r="B75" s="61" t="s">
        <v>553</v>
      </c>
      <c r="C75" s="62">
        <f t="shared" si="66"/>
        <v>732.421875</v>
      </c>
      <c r="D75" s="61" t="s">
        <v>18</v>
      </c>
      <c r="E75" s="61">
        <v>204.8</v>
      </c>
      <c r="F75" s="61">
        <v>203.25</v>
      </c>
      <c r="G75" s="61">
        <v>201.4</v>
      </c>
      <c r="H75" s="61">
        <v>199.6</v>
      </c>
      <c r="I75" s="63">
        <f t="shared" si="67"/>
        <v>1135.2539062500084</v>
      </c>
      <c r="J75" s="64">
        <f t="shared" ref="J75" si="70">(IF(D75="SHORT",IF(G75="",0,F75-G75),IF(D75="LONG",IF(G75="",0,G75-F75))))*C75</f>
        <v>1354.9804687499959</v>
      </c>
      <c r="K75" s="64">
        <f t="shared" ref="K75" si="71">(IF(D75="SHORT",IF(H75="",0,G75-H75),IF(D75="LONG",IF(H75="",0,(H75-G75)))))*C75</f>
        <v>1318.3593750000084</v>
      </c>
      <c r="L75" s="64">
        <f t="shared" si="68"/>
        <v>5.2000000000000171</v>
      </c>
      <c r="M75" s="65">
        <f t="shared" si="69"/>
        <v>3808.5937500000123</v>
      </c>
    </row>
    <row r="76" spans="1:13" s="57" customFormat="1">
      <c r="A76" s="51">
        <v>43444</v>
      </c>
      <c r="B76" s="52" t="s">
        <v>511</v>
      </c>
      <c r="C76" s="53">
        <f t="shared" si="66"/>
        <v>216.10718916582624</v>
      </c>
      <c r="D76" s="52" t="s">
        <v>18</v>
      </c>
      <c r="E76" s="52">
        <v>694.1</v>
      </c>
      <c r="F76" s="52">
        <v>688.85</v>
      </c>
      <c r="G76" s="52"/>
      <c r="H76" s="52"/>
      <c r="I76" s="54">
        <f t="shared" si="67"/>
        <v>1134.5627431205878</v>
      </c>
      <c r="J76" s="55"/>
      <c r="K76" s="55"/>
      <c r="L76" s="55">
        <f t="shared" si="68"/>
        <v>5.25</v>
      </c>
      <c r="M76" s="56">
        <f t="shared" si="69"/>
        <v>1134.5627431205878</v>
      </c>
    </row>
    <row r="77" spans="1:13" s="57" customFormat="1">
      <c r="A77" s="51">
        <v>43441</v>
      </c>
      <c r="B77" s="52" t="s">
        <v>516</v>
      </c>
      <c r="C77" s="53">
        <f t="shared" ref="C77:C80" si="72">150000/E77</f>
        <v>187.52344043005377</v>
      </c>
      <c r="D77" s="52" t="s">
        <v>18</v>
      </c>
      <c r="E77" s="52">
        <v>799.9</v>
      </c>
      <c r="F77" s="52">
        <v>796.65</v>
      </c>
      <c r="G77" s="52"/>
      <c r="H77" s="52"/>
      <c r="I77" s="54">
        <f t="shared" ref="I77:I80" si="73">(IF(D77="SHORT",E77-F77,IF(D77="LONG",F77-E77)))*C77</f>
        <v>609.45118139767476</v>
      </c>
      <c r="J77" s="55"/>
      <c r="K77" s="55"/>
      <c r="L77" s="55">
        <f t="shared" ref="L77:L80" si="74">(J77+I77+K77)/C77</f>
        <v>3.25</v>
      </c>
      <c r="M77" s="56">
        <f t="shared" ref="M77:M80" si="75">L77*C77</f>
        <v>609.45118139767476</v>
      </c>
    </row>
    <row r="78" spans="1:13" s="57" customFormat="1">
      <c r="A78" s="51">
        <v>43441</v>
      </c>
      <c r="B78" s="52" t="s">
        <v>533</v>
      </c>
      <c r="C78" s="53">
        <f t="shared" si="72"/>
        <v>101.13609547247412</v>
      </c>
      <c r="D78" s="52" t="s">
        <v>18</v>
      </c>
      <c r="E78" s="52">
        <v>1483.15</v>
      </c>
      <c r="F78" s="52">
        <v>1477.4</v>
      </c>
      <c r="G78" s="52"/>
      <c r="H78" s="52"/>
      <c r="I78" s="54">
        <f t="shared" si="73"/>
        <v>581.53254896672627</v>
      </c>
      <c r="J78" s="55"/>
      <c r="K78" s="55"/>
      <c r="L78" s="55">
        <f t="shared" si="74"/>
        <v>5.7500000000000009</v>
      </c>
      <c r="M78" s="56">
        <f t="shared" si="75"/>
        <v>581.53254896672627</v>
      </c>
    </row>
    <row r="79" spans="1:13" s="57" customFormat="1">
      <c r="A79" s="51">
        <v>43441</v>
      </c>
      <c r="B79" s="52" t="s">
        <v>498</v>
      </c>
      <c r="C79" s="53">
        <f t="shared" si="72"/>
        <v>213.05305020950217</v>
      </c>
      <c r="D79" s="52" t="s">
        <v>18</v>
      </c>
      <c r="E79" s="52">
        <v>704.05</v>
      </c>
      <c r="F79" s="52">
        <v>698.75</v>
      </c>
      <c r="G79" s="52">
        <v>692.45</v>
      </c>
      <c r="H79" s="52"/>
      <c r="I79" s="54">
        <f t="shared" si="73"/>
        <v>1129.1811661103518</v>
      </c>
      <c r="J79" s="55">
        <f t="shared" ref="J79:J80" si="76">(IF(D79="SHORT",IF(G79="",0,F79-G79),IF(D79="LONG",IF(G79="",0,G79-F79))))*C79</f>
        <v>1342.2342163198541</v>
      </c>
      <c r="K79" s="55"/>
      <c r="L79" s="55">
        <f t="shared" si="74"/>
        <v>11.599999999999909</v>
      </c>
      <c r="M79" s="56">
        <f t="shared" si="75"/>
        <v>2471.4153824302057</v>
      </c>
    </row>
    <row r="80" spans="1:13" s="66" customFormat="1">
      <c r="A80" s="60">
        <v>43441</v>
      </c>
      <c r="B80" s="61" t="s">
        <v>525</v>
      </c>
      <c r="C80" s="62">
        <f t="shared" si="72"/>
        <v>951.7766497461929</v>
      </c>
      <c r="D80" s="61" t="s">
        <v>18</v>
      </c>
      <c r="E80" s="61">
        <v>157.6</v>
      </c>
      <c r="F80" s="61">
        <v>156.4</v>
      </c>
      <c r="G80" s="61">
        <v>155</v>
      </c>
      <c r="H80" s="61">
        <v>153.65</v>
      </c>
      <c r="I80" s="63">
        <f t="shared" si="73"/>
        <v>1142.1319796954206</v>
      </c>
      <c r="J80" s="64">
        <f t="shared" si="76"/>
        <v>1332.4873096446754</v>
      </c>
      <c r="K80" s="64">
        <f t="shared" ref="K80" si="77">(IF(D80="SHORT",IF(H80="",0,G80-H80),IF(D80="LONG",IF(H80="",0,(H80-G80)))))*C80</f>
        <v>1284.898477157355</v>
      </c>
      <c r="L80" s="64">
        <f t="shared" si="74"/>
        <v>3.9499999999999882</v>
      </c>
      <c r="M80" s="65">
        <f t="shared" si="75"/>
        <v>3759.5177664974508</v>
      </c>
    </row>
    <row r="81" spans="1:13" s="57" customFormat="1">
      <c r="A81" s="51">
        <v>43440</v>
      </c>
      <c r="B81" s="52" t="s">
        <v>552</v>
      </c>
      <c r="C81" s="53">
        <f t="shared" ref="C81:C84" si="78">150000/E81</f>
        <v>346.98126301179735</v>
      </c>
      <c r="D81" s="52" t="s">
        <v>18</v>
      </c>
      <c r="E81" s="52">
        <v>432.3</v>
      </c>
      <c r="F81" s="52">
        <v>430.7</v>
      </c>
      <c r="G81" s="52"/>
      <c r="H81" s="52"/>
      <c r="I81" s="54">
        <f t="shared" ref="I81:I84" si="79">(IF(D81="SHORT",E81-F81,IF(D81="LONG",F81-E81)))*C81</f>
        <v>555.1700208188837</v>
      </c>
      <c r="J81" s="55"/>
      <c r="K81" s="55"/>
      <c r="L81" s="55">
        <f t="shared" ref="L81:L84" si="80">(J81+I81+K81)/C81</f>
        <v>1.600000000000023</v>
      </c>
      <c r="M81" s="56">
        <f t="shared" ref="M81:M84" si="81">L81*C81</f>
        <v>555.1700208188837</v>
      </c>
    </row>
    <row r="82" spans="1:13" s="57" customFormat="1">
      <c r="A82" s="51">
        <v>43440</v>
      </c>
      <c r="B82" s="52" t="s">
        <v>633</v>
      </c>
      <c r="C82" s="53">
        <f t="shared" si="78"/>
        <v>146.15609470914939</v>
      </c>
      <c r="D82" s="52" t="s">
        <v>18</v>
      </c>
      <c r="E82" s="52">
        <v>1026.3</v>
      </c>
      <c r="F82" s="52">
        <v>1018.6</v>
      </c>
      <c r="G82" s="52">
        <v>1009.4</v>
      </c>
      <c r="H82" s="52"/>
      <c r="I82" s="54">
        <f t="shared" si="79"/>
        <v>1125.4019292604403</v>
      </c>
      <c r="J82" s="55">
        <f t="shared" ref="J82" si="82">(IF(D82="SHORT",IF(G82="",0,F82-G82),IF(D82="LONG",IF(G82="",0,G82-F82))))*C82</f>
        <v>1344.6360713241811</v>
      </c>
      <c r="K82" s="55"/>
      <c r="L82" s="55">
        <f t="shared" si="80"/>
        <v>16.899999999999977</v>
      </c>
      <c r="M82" s="56">
        <f t="shared" si="81"/>
        <v>2470.0380005846214</v>
      </c>
    </row>
    <row r="83" spans="1:13" s="57" customFormat="1">
      <c r="A83" s="51">
        <v>43440</v>
      </c>
      <c r="B83" s="52" t="s">
        <v>461</v>
      </c>
      <c r="C83" s="53">
        <f t="shared" si="78"/>
        <v>1830.3843807199512</v>
      </c>
      <c r="D83" s="52" t="s">
        <v>18</v>
      </c>
      <c r="E83" s="52">
        <v>81.95</v>
      </c>
      <c r="F83" s="52">
        <v>82.7</v>
      </c>
      <c r="G83" s="52"/>
      <c r="H83" s="52"/>
      <c r="I83" s="54">
        <f t="shared" si="79"/>
        <v>-1372.7882855399635</v>
      </c>
      <c r="J83" s="55"/>
      <c r="K83" s="55"/>
      <c r="L83" s="55">
        <f t="shared" si="80"/>
        <v>-0.75</v>
      </c>
      <c r="M83" s="56">
        <f t="shared" si="81"/>
        <v>-1372.7882855399635</v>
      </c>
    </row>
    <row r="84" spans="1:13" s="57" customFormat="1">
      <c r="A84" s="51">
        <v>43440</v>
      </c>
      <c r="B84" s="52" t="s">
        <v>554</v>
      </c>
      <c r="C84" s="53">
        <f t="shared" si="78"/>
        <v>200.96463022508038</v>
      </c>
      <c r="D84" s="52" t="s">
        <v>18</v>
      </c>
      <c r="E84" s="52">
        <v>746.4</v>
      </c>
      <c r="F84" s="52">
        <v>740.8</v>
      </c>
      <c r="G84" s="52"/>
      <c r="H84" s="52"/>
      <c r="I84" s="54">
        <f t="shared" si="79"/>
        <v>1125.4019292604546</v>
      </c>
      <c r="J84" s="55"/>
      <c r="K84" s="55"/>
      <c r="L84" s="55">
        <f t="shared" si="80"/>
        <v>5.6000000000000218</v>
      </c>
      <c r="M84" s="56">
        <f t="shared" si="81"/>
        <v>1125.4019292604546</v>
      </c>
    </row>
    <row r="85" spans="1:13" s="57" customFormat="1">
      <c r="A85" s="51">
        <v>43439</v>
      </c>
      <c r="B85" s="52" t="s">
        <v>475</v>
      </c>
      <c r="C85" s="53">
        <f t="shared" ref="C85:C89" si="83">150000/E85</f>
        <v>477.09923664122141</v>
      </c>
      <c r="D85" s="52" t="s">
        <v>18</v>
      </c>
      <c r="E85" s="52">
        <v>314.39999999999998</v>
      </c>
      <c r="F85" s="52">
        <v>312</v>
      </c>
      <c r="G85" s="52"/>
      <c r="H85" s="52"/>
      <c r="I85" s="54">
        <f t="shared" ref="I85:I90" si="84">(IF(D85="SHORT",E85-F85,IF(D85="LONG",F85-E85)))*C85</f>
        <v>1145.0381679389204</v>
      </c>
      <c r="J85" s="55"/>
      <c r="K85" s="55"/>
      <c r="L85" s="55">
        <f t="shared" ref="L85:L90" si="85">(J85+I85+K85)/C85</f>
        <v>2.3999999999999768</v>
      </c>
      <c r="M85" s="56">
        <f t="shared" ref="M85:M90" si="86">L85*C85</f>
        <v>1145.0381679389204</v>
      </c>
    </row>
    <row r="86" spans="1:13" s="57" customFormat="1">
      <c r="A86" s="51">
        <v>43439</v>
      </c>
      <c r="B86" s="52" t="s">
        <v>508</v>
      </c>
      <c r="C86" s="53">
        <f t="shared" si="83"/>
        <v>451.94335643266049</v>
      </c>
      <c r="D86" s="52" t="s">
        <v>18</v>
      </c>
      <c r="E86" s="52">
        <v>331.9</v>
      </c>
      <c r="F86" s="52">
        <v>329.4</v>
      </c>
      <c r="G86" s="52"/>
      <c r="H86" s="52"/>
      <c r="I86" s="54">
        <f t="shared" si="84"/>
        <v>1129.8583910816512</v>
      </c>
      <c r="J86" s="55"/>
      <c r="K86" s="55"/>
      <c r="L86" s="55">
        <f t="shared" si="85"/>
        <v>2.5</v>
      </c>
      <c r="M86" s="56">
        <f t="shared" si="86"/>
        <v>1129.8583910816512</v>
      </c>
    </row>
    <row r="87" spans="1:13" s="66" customFormat="1">
      <c r="A87" s="60">
        <v>43439</v>
      </c>
      <c r="B87" s="61" t="s">
        <v>544</v>
      </c>
      <c r="C87" s="62">
        <f t="shared" si="83"/>
        <v>655.16488316226253</v>
      </c>
      <c r="D87" s="61" t="s">
        <v>18</v>
      </c>
      <c r="E87" s="61">
        <v>228.95</v>
      </c>
      <c r="F87" s="61">
        <v>227.25</v>
      </c>
      <c r="G87" s="61">
        <v>225.15</v>
      </c>
      <c r="H87" s="61">
        <v>223.15</v>
      </c>
      <c r="I87" s="63">
        <f t="shared" si="84"/>
        <v>1113.7803013758389</v>
      </c>
      <c r="J87" s="64">
        <f t="shared" ref="J87:J89" si="87">(IF(D87="SHORT",IF(G87="",0,F87-G87),IF(D87="LONG",IF(G87="",0,G87-F87))))*C87</f>
        <v>1375.8462546407475</v>
      </c>
      <c r="K87" s="64">
        <f t="shared" ref="K87:K89" si="88">(IF(D87="SHORT",IF(H87="",0,G87-H87),IF(D87="LONG",IF(H87="",0,(H87-G87)))))*C87</f>
        <v>1310.3297663245251</v>
      </c>
      <c r="L87" s="64">
        <f t="shared" si="85"/>
        <v>5.7999999999999829</v>
      </c>
      <c r="M87" s="65">
        <f t="shared" si="86"/>
        <v>3799.9563223411114</v>
      </c>
    </row>
    <row r="88" spans="1:13" s="66" customFormat="1">
      <c r="A88" s="60">
        <v>43439</v>
      </c>
      <c r="B88" s="61" t="s">
        <v>605</v>
      </c>
      <c r="C88" s="62">
        <f t="shared" si="83"/>
        <v>183.43014368694588</v>
      </c>
      <c r="D88" s="61" t="s">
        <v>18</v>
      </c>
      <c r="E88" s="61">
        <v>817.75</v>
      </c>
      <c r="F88" s="61">
        <v>811.6</v>
      </c>
      <c r="G88" s="61">
        <v>804.3</v>
      </c>
      <c r="H88" s="61">
        <v>797.05</v>
      </c>
      <c r="I88" s="63">
        <f t="shared" si="84"/>
        <v>1128.095383674713</v>
      </c>
      <c r="J88" s="64">
        <f t="shared" si="87"/>
        <v>1339.0400489147175</v>
      </c>
      <c r="K88" s="64">
        <f t="shared" si="88"/>
        <v>1329.8685417303577</v>
      </c>
      <c r="L88" s="64">
        <f t="shared" si="85"/>
        <v>20.700000000000049</v>
      </c>
      <c r="M88" s="65">
        <f t="shared" si="86"/>
        <v>3797.0039743197885</v>
      </c>
    </row>
    <row r="89" spans="1:13" s="66" customFormat="1">
      <c r="A89" s="60">
        <v>43439</v>
      </c>
      <c r="B89" s="61" t="s">
        <v>632</v>
      </c>
      <c r="C89" s="62">
        <f t="shared" si="83"/>
        <v>1688.2386043894205</v>
      </c>
      <c r="D89" s="61" t="s">
        <v>18</v>
      </c>
      <c r="E89" s="61">
        <v>88.85</v>
      </c>
      <c r="F89" s="61">
        <v>88.15</v>
      </c>
      <c r="G89" s="61">
        <v>87.35</v>
      </c>
      <c r="H89" s="61">
        <v>86.6</v>
      </c>
      <c r="I89" s="63">
        <f t="shared" si="84"/>
        <v>1181.7670230725751</v>
      </c>
      <c r="J89" s="64">
        <f t="shared" si="87"/>
        <v>1350.5908835115556</v>
      </c>
      <c r="K89" s="64">
        <f t="shared" si="88"/>
        <v>1266.1789532920654</v>
      </c>
      <c r="L89" s="64">
        <f t="shared" si="85"/>
        <v>2.25</v>
      </c>
      <c r="M89" s="65">
        <f t="shared" si="86"/>
        <v>3798.5368598761961</v>
      </c>
    </row>
    <row r="90" spans="1:13" s="57" customFormat="1">
      <c r="A90" s="51">
        <v>43438</v>
      </c>
      <c r="B90" s="52" t="s">
        <v>614</v>
      </c>
      <c r="C90" s="53">
        <f t="shared" ref="C90:C93" si="89">150000/E90</f>
        <v>1764.7058823529412</v>
      </c>
      <c r="D90" s="52" t="s">
        <v>18</v>
      </c>
      <c r="E90" s="52">
        <v>85</v>
      </c>
      <c r="F90" s="52">
        <v>84.35</v>
      </c>
      <c r="G90" s="52"/>
      <c r="H90" s="52"/>
      <c r="I90" s="54">
        <f t="shared" si="84"/>
        <v>1147.0588235294217</v>
      </c>
      <c r="J90" s="55"/>
      <c r="K90" s="55"/>
      <c r="L90" s="55">
        <f t="shared" si="85"/>
        <v>0.65000000000000557</v>
      </c>
      <c r="M90" s="56">
        <f t="shared" si="86"/>
        <v>1147.0588235294217</v>
      </c>
    </row>
    <row r="91" spans="1:13" s="57" customFormat="1">
      <c r="A91" s="51">
        <v>43438</v>
      </c>
      <c r="B91" s="52" t="s">
        <v>403</v>
      </c>
      <c r="C91" s="53">
        <f t="shared" si="89"/>
        <v>69.487874365923147</v>
      </c>
      <c r="D91" s="52" t="s">
        <v>14</v>
      </c>
      <c r="E91" s="52">
        <v>2158.65</v>
      </c>
      <c r="F91" s="52">
        <v>2150.75</v>
      </c>
      <c r="G91" s="52"/>
      <c r="H91" s="52"/>
      <c r="I91" s="54">
        <f t="shared" ref="I91:I93" si="90">(IF(D91="SHORT",E91-F91,IF(D91="LONG",F91-E91)))*C91</f>
        <v>-548.95420749079915</v>
      </c>
      <c r="J91" s="55"/>
      <c r="K91" s="55"/>
      <c r="L91" s="55">
        <f t="shared" ref="L91:L93" si="91">(J91+I91+K91)/C91</f>
        <v>-7.9000000000000901</v>
      </c>
      <c r="M91" s="56">
        <f t="shared" ref="M91:M93" si="92">L91*C91</f>
        <v>-548.95420749079915</v>
      </c>
    </row>
    <row r="92" spans="1:13" s="57" customFormat="1">
      <c r="A92" s="51">
        <v>43438</v>
      </c>
      <c r="B92" s="52" t="s">
        <v>469</v>
      </c>
      <c r="C92" s="53">
        <f t="shared" si="89"/>
        <v>161.13438607798903</v>
      </c>
      <c r="D92" s="52" t="s">
        <v>18</v>
      </c>
      <c r="E92" s="52">
        <v>930.9</v>
      </c>
      <c r="F92" s="52">
        <v>923.9</v>
      </c>
      <c r="G92" s="52"/>
      <c r="H92" s="52"/>
      <c r="I92" s="54">
        <f t="shared" si="90"/>
        <v>1127.9407025459232</v>
      </c>
      <c r="J92" s="55"/>
      <c r="K92" s="55"/>
      <c r="L92" s="55">
        <f t="shared" si="91"/>
        <v>6.9999999999999991</v>
      </c>
      <c r="M92" s="56">
        <f t="shared" si="92"/>
        <v>1127.9407025459232</v>
      </c>
    </row>
    <row r="93" spans="1:13" s="57" customFormat="1">
      <c r="A93" s="51">
        <v>43438</v>
      </c>
      <c r="B93" s="52" t="s">
        <v>558</v>
      </c>
      <c r="C93" s="53">
        <f t="shared" si="89"/>
        <v>819.44823818628788</v>
      </c>
      <c r="D93" s="52" t="s">
        <v>18</v>
      </c>
      <c r="E93" s="52">
        <v>183.05</v>
      </c>
      <c r="F93" s="52">
        <v>184.7</v>
      </c>
      <c r="G93" s="52"/>
      <c r="H93" s="52"/>
      <c r="I93" s="54">
        <f t="shared" si="90"/>
        <v>-1352.0895930073564</v>
      </c>
      <c r="J93" s="55"/>
      <c r="K93" s="55"/>
      <c r="L93" s="55">
        <f t="shared" si="91"/>
        <v>-1.6499999999999773</v>
      </c>
      <c r="M93" s="56">
        <f t="shared" si="92"/>
        <v>-1352.0895930073564</v>
      </c>
    </row>
    <row r="94" spans="1:13" s="57" customFormat="1">
      <c r="A94" s="51">
        <v>43437</v>
      </c>
      <c r="B94" s="52" t="s">
        <v>567</v>
      </c>
      <c r="C94" s="53">
        <f t="shared" ref="C94:C97" si="93">150000/E94</f>
        <v>186.92753442582091</v>
      </c>
      <c r="D94" s="52" t="s">
        <v>14</v>
      </c>
      <c r="E94" s="52">
        <v>802.45</v>
      </c>
      <c r="F94" s="52">
        <v>808.5</v>
      </c>
      <c r="G94" s="52"/>
      <c r="H94" s="52"/>
      <c r="I94" s="54">
        <f t="shared" ref="I94:I97" si="94">(IF(D94="SHORT",E94-F94,IF(D94="LONG",F94-E94)))*C94</f>
        <v>1130.9115832762079</v>
      </c>
      <c r="J94" s="55"/>
      <c r="K94" s="55"/>
      <c r="L94" s="55">
        <f t="shared" ref="L94:L97" si="95">(J94+I94+K94)/C94</f>
        <v>6.0499999999999545</v>
      </c>
      <c r="M94" s="56">
        <f t="shared" ref="M94:M97" si="96">L94*C94</f>
        <v>1130.9115832762079</v>
      </c>
    </row>
    <row r="95" spans="1:13" s="57" customFormat="1">
      <c r="A95" s="51">
        <v>43437</v>
      </c>
      <c r="B95" s="52" t="s">
        <v>622</v>
      </c>
      <c r="C95" s="53">
        <f t="shared" si="93"/>
        <v>655.30799475753599</v>
      </c>
      <c r="D95" s="52" t="s">
        <v>14</v>
      </c>
      <c r="E95" s="52">
        <v>228.9</v>
      </c>
      <c r="F95" s="52">
        <v>230.6</v>
      </c>
      <c r="G95" s="52">
        <v>232.7</v>
      </c>
      <c r="H95" s="52"/>
      <c r="I95" s="54">
        <f t="shared" si="94"/>
        <v>1114.0235910878037</v>
      </c>
      <c r="J95" s="55">
        <f t="shared" ref="J95" si="97">(IF(D95="SHORT",IF(G95="",0,F95-G95),IF(D95="LONG",IF(G95="",0,G95-F95))))*C95</f>
        <v>1376.146788990822</v>
      </c>
      <c r="K95" s="55"/>
      <c r="L95" s="55">
        <f t="shared" si="95"/>
        <v>3.7999999999999825</v>
      </c>
      <c r="M95" s="56">
        <f t="shared" si="96"/>
        <v>2490.1703800786254</v>
      </c>
    </row>
    <row r="96" spans="1:13" s="57" customFormat="1">
      <c r="A96" s="51">
        <v>43437</v>
      </c>
      <c r="B96" s="52" t="s">
        <v>495</v>
      </c>
      <c r="C96" s="53">
        <f t="shared" si="93"/>
        <v>739.46265713581465</v>
      </c>
      <c r="D96" s="52" t="s">
        <v>18</v>
      </c>
      <c r="E96" s="52">
        <v>202.85</v>
      </c>
      <c r="F96" s="52">
        <v>204.7</v>
      </c>
      <c r="G96" s="52"/>
      <c r="H96" s="52"/>
      <c r="I96" s="54">
        <f t="shared" si="94"/>
        <v>-1368.0059157012529</v>
      </c>
      <c r="J96" s="55"/>
      <c r="K96" s="55"/>
      <c r="L96" s="55">
        <f t="shared" si="95"/>
        <v>-1.8499999999999943</v>
      </c>
      <c r="M96" s="56">
        <f t="shared" si="96"/>
        <v>-1368.0059157012529</v>
      </c>
    </row>
    <row r="97" spans="1:13" s="57" customFormat="1">
      <c r="A97" s="51">
        <v>43437</v>
      </c>
      <c r="B97" s="52" t="s">
        <v>381</v>
      </c>
      <c r="C97" s="53">
        <f t="shared" si="93"/>
        <v>340.79291150744064</v>
      </c>
      <c r="D97" s="52" t="s">
        <v>18</v>
      </c>
      <c r="E97" s="52">
        <v>440.15</v>
      </c>
      <c r="F97" s="52">
        <v>436.8</v>
      </c>
      <c r="G97" s="52"/>
      <c r="H97" s="52"/>
      <c r="I97" s="54">
        <f t="shared" si="94"/>
        <v>1141.6562535499145</v>
      </c>
      <c r="J97" s="55"/>
      <c r="K97" s="55"/>
      <c r="L97" s="55">
        <f t="shared" si="95"/>
        <v>3.3499999999999659</v>
      </c>
      <c r="M97" s="56">
        <f t="shared" si="96"/>
        <v>1141.6562535499145</v>
      </c>
    </row>
    <row r="98" spans="1:13" ht="15.75">
      <c r="A98" s="77"/>
      <c r="B98" s="78"/>
      <c r="C98" s="78"/>
      <c r="D98" s="78"/>
      <c r="E98" s="78"/>
      <c r="F98" s="78"/>
      <c r="G98" s="78"/>
      <c r="H98" s="78"/>
      <c r="I98" s="79"/>
      <c r="J98" s="80"/>
      <c r="K98" s="81"/>
      <c r="L98" s="82"/>
      <c r="M98" s="78"/>
    </row>
    <row r="99" spans="1:13" s="57" customFormat="1">
      <c r="A99" s="51">
        <v>43434</v>
      </c>
      <c r="B99" s="52" t="s">
        <v>523</v>
      </c>
      <c r="C99" s="53">
        <f t="shared" ref="C99:C102" si="98">150000/E99</f>
        <v>59.456566977822703</v>
      </c>
      <c r="D99" s="52" t="s">
        <v>18</v>
      </c>
      <c r="E99" s="52">
        <v>2522.85</v>
      </c>
      <c r="F99" s="52">
        <v>2545.5500000000002</v>
      </c>
      <c r="G99" s="52"/>
      <c r="H99" s="52"/>
      <c r="I99" s="54">
        <f t="shared" ref="I99:I102" si="99">(IF(D99="SHORT",E99-F99,IF(D99="LONG",F99-E99)))*C99</f>
        <v>-1349.6640703965916</v>
      </c>
      <c r="J99" s="55"/>
      <c r="K99" s="55"/>
      <c r="L99" s="55">
        <f t="shared" ref="L99:L102" si="100">(J99+I99+K99)/C99</f>
        <v>-22.700000000000273</v>
      </c>
      <c r="M99" s="56">
        <f t="shared" ref="M99:M102" si="101">L99*C99</f>
        <v>-1349.6640703965916</v>
      </c>
    </row>
    <row r="100" spans="1:13" s="57" customFormat="1">
      <c r="A100" s="51">
        <v>43434</v>
      </c>
      <c r="B100" s="52" t="s">
        <v>593</v>
      </c>
      <c r="C100" s="53">
        <f t="shared" si="98"/>
        <v>268.74496103198067</v>
      </c>
      <c r="D100" s="52" t="s">
        <v>14</v>
      </c>
      <c r="E100" s="52">
        <v>558.15</v>
      </c>
      <c r="F100" s="52">
        <v>553.1</v>
      </c>
      <c r="G100" s="52"/>
      <c r="H100" s="52"/>
      <c r="I100" s="54">
        <f t="shared" si="99"/>
        <v>-1357.16205321149</v>
      </c>
      <c r="J100" s="55"/>
      <c r="K100" s="55"/>
      <c r="L100" s="55">
        <f t="shared" si="100"/>
        <v>-5.0499999999999545</v>
      </c>
      <c r="M100" s="56">
        <f t="shared" si="101"/>
        <v>-1357.16205321149</v>
      </c>
    </row>
    <row r="101" spans="1:13" s="57" customFormat="1">
      <c r="A101" s="51">
        <v>43434</v>
      </c>
      <c r="B101" s="52" t="s">
        <v>631</v>
      </c>
      <c r="C101" s="53">
        <f t="shared" si="98"/>
        <v>137.36263736263737</v>
      </c>
      <c r="D101" s="52" t="s">
        <v>14</v>
      </c>
      <c r="E101" s="52">
        <v>1092</v>
      </c>
      <c r="F101" s="52">
        <v>1100.2</v>
      </c>
      <c r="G101" s="52"/>
      <c r="H101" s="52"/>
      <c r="I101" s="54">
        <f t="shared" si="99"/>
        <v>1126.3736263736328</v>
      </c>
      <c r="J101" s="55"/>
      <c r="K101" s="55"/>
      <c r="L101" s="55">
        <f t="shared" si="100"/>
        <v>8.2000000000000455</v>
      </c>
      <c r="M101" s="56">
        <f t="shared" si="101"/>
        <v>1126.3736263736328</v>
      </c>
    </row>
    <row r="102" spans="1:13" s="57" customFormat="1">
      <c r="A102" s="51">
        <v>43434</v>
      </c>
      <c r="B102" s="52" t="s">
        <v>515</v>
      </c>
      <c r="C102" s="53">
        <f t="shared" si="98"/>
        <v>188.32391713747646</v>
      </c>
      <c r="D102" s="52" t="s">
        <v>14</v>
      </c>
      <c r="E102" s="52">
        <v>796.5</v>
      </c>
      <c r="F102" s="52">
        <v>802.45</v>
      </c>
      <c r="G102" s="52">
        <v>809.7</v>
      </c>
      <c r="H102" s="52"/>
      <c r="I102" s="54">
        <f t="shared" si="99"/>
        <v>1120.5273069679936</v>
      </c>
      <c r="J102" s="55">
        <f t="shared" ref="J102" si="102">(IF(D102="SHORT",IF(G102="",0,F102-G102),IF(D102="LONG",IF(G102="",0,G102-F102))))*C102</f>
        <v>1365.3483992467043</v>
      </c>
      <c r="K102" s="55"/>
      <c r="L102" s="55">
        <f t="shared" si="100"/>
        <v>13.200000000000045</v>
      </c>
      <c r="M102" s="56">
        <f t="shared" si="101"/>
        <v>2485.8757062146979</v>
      </c>
    </row>
    <row r="103" spans="1:13" s="57" customFormat="1">
      <c r="A103" s="51">
        <v>43433</v>
      </c>
      <c r="B103" s="52" t="s">
        <v>497</v>
      </c>
      <c r="C103" s="53">
        <f t="shared" ref="C103" si="103">150000/E103</f>
        <v>282.51247763442882</v>
      </c>
      <c r="D103" s="52" t="s">
        <v>14</v>
      </c>
      <c r="E103" s="52">
        <v>530.95000000000005</v>
      </c>
      <c r="F103" s="52">
        <v>534.5</v>
      </c>
      <c r="G103" s="52"/>
      <c r="H103" s="52"/>
      <c r="I103" s="54">
        <f t="shared" ref="I103" si="104">(IF(D103="SHORT",E103-F103,IF(D103="LONG",F103-E103)))*C103</f>
        <v>1002.9192956022094</v>
      </c>
      <c r="J103" s="55"/>
      <c r="K103" s="55"/>
      <c r="L103" s="55">
        <f t="shared" ref="L103" si="105">(J103+I103+K103)/C103</f>
        <v>3.5499999999999545</v>
      </c>
      <c r="M103" s="56">
        <f t="shared" ref="M103" si="106">L103*C103</f>
        <v>1002.9192956022094</v>
      </c>
    </row>
    <row r="104" spans="1:13" s="57" customFormat="1">
      <c r="A104" s="51">
        <v>43433</v>
      </c>
      <c r="B104" s="52" t="s">
        <v>472</v>
      </c>
      <c r="C104" s="53">
        <f t="shared" ref="C104:C106" si="107">150000/E104</f>
        <v>163.9344262295082</v>
      </c>
      <c r="D104" s="52" t="s">
        <v>14</v>
      </c>
      <c r="E104" s="52">
        <v>915</v>
      </c>
      <c r="F104" s="52">
        <v>921.4</v>
      </c>
      <c r="G104" s="52"/>
      <c r="H104" s="52"/>
      <c r="I104" s="54">
        <f t="shared" ref="I104:I106" si="108">(IF(D104="SHORT",E104-F104,IF(D104="LONG",F104-E104)))*C104</f>
        <v>1049.1803278688487</v>
      </c>
      <c r="J104" s="55"/>
      <c r="K104" s="55"/>
      <c r="L104" s="55">
        <f t="shared" ref="L104:L106" si="109">(J104+I104+K104)/C104</f>
        <v>6.3999999999999773</v>
      </c>
      <c r="M104" s="56">
        <f t="shared" ref="M104:M106" si="110">L104*C104</f>
        <v>1049.1803278688487</v>
      </c>
    </row>
    <row r="105" spans="1:13" s="57" customFormat="1">
      <c r="A105" s="51">
        <v>43433</v>
      </c>
      <c r="B105" s="52" t="s">
        <v>585</v>
      </c>
      <c r="C105" s="53">
        <f t="shared" si="107"/>
        <v>1458.4346135148276</v>
      </c>
      <c r="D105" s="52" t="s">
        <v>14</v>
      </c>
      <c r="E105" s="52">
        <v>102.85</v>
      </c>
      <c r="F105" s="52">
        <v>103.6</v>
      </c>
      <c r="G105" s="52">
        <v>104.55</v>
      </c>
      <c r="H105" s="52"/>
      <c r="I105" s="54">
        <f t="shared" si="108"/>
        <v>1093.8259601361206</v>
      </c>
      <c r="J105" s="55">
        <f t="shared" ref="J105:J106" si="111">(IF(D105="SHORT",IF(G105="",0,F105-G105),IF(D105="LONG",IF(G105="",0,G105-F105))))*C105</f>
        <v>1385.5128828390903</v>
      </c>
      <c r="K105" s="55"/>
      <c r="L105" s="55">
        <f t="shared" si="109"/>
        <v>1.7000000000000026</v>
      </c>
      <c r="M105" s="56">
        <f t="shared" si="110"/>
        <v>2479.3388429752108</v>
      </c>
    </row>
    <row r="106" spans="1:13" s="66" customFormat="1">
      <c r="A106" s="60">
        <v>43433</v>
      </c>
      <c r="B106" s="61" t="s">
        <v>514</v>
      </c>
      <c r="C106" s="62">
        <f t="shared" si="107"/>
        <v>557.51719011336183</v>
      </c>
      <c r="D106" s="61" t="s">
        <v>14</v>
      </c>
      <c r="E106" s="61">
        <v>269.05</v>
      </c>
      <c r="F106" s="61">
        <v>271.10000000000002</v>
      </c>
      <c r="G106" s="61">
        <v>273.5</v>
      </c>
      <c r="H106" s="61">
        <v>276</v>
      </c>
      <c r="I106" s="63">
        <f t="shared" si="108"/>
        <v>1142.9102397323982</v>
      </c>
      <c r="J106" s="64">
        <f t="shared" si="111"/>
        <v>1338.0412562720558</v>
      </c>
      <c r="K106" s="64">
        <f t="shared" ref="K106" si="112">(IF(D106="SHORT",IF(H106="",0,G106-H106),IF(D106="LONG",IF(H106="",0,(H106-G106)))))*C106</f>
        <v>1393.7929752834045</v>
      </c>
      <c r="L106" s="64">
        <f t="shared" si="109"/>
        <v>6.9499999999999895</v>
      </c>
      <c r="M106" s="65">
        <f t="shared" si="110"/>
        <v>3874.7444712878587</v>
      </c>
    </row>
    <row r="107" spans="1:13" s="66" customFormat="1">
      <c r="A107" s="60">
        <v>43432</v>
      </c>
      <c r="B107" s="61" t="s">
        <v>425</v>
      </c>
      <c r="C107" s="62">
        <f t="shared" ref="C107:C110" si="113">150000/E107</f>
        <v>1312.9102844638949</v>
      </c>
      <c r="D107" s="61" t="s">
        <v>14</v>
      </c>
      <c r="E107" s="61">
        <v>114.25</v>
      </c>
      <c r="F107" s="61">
        <v>115.4</v>
      </c>
      <c r="G107" s="61">
        <v>116.85</v>
      </c>
      <c r="H107" s="61">
        <v>118.2</v>
      </c>
      <c r="I107" s="63">
        <f t="shared" ref="I107:I110" si="114">(IF(D107="SHORT",E107-F107,IF(D107="LONG",F107-E107)))*C107</f>
        <v>1509.8468271334866</v>
      </c>
      <c r="J107" s="64">
        <f t="shared" ref="J107:J108" si="115">(IF(D107="SHORT",IF(G107="",0,F107-G107),IF(D107="LONG",IF(G107="",0,G107-F107))))*C107</f>
        <v>1903.7199124726326</v>
      </c>
      <c r="K107" s="64">
        <f t="shared" ref="K107" si="116">(IF(D107="SHORT",IF(H107="",0,G107-H107),IF(D107="LONG",IF(H107="",0,(H107-G107)))))*C107</f>
        <v>1772.4288840262693</v>
      </c>
      <c r="L107" s="64">
        <f t="shared" ref="L107:L110" si="117">(J107+I107+K107)/C107</f>
        <v>3.9500000000000028</v>
      </c>
      <c r="M107" s="65">
        <f t="shared" ref="M107:M110" si="118">L107*C107</f>
        <v>5185.9956236323887</v>
      </c>
    </row>
    <row r="108" spans="1:13" s="57" customFormat="1">
      <c r="A108" s="51">
        <v>43432</v>
      </c>
      <c r="B108" s="52" t="s">
        <v>451</v>
      </c>
      <c r="C108" s="53">
        <f t="shared" si="113"/>
        <v>355.02958579881658</v>
      </c>
      <c r="D108" s="52" t="s">
        <v>14</v>
      </c>
      <c r="E108" s="52">
        <v>422.5</v>
      </c>
      <c r="F108" s="52">
        <v>425.65</v>
      </c>
      <c r="G108" s="52">
        <v>429.5</v>
      </c>
      <c r="H108" s="52"/>
      <c r="I108" s="54">
        <f t="shared" si="114"/>
        <v>1118.3431952662643</v>
      </c>
      <c r="J108" s="55">
        <f t="shared" si="115"/>
        <v>1366.8639053254519</v>
      </c>
      <c r="K108" s="55"/>
      <c r="L108" s="55">
        <f t="shared" si="117"/>
        <v>7</v>
      </c>
      <c r="M108" s="56">
        <f t="shared" si="118"/>
        <v>2485.207100591716</v>
      </c>
    </row>
    <row r="109" spans="1:13" s="57" customFormat="1">
      <c r="A109" s="51">
        <v>43432</v>
      </c>
      <c r="B109" s="52" t="s">
        <v>621</v>
      </c>
      <c r="C109" s="53">
        <f t="shared" si="113"/>
        <v>967.74193548387098</v>
      </c>
      <c r="D109" s="52" t="s">
        <v>14</v>
      </c>
      <c r="E109" s="52">
        <v>155</v>
      </c>
      <c r="F109" s="52">
        <v>156.15</v>
      </c>
      <c r="G109" s="52"/>
      <c r="H109" s="52"/>
      <c r="I109" s="54">
        <f t="shared" si="114"/>
        <v>1112.9032258064572</v>
      </c>
      <c r="J109" s="55"/>
      <c r="K109" s="55"/>
      <c r="L109" s="55">
        <f t="shared" si="117"/>
        <v>1.1500000000000057</v>
      </c>
      <c r="M109" s="56">
        <f t="shared" si="118"/>
        <v>1112.9032258064572</v>
      </c>
    </row>
    <row r="110" spans="1:13" s="57" customFormat="1">
      <c r="A110" s="51">
        <v>43432</v>
      </c>
      <c r="B110" s="52" t="s">
        <v>413</v>
      </c>
      <c r="C110" s="53">
        <f t="shared" si="113"/>
        <v>569.47608200455591</v>
      </c>
      <c r="D110" s="52" t="s">
        <v>14</v>
      </c>
      <c r="E110" s="52">
        <v>263.39999999999998</v>
      </c>
      <c r="F110" s="52">
        <v>262</v>
      </c>
      <c r="G110" s="52"/>
      <c r="H110" s="52"/>
      <c r="I110" s="54">
        <f t="shared" si="114"/>
        <v>-797.26651480636531</v>
      </c>
      <c r="J110" s="55"/>
      <c r="K110" s="55"/>
      <c r="L110" s="55">
        <f t="shared" si="117"/>
        <v>-1.3999999999999773</v>
      </c>
      <c r="M110" s="56">
        <f t="shared" si="118"/>
        <v>-797.26651480636531</v>
      </c>
    </row>
    <row r="111" spans="1:13" s="57" customFormat="1">
      <c r="A111" s="51">
        <v>43431</v>
      </c>
      <c r="B111" s="52" t="s">
        <v>475</v>
      </c>
      <c r="C111" s="53">
        <f t="shared" ref="C111:C115" si="119">150000/E111</f>
        <v>455.71927692541396</v>
      </c>
      <c r="D111" s="52" t="s">
        <v>14</v>
      </c>
      <c r="E111" s="52">
        <v>329.15</v>
      </c>
      <c r="F111" s="52">
        <v>329.5</v>
      </c>
      <c r="G111" s="52"/>
      <c r="H111" s="52"/>
      <c r="I111" s="54">
        <f t="shared" ref="I111:I115" si="120">(IF(D111="SHORT",E111-F111,IF(D111="LONG",F111-E111)))*C111</f>
        <v>159.50174692390524</v>
      </c>
      <c r="J111" s="55"/>
      <c r="K111" s="55"/>
      <c r="L111" s="55">
        <f t="shared" ref="L111:L115" si="121">(J111+I111+K111)/C111</f>
        <v>0.35000000000002274</v>
      </c>
      <c r="M111" s="56">
        <f t="shared" ref="M111:M115" si="122">L111*C111</f>
        <v>159.50174692390524</v>
      </c>
    </row>
    <row r="112" spans="1:13" s="57" customFormat="1">
      <c r="A112" s="51">
        <v>43431</v>
      </c>
      <c r="B112" s="52" t="s">
        <v>630</v>
      </c>
      <c r="C112" s="53">
        <f t="shared" si="119"/>
        <v>25.832450724600246</v>
      </c>
      <c r="D112" s="52" t="s">
        <v>14</v>
      </c>
      <c r="E112" s="52">
        <v>5806.65</v>
      </c>
      <c r="F112" s="52">
        <v>5850.15</v>
      </c>
      <c r="G112" s="52"/>
      <c r="H112" s="52"/>
      <c r="I112" s="54">
        <f t="shared" si="120"/>
        <v>1123.7116065201108</v>
      </c>
      <c r="J112" s="55"/>
      <c r="K112" s="55"/>
      <c r="L112" s="55">
        <f t="shared" si="121"/>
        <v>43.5</v>
      </c>
      <c r="M112" s="56">
        <f t="shared" si="122"/>
        <v>1123.7116065201108</v>
      </c>
    </row>
    <row r="113" spans="1:13" s="57" customFormat="1">
      <c r="A113" s="51">
        <v>43431</v>
      </c>
      <c r="B113" s="52" t="s">
        <v>464</v>
      </c>
      <c r="C113" s="53">
        <f t="shared" si="119"/>
        <v>1371.7421124828534</v>
      </c>
      <c r="D113" s="52" t="s">
        <v>14</v>
      </c>
      <c r="E113" s="52">
        <v>109.35</v>
      </c>
      <c r="F113" s="52">
        <v>110.15</v>
      </c>
      <c r="G113" s="52"/>
      <c r="H113" s="52"/>
      <c r="I113" s="54">
        <f t="shared" si="120"/>
        <v>1097.3936899862983</v>
      </c>
      <c r="J113" s="55"/>
      <c r="K113" s="55"/>
      <c r="L113" s="55">
        <f t="shared" si="121"/>
        <v>0.80000000000001137</v>
      </c>
      <c r="M113" s="56">
        <f t="shared" si="122"/>
        <v>1097.3936899862983</v>
      </c>
    </row>
    <row r="114" spans="1:13" s="66" customFormat="1">
      <c r="A114" s="60">
        <v>43431</v>
      </c>
      <c r="B114" s="61" t="s">
        <v>544</v>
      </c>
      <c r="C114" s="62">
        <f t="shared" si="119"/>
        <v>689.49666743277407</v>
      </c>
      <c r="D114" s="61" t="s">
        <v>14</v>
      </c>
      <c r="E114" s="61">
        <v>217.55</v>
      </c>
      <c r="F114" s="61">
        <v>219.15</v>
      </c>
      <c r="G114" s="61">
        <v>221.15</v>
      </c>
      <c r="H114" s="61">
        <v>223.15</v>
      </c>
      <c r="I114" s="63">
        <f t="shared" si="120"/>
        <v>1103.1946678924346</v>
      </c>
      <c r="J114" s="64">
        <f t="shared" ref="J114" si="123">(IF(D114="SHORT",IF(G114="",0,F114-G114),IF(D114="LONG",IF(G114="",0,G114-F114))))*C114</f>
        <v>1378.9933348655481</v>
      </c>
      <c r="K114" s="64">
        <f t="shared" ref="K114" si="124">(IF(D114="SHORT",IF(H114="",0,G114-H114),IF(D114="LONG",IF(H114="",0,(H114-G114)))))*C114</f>
        <v>1378.9933348655481</v>
      </c>
      <c r="L114" s="64">
        <f t="shared" si="121"/>
        <v>5.5999999999999943</v>
      </c>
      <c r="M114" s="65">
        <f t="shared" si="122"/>
        <v>3861.1813376235309</v>
      </c>
    </row>
    <row r="115" spans="1:13" s="57" customFormat="1">
      <c r="A115" s="51">
        <v>43431</v>
      </c>
      <c r="B115" s="52" t="s">
        <v>382</v>
      </c>
      <c r="C115" s="53">
        <f t="shared" si="119"/>
        <v>589.8545025560361</v>
      </c>
      <c r="D115" s="52" t="s">
        <v>14</v>
      </c>
      <c r="E115" s="52">
        <v>254.3</v>
      </c>
      <c r="F115" s="52">
        <v>252</v>
      </c>
      <c r="G115" s="52"/>
      <c r="H115" s="52"/>
      <c r="I115" s="54">
        <f t="shared" si="120"/>
        <v>-1356.6653558788896</v>
      </c>
      <c r="J115" s="55"/>
      <c r="K115" s="55"/>
      <c r="L115" s="55">
        <f t="shared" si="121"/>
        <v>-2.3000000000000114</v>
      </c>
      <c r="M115" s="56">
        <f t="shared" si="122"/>
        <v>-1356.6653558788896</v>
      </c>
    </row>
    <row r="116" spans="1:13" s="57" customFormat="1">
      <c r="A116" s="51">
        <v>43430</v>
      </c>
      <c r="B116" s="52" t="s">
        <v>247</v>
      </c>
      <c r="C116" s="53">
        <f t="shared" ref="C116:C119" si="125">150000/E116</f>
        <v>123.16282124969209</v>
      </c>
      <c r="D116" s="52" t="s">
        <v>18</v>
      </c>
      <c r="E116" s="52">
        <v>1217.9000000000001</v>
      </c>
      <c r="F116" s="52">
        <v>1228.8499999999999</v>
      </c>
      <c r="G116" s="52"/>
      <c r="H116" s="52"/>
      <c r="I116" s="54">
        <f t="shared" ref="I116:I119" si="126">(IF(D116="SHORT",E116-F116,IF(D116="LONG",F116-E116)))*C116</f>
        <v>-1348.6328926841059</v>
      </c>
      <c r="J116" s="55"/>
      <c r="K116" s="55"/>
      <c r="L116" s="55">
        <f t="shared" ref="L116:L119" si="127">(J116+I116+K116)/C116</f>
        <v>-10.949999999999818</v>
      </c>
      <c r="M116" s="56">
        <f t="shared" ref="M116:M119" si="128">L116*C116</f>
        <v>-1348.6328926841059</v>
      </c>
    </row>
    <row r="117" spans="1:13" s="57" customFormat="1">
      <c r="A117" s="51">
        <v>43430</v>
      </c>
      <c r="B117" s="52" t="s">
        <v>426</v>
      </c>
      <c r="C117" s="53">
        <f t="shared" si="125"/>
        <v>324.04406999351914</v>
      </c>
      <c r="D117" s="52" t="s">
        <v>18</v>
      </c>
      <c r="E117" s="52">
        <v>462.9</v>
      </c>
      <c r="F117" s="52">
        <v>459.4</v>
      </c>
      <c r="G117" s="52"/>
      <c r="H117" s="52"/>
      <c r="I117" s="54">
        <f t="shared" si="126"/>
        <v>1134.1542449773169</v>
      </c>
      <c r="J117" s="55"/>
      <c r="K117" s="55"/>
      <c r="L117" s="55">
        <f t="shared" si="127"/>
        <v>3.4999999999999996</v>
      </c>
      <c r="M117" s="56">
        <f t="shared" si="128"/>
        <v>1134.1542449773169</v>
      </c>
    </row>
    <row r="118" spans="1:13" s="57" customFormat="1">
      <c r="A118" s="51">
        <v>43430</v>
      </c>
      <c r="B118" s="52" t="s">
        <v>416</v>
      </c>
      <c r="C118" s="53">
        <f t="shared" si="125"/>
        <v>222.81639928698752</v>
      </c>
      <c r="D118" s="52" t="s">
        <v>18</v>
      </c>
      <c r="E118" s="52">
        <v>673.2</v>
      </c>
      <c r="F118" s="52">
        <v>668.15</v>
      </c>
      <c r="G118" s="52"/>
      <c r="H118" s="52"/>
      <c r="I118" s="54">
        <f t="shared" si="126"/>
        <v>1125.2228163993022</v>
      </c>
      <c r="J118" s="55"/>
      <c r="K118" s="55"/>
      <c r="L118" s="55">
        <f t="shared" si="127"/>
        <v>5.0500000000000682</v>
      </c>
      <c r="M118" s="56">
        <f t="shared" si="128"/>
        <v>1125.2228163993022</v>
      </c>
    </row>
    <row r="119" spans="1:13" s="57" customFormat="1">
      <c r="A119" s="51">
        <v>43430</v>
      </c>
      <c r="B119" s="52" t="s">
        <v>458</v>
      </c>
      <c r="C119" s="53">
        <f t="shared" si="125"/>
        <v>208.55057351407717</v>
      </c>
      <c r="D119" s="52" t="s">
        <v>18</v>
      </c>
      <c r="E119" s="52">
        <v>719.25</v>
      </c>
      <c r="F119" s="52">
        <v>713.85</v>
      </c>
      <c r="G119" s="52"/>
      <c r="H119" s="52"/>
      <c r="I119" s="54">
        <f t="shared" si="126"/>
        <v>1126.1730969760119</v>
      </c>
      <c r="J119" s="55"/>
      <c r="K119" s="55"/>
      <c r="L119" s="55">
        <f t="shared" si="127"/>
        <v>5.3999999999999773</v>
      </c>
      <c r="M119" s="56">
        <f t="shared" si="128"/>
        <v>1126.1730969760119</v>
      </c>
    </row>
    <row r="120" spans="1:13" s="57" customFormat="1">
      <c r="A120" s="51">
        <v>43426</v>
      </c>
      <c r="B120" s="52" t="s">
        <v>419</v>
      </c>
      <c r="C120" s="53">
        <f t="shared" ref="C120:C125" si="129">150000/E120</f>
        <v>125.53351744915892</v>
      </c>
      <c r="D120" s="52" t="s">
        <v>14</v>
      </c>
      <c r="E120" s="52">
        <v>1194.9000000000001</v>
      </c>
      <c r="F120" s="52">
        <v>1184.0999999999999</v>
      </c>
      <c r="G120" s="52"/>
      <c r="H120" s="52"/>
      <c r="I120" s="54">
        <f t="shared" ref="I120:I125" si="130">(IF(D120="SHORT",E120-F120,IF(D120="LONG",F120-E120)))*C120</f>
        <v>-1355.7619884509393</v>
      </c>
      <c r="J120" s="55"/>
      <c r="K120" s="55"/>
      <c r="L120" s="55">
        <f t="shared" ref="L120:L125" si="131">(J120+I120+K120)/C120</f>
        <v>-10.800000000000182</v>
      </c>
      <c r="M120" s="56">
        <f t="shared" ref="M120:M125" si="132">L120*C120</f>
        <v>-1355.7619884509393</v>
      </c>
    </row>
    <row r="121" spans="1:13" s="57" customFormat="1">
      <c r="A121" s="51">
        <v>43426</v>
      </c>
      <c r="B121" s="52" t="s">
        <v>497</v>
      </c>
      <c r="C121" s="53">
        <f t="shared" si="129"/>
        <v>279.43368107302535</v>
      </c>
      <c r="D121" s="52" t="s">
        <v>18</v>
      </c>
      <c r="E121" s="52">
        <v>536.79999999999995</v>
      </c>
      <c r="F121" s="52">
        <v>532.75</v>
      </c>
      <c r="G121" s="52">
        <v>527.95000000000005</v>
      </c>
      <c r="H121" s="52"/>
      <c r="I121" s="54">
        <f t="shared" si="130"/>
        <v>1131.7064083457399</v>
      </c>
      <c r="J121" s="55">
        <f t="shared" ref="J121" si="133">(IF(D121="SHORT",IF(G121="",0,F121-G121),IF(D121="LONG",IF(G121="",0,G121-F121))))*C121</f>
        <v>1341.2816691505091</v>
      </c>
      <c r="K121" s="55"/>
      <c r="L121" s="55">
        <f t="shared" si="131"/>
        <v>8.8499999999999091</v>
      </c>
      <c r="M121" s="56">
        <f t="shared" si="132"/>
        <v>2472.9880774962489</v>
      </c>
    </row>
    <row r="122" spans="1:13" s="57" customFormat="1">
      <c r="A122" s="51">
        <v>43426</v>
      </c>
      <c r="B122" s="52" t="s">
        <v>629</v>
      </c>
      <c r="C122" s="53">
        <f t="shared" si="129"/>
        <v>447.76119402985074</v>
      </c>
      <c r="D122" s="52" t="s">
        <v>18</v>
      </c>
      <c r="E122" s="52">
        <v>335</v>
      </c>
      <c r="F122" s="52">
        <v>332.45</v>
      </c>
      <c r="G122" s="52"/>
      <c r="H122" s="52"/>
      <c r="I122" s="54">
        <f t="shared" si="130"/>
        <v>1141.7910447761244</v>
      </c>
      <c r="J122" s="55"/>
      <c r="K122" s="55"/>
      <c r="L122" s="55">
        <f t="shared" si="131"/>
        <v>2.5500000000000114</v>
      </c>
      <c r="M122" s="56">
        <f t="shared" si="132"/>
        <v>1141.7910447761244</v>
      </c>
    </row>
    <row r="123" spans="1:13" s="57" customFormat="1">
      <c r="A123" s="51">
        <v>43426</v>
      </c>
      <c r="B123" s="52" t="s">
        <v>425</v>
      </c>
      <c r="C123" s="53">
        <f t="shared" si="129"/>
        <v>464.39628482972137</v>
      </c>
      <c r="D123" s="52" t="s">
        <v>18</v>
      </c>
      <c r="E123" s="52">
        <v>323</v>
      </c>
      <c r="F123" s="52">
        <v>320.55</v>
      </c>
      <c r="G123" s="52"/>
      <c r="H123" s="52"/>
      <c r="I123" s="54">
        <f t="shared" si="130"/>
        <v>1137.7708978328121</v>
      </c>
      <c r="J123" s="55"/>
      <c r="K123" s="55"/>
      <c r="L123" s="55">
        <f t="shared" si="131"/>
        <v>2.4499999999999886</v>
      </c>
      <c r="M123" s="56">
        <f t="shared" si="132"/>
        <v>1137.7708978328121</v>
      </c>
    </row>
    <row r="124" spans="1:13" s="57" customFormat="1">
      <c r="A124" s="51">
        <v>43426</v>
      </c>
      <c r="B124" s="52" t="s">
        <v>432</v>
      </c>
      <c r="C124" s="53">
        <f t="shared" si="129"/>
        <v>488.36073579684199</v>
      </c>
      <c r="D124" s="52" t="s">
        <v>14</v>
      </c>
      <c r="E124" s="52">
        <v>307.14999999999998</v>
      </c>
      <c r="F124" s="52">
        <v>304.35000000000002</v>
      </c>
      <c r="G124" s="52"/>
      <c r="H124" s="52"/>
      <c r="I124" s="54">
        <f t="shared" si="130"/>
        <v>-1367.4100602311353</v>
      </c>
      <c r="J124" s="55"/>
      <c r="K124" s="55"/>
      <c r="L124" s="55">
        <f t="shared" si="131"/>
        <v>-2.7999999999999545</v>
      </c>
      <c r="M124" s="56">
        <f t="shared" si="132"/>
        <v>-1367.4100602311353</v>
      </c>
    </row>
    <row r="125" spans="1:13" s="57" customFormat="1">
      <c r="A125" s="51">
        <v>43426</v>
      </c>
      <c r="B125" s="52" t="s">
        <v>628</v>
      </c>
      <c r="C125" s="53">
        <f t="shared" si="129"/>
        <v>216.76300578034682</v>
      </c>
      <c r="D125" s="52" t="s">
        <v>14</v>
      </c>
      <c r="E125" s="52">
        <v>692</v>
      </c>
      <c r="F125" s="52">
        <v>685.75</v>
      </c>
      <c r="G125" s="52"/>
      <c r="H125" s="52"/>
      <c r="I125" s="54">
        <f t="shared" si="130"/>
        <v>-1354.7687861271677</v>
      </c>
      <c r="J125" s="55"/>
      <c r="K125" s="55"/>
      <c r="L125" s="55">
        <f t="shared" si="131"/>
        <v>-6.25</v>
      </c>
      <c r="M125" s="56">
        <f t="shared" si="132"/>
        <v>-1354.7687861271677</v>
      </c>
    </row>
    <row r="126" spans="1:13" s="66" customFormat="1">
      <c r="A126" s="60">
        <v>43425</v>
      </c>
      <c r="B126" s="61" t="s">
        <v>627</v>
      </c>
      <c r="C126" s="62">
        <f t="shared" ref="C126:C129" si="134">150000/E126</f>
        <v>137.61467889908258</v>
      </c>
      <c r="D126" s="61" t="s">
        <v>14</v>
      </c>
      <c r="E126" s="61">
        <v>1090</v>
      </c>
      <c r="F126" s="61">
        <v>1098.1500000000001</v>
      </c>
      <c r="G126" s="61">
        <v>1108.05</v>
      </c>
      <c r="H126" s="61">
        <v>1118</v>
      </c>
      <c r="I126" s="63">
        <f t="shared" ref="I126:I129" si="135">(IF(D126="SHORT",E126-F126,IF(D126="LONG",F126-E126)))*C126</f>
        <v>1121.5596330275355</v>
      </c>
      <c r="J126" s="64">
        <f t="shared" ref="J126:J129" si="136">(IF(D126="SHORT",IF(G126="",0,F126-G126),IF(D126="LONG",IF(G126="",0,G126-F126))))*C126</f>
        <v>1362.3853211008986</v>
      </c>
      <c r="K126" s="64">
        <f t="shared" ref="K126:K129" si="137">(IF(D126="SHORT",IF(H126="",0,G126-H126),IF(D126="LONG",IF(H126="",0,(H126-G126)))))*C126</f>
        <v>1369.2660550458779</v>
      </c>
      <c r="L126" s="64">
        <f t="shared" ref="L126:L129" si="138">(J126+I126+K126)/C126</f>
        <v>27.999999999999996</v>
      </c>
      <c r="M126" s="65">
        <f t="shared" ref="M126:M129" si="139">L126*C126</f>
        <v>3853.2110091743116</v>
      </c>
    </row>
    <row r="127" spans="1:13" s="57" customFormat="1">
      <c r="A127" s="51">
        <v>43425</v>
      </c>
      <c r="B127" s="52" t="s">
        <v>473</v>
      </c>
      <c r="C127" s="53">
        <f t="shared" si="134"/>
        <v>175.67488434736779</v>
      </c>
      <c r="D127" s="52" t="s">
        <v>18</v>
      </c>
      <c r="E127" s="52">
        <v>853.85</v>
      </c>
      <c r="F127" s="52">
        <v>847.4</v>
      </c>
      <c r="G127" s="52"/>
      <c r="H127" s="52"/>
      <c r="I127" s="54">
        <f t="shared" si="135"/>
        <v>1133.1030040405303</v>
      </c>
      <c r="J127" s="55"/>
      <c r="K127" s="55"/>
      <c r="L127" s="55">
        <f t="shared" si="138"/>
        <v>6.4500000000000455</v>
      </c>
      <c r="M127" s="56">
        <f t="shared" si="139"/>
        <v>1133.1030040405303</v>
      </c>
    </row>
    <row r="128" spans="1:13" s="57" customFormat="1">
      <c r="A128" s="51">
        <v>43425</v>
      </c>
      <c r="B128" s="52" t="s">
        <v>626</v>
      </c>
      <c r="C128" s="53">
        <f t="shared" si="134"/>
        <v>606.18306728632047</v>
      </c>
      <c r="D128" s="52" t="s">
        <v>18</v>
      </c>
      <c r="E128" s="52">
        <v>247.45</v>
      </c>
      <c r="F128" s="52">
        <v>249.7</v>
      </c>
      <c r="G128" s="52"/>
      <c r="H128" s="52"/>
      <c r="I128" s="54">
        <f t="shared" si="135"/>
        <v>-1363.9119013942211</v>
      </c>
      <c r="J128" s="55"/>
      <c r="K128" s="55"/>
      <c r="L128" s="55">
        <f t="shared" si="138"/>
        <v>-2.25</v>
      </c>
      <c r="M128" s="56">
        <f t="shared" si="139"/>
        <v>-1363.9119013942211</v>
      </c>
    </row>
    <row r="129" spans="1:13" s="66" customFormat="1">
      <c r="A129" s="60">
        <v>43425</v>
      </c>
      <c r="B129" s="61" t="s">
        <v>625</v>
      </c>
      <c r="C129" s="62">
        <f t="shared" si="134"/>
        <v>1621.6216216216217</v>
      </c>
      <c r="D129" s="61" t="s">
        <v>14</v>
      </c>
      <c r="E129" s="61">
        <v>92.5</v>
      </c>
      <c r="F129" s="61">
        <v>93.35</v>
      </c>
      <c r="G129" s="61">
        <v>94.5</v>
      </c>
      <c r="H129" s="61">
        <v>95.75</v>
      </c>
      <c r="I129" s="63">
        <f t="shared" si="135"/>
        <v>1378.3783783783692</v>
      </c>
      <c r="J129" s="64">
        <f t="shared" si="136"/>
        <v>1864.8648648648741</v>
      </c>
      <c r="K129" s="64">
        <f t="shared" si="137"/>
        <v>2027.0270270270271</v>
      </c>
      <c r="L129" s="64">
        <f t="shared" si="138"/>
        <v>3.2499999999999996</v>
      </c>
      <c r="M129" s="65">
        <f t="shared" si="139"/>
        <v>5270.27027027027</v>
      </c>
    </row>
    <row r="130" spans="1:13" s="57" customFormat="1">
      <c r="A130" s="51">
        <v>43424</v>
      </c>
      <c r="B130" s="52" t="s">
        <v>590</v>
      </c>
      <c r="C130" s="53">
        <f t="shared" ref="C130:C134" si="140">150000/E130</f>
        <v>424.14816909373678</v>
      </c>
      <c r="D130" s="52" t="s">
        <v>18</v>
      </c>
      <c r="E130" s="52">
        <v>353.65</v>
      </c>
      <c r="F130" s="52">
        <v>354.2</v>
      </c>
      <c r="G130" s="52"/>
      <c r="H130" s="52"/>
      <c r="I130" s="54">
        <f t="shared" ref="I130:I134" si="141">(IF(D130="SHORT",E130-F130,IF(D130="LONG",F130-E130)))*C130</f>
        <v>-233.28149300156005</v>
      </c>
      <c r="J130" s="55"/>
      <c r="K130" s="55"/>
      <c r="L130" s="55">
        <f t="shared" ref="L130:L134" si="142">(J130+I130+K130)/C130</f>
        <v>-0.55000000000001137</v>
      </c>
      <c r="M130" s="56">
        <f t="shared" ref="M130:M134" si="143">L130*C130</f>
        <v>-233.28149300156005</v>
      </c>
    </row>
    <row r="131" spans="1:13" s="57" customFormat="1">
      <c r="A131" s="51">
        <v>43424</v>
      </c>
      <c r="B131" s="52" t="s">
        <v>529</v>
      </c>
      <c r="C131" s="53">
        <f t="shared" si="140"/>
        <v>971.50259067357513</v>
      </c>
      <c r="D131" s="52" t="s">
        <v>18</v>
      </c>
      <c r="E131" s="52">
        <v>154.4</v>
      </c>
      <c r="F131" s="52">
        <v>153.19999999999999</v>
      </c>
      <c r="G131" s="52"/>
      <c r="H131" s="52"/>
      <c r="I131" s="54">
        <f t="shared" si="141"/>
        <v>1165.8031088083067</v>
      </c>
      <c r="J131" s="55"/>
      <c r="K131" s="55"/>
      <c r="L131" s="55">
        <f t="shared" si="142"/>
        <v>1.2000000000000171</v>
      </c>
      <c r="M131" s="56">
        <f t="shared" si="143"/>
        <v>1165.8031088083067</v>
      </c>
    </row>
    <row r="132" spans="1:13" s="57" customFormat="1">
      <c r="A132" s="51">
        <v>43424</v>
      </c>
      <c r="B132" s="52" t="s">
        <v>512</v>
      </c>
      <c r="C132" s="53">
        <f t="shared" si="140"/>
        <v>151.40809528616128</v>
      </c>
      <c r="D132" s="52" t="s">
        <v>18</v>
      </c>
      <c r="E132" s="52">
        <v>990.7</v>
      </c>
      <c r="F132" s="52">
        <v>983.25</v>
      </c>
      <c r="G132" s="52"/>
      <c r="H132" s="52"/>
      <c r="I132" s="54">
        <f t="shared" si="141"/>
        <v>1127.9903098819084</v>
      </c>
      <c r="J132" s="55"/>
      <c r="K132" s="55"/>
      <c r="L132" s="55">
        <f t="shared" si="142"/>
        <v>7.4500000000000455</v>
      </c>
      <c r="M132" s="56">
        <f t="shared" si="143"/>
        <v>1127.9903098819084</v>
      </c>
    </row>
    <row r="133" spans="1:13" s="57" customFormat="1">
      <c r="A133" s="51">
        <v>43424</v>
      </c>
      <c r="B133" s="52" t="s">
        <v>532</v>
      </c>
      <c r="C133" s="53">
        <f t="shared" si="140"/>
        <v>2512.5628140703516</v>
      </c>
      <c r="D133" s="52" t="s">
        <v>18</v>
      </c>
      <c r="E133" s="52">
        <v>59.7</v>
      </c>
      <c r="F133" s="52">
        <v>59.25</v>
      </c>
      <c r="G133" s="52"/>
      <c r="H133" s="52"/>
      <c r="I133" s="54">
        <f t="shared" si="141"/>
        <v>1130.6532663316655</v>
      </c>
      <c r="J133" s="55"/>
      <c r="K133" s="55"/>
      <c r="L133" s="55">
        <f t="shared" si="142"/>
        <v>0.4500000000000029</v>
      </c>
      <c r="M133" s="56">
        <f t="shared" si="143"/>
        <v>1130.6532663316655</v>
      </c>
    </row>
    <row r="134" spans="1:13" s="57" customFormat="1">
      <c r="A134" s="51">
        <v>43424</v>
      </c>
      <c r="B134" s="52" t="s">
        <v>551</v>
      </c>
      <c r="C134" s="53">
        <f t="shared" si="140"/>
        <v>210.37868162692848</v>
      </c>
      <c r="D134" s="52" t="s">
        <v>18</v>
      </c>
      <c r="E134" s="52">
        <v>713</v>
      </c>
      <c r="F134" s="52">
        <v>719.45</v>
      </c>
      <c r="G134" s="52"/>
      <c r="H134" s="52"/>
      <c r="I134" s="54">
        <f t="shared" si="141"/>
        <v>-1356.9424964936982</v>
      </c>
      <c r="J134" s="55"/>
      <c r="K134" s="55"/>
      <c r="L134" s="55">
        <f t="shared" si="142"/>
        <v>-6.4500000000000446</v>
      </c>
      <c r="M134" s="56">
        <f t="shared" si="143"/>
        <v>-1356.9424964936982</v>
      </c>
    </row>
    <row r="135" spans="1:13" s="57" customFormat="1">
      <c r="A135" s="51">
        <v>43423</v>
      </c>
      <c r="B135" s="52" t="s">
        <v>624</v>
      </c>
      <c r="C135" s="53">
        <f t="shared" ref="C135:C138" si="144">150000/E135</f>
        <v>179.21146953405017</v>
      </c>
      <c r="D135" s="52" t="s">
        <v>14</v>
      </c>
      <c r="E135" s="52">
        <v>837</v>
      </c>
      <c r="F135" s="52">
        <v>843.25</v>
      </c>
      <c r="G135" s="52"/>
      <c r="H135" s="52"/>
      <c r="I135" s="54">
        <f t="shared" ref="I135:I138" si="145">(IF(D135="SHORT",E135-F135,IF(D135="LONG",F135-E135)))*C135</f>
        <v>1120.0716845878135</v>
      </c>
      <c r="J135" s="55"/>
      <c r="K135" s="55"/>
      <c r="L135" s="55">
        <f t="shared" ref="L135:L138" si="146">(J135+I135+K135)/C135</f>
        <v>6.25</v>
      </c>
      <c r="M135" s="56">
        <f t="shared" ref="M135:M138" si="147">L135*C135</f>
        <v>1120.0716845878135</v>
      </c>
    </row>
    <row r="136" spans="1:13" s="57" customFormat="1">
      <c r="A136" s="51">
        <v>43423</v>
      </c>
      <c r="B136" s="52" t="s">
        <v>470</v>
      </c>
      <c r="C136" s="53">
        <f>150000/E136</f>
        <v>134.40860215053763</v>
      </c>
      <c r="D136" s="52" t="s">
        <v>14</v>
      </c>
      <c r="E136" s="52">
        <v>1116</v>
      </c>
      <c r="F136" s="52">
        <v>1124.3499999999999</v>
      </c>
      <c r="G136" s="52"/>
      <c r="H136" s="52"/>
      <c r="I136" s="54">
        <f t="shared" si="145"/>
        <v>1122.3118279569769</v>
      </c>
      <c r="J136" s="55"/>
      <c r="K136" s="55"/>
      <c r="L136" s="55">
        <f t="shared" si="146"/>
        <v>8.3499999999999091</v>
      </c>
      <c r="M136" s="56">
        <f t="shared" si="147"/>
        <v>1122.3118279569769</v>
      </c>
    </row>
    <row r="137" spans="1:13" s="66" customFormat="1">
      <c r="A137" s="60">
        <v>43423</v>
      </c>
      <c r="B137" s="61" t="s">
        <v>623</v>
      </c>
      <c r="C137" s="62">
        <f t="shared" si="144"/>
        <v>568.18181818181813</v>
      </c>
      <c r="D137" s="61" t="s">
        <v>14</v>
      </c>
      <c r="E137" s="61">
        <v>264</v>
      </c>
      <c r="F137" s="61">
        <v>265.95</v>
      </c>
      <c r="G137" s="61">
        <v>268.39999999999998</v>
      </c>
      <c r="H137" s="61">
        <v>270.8</v>
      </c>
      <c r="I137" s="63">
        <f t="shared" si="145"/>
        <v>1107.9545454545389</v>
      </c>
      <c r="J137" s="64">
        <f t="shared" ref="J137:J138" si="148">(IF(D137="SHORT",IF(G137="",0,F137-G137),IF(D137="LONG",IF(G137="",0,G137-F137))))*C137</f>
        <v>1392.0454545454479</v>
      </c>
      <c r="K137" s="64">
        <f t="shared" ref="K137" si="149">(IF(D137="SHORT",IF(H137="",0,G137-H137),IF(D137="LONG",IF(H137="",0,(H137-G137)))))*C137</f>
        <v>1363.6363636363828</v>
      </c>
      <c r="L137" s="64">
        <f t="shared" si="146"/>
        <v>6.8000000000000105</v>
      </c>
      <c r="M137" s="65">
        <f t="shared" si="147"/>
        <v>3863.6363636363694</v>
      </c>
    </row>
    <row r="138" spans="1:13" s="57" customFormat="1">
      <c r="A138" s="51">
        <v>43423</v>
      </c>
      <c r="B138" s="52" t="s">
        <v>473</v>
      </c>
      <c r="C138" s="53">
        <f t="shared" si="144"/>
        <v>176.0356765637836</v>
      </c>
      <c r="D138" s="52" t="s">
        <v>14</v>
      </c>
      <c r="E138" s="52">
        <v>852.1</v>
      </c>
      <c r="F138" s="52">
        <v>858.45</v>
      </c>
      <c r="G138" s="52">
        <v>866.25</v>
      </c>
      <c r="H138" s="52"/>
      <c r="I138" s="54">
        <f t="shared" si="145"/>
        <v>1117.8265461800299</v>
      </c>
      <c r="J138" s="55">
        <f t="shared" si="148"/>
        <v>1373.0782771975041</v>
      </c>
      <c r="K138" s="55"/>
      <c r="L138" s="55">
        <f t="shared" si="146"/>
        <v>14.149999999999977</v>
      </c>
      <c r="M138" s="56">
        <f t="shared" si="147"/>
        <v>2490.9048233775338</v>
      </c>
    </row>
    <row r="139" spans="1:13" s="57" customFormat="1">
      <c r="A139" s="51">
        <v>43420</v>
      </c>
      <c r="B139" s="52" t="s">
        <v>617</v>
      </c>
      <c r="C139" s="53">
        <f t="shared" ref="C139:C141" si="150">150000/E139</f>
        <v>90.233705296718512</v>
      </c>
      <c r="D139" s="52" t="s">
        <v>14</v>
      </c>
      <c r="E139" s="52">
        <v>1662.35</v>
      </c>
      <c r="F139" s="52">
        <v>1665</v>
      </c>
      <c r="G139" s="52"/>
      <c r="H139" s="52"/>
      <c r="I139" s="54">
        <f t="shared" ref="I139:I141" si="151">(IF(D139="SHORT",E139-F139,IF(D139="LONG",F139-E139)))*C139</f>
        <v>239.11931903631225</v>
      </c>
      <c r="J139" s="55"/>
      <c r="K139" s="55"/>
      <c r="L139" s="55">
        <f t="shared" ref="L139:L141" si="152">(J139+I139+K139)/C139</f>
        <v>2.6500000000000909</v>
      </c>
      <c r="M139" s="56">
        <f t="shared" ref="M139:M141" si="153">L139*C139</f>
        <v>239.11931903631225</v>
      </c>
    </row>
    <row r="140" spans="1:13" s="57" customFormat="1">
      <c r="A140" s="51">
        <v>43420</v>
      </c>
      <c r="B140" s="52" t="s">
        <v>470</v>
      </c>
      <c r="C140" s="53">
        <f t="shared" si="150"/>
        <v>134.64991023339317</v>
      </c>
      <c r="D140" s="52" t="s">
        <v>14</v>
      </c>
      <c r="E140" s="52">
        <v>1114</v>
      </c>
      <c r="F140" s="52">
        <v>1120</v>
      </c>
      <c r="G140" s="52"/>
      <c r="H140" s="52"/>
      <c r="I140" s="54">
        <f t="shared" si="151"/>
        <v>807.89946140035909</v>
      </c>
      <c r="J140" s="55"/>
      <c r="K140" s="55"/>
      <c r="L140" s="55">
        <f t="shared" si="152"/>
        <v>6</v>
      </c>
      <c r="M140" s="56">
        <f t="shared" si="153"/>
        <v>807.89946140035909</v>
      </c>
    </row>
    <row r="141" spans="1:13" s="57" customFormat="1">
      <c r="A141" s="51">
        <v>43420</v>
      </c>
      <c r="B141" s="52" t="s">
        <v>440</v>
      </c>
      <c r="C141" s="53">
        <f t="shared" si="150"/>
        <v>88.06434568191159</v>
      </c>
      <c r="D141" s="52" t="s">
        <v>14</v>
      </c>
      <c r="E141" s="52">
        <v>1703.3</v>
      </c>
      <c r="F141" s="52">
        <v>1716.05</v>
      </c>
      <c r="G141" s="52"/>
      <c r="H141" s="52"/>
      <c r="I141" s="54">
        <f t="shared" si="151"/>
        <v>1122.8204074443727</v>
      </c>
      <c r="J141" s="55"/>
      <c r="K141" s="55"/>
      <c r="L141" s="55">
        <f t="shared" si="152"/>
        <v>12.749999999999998</v>
      </c>
      <c r="M141" s="56">
        <f t="shared" si="153"/>
        <v>1122.8204074443727</v>
      </c>
    </row>
    <row r="142" spans="1:13" s="57" customFormat="1">
      <c r="A142" s="51">
        <v>43419</v>
      </c>
      <c r="B142" s="52" t="s">
        <v>432</v>
      </c>
      <c r="C142" s="53">
        <f t="shared" ref="C142:C145" si="154">150000/E142</f>
        <v>595.23809523809518</v>
      </c>
      <c r="D142" s="52" t="s">
        <v>14</v>
      </c>
      <c r="E142" s="52">
        <v>252</v>
      </c>
      <c r="F142" s="52">
        <v>249.7</v>
      </c>
      <c r="G142" s="52"/>
      <c r="H142" s="52"/>
      <c r="I142" s="54">
        <f t="shared" ref="I142:I145" si="155">(IF(D142="SHORT",E142-F142,IF(D142="LONG",F142-E142)))*C142</f>
        <v>-1369.0476190476256</v>
      </c>
      <c r="J142" s="55"/>
      <c r="K142" s="55"/>
      <c r="L142" s="55">
        <f t="shared" ref="L142:L145" si="156">(J142+I142+K142)/C142</f>
        <v>-2.3000000000000114</v>
      </c>
      <c r="M142" s="56">
        <f t="shared" ref="M142:M145" si="157">L142*C142</f>
        <v>-1369.0476190476256</v>
      </c>
    </row>
    <row r="143" spans="1:13" s="57" customFormat="1">
      <c r="A143" s="51">
        <v>43419</v>
      </c>
      <c r="B143" s="52" t="s">
        <v>622</v>
      </c>
      <c r="C143" s="53">
        <f t="shared" si="154"/>
        <v>595.23809523809518</v>
      </c>
      <c r="D143" s="52" t="s">
        <v>14</v>
      </c>
      <c r="E143" s="52">
        <v>252</v>
      </c>
      <c r="F143" s="52">
        <v>249.7</v>
      </c>
      <c r="G143" s="52"/>
      <c r="H143" s="52"/>
      <c r="I143" s="54">
        <f t="shared" si="155"/>
        <v>-1369.0476190476256</v>
      </c>
      <c r="J143" s="55"/>
      <c r="K143" s="55"/>
      <c r="L143" s="55">
        <f t="shared" si="156"/>
        <v>-2.3000000000000114</v>
      </c>
      <c r="M143" s="56">
        <f t="shared" si="157"/>
        <v>-1369.0476190476256</v>
      </c>
    </row>
    <row r="144" spans="1:13" s="66" customFormat="1">
      <c r="A144" s="60">
        <v>43419</v>
      </c>
      <c r="B144" s="61" t="s">
        <v>595</v>
      </c>
      <c r="C144" s="62">
        <f t="shared" si="154"/>
        <v>1898.7341772151899</v>
      </c>
      <c r="D144" s="61" t="s">
        <v>14</v>
      </c>
      <c r="E144" s="61">
        <v>79</v>
      </c>
      <c r="F144" s="61">
        <v>79.599999999999994</v>
      </c>
      <c r="G144" s="61">
        <v>80.3</v>
      </c>
      <c r="H144" s="61">
        <v>81.05</v>
      </c>
      <c r="I144" s="63">
        <f t="shared" si="155"/>
        <v>1139.2405063291033</v>
      </c>
      <c r="J144" s="64">
        <f t="shared" ref="J144" si="158">(IF(D144="SHORT",IF(G144="",0,F144-G144),IF(D144="LONG",IF(G144="",0,G144-F144))))*C144</f>
        <v>1329.1139240506384</v>
      </c>
      <c r="K144" s="64">
        <f t="shared" ref="K144" si="159">(IF(D144="SHORT",IF(H144="",0,G144-H144),IF(D144="LONG",IF(H144="",0,(H144-G144)))))*C144</f>
        <v>1424.0506329113923</v>
      </c>
      <c r="L144" s="64">
        <f t="shared" si="156"/>
        <v>2.0499999999999972</v>
      </c>
      <c r="M144" s="65">
        <f t="shared" si="157"/>
        <v>3892.405063291134</v>
      </c>
    </row>
    <row r="145" spans="1:13" s="57" customFormat="1">
      <c r="A145" s="51">
        <v>43419</v>
      </c>
      <c r="B145" s="52" t="s">
        <v>541</v>
      </c>
      <c r="C145" s="53">
        <f t="shared" si="154"/>
        <v>196.36078020683337</v>
      </c>
      <c r="D145" s="52" t="s">
        <v>14</v>
      </c>
      <c r="E145" s="52">
        <v>763.9</v>
      </c>
      <c r="F145" s="52">
        <v>769</v>
      </c>
      <c r="G145" s="52"/>
      <c r="H145" s="52"/>
      <c r="I145" s="54">
        <f t="shared" si="155"/>
        <v>1001.4399790548547</v>
      </c>
      <c r="J145" s="55"/>
      <c r="K145" s="55"/>
      <c r="L145" s="55">
        <f t="shared" si="156"/>
        <v>5.1000000000000227</v>
      </c>
      <c r="M145" s="56">
        <f t="shared" si="157"/>
        <v>1001.4399790548547</v>
      </c>
    </row>
    <row r="146" spans="1:13" s="57" customFormat="1">
      <c r="A146" s="51">
        <v>43418</v>
      </c>
      <c r="B146" s="52" t="s">
        <v>621</v>
      </c>
      <c r="C146" s="53">
        <f t="shared" ref="C146:C150" si="160">150000/E146</f>
        <v>985.54533508541397</v>
      </c>
      <c r="D146" s="52" t="s">
        <v>18</v>
      </c>
      <c r="E146" s="52">
        <v>152.19999999999999</v>
      </c>
      <c r="F146" s="52">
        <v>151.05000000000001</v>
      </c>
      <c r="G146" s="52"/>
      <c r="H146" s="52"/>
      <c r="I146" s="54">
        <f t="shared" ref="I146:I150" si="161">(IF(D146="SHORT",E146-F146,IF(D146="LONG",F146-E146)))*C146</f>
        <v>1133.3771353482036</v>
      </c>
      <c r="J146" s="55"/>
      <c r="K146" s="55"/>
      <c r="L146" s="55">
        <f t="shared" ref="L146:L150" si="162">(J146+I146+K146)/C146</f>
        <v>1.1499999999999773</v>
      </c>
      <c r="M146" s="56">
        <f t="shared" ref="M146:M150" si="163">L146*C146</f>
        <v>1133.3771353482036</v>
      </c>
    </row>
    <row r="147" spans="1:13" s="57" customFormat="1">
      <c r="A147" s="51">
        <v>43418</v>
      </c>
      <c r="B147" s="52" t="s">
        <v>570</v>
      </c>
      <c r="C147" s="53">
        <f t="shared" si="160"/>
        <v>178.359096313912</v>
      </c>
      <c r="D147" s="52" t="s">
        <v>14</v>
      </c>
      <c r="E147" s="52">
        <v>841</v>
      </c>
      <c r="F147" s="52">
        <v>845</v>
      </c>
      <c r="G147" s="52"/>
      <c r="H147" s="52"/>
      <c r="I147" s="54">
        <f t="shared" si="161"/>
        <v>713.43638525564802</v>
      </c>
      <c r="J147" s="55"/>
      <c r="K147" s="55"/>
      <c r="L147" s="55">
        <f t="shared" si="162"/>
        <v>4</v>
      </c>
      <c r="M147" s="56">
        <f t="shared" si="163"/>
        <v>713.43638525564802</v>
      </c>
    </row>
    <row r="148" spans="1:13" s="57" customFormat="1">
      <c r="A148" s="51">
        <v>43418</v>
      </c>
      <c r="B148" s="52" t="s">
        <v>466</v>
      </c>
      <c r="C148" s="53">
        <f t="shared" si="160"/>
        <v>564.54648099360179</v>
      </c>
      <c r="D148" s="52" t="s">
        <v>14</v>
      </c>
      <c r="E148" s="52">
        <v>265.7</v>
      </c>
      <c r="F148" s="52">
        <v>266.5</v>
      </c>
      <c r="G148" s="52"/>
      <c r="H148" s="52"/>
      <c r="I148" s="54">
        <f t="shared" si="161"/>
        <v>451.63718479488784</v>
      </c>
      <c r="J148" s="55"/>
      <c r="K148" s="55"/>
      <c r="L148" s="55">
        <f t="shared" si="162"/>
        <v>0.80000000000001137</v>
      </c>
      <c r="M148" s="56">
        <f t="shared" si="163"/>
        <v>451.63718479488784</v>
      </c>
    </row>
    <row r="149" spans="1:13" s="57" customFormat="1">
      <c r="A149" s="51">
        <v>43418</v>
      </c>
      <c r="B149" s="52" t="s">
        <v>386</v>
      </c>
      <c r="C149" s="53">
        <f t="shared" si="160"/>
        <v>1529.0519877675843</v>
      </c>
      <c r="D149" s="52" t="s">
        <v>18</v>
      </c>
      <c r="E149" s="52">
        <v>98.1</v>
      </c>
      <c r="F149" s="52">
        <v>99</v>
      </c>
      <c r="G149" s="52"/>
      <c r="H149" s="52"/>
      <c r="I149" s="54">
        <f t="shared" si="161"/>
        <v>-1376.1467889908345</v>
      </c>
      <c r="J149" s="55"/>
      <c r="K149" s="55"/>
      <c r="L149" s="55">
        <f t="shared" si="162"/>
        <v>-0.90000000000000568</v>
      </c>
      <c r="M149" s="56">
        <f t="shared" si="163"/>
        <v>-1376.1467889908345</v>
      </c>
    </row>
    <row r="150" spans="1:13" s="57" customFormat="1">
      <c r="A150" s="51">
        <v>43418</v>
      </c>
      <c r="B150" s="52" t="s">
        <v>522</v>
      </c>
      <c r="C150" s="53">
        <f t="shared" si="160"/>
        <v>140.53496978498151</v>
      </c>
      <c r="D150" s="52" t="s">
        <v>18</v>
      </c>
      <c r="E150" s="52">
        <v>1067.3499999999999</v>
      </c>
      <c r="F150" s="52">
        <v>1076.95</v>
      </c>
      <c r="G150" s="52"/>
      <c r="H150" s="52"/>
      <c r="I150" s="54">
        <f t="shared" si="161"/>
        <v>-1349.1357099358418</v>
      </c>
      <c r="J150" s="55"/>
      <c r="K150" s="55"/>
      <c r="L150" s="55">
        <f t="shared" si="162"/>
        <v>-9.6000000000001364</v>
      </c>
      <c r="M150" s="56">
        <f t="shared" si="163"/>
        <v>-1349.1357099358418</v>
      </c>
    </row>
    <row r="151" spans="1:13" s="57" customFormat="1">
      <c r="A151" s="51">
        <v>43417</v>
      </c>
      <c r="B151" s="52" t="s">
        <v>419</v>
      </c>
      <c r="C151" s="53">
        <f t="shared" ref="C151:C154" si="164">150000/E151</f>
        <v>125.99748005039899</v>
      </c>
      <c r="D151" s="52" t="s">
        <v>14</v>
      </c>
      <c r="E151" s="52">
        <v>1190.5</v>
      </c>
      <c r="F151" s="52">
        <v>1199.4000000000001</v>
      </c>
      <c r="G151" s="52">
        <v>1210.25</v>
      </c>
      <c r="H151" s="52"/>
      <c r="I151" s="54">
        <f t="shared" ref="I151:I154" si="165">(IF(D151="SHORT",E151-F151,IF(D151="LONG",F151-E151)))*C151</f>
        <v>1121.3775724485624</v>
      </c>
      <c r="J151" s="55">
        <f t="shared" ref="J151" si="166">(IF(D151="SHORT",IF(G151="",0,F151-G151),IF(D151="LONG",IF(G151="",0,G151-F151))))*C151</f>
        <v>1367.0726585468176</v>
      </c>
      <c r="K151" s="55"/>
      <c r="L151" s="55">
        <f t="shared" ref="L151:L154" si="167">(J151+I151+K151)/C151</f>
        <v>19.75</v>
      </c>
      <c r="M151" s="56">
        <f t="shared" ref="M151:M154" si="168">L151*C151</f>
        <v>2488.45023099538</v>
      </c>
    </row>
    <row r="152" spans="1:13" s="57" customFormat="1">
      <c r="A152" s="51">
        <v>43417</v>
      </c>
      <c r="B152" s="52" t="s">
        <v>501</v>
      </c>
      <c r="C152" s="53">
        <f t="shared" si="164"/>
        <v>437.31778425655978</v>
      </c>
      <c r="D152" s="52" t="s">
        <v>18</v>
      </c>
      <c r="E152" s="52">
        <v>343</v>
      </c>
      <c r="F152" s="52">
        <v>346.1</v>
      </c>
      <c r="G152" s="52"/>
      <c r="H152" s="52"/>
      <c r="I152" s="54">
        <f t="shared" si="165"/>
        <v>-1355.6851311953453</v>
      </c>
      <c r="J152" s="55"/>
      <c r="K152" s="55"/>
      <c r="L152" s="55">
        <f t="shared" si="167"/>
        <v>-3.1000000000000227</v>
      </c>
      <c r="M152" s="56">
        <f t="shared" si="168"/>
        <v>-1355.6851311953453</v>
      </c>
    </row>
    <row r="153" spans="1:13" s="57" customFormat="1">
      <c r="A153" s="51">
        <v>43417</v>
      </c>
      <c r="B153" s="52" t="s">
        <v>491</v>
      </c>
      <c r="C153" s="53">
        <f t="shared" si="164"/>
        <v>77.83716465154896</v>
      </c>
      <c r="D153" s="52" t="s">
        <v>14</v>
      </c>
      <c r="E153" s="52">
        <v>1927.1</v>
      </c>
      <c r="F153" s="52">
        <v>1937.65</v>
      </c>
      <c r="G153" s="52"/>
      <c r="H153" s="52"/>
      <c r="I153" s="54">
        <f t="shared" si="165"/>
        <v>821.18208707385566</v>
      </c>
      <c r="J153" s="55"/>
      <c r="K153" s="55"/>
      <c r="L153" s="55">
        <f t="shared" si="167"/>
        <v>10.550000000000182</v>
      </c>
      <c r="M153" s="56">
        <f t="shared" si="168"/>
        <v>821.18208707385566</v>
      </c>
    </row>
    <row r="154" spans="1:13" s="57" customFormat="1">
      <c r="A154" s="51">
        <v>43417</v>
      </c>
      <c r="B154" s="52" t="s">
        <v>519</v>
      </c>
      <c r="C154" s="53">
        <f t="shared" si="164"/>
        <v>545.65296471444162</v>
      </c>
      <c r="D154" s="52" t="s">
        <v>14</v>
      </c>
      <c r="E154" s="52">
        <v>274.89999999999998</v>
      </c>
      <c r="F154" s="52">
        <v>276.95</v>
      </c>
      <c r="G154" s="52"/>
      <c r="H154" s="52"/>
      <c r="I154" s="54">
        <f t="shared" si="165"/>
        <v>1118.5885776646114</v>
      </c>
      <c r="J154" s="55"/>
      <c r="K154" s="55"/>
      <c r="L154" s="55">
        <f t="shared" si="167"/>
        <v>2.0500000000000114</v>
      </c>
      <c r="M154" s="56">
        <f t="shared" si="168"/>
        <v>1118.5885776646114</v>
      </c>
    </row>
    <row r="155" spans="1:13" s="57" customFormat="1">
      <c r="A155" s="51">
        <v>43416</v>
      </c>
      <c r="B155" s="52" t="s">
        <v>492</v>
      </c>
      <c r="C155" s="53">
        <f t="shared" ref="C155:C164" si="169">150000/E155</f>
        <v>242.24806201550385</v>
      </c>
      <c r="D155" s="52" t="s">
        <v>18</v>
      </c>
      <c r="E155" s="52">
        <v>619.20000000000005</v>
      </c>
      <c r="F155" s="52">
        <v>618.5</v>
      </c>
      <c r="G155" s="52"/>
      <c r="H155" s="52"/>
      <c r="I155" s="54">
        <f t="shared" ref="I155:I164" si="170">(IF(D155="SHORT",E155-F155,IF(D155="LONG",F155-E155)))*C155</f>
        <v>169.5736434108637</v>
      </c>
      <c r="J155" s="55"/>
      <c r="K155" s="55"/>
      <c r="L155" s="55">
        <f t="shared" ref="L155:L164" si="171">(J155+I155+K155)/C155</f>
        <v>0.70000000000004536</v>
      </c>
      <c r="M155" s="56">
        <f t="shared" ref="M155:M164" si="172">L155*C155</f>
        <v>169.5736434108637</v>
      </c>
    </row>
    <row r="156" spans="1:13" s="57" customFormat="1">
      <c r="A156" s="51">
        <v>43416</v>
      </c>
      <c r="B156" s="52" t="s">
        <v>554</v>
      </c>
      <c r="C156" s="53">
        <f t="shared" si="169"/>
        <v>202.37452779276848</v>
      </c>
      <c r="D156" s="52" t="s">
        <v>18</v>
      </c>
      <c r="E156" s="52">
        <v>741.2</v>
      </c>
      <c r="F156" s="52">
        <v>735.65</v>
      </c>
      <c r="G156" s="52"/>
      <c r="H156" s="52"/>
      <c r="I156" s="54">
        <f t="shared" si="170"/>
        <v>1123.1786292498789</v>
      </c>
      <c r="J156" s="55"/>
      <c r="K156" s="55"/>
      <c r="L156" s="55">
        <f t="shared" si="171"/>
        <v>5.5500000000000682</v>
      </c>
      <c r="M156" s="56">
        <f t="shared" si="172"/>
        <v>1123.1786292498789</v>
      </c>
    </row>
    <row r="157" spans="1:13" s="57" customFormat="1">
      <c r="A157" s="51">
        <v>43416</v>
      </c>
      <c r="B157" s="52" t="s">
        <v>497</v>
      </c>
      <c r="C157" s="53">
        <f t="shared" si="169"/>
        <v>295.7121734844751</v>
      </c>
      <c r="D157" s="52" t="s">
        <v>18</v>
      </c>
      <c r="E157" s="52">
        <v>507.25</v>
      </c>
      <c r="F157" s="52">
        <v>511.85</v>
      </c>
      <c r="G157" s="52"/>
      <c r="H157" s="52"/>
      <c r="I157" s="54">
        <f t="shared" si="170"/>
        <v>-1360.2759980285921</v>
      </c>
      <c r="J157" s="55"/>
      <c r="K157" s="55"/>
      <c r="L157" s="55">
        <f t="shared" si="171"/>
        <v>-4.6000000000000227</v>
      </c>
      <c r="M157" s="56">
        <f t="shared" si="172"/>
        <v>-1360.2759980285921</v>
      </c>
    </row>
    <row r="158" spans="1:13" s="57" customFormat="1">
      <c r="A158" s="51">
        <v>43416</v>
      </c>
      <c r="B158" s="52" t="s">
        <v>419</v>
      </c>
      <c r="C158" s="53">
        <f t="shared" si="169"/>
        <v>122.43898457268796</v>
      </c>
      <c r="D158" s="52" t="s">
        <v>18</v>
      </c>
      <c r="E158" s="52">
        <v>1225.0999999999999</v>
      </c>
      <c r="F158" s="52">
        <v>1236.1500000000001</v>
      </c>
      <c r="G158" s="52"/>
      <c r="H158" s="52"/>
      <c r="I158" s="54">
        <f t="shared" si="170"/>
        <v>-1352.9507795282243</v>
      </c>
      <c r="J158" s="55"/>
      <c r="K158" s="55"/>
      <c r="L158" s="55">
        <f t="shared" si="171"/>
        <v>-11.050000000000182</v>
      </c>
      <c r="M158" s="56">
        <f t="shared" si="172"/>
        <v>-1352.9507795282243</v>
      </c>
    </row>
    <row r="159" spans="1:13" s="57" customFormat="1">
      <c r="A159" s="51">
        <v>43416</v>
      </c>
      <c r="B159" s="52" t="s">
        <v>491</v>
      </c>
      <c r="C159" s="53">
        <f t="shared" si="169"/>
        <v>77.871512005191434</v>
      </c>
      <c r="D159" s="52" t="s">
        <v>14</v>
      </c>
      <c r="E159" s="52">
        <v>1926.25</v>
      </c>
      <c r="F159" s="52">
        <v>1940.65</v>
      </c>
      <c r="G159" s="52"/>
      <c r="H159" s="52"/>
      <c r="I159" s="54">
        <f t="shared" si="170"/>
        <v>1121.3497728747636</v>
      </c>
      <c r="J159" s="55"/>
      <c r="K159" s="55"/>
      <c r="L159" s="55">
        <f t="shared" si="171"/>
        <v>14.400000000000089</v>
      </c>
      <c r="M159" s="56">
        <f t="shared" si="172"/>
        <v>1121.3497728747636</v>
      </c>
    </row>
    <row r="160" spans="1:13" s="57" customFormat="1">
      <c r="A160" s="51">
        <v>43410</v>
      </c>
      <c r="B160" s="52" t="s">
        <v>533</v>
      </c>
      <c r="C160" s="53">
        <f t="shared" si="169"/>
        <v>105.28901835538552</v>
      </c>
      <c r="D160" s="52" t="s">
        <v>18</v>
      </c>
      <c r="E160" s="52">
        <v>1424.65</v>
      </c>
      <c r="F160" s="52">
        <v>1414</v>
      </c>
      <c r="G160" s="52">
        <v>1401.25</v>
      </c>
      <c r="H160" s="52"/>
      <c r="I160" s="54">
        <f t="shared" ref="I160" si="173">(IF(D160="SHORT",E160-F160,IF(D160="LONG",F160-E160)))*C160</f>
        <v>1121.3280454848655</v>
      </c>
      <c r="J160" s="55">
        <f t="shared" ref="J160" si="174">(IF(D160="SHORT",IF(G160="",0,F160-G160),IF(D160="LONG",IF(G160="",0,G160-F160))))*C160</f>
        <v>1342.4349840311654</v>
      </c>
      <c r="K160" s="55"/>
      <c r="L160" s="55">
        <f t="shared" ref="L160" si="175">(J160+I160+K160)/C160</f>
        <v>23.400000000000091</v>
      </c>
      <c r="M160" s="56">
        <f t="shared" ref="M160" si="176">L160*C160</f>
        <v>2463.7630295160307</v>
      </c>
    </row>
    <row r="161" spans="1:13" s="57" customFormat="1">
      <c r="A161" s="51">
        <v>43410</v>
      </c>
      <c r="B161" s="52" t="s">
        <v>421</v>
      </c>
      <c r="C161" s="53">
        <f t="shared" si="169"/>
        <v>1443.001443001443</v>
      </c>
      <c r="D161" s="52" t="s">
        <v>18</v>
      </c>
      <c r="E161" s="52">
        <v>103.95</v>
      </c>
      <c r="F161" s="52">
        <v>103.15</v>
      </c>
      <c r="G161" s="52">
        <v>102.2</v>
      </c>
      <c r="H161" s="52"/>
      <c r="I161" s="54">
        <f t="shared" si="170"/>
        <v>1154.4011544011503</v>
      </c>
      <c r="J161" s="55">
        <f t="shared" ref="J161:J164" si="177">(IF(D161="SHORT",IF(G161="",0,F161-G161),IF(D161="LONG",IF(G161="",0,G161-F161))))*C161</f>
        <v>1370.8513708513749</v>
      </c>
      <c r="K161" s="55"/>
      <c r="L161" s="55">
        <f t="shared" si="171"/>
        <v>1.75</v>
      </c>
      <c r="M161" s="56">
        <f t="shared" si="172"/>
        <v>2525.2525252525252</v>
      </c>
    </row>
    <row r="162" spans="1:13" s="57" customFormat="1">
      <c r="A162" s="51">
        <v>43410</v>
      </c>
      <c r="B162" s="52" t="s">
        <v>600</v>
      </c>
      <c r="C162" s="53">
        <f t="shared" si="169"/>
        <v>102.70103728047654</v>
      </c>
      <c r="D162" s="52" t="s">
        <v>18</v>
      </c>
      <c r="E162" s="52">
        <v>1460.55</v>
      </c>
      <c r="F162" s="52">
        <v>1473.7</v>
      </c>
      <c r="G162" s="52"/>
      <c r="H162" s="52"/>
      <c r="I162" s="54">
        <f t="shared" si="170"/>
        <v>-1350.5186402382758</v>
      </c>
      <c r="J162" s="55"/>
      <c r="K162" s="55"/>
      <c r="L162" s="55">
        <f t="shared" si="171"/>
        <v>-13.150000000000091</v>
      </c>
      <c r="M162" s="56">
        <f t="shared" si="172"/>
        <v>-1350.5186402382758</v>
      </c>
    </row>
    <row r="163" spans="1:13" s="57" customFormat="1">
      <c r="A163" s="51">
        <v>43410</v>
      </c>
      <c r="B163" s="52" t="s">
        <v>439</v>
      </c>
      <c r="C163" s="53">
        <f t="shared" si="169"/>
        <v>904.4317154054869</v>
      </c>
      <c r="D163" s="52" t="s">
        <v>18</v>
      </c>
      <c r="E163" s="52">
        <v>165.85</v>
      </c>
      <c r="F163" s="52">
        <v>164.6</v>
      </c>
      <c r="G163" s="52">
        <v>163.1</v>
      </c>
      <c r="H163" s="52"/>
      <c r="I163" s="54">
        <f t="shared" si="170"/>
        <v>1130.5396442568585</v>
      </c>
      <c r="J163" s="55">
        <f t="shared" si="177"/>
        <v>1356.6475731082303</v>
      </c>
      <c r="K163" s="55"/>
      <c r="L163" s="55">
        <f t="shared" si="171"/>
        <v>2.75</v>
      </c>
      <c r="M163" s="56">
        <f t="shared" si="172"/>
        <v>2487.1872173650891</v>
      </c>
    </row>
    <row r="164" spans="1:13" s="57" customFormat="1">
      <c r="A164" s="51">
        <v>43410</v>
      </c>
      <c r="B164" s="52" t="s">
        <v>419</v>
      </c>
      <c r="C164" s="53">
        <f t="shared" si="169"/>
        <v>122.3091976516634</v>
      </c>
      <c r="D164" s="52" t="s">
        <v>18</v>
      </c>
      <c r="E164" s="52">
        <v>1226.4000000000001</v>
      </c>
      <c r="F164" s="52">
        <v>1217.2</v>
      </c>
      <c r="G164" s="52">
        <v>1206.25</v>
      </c>
      <c r="H164" s="52"/>
      <c r="I164" s="54">
        <f t="shared" si="170"/>
        <v>1125.2446183953089</v>
      </c>
      <c r="J164" s="55">
        <f t="shared" si="177"/>
        <v>1339.2857142857197</v>
      </c>
      <c r="K164" s="55"/>
      <c r="L164" s="55">
        <f t="shared" si="171"/>
        <v>20.150000000000091</v>
      </c>
      <c r="M164" s="56">
        <f t="shared" si="172"/>
        <v>2464.5303326810285</v>
      </c>
    </row>
    <row r="165" spans="1:13" s="57" customFormat="1">
      <c r="A165" s="51">
        <v>43409</v>
      </c>
      <c r="B165" s="52" t="s">
        <v>567</v>
      </c>
      <c r="C165" s="53">
        <f t="shared" ref="C165:C170" si="178">150000/E165</f>
        <v>196.70841256311061</v>
      </c>
      <c r="D165" s="52" t="s">
        <v>18</v>
      </c>
      <c r="E165" s="52">
        <v>762.55</v>
      </c>
      <c r="F165" s="52">
        <v>763.3</v>
      </c>
      <c r="G165" s="52"/>
      <c r="H165" s="52"/>
      <c r="I165" s="54">
        <f t="shared" ref="I165:I170" si="179">(IF(D165="SHORT",E165-F165,IF(D165="LONG",F165-E165)))*C165</f>
        <v>-147.53130942233295</v>
      </c>
      <c r="J165" s="55"/>
      <c r="K165" s="55"/>
      <c r="L165" s="55">
        <f t="shared" ref="L165:L170" si="180">(J165+I165+K165)/C165</f>
        <v>-0.75</v>
      </c>
      <c r="M165" s="56">
        <f t="shared" ref="M165:M170" si="181">L165*C165</f>
        <v>-147.53130942233295</v>
      </c>
    </row>
    <row r="166" spans="1:13" s="57" customFormat="1">
      <c r="A166" s="51">
        <v>43409</v>
      </c>
      <c r="B166" s="52" t="s">
        <v>519</v>
      </c>
      <c r="C166" s="53">
        <f t="shared" si="178"/>
        <v>530.97345132743362</v>
      </c>
      <c r="D166" s="52" t="s">
        <v>18</v>
      </c>
      <c r="E166" s="52">
        <v>282.5</v>
      </c>
      <c r="F166" s="52">
        <v>280.35000000000002</v>
      </c>
      <c r="G166" s="52"/>
      <c r="H166" s="52"/>
      <c r="I166" s="54">
        <f t="shared" si="179"/>
        <v>1141.5929203539702</v>
      </c>
      <c r="J166" s="55"/>
      <c r="K166" s="55"/>
      <c r="L166" s="55">
        <f t="shared" si="180"/>
        <v>2.1499999999999773</v>
      </c>
      <c r="M166" s="56">
        <f t="shared" si="181"/>
        <v>1141.5929203539702</v>
      </c>
    </row>
    <row r="167" spans="1:13" s="66" customFormat="1">
      <c r="A167" s="60">
        <v>43409</v>
      </c>
      <c r="B167" s="61" t="s">
        <v>603</v>
      </c>
      <c r="C167" s="62">
        <f t="shared" si="178"/>
        <v>290.95141111434395</v>
      </c>
      <c r="D167" s="61" t="s">
        <v>18</v>
      </c>
      <c r="E167" s="61">
        <v>515.54999999999995</v>
      </c>
      <c r="F167" s="61">
        <v>511.65</v>
      </c>
      <c r="G167" s="61">
        <v>507</v>
      </c>
      <c r="H167" s="61">
        <v>502.45</v>
      </c>
      <c r="I167" s="63">
        <f t="shared" si="179"/>
        <v>1134.7105033459347</v>
      </c>
      <c r="J167" s="64">
        <f t="shared" ref="J167:J168" si="182">(IF(D167="SHORT",IF(G167="",0,F167-G167),IF(D167="LONG",IF(G167="",0,G167-F167))))*C167</f>
        <v>1352.9240616816928</v>
      </c>
      <c r="K167" s="64">
        <f t="shared" ref="K167:K168" si="183">(IF(D167="SHORT",IF(H167="",0,G167-H167),IF(D167="LONG",IF(H167="",0,(H167-G167)))))*C167</f>
        <v>1323.8289205702683</v>
      </c>
      <c r="L167" s="64">
        <f t="shared" si="180"/>
        <v>13.099999999999966</v>
      </c>
      <c r="M167" s="65">
        <f t="shared" si="181"/>
        <v>3811.4634855978957</v>
      </c>
    </row>
    <row r="168" spans="1:13" s="66" customFormat="1">
      <c r="A168" s="60">
        <v>43409</v>
      </c>
      <c r="B168" s="61" t="s">
        <v>586</v>
      </c>
      <c r="C168" s="62">
        <f t="shared" si="178"/>
        <v>1858.7360594795539</v>
      </c>
      <c r="D168" s="61" t="s">
        <v>18</v>
      </c>
      <c r="E168" s="61">
        <v>80.7</v>
      </c>
      <c r="F168" s="61">
        <v>80.05</v>
      </c>
      <c r="G168" s="61">
        <v>79.150000000000006</v>
      </c>
      <c r="H168" s="61">
        <v>78.45</v>
      </c>
      <c r="I168" s="63">
        <f t="shared" si="179"/>
        <v>1208.1784386617205</v>
      </c>
      <c r="J168" s="64">
        <f t="shared" si="182"/>
        <v>1672.8624535315826</v>
      </c>
      <c r="K168" s="64">
        <f t="shared" si="183"/>
        <v>1301.1152416356931</v>
      </c>
      <c r="L168" s="64">
        <f t="shared" si="180"/>
        <v>2.2499999999999996</v>
      </c>
      <c r="M168" s="65">
        <f t="shared" si="181"/>
        <v>4182.1561338289957</v>
      </c>
    </row>
    <row r="169" spans="1:13" s="57" customFormat="1">
      <c r="A169" s="51">
        <v>43409</v>
      </c>
      <c r="B169" s="52" t="s">
        <v>507</v>
      </c>
      <c r="C169" s="53">
        <f t="shared" si="178"/>
        <v>268.76903780684466</v>
      </c>
      <c r="D169" s="52" t="s">
        <v>14</v>
      </c>
      <c r="E169" s="52">
        <v>558.1</v>
      </c>
      <c r="F169" s="52">
        <v>553.04999999999995</v>
      </c>
      <c r="G169" s="52"/>
      <c r="H169" s="52"/>
      <c r="I169" s="54">
        <f t="shared" si="179"/>
        <v>-1357.2836409245838</v>
      </c>
      <c r="J169" s="55"/>
      <c r="K169" s="55"/>
      <c r="L169" s="55">
        <f t="shared" si="180"/>
        <v>-5.0500000000000682</v>
      </c>
      <c r="M169" s="56">
        <f t="shared" si="181"/>
        <v>-1357.2836409245838</v>
      </c>
    </row>
    <row r="170" spans="1:13" s="57" customFormat="1">
      <c r="A170" s="51">
        <v>43409</v>
      </c>
      <c r="B170" s="52" t="s">
        <v>465</v>
      </c>
      <c r="C170" s="53">
        <f t="shared" si="178"/>
        <v>134.98920086393088</v>
      </c>
      <c r="D170" s="52" t="s">
        <v>14</v>
      </c>
      <c r="E170" s="52">
        <v>1111.2</v>
      </c>
      <c r="F170" s="52">
        <v>1107.75</v>
      </c>
      <c r="G170" s="52"/>
      <c r="H170" s="52"/>
      <c r="I170" s="54">
        <f t="shared" si="179"/>
        <v>-465.71274298056767</v>
      </c>
      <c r="J170" s="55"/>
      <c r="K170" s="55"/>
      <c r="L170" s="55">
        <f t="shared" si="180"/>
        <v>-3.4500000000000455</v>
      </c>
      <c r="M170" s="56">
        <f t="shared" si="181"/>
        <v>-465.71274298056767</v>
      </c>
    </row>
    <row r="171" spans="1:13" s="57" customFormat="1">
      <c r="A171" s="51">
        <v>43406</v>
      </c>
      <c r="B171" s="52" t="s">
        <v>497</v>
      </c>
      <c r="C171" s="53">
        <f t="shared" ref="C171:C174" si="184">150000/E171</f>
        <v>306.12244897959181</v>
      </c>
      <c r="D171" s="52" t="s">
        <v>14</v>
      </c>
      <c r="E171" s="52">
        <v>490</v>
      </c>
      <c r="F171" s="52">
        <v>493.65</v>
      </c>
      <c r="G171" s="52">
        <v>498.1</v>
      </c>
      <c r="H171" s="52"/>
      <c r="I171" s="54">
        <f t="shared" ref="I171:I174" si="185">(IF(D171="SHORT",E171-F171,IF(D171="LONG",F171-E171)))*C171</f>
        <v>1117.3469387755031</v>
      </c>
      <c r="J171" s="55">
        <f t="shared" ref="J171:J173" si="186">(IF(D171="SHORT",IF(G171="",0,F171-G171),IF(D171="LONG",IF(G171="",0,G171-F171))))*C171</f>
        <v>1362.2448979591975</v>
      </c>
      <c r="K171" s="55"/>
      <c r="L171" s="55">
        <f t="shared" ref="L171:L174" si="187">(J171+I171+K171)/C171</f>
        <v>8.100000000000021</v>
      </c>
      <c r="M171" s="56">
        <f t="shared" ref="M171:M174" si="188">L171*C171</f>
        <v>2479.5918367346999</v>
      </c>
    </row>
    <row r="172" spans="1:13" s="57" customFormat="1">
      <c r="A172" s="51">
        <v>43406</v>
      </c>
      <c r="B172" s="52" t="s">
        <v>541</v>
      </c>
      <c r="C172" s="53">
        <f t="shared" si="184"/>
        <v>193.88612421637691</v>
      </c>
      <c r="D172" s="52" t="s">
        <v>14</v>
      </c>
      <c r="E172" s="52">
        <v>773.65</v>
      </c>
      <c r="F172" s="52">
        <v>766.65</v>
      </c>
      <c r="G172" s="52"/>
      <c r="H172" s="52"/>
      <c r="I172" s="54">
        <f t="shared" si="185"/>
        <v>-1357.2028695146385</v>
      </c>
      <c r="J172" s="55"/>
      <c r="K172" s="55"/>
      <c r="L172" s="55">
        <f t="shared" si="187"/>
        <v>-7</v>
      </c>
      <c r="M172" s="56">
        <f t="shared" si="188"/>
        <v>-1357.2028695146385</v>
      </c>
    </row>
    <row r="173" spans="1:13" s="57" customFormat="1">
      <c r="A173" s="51">
        <v>43406</v>
      </c>
      <c r="B173" s="52" t="s">
        <v>494</v>
      </c>
      <c r="C173" s="53">
        <f t="shared" si="184"/>
        <v>220.21581149526537</v>
      </c>
      <c r="D173" s="52" t="s">
        <v>14</v>
      </c>
      <c r="E173" s="52">
        <v>681.15</v>
      </c>
      <c r="F173" s="52">
        <v>686.25</v>
      </c>
      <c r="G173" s="52">
        <v>692.45</v>
      </c>
      <c r="H173" s="52"/>
      <c r="I173" s="54">
        <f t="shared" si="185"/>
        <v>1123.1006386258584</v>
      </c>
      <c r="J173" s="55">
        <f t="shared" si="186"/>
        <v>1365.3380312706554</v>
      </c>
      <c r="K173" s="55"/>
      <c r="L173" s="55">
        <f t="shared" si="187"/>
        <v>11.300000000000068</v>
      </c>
      <c r="M173" s="56">
        <f t="shared" si="188"/>
        <v>2488.4386698965136</v>
      </c>
    </row>
    <row r="174" spans="1:13" s="57" customFormat="1">
      <c r="A174" s="51">
        <v>43406</v>
      </c>
      <c r="B174" s="52" t="s">
        <v>472</v>
      </c>
      <c r="C174" s="53">
        <f t="shared" si="184"/>
        <v>155.91705212826776</v>
      </c>
      <c r="D174" s="52" t="s">
        <v>14</v>
      </c>
      <c r="E174" s="52">
        <v>962.05</v>
      </c>
      <c r="F174" s="52">
        <v>953.3</v>
      </c>
      <c r="G174" s="52"/>
      <c r="H174" s="52"/>
      <c r="I174" s="54">
        <f t="shared" si="185"/>
        <v>-1364.2742061223428</v>
      </c>
      <c r="J174" s="55"/>
      <c r="K174" s="55"/>
      <c r="L174" s="55">
        <f t="shared" si="187"/>
        <v>-8.75</v>
      </c>
      <c r="M174" s="56">
        <f t="shared" si="188"/>
        <v>-1364.2742061223428</v>
      </c>
    </row>
    <row r="175" spans="1:13" s="57" customFormat="1">
      <c r="A175" s="51">
        <v>43405</v>
      </c>
      <c r="B175" s="52" t="s">
        <v>448</v>
      </c>
      <c r="C175" s="53">
        <f t="shared" ref="C175:C176" si="189">150000/E175</f>
        <v>457.5960951799878</v>
      </c>
      <c r="D175" s="52" t="s">
        <v>14</v>
      </c>
      <c r="E175" s="52">
        <v>327.8</v>
      </c>
      <c r="F175" s="52">
        <v>330.25</v>
      </c>
      <c r="G175" s="52"/>
      <c r="H175" s="52"/>
      <c r="I175" s="54">
        <f t="shared" ref="I175:I176" si="190">(IF(D175="SHORT",E175-F175,IF(D175="LONG",F175-E175)))*C175</f>
        <v>1121.1104331909648</v>
      </c>
      <c r="J175" s="55"/>
      <c r="K175" s="55"/>
      <c r="L175" s="55">
        <f t="shared" ref="L175:L176" si="191">(J175+I175+K175)/C175</f>
        <v>2.4499999999999886</v>
      </c>
      <c r="M175" s="56">
        <f t="shared" ref="M175" si="192">L175*C175</f>
        <v>1121.1104331909648</v>
      </c>
    </row>
    <row r="176" spans="1:13" s="57" customFormat="1">
      <c r="A176" s="51">
        <v>43405</v>
      </c>
      <c r="B176" s="52" t="s">
        <v>426</v>
      </c>
      <c r="C176" s="53">
        <f t="shared" si="189"/>
        <v>334.70936070512107</v>
      </c>
      <c r="D176" s="52" t="s">
        <v>14</v>
      </c>
      <c r="E176" s="52">
        <v>448.15</v>
      </c>
      <c r="F176" s="52">
        <v>451.5</v>
      </c>
      <c r="G176" s="52">
        <v>455.6</v>
      </c>
      <c r="H176" s="52"/>
      <c r="I176" s="54">
        <f t="shared" si="190"/>
        <v>1121.2763583621631</v>
      </c>
      <c r="J176" s="55">
        <f t="shared" ref="J176" si="193">(IF(D176="SHORT",IF(G176="",0,F176-G176),IF(D176="LONG",IF(G176="",0,G176-F176))))*C176</f>
        <v>1372.3083788910039</v>
      </c>
      <c r="K176" s="55"/>
      <c r="L176" s="55">
        <f t="shared" si="191"/>
        <v>7.4500000000000455</v>
      </c>
      <c r="M176" s="56">
        <f>L176*C176</f>
        <v>2493.5847372531671</v>
      </c>
    </row>
    <row r="177" spans="1:13" ht="15.75">
      <c r="A177" s="77"/>
      <c r="B177" s="78"/>
      <c r="C177" s="78"/>
      <c r="D177" s="78"/>
      <c r="E177" s="78"/>
      <c r="F177" s="78"/>
      <c r="G177" s="78"/>
      <c r="H177" s="78"/>
      <c r="I177" s="79"/>
      <c r="J177" s="80"/>
      <c r="K177" s="81"/>
      <c r="L177" s="82"/>
      <c r="M177" s="78"/>
    </row>
    <row r="178" spans="1:13" s="57" customFormat="1">
      <c r="A178" s="51">
        <v>43404</v>
      </c>
      <c r="B178" s="52" t="s">
        <v>498</v>
      </c>
      <c r="C178" s="53">
        <f t="shared" ref="C178:C182" si="194">150000/E178</f>
        <v>258.26446280991735</v>
      </c>
      <c r="D178" s="52" t="s">
        <v>14</v>
      </c>
      <c r="E178" s="52">
        <v>580.79999999999995</v>
      </c>
      <c r="F178" s="52">
        <v>587</v>
      </c>
      <c r="G178" s="52"/>
      <c r="H178" s="52"/>
      <c r="I178" s="54">
        <f t="shared" ref="I178:I182" si="195">(IF(D178="SHORT",E178-F178,IF(D178="LONG",F178-E178)))*C178</f>
        <v>1601.2396694214992</v>
      </c>
      <c r="J178" s="55"/>
      <c r="K178" s="55"/>
      <c r="L178" s="55">
        <f t="shared" ref="L178:L182" si="196">(J178+I178+K178)/C178</f>
        <v>6.2000000000000455</v>
      </c>
      <c r="M178" s="56">
        <f t="shared" ref="M178:M182" si="197">L178*C178</f>
        <v>1601.2396694214992</v>
      </c>
    </row>
    <row r="179" spans="1:13" s="57" customFormat="1">
      <c r="A179" s="51">
        <v>43404</v>
      </c>
      <c r="B179" s="52" t="s">
        <v>457</v>
      </c>
      <c r="C179" s="53">
        <f t="shared" si="194"/>
        <v>684.77516548733161</v>
      </c>
      <c r="D179" s="52" t="s">
        <v>14</v>
      </c>
      <c r="E179" s="52">
        <v>219.05</v>
      </c>
      <c r="F179" s="52">
        <v>220.7</v>
      </c>
      <c r="G179" s="52"/>
      <c r="H179" s="52"/>
      <c r="I179" s="54">
        <f t="shared" si="195"/>
        <v>1129.8790230540815</v>
      </c>
      <c r="J179" s="55"/>
      <c r="K179" s="55"/>
      <c r="L179" s="55">
        <f t="shared" si="196"/>
        <v>1.649999999999977</v>
      </c>
      <c r="M179" s="56">
        <f t="shared" si="197"/>
        <v>1129.8790230540815</v>
      </c>
    </row>
    <row r="180" spans="1:13" s="57" customFormat="1">
      <c r="A180" s="51">
        <v>43404</v>
      </c>
      <c r="B180" s="52" t="s">
        <v>492</v>
      </c>
      <c r="C180" s="53">
        <f t="shared" si="194"/>
        <v>233.89989084671762</v>
      </c>
      <c r="D180" s="52" t="s">
        <v>14</v>
      </c>
      <c r="E180" s="52">
        <v>641.29999999999995</v>
      </c>
      <c r="F180" s="52">
        <v>646.1</v>
      </c>
      <c r="G180" s="52">
        <v>651.95000000000005</v>
      </c>
      <c r="H180" s="52"/>
      <c r="I180" s="54">
        <f t="shared" si="195"/>
        <v>1122.7194760642606</v>
      </c>
      <c r="J180" s="55">
        <f t="shared" ref="J180:J181" si="198">(IF(D180="SHORT",IF(G180="",0,F180-G180),IF(D180="LONG",IF(G180="",0,G180-F180))))*C180</f>
        <v>1368.3143614533035</v>
      </c>
      <c r="K180" s="55"/>
      <c r="L180" s="55">
        <f t="shared" si="196"/>
        <v>10.650000000000093</v>
      </c>
      <c r="M180" s="56">
        <f t="shared" si="197"/>
        <v>2491.0338375175643</v>
      </c>
    </row>
    <row r="181" spans="1:13" s="57" customFormat="1">
      <c r="A181" s="51">
        <v>43404</v>
      </c>
      <c r="B181" s="52" t="s">
        <v>486</v>
      </c>
      <c r="C181" s="53">
        <f t="shared" si="194"/>
        <v>1468.4287812041116</v>
      </c>
      <c r="D181" s="52" t="s">
        <v>18</v>
      </c>
      <c r="E181" s="52">
        <v>102.15</v>
      </c>
      <c r="F181" s="52">
        <v>101.35</v>
      </c>
      <c r="G181" s="52">
        <v>100.45</v>
      </c>
      <c r="H181" s="52"/>
      <c r="I181" s="54">
        <f t="shared" si="195"/>
        <v>1174.743024963306</v>
      </c>
      <c r="J181" s="55">
        <f t="shared" si="198"/>
        <v>1321.585903083688</v>
      </c>
      <c r="K181" s="55"/>
      <c r="L181" s="55">
        <f t="shared" si="196"/>
        <v>1.7000000000000028</v>
      </c>
      <c r="M181" s="56">
        <f t="shared" si="197"/>
        <v>2496.328928046994</v>
      </c>
    </row>
    <row r="182" spans="1:13" s="57" customFormat="1">
      <c r="A182" s="51">
        <v>43404</v>
      </c>
      <c r="B182" s="52" t="s">
        <v>564</v>
      </c>
      <c r="C182" s="53">
        <f t="shared" si="194"/>
        <v>1639.344262295082</v>
      </c>
      <c r="D182" s="52" t="s">
        <v>18</v>
      </c>
      <c r="E182" s="52">
        <v>91.5</v>
      </c>
      <c r="F182" s="52">
        <v>92.35</v>
      </c>
      <c r="G182" s="52"/>
      <c r="H182" s="52"/>
      <c r="I182" s="54">
        <f t="shared" si="195"/>
        <v>-1393.4426229508103</v>
      </c>
      <c r="J182" s="55"/>
      <c r="K182" s="55"/>
      <c r="L182" s="55">
        <f t="shared" si="196"/>
        <v>-0.84999999999999432</v>
      </c>
      <c r="M182" s="56">
        <f t="shared" si="197"/>
        <v>-1393.4426229508103</v>
      </c>
    </row>
    <row r="183" spans="1:13" s="66" customFormat="1">
      <c r="A183" s="60">
        <v>43403</v>
      </c>
      <c r="B183" s="61" t="s">
        <v>482</v>
      </c>
      <c r="C183" s="62">
        <f t="shared" ref="C183:C186" si="199">150000/E183</f>
        <v>682.28337502842851</v>
      </c>
      <c r="D183" s="61" t="s">
        <v>18</v>
      </c>
      <c r="E183" s="61">
        <v>219.85</v>
      </c>
      <c r="F183" s="61">
        <v>218.2</v>
      </c>
      <c r="G183" s="61">
        <v>216.2</v>
      </c>
      <c r="H183" s="61">
        <v>214.25</v>
      </c>
      <c r="I183" s="63">
        <f t="shared" ref="I183:I186" si="200">(IF(D183="SHORT",E183-F183,IF(D183="LONG",F183-E183)))*C183</f>
        <v>1125.7675687969108</v>
      </c>
      <c r="J183" s="64">
        <f t="shared" ref="J183" si="201">(IF(D183="SHORT",IF(G183="",0,F183-G183),IF(D183="LONG",IF(G183="",0,G183-F183))))*C183</f>
        <v>1364.566750056857</v>
      </c>
      <c r="K183" s="64">
        <f t="shared" ref="K183" si="202">(IF(D183="SHORT",IF(H183="",0,G183-H183),IF(D183="LONG",IF(H183="",0,(H183-G183)))))*C183</f>
        <v>1330.4525813054279</v>
      </c>
      <c r="L183" s="64">
        <f t="shared" ref="L183:L186" si="203">(J183+I183+K183)/C183</f>
        <v>5.5999999999999943</v>
      </c>
      <c r="M183" s="65">
        <f t="shared" ref="M183:M186" si="204">L183*C183</f>
        <v>3820.7869001591957</v>
      </c>
    </row>
    <row r="184" spans="1:13" s="57" customFormat="1">
      <c r="A184" s="51">
        <v>43403</v>
      </c>
      <c r="B184" s="52" t="s">
        <v>607</v>
      </c>
      <c r="C184" s="53">
        <f t="shared" si="199"/>
        <v>664.30469441984053</v>
      </c>
      <c r="D184" s="52" t="s">
        <v>14</v>
      </c>
      <c r="E184" s="52">
        <v>225.8</v>
      </c>
      <c r="F184" s="52">
        <v>227.45</v>
      </c>
      <c r="G184" s="52"/>
      <c r="H184" s="52"/>
      <c r="I184" s="54">
        <f t="shared" si="200"/>
        <v>1096.1027457927219</v>
      </c>
      <c r="J184" s="55"/>
      <c r="K184" s="55"/>
      <c r="L184" s="55">
        <f t="shared" si="203"/>
        <v>1.6499999999999775</v>
      </c>
      <c r="M184" s="56">
        <f t="shared" si="204"/>
        <v>1096.1027457927219</v>
      </c>
    </row>
    <row r="185" spans="1:13" s="57" customFormat="1">
      <c r="A185" s="51">
        <v>43403</v>
      </c>
      <c r="B185" s="52" t="s">
        <v>448</v>
      </c>
      <c r="C185" s="53">
        <f t="shared" si="199"/>
        <v>453.85779122541601</v>
      </c>
      <c r="D185" s="52" t="s">
        <v>14</v>
      </c>
      <c r="E185" s="52">
        <v>330.5</v>
      </c>
      <c r="F185" s="52">
        <v>332.95</v>
      </c>
      <c r="G185" s="52"/>
      <c r="H185" s="52"/>
      <c r="I185" s="54">
        <f t="shared" si="200"/>
        <v>1111.951588502264</v>
      </c>
      <c r="J185" s="55"/>
      <c r="K185" s="55"/>
      <c r="L185" s="55">
        <f t="shared" si="203"/>
        <v>2.4499999999999886</v>
      </c>
      <c r="M185" s="56">
        <f t="shared" si="204"/>
        <v>1111.951588502264</v>
      </c>
    </row>
    <row r="186" spans="1:13" s="57" customFormat="1">
      <c r="A186" s="51">
        <v>43403</v>
      </c>
      <c r="B186" s="52" t="s">
        <v>223</v>
      </c>
      <c r="C186" s="53">
        <f t="shared" si="199"/>
        <v>110.61539028796874</v>
      </c>
      <c r="D186" s="52" t="s">
        <v>14</v>
      </c>
      <c r="E186" s="52">
        <v>1356.05</v>
      </c>
      <c r="F186" s="52">
        <v>1360.7</v>
      </c>
      <c r="G186" s="52"/>
      <c r="H186" s="52"/>
      <c r="I186" s="54">
        <f t="shared" si="200"/>
        <v>514.36156483906473</v>
      </c>
      <c r="J186" s="55"/>
      <c r="K186" s="55"/>
      <c r="L186" s="55">
        <f t="shared" si="203"/>
        <v>4.6500000000000909</v>
      </c>
      <c r="M186" s="56">
        <f t="shared" si="204"/>
        <v>514.36156483906473</v>
      </c>
    </row>
    <row r="187" spans="1:13" s="57" customFormat="1">
      <c r="A187" s="51">
        <v>43402</v>
      </c>
      <c r="B187" s="52" t="s">
        <v>519</v>
      </c>
      <c r="C187" s="53">
        <f t="shared" ref="C187:C191" si="205">150000/E187</f>
        <v>530.03533568904595</v>
      </c>
      <c r="D187" s="52" t="s">
        <v>14</v>
      </c>
      <c r="E187" s="52">
        <v>283</v>
      </c>
      <c r="F187" s="52">
        <v>285.10000000000002</v>
      </c>
      <c r="G187" s="52"/>
      <c r="H187" s="52"/>
      <c r="I187" s="54">
        <f t="shared" ref="I187:I191" si="206">(IF(D187="SHORT",E187-F187,IF(D187="LONG",F187-E187)))*C187</f>
        <v>1113.0742049470086</v>
      </c>
      <c r="J187" s="55"/>
      <c r="K187" s="55"/>
      <c r="L187" s="55">
        <f t="shared" ref="L187:L191" si="207">(J187+I187+K187)/C187</f>
        <v>2.1000000000000227</v>
      </c>
      <c r="M187" s="56">
        <f t="shared" ref="M187:M191" si="208">L187*C187</f>
        <v>1113.0742049470086</v>
      </c>
    </row>
    <row r="188" spans="1:13" s="57" customFormat="1">
      <c r="A188" s="51">
        <v>43402</v>
      </c>
      <c r="B188" s="52" t="s">
        <v>619</v>
      </c>
      <c r="C188" s="53">
        <f t="shared" si="205"/>
        <v>154.63917525773195</v>
      </c>
      <c r="D188" s="52" t="s">
        <v>14</v>
      </c>
      <c r="E188" s="52">
        <v>970</v>
      </c>
      <c r="F188" s="52">
        <v>977.25</v>
      </c>
      <c r="G188" s="52">
        <v>986.1</v>
      </c>
      <c r="H188" s="52"/>
      <c r="I188" s="54">
        <f t="shared" si="206"/>
        <v>1121.1340206185566</v>
      </c>
      <c r="J188" s="55">
        <f t="shared" ref="J188:J190" si="209">(IF(D188="SHORT",IF(G188="",0,F188-G188),IF(D188="LONG",IF(G188="",0,G188-F188))))*C188</f>
        <v>1368.5567010309312</v>
      </c>
      <c r="K188" s="55"/>
      <c r="L188" s="55">
        <f t="shared" si="207"/>
        <v>16.100000000000023</v>
      </c>
      <c r="M188" s="56">
        <f t="shared" si="208"/>
        <v>2489.6907216494878</v>
      </c>
    </row>
    <row r="189" spans="1:13" s="66" customFormat="1">
      <c r="A189" s="60">
        <v>43402</v>
      </c>
      <c r="B189" s="61" t="s">
        <v>618</v>
      </c>
      <c r="C189" s="62">
        <f t="shared" si="205"/>
        <v>339.17467495760314</v>
      </c>
      <c r="D189" s="61" t="s">
        <v>14</v>
      </c>
      <c r="E189" s="61">
        <v>442.25</v>
      </c>
      <c r="F189" s="61">
        <v>445.55</v>
      </c>
      <c r="G189" s="61">
        <v>449.6</v>
      </c>
      <c r="H189" s="61">
        <v>452.65</v>
      </c>
      <c r="I189" s="63">
        <f t="shared" si="206"/>
        <v>1119.2764273600942</v>
      </c>
      <c r="J189" s="64">
        <f t="shared" si="209"/>
        <v>1373.6574335782966</v>
      </c>
      <c r="K189" s="64">
        <f t="shared" ref="K189:K190" si="210">(IF(D189="SHORT",IF(H189="",0,G189-H189),IF(D189="LONG",IF(H189="",0,(H189-G189)))))*C189</f>
        <v>1034.4827586206741</v>
      </c>
      <c r="L189" s="64">
        <f t="shared" si="207"/>
        <v>10.399999999999977</v>
      </c>
      <c r="M189" s="65">
        <f t="shared" si="208"/>
        <v>3527.4166195590651</v>
      </c>
    </row>
    <row r="190" spans="1:13" s="66" customFormat="1">
      <c r="A190" s="60">
        <v>43402</v>
      </c>
      <c r="B190" s="61" t="s">
        <v>425</v>
      </c>
      <c r="C190" s="62">
        <f t="shared" si="205"/>
        <v>459.48843620768878</v>
      </c>
      <c r="D190" s="61" t="s">
        <v>14</v>
      </c>
      <c r="E190" s="61">
        <v>326.45</v>
      </c>
      <c r="F190" s="61">
        <v>328.85</v>
      </c>
      <c r="G190" s="61">
        <v>331.85</v>
      </c>
      <c r="H190" s="61">
        <v>334.85</v>
      </c>
      <c r="I190" s="63">
        <f t="shared" si="206"/>
        <v>1102.7722468984687</v>
      </c>
      <c r="J190" s="64">
        <f t="shared" si="209"/>
        <v>1378.4653086230664</v>
      </c>
      <c r="K190" s="64">
        <f t="shared" si="210"/>
        <v>1378.4653086230664</v>
      </c>
      <c r="L190" s="64">
        <f t="shared" si="207"/>
        <v>8.4000000000000341</v>
      </c>
      <c r="M190" s="65">
        <f t="shared" si="208"/>
        <v>3859.7028641446013</v>
      </c>
    </row>
    <row r="191" spans="1:13" s="57" customFormat="1">
      <c r="A191" s="51">
        <v>43399</v>
      </c>
      <c r="B191" s="52" t="s">
        <v>507</v>
      </c>
      <c r="C191" s="53">
        <f t="shared" si="205"/>
        <v>284.25241614553721</v>
      </c>
      <c r="D191" s="52" t="s">
        <v>14</v>
      </c>
      <c r="E191" s="52">
        <v>527.70000000000005</v>
      </c>
      <c r="F191" s="52">
        <v>531.65</v>
      </c>
      <c r="G191" s="52"/>
      <c r="H191" s="52"/>
      <c r="I191" s="54">
        <f t="shared" si="206"/>
        <v>1122.7970437748527</v>
      </c>
      <c r="J191" s="55"/>
      <c r="K191" s="55"/>
      <c r="L191" s="55">
        <f t="shared" si="207"/>
        <v>3.9499999999999322</v>
      </c>
      <c r="M191" s="56">
        <f t="shared" si="208"/>
        <v>1122.7970437748527</v>
      </c>
    </row>
    <row r="192" spans="1:13" s="57" customFormat="1">
      <c r="A192" s="51">
        <v>43399</v>
      </c>
      <c r="B192" s="52" t="s">
        <v>484</v>
      </c>
      <c r="C192" s="53">
        <f t="shared" ref="C192:C194" si="211">150000/E192</f>
        <v>174.68265983463374</v>
      </c>
      <c r="D192" s="52" t="s">
        <v>14</v>
      </c>
      <c r="E192" s="52">
        <v>858.7</v>
      </c>
      <c r="F192" s="52">
        <v>865.15</v>
      </c>
      <c r="G192" s="52">
        <v>872.9</v>
      </c>
      <c r="H192" s="52"/>
      <c r="I192" s="54">
        <f t="shared" ref="I192" si="212">(IF(D192="SHORT",E192-F192,IF(D192="LONG",F192-E192)))*C192</f>
        <v>1126.7031559333757</v>
      </c>
      <c r="J192" s="55">
        <f t="shared" ref="J192" si="213">(IF(D192="SHORT",IF(G192="",0,F192-G192),IF(D192="LONG",IF(G192="",0,G192-F192))))*C192</f>
        <v>1353.7906137184116</v>
      </c>
      <c r="K192" s="55"/>
      <c r="L192" s="55">
        <f t="shared" ref="L192" si="214">(J192+I192+K192)/C192</f>
        <v>14.199999999999932</v>
      </c>
      <c r="M192" s="56">
        <f t="shared" ref="M192" si="215">L192*C192</f>
        <v>2480.4937696517873</v>
      </c>
    </row>
    <row r="193" spans="1:13" s="57" customFormat="1">
      <c r="A193" s="51">
        <v>43399</v>
      </c>
      <c r="B193" s="52" t="s">
        <v>518</v>
      </c>
      <c r="C193" s="53">
        <f t="shared" si="211"/>
        <v>662.83694211224031</v>
      </c>
      <c r="D193" s="52" t="s">
        <v>14</v>
      </c>
      <c r="E193" s="52">
        <v>226.3</v>
      </c>
      <c r="F193" s="52">
        <v>228</v>
      </c>
      <c r="G193" s="52"/>
      <c r="H193" s="52"/>
      <c r="I193" s="54">
        <f t="shared" ref="I193:I194" si="216">(IF(D193="SHORT",E193-F193,IF(D193="LONG",F193-E193)))*C193</f>
        <v>1126.822801590801</v>
      </c>
      <c r="J193" s="55"/>
      <c r="K193" s="55"/>
      <c r="L193" s="55">
        <f t="shared" ref="L193:L194" si="217">(J193+I193+K193)/C193</f>
        <v>1.6999999999999886</v>
      </c>
      <c r="M193" s="56">
        <f t="shared" ref="M193:M194" si="218">L193*C193</f>
        <v>1126.822801590801</v>
      </c>
    </row>
    <row r="194" spans="1:13" s="57" customFormat="1">
      <c r="A194" s="51">
        <v>43399</v>
      </c>
      <c r="B194" s="52" t="s">
        <v>600</v>
      </c>
      <c r="C194" s="53">
        <f t="shared" si="211"/>
        <v>119.48382985502627</v>
      </c>
      <c r="D194" s="52" t="s">
        <v>14</v>
      </c>
      <c r="E194" s="52">
        <v>1255.4000000000001</v>
      </c>
      <c r="F194" s="52">
        <v>1264.8</v>
      </c>
      <c r="G194" s="52"/>
      <c r="H194" s="52"/>
      <c r="I194" s="54">
        <f t="shared" si="216"/>
        <v>1123.1480006372306</v>
      </c>
      <c r="J194" s="55"/>
      <c r="K194" s="55"/>
      <c r="L194" s="55">
        <f t="shared" si="217"/>
        <v>9.3999999999998636</v>
      </c>
      <c r="M194" s="56">
        <f t="shared" si="218"/>
        <v>1123.1480006372306</v>
      </c>
    </row>
    <row r="195" spans="1:13" s="57" customFormat="1">
      <c r="A195" s="51">
        <v>43398</v>
      </c>
      <c r="B195" s="52" t="s">
        <v>586</v>
      </c>
      <c r="C195" s="53">
        <f t="shared" ref="C195:C200" si="219">150000/E195</f>
        <v>2257.3363431151242</v>
      </c>
      <c r="D195" s="52" t="s">
        <v>14</v>
      </c>
      <c r="E195" s="52">
        <v>66.45</v>
      </c>
      <c r="F195" s="52">
        <v>66.95</v>
      </c>
      <c r="G195" s="52"/>
      <c r="H195" s="52"/>
      <c r="I195" s="54">
        <f t="shared" ref="I195:I200" si="220">(IF(D195="SHORT",E195-F195,IF(D195="LONG",F195-E195)))*C195</f>
        <v>1128.6681715575621</v>
      </c>
      <c r="J195" s="55"/>
      <c r="K195" s="55"/>
      <c r="L195" s="55">
        <f t="shared" ref="L195:L200" si="221">(J195+I195+K195)/C195</f>
        <v>0.5</v>
      </c>
      <c r="M195" s="56">
        <f t="shared" ref="M195:M200" si="222">L195*C195</f>
        <v>1128.6681715575621</v>
      </c>
    </row>
    <row r="196" spans="1:13" s="57" customFormat="1">
      <c r="A196" s="51">
        <v>43398</v>
      </c>
      <c r="B196" s="52" t="s">
        <v>428</v>
      </c>
      <c r="C196" s="53">
        <f t="shared" si="219"/>
        <v>165.23463317911435</v>
      </c>
      <c r="D196" s="52" t="s">
        <v>18</v>
      </c>
      <c r="E196" s="52">
        <v>907.8</v>
      </c>
      <c r="F196" s="52">
        <v>916</v>
      </c>
      <c r="G196" s="52"/>
      <c r="H196" s="52"/>
      <c r="I196" s="54">
        <f t="shared" si="220"/>
        <v>-1354.9239920687453</v>
      </c>
      <c r="J196" s="55"/>
      <c r="K196" s="55"/>
      <c r="L196" s="55">
        <f t="shared" si="221"/>
        <v>-8.2000000000000455</v>
      </c>
      <c r="M196" s="56">
        <f t="shared" si="222"/>
        <v>-1354.9239920687453</v>
      </c>
    </row>
    <row r="197" spans="1:13" s="57" customFormat="1">
      <c r="A197" s="51">
        <v>43398</v>
      </c>
      <c r="B197" s="52" t="s">
        <v>569</v>
      </c>
      <c r="C197" s="53">
        <f t="shared" si="219"/>
        <v>129.44983818770226</v>
      </c>
      <c r="D197" s="52" t="s">
        <v>18</v>
      </c>
      <c r="E197" s="52">
        <v>1158.75</v>
      </c>
      <c r="F197" s="52">
        <v>1150.05</v>
      </c>
      <c r="G197" s="52">
        <v>1139.7</v>
      </c>
      <c r="H197" s="52"/>
      <c r="I197" s="54">
        <f t="shared" si="220"/>
        <v>1126.2135922330156</v>
      </c>
      <c r="J197" s="55">
        <f t="shared" ref="J197:J200" si="223">(IF(D197="SHORT",IF(G197="",0,F197-G197),IF(D197="LONG",IF(G197="",0,G197-F197))))*C197</f>
        <v>1339.8058252427065</v>
      </c>
      <c r="K197" s="55"/>
      <c r="L197" s="55">
        <f t="shared" si="221"/>
        <v>19.049999999999955</v>
      </c>
      <c r="M197" s="56">
        <f t="shared" si="222"/>
        <v>2466.0194174757221</v>
      </c>
    </row>
    <row r="198" spans="1:13" s="57" customFormat="1">
      <c r="A198" s="51">
        <v>43398</v>
      </c>
      <c r="B198" s="52" t="s">
        <v>548</v>
      </c>
      <c r="C198" s="53">
        <f t="shared" si="219"/>
        <v>247.52475247524754</v>
      </c>
      <c r="D198" s="52" t="s">
        <v>18</v>
      </c>
      <c r="E198" s="52">
        <v>606</v>
      </c>
      <c r="F198" s="52">
        <v>611.45000000000005</v>
      </c>
      <c r="G198" s="52"/>
      <c r="H198" s="52"/>
      <c r="I198" s="54">
        <f t="shared" si="220"/>
        <v>-1349.0099009901103</v>
      </c>
      <c r="J198" s="55"/>
      <c r="K198" s="55"/>
      <c r="L198" s="55">
        <f t="shared" si="221"/>
        <v>-5.4500000000000455</v>
      </c>
      <c r="M198" s="56">
        <f t="shared" si="222"/>
        <v>-1349.0099009901103</v>
      </c>
    </row>
    <row r="199" spans="1:13" s="57" customFormat="1">
      <c r="A199" s="51">
        <v>43398</v>
      </c>
      <c r="B199" s="52" t="s">
        <v>588</v>
      </c>
      <c r="C199" s="53">
        <f t="shared" si="219"/>
        <v>110.70110701107011</v>
      </c>
      <c r="D199" s="52" t="s">
        <v>18</v>
      </c>
      <c r="E199" s="52">
        <v>1355</v>
      </c>
      <c r="F199" s="52">
        <v>1348.75</v>
      </c>
      <c r="G199" s="52"/>
      <c r="H199" s="52"/>
      <c r="I199" s="54">
        <f t="shared" si="220"/>
        <v>691.88191881918817</v>
      </c>
      <c r="J199" s="55"/>
      <c r="K199" s="55"/>
      <c r="L199" s="55">
        <f t="shared" si="221"/>
        <v>6.25</v>
      </c>
      <c r="M199" s="56">
        <f t="shared" si="222"/>
        <v>691.88191881918817</v>
      </c>
    </row>
    <row r="200" spans="1:13" s="57" customFormat="1">
      <c r="A200" s="51">
        <v>43398</v>
      </c>
      <c r="B200" s="52" t="s">
        <v>571</v>
      </c>
      <c r="C200" s="53">
        <f t="shared" si="219"/>
        <v>471.40163419233187</v>
      </c>
      <c r="D200" s="52" t="s">
        <v>18</v>
      </c>
      <c r="E200" s="52">
        <v>318.2</v>
      </c>
      <c r="F200" s="52">
        <v>315.8</v>
      </c>
      <c r="G200" s="52">
        <v>312.95</v>
      </c>
      <c r="H200" s="52"/>
      <c r="I200" s="54">
        <f t="shared" si="220"/>
        <v>1131.3639220615858</v>
      </c>
      <c r="J200" s="55">
        <f t="shared" si="223"/>
        <v>1343.4946574481567</v>
      </c>
      <c r="K200" s="55"/>
      <c r="L200" s="55">
        <f t="shared" si="221"/>
        <v>5.25</v>
      </c>
      <c r="M200" s="56">
        <f t="shared" si="222"/>
        <v>2474.8585795097424</v>
      </c>
    </row>
    <row r="201" spans="1:13" s="57" customFormat="1">
      <c r="A201" s="51">
        <v>43397</v>
      </c>
      <c r="B201" s="52" t="s">
        <v>459</v>
      </c>
      <c r="C201" s="53">
        <f t="shared" ref="C201:C204" si="224">150000/E201</f>
        <v>187.20748829953197</v>
      </c>
      <c r="D201" s="52" t="s">
        <v>18</v>
      </c>
      <c r="E201" s="52">
        <v>801.25</v>
      </c>
      <c r="F201" s="52">
        <v>795.25</v>
      </c>
      <c r="G201" s="52"/>
      <c r="H201" s="52"/>
      <c r="I201" s="54">
        <f t="shared" ref="I201:I204" si="225">(IF(D201="SHORT",E201-F201,IF(D201="LONG",F201-E201)))*C201</f>
        <v>1123.2449297971918</v>
      </c>
      <c r="J201" s="55"/>
      <c r="K201" s="55"/>
      <c r="L201" s="55">
        <f t="shared" ref="L201:L204" si="226">(J201+I201+K201)/C201</f>
        <v>6</v>
      </c>
      <c r="M201" s="56">
        <f t="shared" ref="M201:M204" si="227">L201*C201</f>
        <v>1123.2449297971918</v>
      </c>
    </row>
    <row r="202" spans="1:13" s="66" customFormat="1">
      <c r="A202" s="60">
        <v>43397</v>
      </c>
      <c r="B202" s="61" t="s">
        <v>403</v>
      </c>
      <c r="C202" s="62">
        <f t="shared" si="224"/>
        <v>86.682654800774358</v>
      </c>
      <c r="D202" s="61" t="s">
        <v>18</v>
      </c>
      <c r="E202" s="61">
        <v>1730.45</v>
      </c>
      <c r="F202" s="61">
        <v>1717.45</v>
      </c>
      <c r="G202" s="61">
        <v>1702.15</v>
      </c>
      <c r="H202" s="61">
        <v>1686.65</v>
      </c>
      <c r="I202" s="63">
        <f t="shared" si="225"/>
        <v>1126.8745124100667</v>
      </c>
      <c r="J202" s="64">
        <f t="shared" ref="J202" si="228">(IF(D202="SHORT",IF(G202="",0,F202-G202),IF(D202="LONG",IF(G202="",0,G202-F202))))*C202</f>
        <v>1326.2446184518437</v>
      </c>
      <c r="K202" s="64">
        <f t="shared" ref="K202" si="229">(IF(D202="SHORT",IF(H202="",0,G202-H202),IF(D202="LONG",IF(H202="",0,(H202-G202)))))*C202</f>
        <v>1343.5811494120026</v>
      </c>
      <c r="L202" s="64">
        <f t="shared" si="226"/>
        <v>43.799999999999955</v>
      </c>
      <c r="M202" s="65">
        <f t="shared" si="227"/>
        <v>3796.700280273913</v>
      </c>
    </row>
    <row r="203" spans="1:13" s="57" customFormat="1">
      <c r="A203" s="51">
        <v>43397</v>
      </c>
      <c r="B203" s="52" t="s">
        <v>432</v>
      </c>
      <c r="C203" s="53">
        <f t="shared" si="224"/>
        <v>429.00042900042905</v>
      </c>
      <c r="D203" s="52" t="s">
        <v>18</v>
      </c>
      <c r="E203" s="52">
        <v>349.65</v>
      </c>
      <c r="F203" s="52">
        <v>352.8</v>
      </c>
      <c r="G203" s="52"/>
      <c r="H203" s="52"/>
      <c r="I203" s="54">
        <f t="shared" si="225"/>
        <v>-1351.3513513513662</v>
      </c>
      <c r="J203" s="55"/>
      <c r="K203" s="55"/>
      <c r="L203" s="55">
        <f t="shared" si="226"/>
        <v>-3.1500000000000346</v>
      </c>
      <c r="M203" s="56">
        <f t="shared" si="227"/>
        <v>-1351.3513513513662</v>
      </c>
    </row>
    <row r="204" spans="1:13" s="57" customFormat="1" ht="16.5" customHeight="1">
      <c r="A204" s="51">
        <v>43397</v>
      </c>
      <c r="B204" s="52" t="s">
        <v>420</v>
      </c>
      <c r="C204" s="53">
        <f t="shared" si="224"/>
        <v>1370.4888076747372</v>
      </c>
      <c r="D204" s="52" t="s">
        <v>18</v>
      </c>
      <c r="E204" s="52">
        <v>109.45</v>
      </c>
      <c r="F204" s="52">
        <v>108.6</v>
      </c>
      <c r="G204" s="52"/>
      <c r="H204" s="52"/>
      <c r="I204" s="54">
        <f t="shared" si="225"/>
        <v>1164.9154865235384</v>
      </c>
      <c r="J204" s="55"/>
      <c r="K204" s="55"/>
      <c r="L204" s="55">
        <f t="shared" si="226"/>
        <v>0.85000000000000864</v>
      </c>
      <c r="M204" s="56">
        <f t="shared" si="227"/>
        <v>1164.9154865235384</v>
      </c>
    </row>
    <row r="205" spans="1:13" s="57" customFormat="1">
      <c r="A205" s="51">
        <v>43396</v>
      </c>
      <c r="B205" s="52" t="s">
        <v>585</v>
      </c>
      <c r="C205" s="53">
        <f t="shared" ref="C205:C209" si="230">150000/E205</f>
        <v>1565.7620041753653</v>
      </c>
      <c r="D205" s="52" t="s">
        <v>18</v>
      </c>
      <c r="E205" s="52">
        <v>95.8</v>
      </c>
      <c r="F205" s="52">
        <v>95.05</v>
      </c>
      <c r="G205" s="52">
        <v>94.2</v>
      </c>
      <c r="H205" s="52"/>
      <c r="I205" s="54">
        <f t="shared" ref="I205:I209" si="231">(IF(D205="SHORT",E205-F205,IF(D205="LONG",F205-E205)))*C205</f>
        <v>1174.321503131524</v>
      </c>
      <c r="J205" s="55">
        <f t="shared" ref="J205:J207" si="232">(IF(D205="SHORT",IF(G205="",0,F205-G205),IF(D205="LONG",IF(G205="",0,G205-F205))))*C205</f>
        <v>1330.8977035490516</v>
      </c>
      <c r="K205" s="55"/>
      <c r="L205" s="55">
        <f t="shared" ref="L205:L209" si="233">(J205+I205+K205)/C205</f>
        <v>1.5999999999999943</v>
      </c>
      <c r="M205" s="56">
        <f t="shared" ref="M205:M209" si="234">L205*C205</f>
        <v>2505.2192066805756</v>
      </c>
    </row>
    <row r="206" spans="1:13" s="57" customFormat="1">
      <c r="A206" s="51">
        <v>43396</v>
      </c>
      <c r="B206" s="52" t="s">
        <v>617</v>
      </c>
      <c r="C206" s="53">
        <f t="shared" si="230"/>
        <v>93.964356187552866</v>
      </c>
      <c r="D206" s="52" t="s">
        <v>14</v>
      </c>
      <c r="E206" s="52">
        <v>1596.35</v>
      </c>
      <c r="F206" s="52">
        <v>1581.95</v>
      </c>
      <c r="G206" s="52"/>
      <c r="H206" s="52"/>
      <c r="I206" s="54">
        <f t="shared" si="231"/>
        <v>-1353.0867291007485</v>
      </c>
      <c r="J206" s="55"/>
      <c r="K206" s="55"/>
      <c r="L206" s="55">
        <f t="shared" si="233"/>
        <v>-14.399999999999864</v>
      </c>
      <c r="M206" s="56">
        <f t="shared" si="234"/>
        <v>-1353.0867291007485</v>
      </c>
    </row>
    <row r="207" spans="1:13" s="57" customFormat="1">
      <c r="A207" s="51">
        <v>43396</v>
      </c>
      <c r="B207" s="52" t="s">
        <v>565</v>
      </c>
      <c r="C207" s="53">
        <f t="shared" si="230"/>
        <v>867.05202312138726</v>
      </c>
      <c r="D207" s="52" t="s">
        <v>18</v>
      </c>
      <c r="E207" s="52">
        <v>173</v>
      </c>
      <c r="F207" s="52">
        <v>171.7</v>
      </c>
      <c r="G207" s="52">
        <v>170.15</v>
      </c>
      <c r="H207" s="52"/>
      <c r="I207" s="54">
        <f t="shared" si="231"/>
        <v>1127.1676300578133</v>
      </c>
      <c r="J207" s="55">
        <f t="shared" si="232"/>
        <v>1343.9306358381355</v>
      </c>
      <c r="K207" s="55"/>
      <c r="L207" s="55">
        <f t="shared" si="233"/>
        <v>2.8499999999999943</v>
      </c>
      <c r="M207" s="56">
        <f t="shared" si="234"/>
        <v>2471.0982658959488</v>
      </c>
    </row>
    <row r="208" spans="1:13" s="57" customFormat="1">
      <c r="A208" s="51">
        <v>43396</v>
      </c>
      <c r="B208" s="52" t="s">
        <v>402</v>
      </c>
      <c r="C208" s="53">
        <f t="shared" si="230"/>
        <v>202.70270270270271</v>
      </c>
      <c r="D208" s="52" t="s">
        <v>18</v>
      </c>
      <c r="E208" s="52">
        <v>740</v>
      </c>
      <c r="F208" s="52">
        <v>737</v>
      </c>
      <c r="G208" s="52"/>
      <c r="H208" s="52"/>
      <c r="I208" s="54">
        <f t="shared" si="231"/>
        <v>608.10810810810813</v>
      </c>
      <c r="J208" s="55"/>
      <c r="K208" s="55"/>
      <c r="L208" s="55">
        <f t="shared" si="233"/>
        <v>3</v>
      </c>
      <c r="M208" s="56">
        <f t="shared" si="234"/>
        <v>608.10810810810813</v>
      </c>
    </row>
    <row r="209" spans="1:13" s="57" customFormat="1">
      <c r="A209" s="51">
        <v>43396</v>
      </c>
      <c r="B209" s="52" t="s">
        <v>457</v>
      </c>
      <c r="C209" s="53">
        <f t="shared" si="230"/>
        <v>663.86368665633995</v>
      </c>
      <c r="D209" s="52" t="s">
        <v>14</v>
      </c>
      <c r="E209" s="52">
        <v>225.95</v>
      </c>
      <c r="F209" s="52">
        <v>223.9</v>
      </c>
      <c r="G209" s="52"/>
      <c r="H209" s="52"/>
      <c r="I209" s="54">
        <f t="shared" si="231"/>
        <v>-1360.9205576454856</v>
      </c>
      <c r="J209" s="55"/>
      <c r="K209" s="55"/>
      <c r="L209" s="55">
        <f t="shared" si="233"/>
        <v>-2.0499999999999829</v>
      </c>
      <c r="M209" s="56">
        <f t="shared" si="234"/>
        <v>-1360.9205576454856</v>
      </c>
    </row>
    <row r="210" spans="1:13" s="57" customFormat="1">
      <c r="A210" s="51">
        <v>43395</v>
      </c>
      <c r="B210" s="52" t="s">
        <v>537</v>
      </c>
      <c r="C210" s="53">
        <f t="shared" ref="C210:C213" si="235">150000/E210</f>
        <v>704.06007979347567</v>
      </c>
      <c r="D210" s="52" t="s">
        <v>14</v>
      </c>
      <c r="E210" s="52">
        <v>213.05</v>
      </c>
      <c r="F210" s="52">
        <v>214.6</v>
      </c>
      <c r="G210" s="52"/>
      <c r="H210" s="52"/>
      <c r="I210" s="54">
        <f t="shared" ref="I210:I213" si="236">(IF(D210="SHORT",E210-F210,IF(D210="LONG",F210-E210)))*C210</f>
        <v>1091.2931236798752</v>
      </c>
      <c r="J210" s="55"/>
      <c r="K210" s="55"/>
      <c r="L210" s="55">
        <f t="shared" ref="L210:L213" si="237">(J210+I210+K210)/C210</f>
        <v>1.5499999999999827</v>
      </c>
      <c r="M210" s="56">
        <f t="shared" ref="M210:M213" si="238">L210*C210</f>
        <v>1091.2931236798752</v>
      </c>
    </row>
    <row r="211" spans="1:13" s="57" customFormat="1">
      <c r="A211" s="51">
        <v>43395</v>
      </c>
      <c r="B211" s="52" t="s">
        <v>425</v>
      </c>
      <c r="C211" s="53">
        <f t="shared" si="235"/>
        <v>468.45721424109934</v>
      </c>
      <c r="D211" s="52" t="s">
        <v>18</v>
      </c>
      <c r="E211" s="52">
        <v>320.2</v>
      </c>
      <c r="F211" s="52">
        <v>317.75</v>
      </c>
      <c r="G211" s="52"/>
      <c r="H211" s="52"/>
      <c r="I211" s="54">
        <f t="shared" si="236"/>
        <v>1147.720174890688</v>
      </c>
      <c r="J211" s="55"/>
      <c r="K211" s="55"/>
      <c r="L211" s="55">
        <f t="shared" si="237"/>
        <v>2.4499999999999886</v>
      </c>
      <c r="M211" s="56">
        <f t="shared" si="238"/>
        <v>1147.720174890688</v>
      </c>
    </row>
    <row r="212" spans="1:13" s="57" customFormat="1">
      <c r="A212" s="51">
        <v>43395</v>
      </c>
      <c r="B212" s="52" t="s">
        <v>438</v>
      </c>
      <c r="C212" s="53">
        <f t="shared" si="235"/>
        <v>680.27210884353747</v>
      </c>
      <c r="D212" s="52" t="s">
        <v>18</v>
      </c>
      <c r="E212" s="52">
        <v>220.5</v>
      </c>
      <c r="F212" s="52">
        <v>218.85</v>
      </c>
      <c r="G212" s="52"/>
      <c r="H212" s="52"/>
      <c r="I212" s="54">
        <f t="shared" si="236"/>
        <v>1122.4489795918407</v>
      </c>
      <c r="J212" s="55"/>
      <c r="K212" s="55"/>
      <c r="L212" s="55">
        <f t="shared" si="237"/>
        <v>1.6500000000000057</v>
      </c>
      <c r="M212" s="56">
        <f t="shared" si="238"/>
        <v>1122.4489795918407</v>
      </c>
    </row>
    <row r="213" spans="1:13" s="57" customFormat="1">
      <c r="A213" s="51">
        <v>43395</v>
      </c>
      <c r="B213" s="52" t="s">
        <v>616</v>
      </c>
      <c r="C213" s="53">
        <f t="shared" si="235"/>
        <v>998.66844207723045</v>
      </c>
      <c r="D213" s="52" t="s">
        <v>18</v>
      </c>
      <c r="E213" s="52">
        <v>150.19999999999999</v>
      </c>
      <c r="F213" s="52">
        <v>151.55000000000001</v>
      </c>
      <c r="G213" s="52"/>
      <c r="H213" s="52"/>
      <c r="I213" s="54">
        <f t="shared" si="236"/>
        <v>-1348.2023968042838</v>
      </c>
      <c r="J213" s="55"/>
      <c r="K213" s="55"/>
      <c r="L213" s="55">
        <f t="shared" si="237"/>
        <v>-1.3500000000000227</v>
      </c>
      <c r="M213" s="56">
        <f t="shared" si="238"/>
        <v>-1348.2023968042838</v>
      </c>
    </row>
    <row r="214" spans="1:13" s="57" customFormat="1">
      <c r="A214" s="51">
        <v>43392</v>
      </c>
      <c r="B214" s="52" t="s">
        <v>606</v>
      </c>
      <c r="C214" s="53">
        <f t="shared" ref="C214:C217" si="239">150000/E214</f>
        <v>679.50169875424683</v>
      </c>
      <c r="D214" s="52" t="s">
        <v>18</v>
      </c>
      <c r="E214" s="52">
        <v>220.75</v>
      </c>
      <c r="F214" s="52">
        <v>221</v>
      </c>
      <c r="G214" s="52"/>
      <c r="H214" s="52"/>
      <c r="I214" s="54">
        <f t="shared" ref="I214:I217" si="240">(IF(D214="SHORT",E214-F214,IF(D214="LONG",F214-E214)))*C214</f>
        <v>-169.87542468856171</v>
      </c>
      <c r="J214" s="55"/>
      <c r="K214" s="55"/>
      <c r="L214" s="55">
        <f t="shared" ref="L214:L217" si="241">(J214+I214+K214)/C214</f>
        <v>-0.25</v>
      </c>
      <c r="M214" s="56">
        <f t="shared" ref="M214:M217" si="242">L214*C214</f>
        <v>-169.87542468856171</v>
      </c>
    </row>
    <row r="215" spans="1:13" s="66" customFormat="1">
      <c r="A215" s="60">
        <v>43392</v>
      </c>
      <c r="B215" s="61" t="s">
        <v>431</v>
      </c>
      <c r="C215" s="62">
        <f t="shared" si="239"/>
        <v>118.11023622047244</v>
      </c>
      <c r="D215" s="61" t="s">
        <v>18</v>
      </c>
      <c r="E215" s="61">
        <v>1270</v>
      </c>
      <c r="F215" s="61">
        <v>1260.45</v>
      </c>
      <c r="G215" s="61">
        <v>1249.0999999999999</v>
      </c>
      <c r="H215" s="61">
        <v>1237.8499999999999</v>
      </c>
      <c r="I215" s="63">
        <f t="shared" si="240"/>
        <v>1127.9527559055064</v>
      </c>
      <c r="J215" s="64">
        <f t="shared" ref="J215:J217" si="243">(IF(D215="SHORT",IF(G215="",0,F215-G215),IF(D215="LONG",IF(G215="",0,G215-F215))))*C215</f>
        <v>1340.5511811023785</v>
      </c>
      <c r="K215" s="64">
        <f t="shared" ref="K215" si="244">(IF(D215="SHORT",IF(H215="",0,G215-H215),IF(D215="LONG",IF(H215="",0,(H215-G215)))))*C215</f>
        <v>1328.740157480315</v>
      </c>
      <c r="L215" s="64">
        <f t="shared" si="241"/>
        <v>32.150000000000091</v>
      </c>
      <c r="M215" s="65">
        <f t="shared" si="242"/>
        <v>3797.2440944881996</v>
      </c>
    </row>
    <row r="216" spans="1:13" s="57" customFormat="1">
      <c r="A216" s="51">
        <v>43392</v>
      </c>
      <c r="B216" s="52" t="s">
        <v>499</v>
      </c>
      <c r="C216" s="53">
        <f t="shared" si="239"/>
        <v>250.08336112037347</v>
      </c>
      <c r="D216" s="52" t="s">
        <v>18</v>
      </c>
      <c r="E216" s="52">
        <v>599.79999999999995</v>
      </c>
      <c r="F216" s="52">
        <v>605.20000000000005</v>
      </c>
      <c r="G216" s="52"/>
      <c r="H216" s="52"/>
      <c r="I216" s="54">
        <f>(IF(D216="SHORT",E216-F216,IF(D216="LONG",F216-E216)))*C216</f>
        <v>-1350.4501500500394</v>
      </c>
      <c r="J216" s="55"/>
      <c r="K216" s="55"/>
      <c r="L216" s="55">
        <f t="shared" si="241"/>
        <v>-5.4000000000000909</v>
      </c>
      <c r="M216" s="56">
        <f t="shared" si="242"/>
        <v>-1350.4501500500394</v>
      </c>
    </row>
    <row r="217" spans="1:13" s="57" customFormat="1">
      <c r="A217" s="51">
        <v>43392</v>
      </c>
      <c r="B217" s="52" t="s">
        <v>526</v>
      </c>
      <c r="C217" s="53">
        <f t="shared" si="239"/>
        <v>1310.0436681222707</v>
      </c>
      <c r="D217" s="52" t="s">
        <v>18</v>
      </c>
      <c r="E217" s="52">
        <v>114.5</v>
      </c>
      <c r="F217" s="52">
        <v>113.65</v>
      </c>
      <c r="G217" s="52">
        <v>112.6</v>
      </c>
      <c r="H217" s="52"/>
      <c r="I217" s="54">
        <f t="shared" si="240"/>
        <v>1113.5371179039225</v>
      </c>
      <c r="J217" s="55">
        <f t="shared" si="243"/>
        <v>1375.545851528399</v>
      </c>
      <c r="K217" s="55"/>
      <c r="L217" s="55">
        <f t="shared" si="241"/>
        <v>1.9000000000000055</v>
      </c>
      <c r="M217" s="56">
        <f t="shared" si="242"/>
        <v>2489.0829694323215</v>
      </c>
    </row>
    <row r="218" spans="1:13" s="57" customFormat="1">
      <c r="A218" s="51">
        <v>43390</v>
      </c>
      <c r="B218" s="52" t="s">
        <v>381</v>
      </c>
      <c r="C218" s="53">
        <f t="shared" ref="C218:C222" si="245">150000/E218</f>
        <v>386.69760247486465</v>
      </c>
      <c r="D218" s="52" t="s">
        <v>18</v>
      </c>
      <c r="E218" s="52">
        <v>387.9</v>
      </c>
      <c r="F218" s="52">
        <v>384.95</v>
      </c>
      <c r="G218" s="52"/>
      <c r="H218" s="52"/>
      <c r="I218" s="54">
        <f t="shared" ref="I218:I222" si="246">(IF(D218="SHORT",E218-F218,IF(D218="LONG",F218-E218)))*C218</f>
        <v>1140.7579273008464</v>
      </c>
      <c r="J218" s="55"/>
      <c r="K218" s="55"/>
      <c r="L218" s="55">
        <f t="shared" ref="L218:L222" si="247">(J218+I218+K218)/C218</f>
        <v>2.9499999999999886</v>
      </c>
      <c r="M218" s="56">
        <f t="shared" ref="M218:M222" si="248">L218*C218</f>
        <v>1140.7579273008464</v>
      </c>
    </row>
    <row r="219" spans="1:13" s="66" customFormat="1">
      <c r="A219" s="60">
        <v>43390</v>
      </c>
      <c r="B219" s="61" t="s">
        <v>421</v>
      </c>
      <c r="C219" s="62">
        <f t="shared" si="245"/>
        <v>1512.0967741935483</v>
      </c>
      <c r="D219" s="61" t="s">
        <v>18</v>
      </c>
      <c r="E219" s="61">
        <v>99.2</v>
      </c>
      <c r="F219" s="61">
        <v>98.45</v>
      </c>
      <c r="G219" s="61">
        <v>97.55</v>
      </c>
      <c r="H219" s="61">
        <v>96.65</v>
      </c>
      <c r="I219" s="63">
        <f t="shared" si="246"/>
        <v>1134.0725806451612</v>
      </c>
      <c r="J219" s="64">
        <f t="shared" ref="J219:J222" si="249">(IF(D219="SHORT",IF(G219="",0,F219-G219),IF(D219="LONG",IF(G219="",0,G219-F219))))*C219</f>
        <v>1360.8870967742021</v>
      </c>
      <c r="K219" s="64">
        <f t="shared" ref="K219:K222" si="250">(IF(D219="SHORT",IF(H219="",0,G219-H219),IF(D219="LONG",IF(H219="",0,(H219-G219)))))*C219</f>
        <v>1360.8870967741805</v>
      </c>
      <c r="L219" s="64">
        <f t="shared" si="247"/>
        <v>2.5499999999999972</v>
      </c>
      <c r="M219" s="65">
        <f t="shared" si="248"/>
        <v>3855.8467741935438</v>
      </c>
    </row>
    <row r="220" spans="1:13" s="66" customFormat="1">
      <c r="A220" s="60">
        <v>43390</v>
      </c>
      <c r="B220" s="61" t="s">
        <v>615</v>
      </c>
      <c r="C220" s="62">
        <f t="shared" si="245"/>
        <v>194.4642509885266</v>
      </c>
      <c r="D220" s="61" t="s">
        <v>18</v>
      </c>
      <c r="E220" s="61">
        <v>771.35</v>
      </c>
      <c r="F220" s="61">
        <v>765.55</v>
      </c>
      <c r="G220" s="61">
        <v>758.65</v>
      </c>
      <c r="H220" s="61">
        <v>751.8</v>
      </c>
      <c r="I220" s="63">
        <f t="shared" si="246"/>
        <v>1127.8926557334676</v>
      </c>
      <c r="J220" s="64">
        <f t="shared" si="249"/>
        <v>1341.803331820829</v>
      </c>
      <c r="K220" s="64">
        <f t="shared" si="250"/>
        <v>1332.0801192714116</v>
      </c>
      <c r="L220" s="64">
        <f t="shared" si="247"/>
        <v>19.550000000000068</v>
      </c>
      <c r="M220" s="65">
        <f t="shared" si="248"/>
        <v>3801.7761068257082</v>
      </c>
    </row>
    <row r="221" spans="1:13" s="57" customFormat="1">
      <c r="A221" s="51">
        <v>43390</v>
      </c>
      <c r="B221" s="52" t="s">
        <v>600</v>
      </c>
      <c r="C221" s="53">
        <f t="shared" si="245"/>
        <v>115.34025374855824</v>
      </c>
      <c r="D221" s="52" t="s">
        <v>18</v>
      </c>
      <c r="E221" s="52">
        <v>1300.5</v>
      </c>
      <c r="F221" s="52">
        <v>1312.2</v>
      </c>
      <c r="G221" s="52"/>
      <c r="H221" s="52"/>
      <c r="I221" s="54">
        <f t="shared" si="246"/>
        <v>-1349.4809688581367</v>
      </c>
      <c r="J221" s="55"/>
      <c r="K221" s="55"/>
      <c r="L221" s="55">
        <f t="shared" si="247"/>
        <v>-11.700000000000045</v>
      </c>
      <c r="M221" s="56">
        <f t="shared" si="248"/>
        <v>-1349.4809688581367</v>
      </c>
    </row>
    <row r="222" spans="1:13" s="66" customFormat="1">
      <c r="A222" s="60">
        <v>43390</v>
      </c>
      <c r="B222" s="61" t="s">
        <v>402</v>
      </c>
      <c r="C222" s="62">
        <f t="shared" si="245"/>
        <v>196.27085377821393</v>
      </c>
      <c r="D222" s="61" t="s">
        <v>18</v>
      </c>
      <c r="E222" s="61">
        <v>764.25</v>
      </c>
      <c r="F222" s="61">
        <v>758.55</v>
      </c>
      <c r="G222" s="61">
        <v>751.65</v>
      </c>
      <c r="H222" s="61">
        <v>744.9</v>
      </c>
      <c r="I222" s="63">
        <f t="shared" si="246"/>
        <v>1118.7438665358284</v>
      </c>
      <c r="J222" s="64">
        <f t="shared" si="249"/>
        <v>1354.2688910696718</v>
      </c>
      <c r="K222" s="64">
        <f t="shared" si="250"/>
        <v>1324.8282630029441</v>
      </c>
      <c r="L222" s="64">
        <f t="shared" si="247"/>
        <v>19.350000000000026</v>
      </c>
      <c r="M222" s="65">
        <f t="shared" si="248"/>
        <v>3797.841020608445</v>
      </c>
    </row>
    <row r="223" spans="1:13" s="66" customFormat="1">
      <c r="A223" s="60">
        <v>43389</v>
      </c>
      <c r="B223" s="61" t="s">
        <v>538</v>
      </c>
      <c r="C223" s="62">
        <f t="shared" ref="C223:C225" si="251">150000/E223</f>
        <v>836.82008368200832</v>
      </c>
      <c r="D223" s="61" t="s">
        <v>14</v>
      </c>
      <c r="E223" s="61">
        <v>179.25</v>
      </c>
      <c r="F223" s="61">
        <v>180.6</v>
      </c>
      <c r="G223" s="61">
        <v>182.25</v>
      </c>
      <c r="H223" s="61">
        <v>183.85</v>
      </c>
      <c r="I223" s="63">
        <f t="shared" ref="I223:I225" si="252">(IF(D223="SHORT",E223-F223,IF(D223="LONG",F223-E223)))*C223</f>
        <v>1129.7071129707065</v>
      </c>
      <c r="J223" s="64">
        <f t="shared" ref="J223:J225" si="253">(IF(D223="SHORT",IF(G223="",0,F223-G223),IF(D223="LONG",IF(G223="",0,G223-F223))))*C223</f>
        <v>1380.7531380753185</v>
      </c>
      <c r="K223" s="64">
        <f t="shared" ref="K223" si="254">(IF(D223="SHORT",IF(H223="",0,G223-H223),IF(D223="LONG",IF(H223="",0,(H223-G223)))))*C223</f>
        <v>1338.9121338912084</v>
      </c>
      <c r="L223" s="64">
        <f t="shared" ref="L223:L225" si="255">(J223+I223+K223)/C223</f>
        <v>4.5999999999999943</v>
      </c>
      <c r="M223" s="65">
        <f t="shared" ref="M223:M225" si="256">L223*C223</f>
        <v>3849.3723849372336</v>
      </c>
    </row>
    <row r="224" spans="1:13" s="57" customFormat="1">
      <c r="A224" s="51">
        <v>43389</v>
      </c>
      <c r="B224" s="52" t="s">
        <v>385</v>
      </c>
      <c r="C224" s="53">
        <f t="shared" si="251"/>
        <v>85.621325418117465</v>
      </c>
      <c r="D224" s="52" t="s">
        <v>14</v>
      </c>
      <c r="E224" s="52">
        <v>1751.9</v>
      </c>
      <c r="F224" s="52">
        <v>1764.6</v>
      </c>
      <c r="G224" s="52"/>
      <c r="H224" s="52"/>
      <c r="I224" s="54">
        <f t="shared" si="252"/>
        <v>1087.3908328100763</v>
      </c>
      <c r="J224" s="55"/>
      <c r="K224" s="55"/>
      <c r="L224" s="55">
        <f t="shared" si="255"/>
        <v>12.699999999999818</v>
      </c>
      <c r="M224" s="56">
        <f t="shared" si="256"/>
        <v>1087.3908328100763</v>
      </c>
    </row>
    <row r="225" spans="1:13" s="57" customFormat="1">
      <c r="A225" s="51">
        <v>43389</v>
      </c>
      <c r="B225" s="52" t="s">
        <v>484</v>
      </c>
      <c r="C225" s="53">
        <f t="shared" si="251"/>
        <v>163.79122079056563</v>
      </c>
      <c r="D225" s="52" t="s">
        <v>14</v>
      </c>
      <c r="E225" s="52">
        <v>915.8</v>
      </c>
      <c r="F225" s="52">
        <v>922.65</v>
      </c>
      <c r="G225" s="52">
        <v>931</v>
      </c>
      <c r="H225" s="52"/>
      <c r="I225" s="54">
        <f t="shared" si="252"/>
        <v>1121.9698624153782</v>
      </c>
      <c r="J225" s="55">
        <f t="shared" si="253"/>
        <v>1367.6566936012268</v>
      </c>
      <c r="K225" s="55"/>
      <c r="L225" s="55">
        <f t="shared" si="255"/>
        <v>15.200000000000044</v>
      </c>
      <c r="M225" s="56">
        <f t="shared" si="256"/>
        <v>2489.6265560166048</v>
      </c>
    </row>
    <row r="226" spans="1:13" s="57" customFormat="1">
      <c r="A226" s="51">
        <v>43388</v>
      </c>
      <c r="B226" s="52" t="s">
        <v>470</v>
      </c>
      <c r="C226" s="53">
        <f t="shared" ref="C226:C229" si="257">150000/E226</f>
        <v>151.8987341772152</v>
      </c>
      <c r="D226" s="52" t="s">
        <v>14</v>
      </c>
      <c r="E226" s="52">
        <v>987.5</v>
      </c>
      <c r="F226" s="52">
        <v>994.9</v>
      </c>
      <c r="G226" s="52"/>
      <c r="H226" s="52"/>
      <c r="I226" s="54">
        <f t="shared" ref="I226:I229" si="258">(IF(D226="SHORT",E226-F226,IF(D226="LONG",F226-E226)))*C226</f>
        <v>1124.0506329113891</v>
      </c>
      <c r="J226" s="55"/>
      <c r="K226" s="55"/>
      <c r="L226" s="55">
        <f t="shared" ref="L226:L229" si="259">(J226+I226+K226)/C226</f>
        <v>7.3999999999999782</v>
      </c>
      <c r="M226" s="56">
        <f t="shared" ref="M226:M229" si="260">L226*C226</f>
        <v>1124.0506329113891</v>
      </c>
    </row>
    <row r="227" spans="1:13" s="57" customFormat="1">
      <c r="A227" s="51">
        <v>43388</v>
      </c>
      <c r="B227" s="52" t="s">
        <v>448</v>
      </c>
      <c r="C227" s="53">
        <f t="shared" si="257"/>
        <v>472.73873306019539</v>
      </c>
      <c r="D227" s="52" t="s">
        <v>14</v>
      </c>
      <c r="E227" s="52">
        <v>317.3</v>
      </c>
      <c r="F227" s="52">
        <v>319.64999999999998</v>
      </c>
      <c r="G227" s="52"/>
      <c r="H227" s="52"/>
      <c r="I227" s="54">
        <f t="shared" si="258"/>
        <v>1110.936022691443</v>
      </c>
      <c r="J227" s="55"/>
      <c r="K227" s="55"/>
      <c r="L227" s="55">
        <f t="shared" si="259"/>
        <v>2.3499999999999659</v>
      </c>
      <c r="M227" s="56">
        <f t="shared" si="260"/>
        <v>1110.936022691443</v>
      </c>
    </row>
    <row r="228" spans="1:13" s="57" customFormat="1">
      <c r="A228" s="51">
        <v>43388</v>
      </c>
      <c r="B228" s="52" t="s">
        <v>459</v>
      </c>
      <c r="C228" s="53">
        <f t="shared" si="257"/>
        <v>187.69943064506037</v>
      </c>
      <c r="D228" s="52" t="s">
        <v>18</v>
      </c>
      <c r="E228" s="52">
        <v>799.15</v>
      </c>
      <c r="F228" s="52">
        <v>806.35</v>
      </c>
      <c r="G228" s="52"/>
      <c r="H228" s="52"/>
      <c r="I228" s="54">
        <f t="shared" si="258"/>
        <v>-1351.4359006444433</v>
      </c>
      <c r="J228" s="55"/>
      <c r="K228" s="55"/>
      <c r="L228" s="55">
        <f t="shared" si="259"/>
        <v>-7.2000000000000464</v>
      </c>
      <c r="M228" s="56">
        <f t="shared" si="260"/>
        <v>-1351.4359006444433</v>
      </c>
    </row>
    <row r="229" spans="1:13" s="57" customFormat="1">
      <c r="A229" s="51">
        <v>43388</v>
      </c>
      <c r="B229" s="52" t="s">
        <v>437</v>
      </c>
      <c r="C229" s="53">
        <f t="shared" si="257"/>
        <v>294.37739181630849</v>
      </c>
      <c r="D229" s="52" t="s">
        <v>18</v>
      </c>
      <c r="E229" s="52">
        <v>509.55</v>
      </c>
      <c r="F229" s="52">
        <v>505.7</v>
      </c>
      <c r="G229" s="52"/>
      <c r="H229" s="52"/>
      <c r="I229" s="54">
        <f t="shared" si="258"/>
        <v>1133.3529584927944</v>
      </c>
      <c r="J229" s="55"/>
      <c r="K229" s="55"/>
      <c r="L229" s="55">
        <f t="shared" si="259"/>
        <v>3.8500000000000227</v>
      </c>
      <c r="M229" s="56">
        <f t="shared" si="260"/>
        <v>1133.3529584927944</v>
      </c>
    </row>
    <row r="230" spans="1:13" s="57" customFormat="1">
      <c r="A230" s="51">
        <v>43385</v>
      </c>
      <c r="B230" s="52" t="s">
        <v>614</v>
      </c>
      <c r="C230" s="53">
        <f t="shared" ref="C230:C234" si="261">150000/E230</f>
        <v>1985.440105890139</v>
      </c>
      <c r="D230" s="52" t="s">
        <v>14</v>
      </c>
      <c r="E230" s="52">
        <v>75.55</v>
      </c>
      <c r="F230" s="52">
        <v>76.150000000000006</v>
      </c>
      <c r="G230" s="52"/>
      <c r="H230" s="52"/>
      <c r="I230" s="54">
        <f t="shared" ref="I230:I234" si="262">(IF(D230="SHORT",E230-F230,IF(D230="LONG",F230-E230)))*C230</f>
        <v>1191.2640635341004</v>
      </c>
      <c r="J230" s="55"/>
      <c r="K230" s="55"/>
      <c r="L230" s="55">
        <f t="shared" ref="L230:L234" si="263">(J230+I230+K230)/C230</f>
        <v>0.60000000000000853</v>
      </c>
      <c r="M230" s="56">
        <f t="shared" ref="M230:M234" si="264">L230*C230</f>
        <v>1191.2640635341004</v>
      </c>
    </row>
    <row r="231" spans="1:13" s="57" customFormat="1">
      <c r="A231" s="51">
        <v>43385</v>
      </c>
      <c r="B231" s="52" t="s">
        <v>460</v>
      </c>
      <c r="C231" s="53">
        <f t="shared" si="261"/>
        <v>152.19155844155844</v>
      </c>
      <c r="D231" s="52" t="s">
        <v>14</v>
      </c>
      <c r="E231" s="52">
        <v>985.6</v>
      </c>
      <c r="F231" s="52">
        <v>976.7</v>
      </c>
      <c r="G231" s="52"/>
      <c r="H231" s="52"/>
      <c r="I231" s="54">
        <f>(IF(D231="SHORT",E231-F231,IF(D231="LONG",F231-E231)))*C231</f>
        <v>-1354.5048701298667</v>
      </c>
      <c r="J231" s="55"/>
      <c r="K231" s="55"/>
      <c r="L231" s="55">
        <f t="shared" si="263"/>
        <v>-8.8999999999999773</v>
      </c>
      <c r="M231" s="56">
        <f t="shared" si="264"/>
        <v>-1354.5048701298667</v>
      </c>
    </row>
    <row r="232" spans="1:13" s="66" customFormat="1">
      <c r="A232" s="60">
        <v>43385</v>
      </c>
      <c r="B232" s="61" t="s">
        <v>421</v>
      </c>
      <c r="C232" s="62">
        <f t="shared" si="261"/>
        <v>1596.5939329430548</v>
      </c>
      <c r="D232" s="61" t="s">
        <v>14</v>
      </c>
      <c r="E232" s="61">
        <v>93.95</v>
      </c>
      <c r="F232" s="61">
        <v>94.65</v>
      </c>
      <c r="G232" s="61">
        <v>95.5</v>
      </c>
      <c r="H232" s="61">
        <v>96.4</v>
      </c>
      <c r="I232" s="63">
        <f t="shared" si="262"/>
        <v>1117.6157530601429</v>
      </c>
      <c r="J232" s="64">
        <f t="shared" ref="J232:J233" si="265">(IF(D232="SHORT",IF(G232="",0,F232-G232),IF(D232="LONG",IF(G232="",0,G232-F232))))*C232</f>
        <v>1357.1048430015876</v>
      </c>
      <c r="K232" s="64">
        <f t="shared" ref="K232" si="266">(IF(D232="SHORT",IF(H232="",0,G232-H232),IF(D232="LONG",IF(H232="",0,(H232-G232)))))*C232</f>
        <v>1436.9345396487583</v>
      </c>
      <c r="L232" s="64">
        <f t="shared" si="263"/>
        <v>2.4500000000000028</v>
      </c>
      <c r="M232" s="65">
        <f t="shared" si="264"/>
        <v>3911.655135710489</v>
      </c>
    </row>
    <row r="233" spans="1:13" s="57" customFormat="1">
      <c r="A233" s="51">
        <v>43385</v>
      </c>
      <c r="B233" s="52" t="s">
        <v>613</v>
      </c>
      <c r="C233" s="53">
        <f t="shared" si="261"/>
        <v>70.754716981132077</v>
      </c>
      <c r="D233" s="52" t="s">
        <v>14</v>
      </c>
      <c r="E233" s="52">
        <v>2120</v>
      </c>
      <c r="F233" s="52">
        <v>2135.9</v>
      </c>
      <c r="G233" s="52">
        <v>2155.15</v>
      </c>
      <c r="H233" s="52"/>
      <c r="I233" s="54">
        <f t="shared" si="262"/>
        <v>1125.0000000000064</v>
      </c>
      <c r="J233" s="55">
        <f t="shared" si="265"/>
        <v>1362.0283018867924</v>
      </c>
      <c r="K233" s="55"/>
      <c r="L233" s="55">
        <f t="shared" si="263"/>
        <v>35.150000000000084</v>
      </c>
      <c r="M233" s="56">
        <f t="shared" si="264"/>
        <v>2487.0283018867985</v>
      </c>
    </row>
    <row r="234" spans="1:13" s="57" customFormat="1">
      <c r="A234" s="51">
        <v>43385</v>
      </c>
      <c r="B234" s="52" t="s">
        <v>597</v>
      </c>
      <c r="C234" s="53">
        <f t="shared" si="261"/>
        <v>121.4574898785425</v>
      </c>
      <c r="D234" s="52" t="s">
        <v>14</v>
      </c>
      <c r="E234" s="52">
        <v>1235</v>
      </c>
      <c r="F234" s="52">
        <v>1244.25</v>
      </c>
      <c r="G234" s="52"/>
      <c r="H234" s="52"/>
      <c r="I234" s="54">
        <f t="shared" si="262"/>
        <v>1123.4817813765183</v>
      </c>
      <c r="J234" s="55"/>
      <c r="K234" s="55"/>
      <c r="L234" s="55">
        <f t="shared" si="263"/>
        <v>9.25</v>
      </c>
      <c r="M234" s="56">
        <f t="shared" si="264"/>
        <v>1123.4817813765183</v>
      </c>
    </row>
    <row r="235" spans="1:13" s="66" customFormat="1">
      <c r="A235" s="60">
        <v>43384</v>
      </c>
      <c r="B235" s="61" t="s">
        <v>459</v>
      </c>
      <c r="C235" s="62">
        <f t="shared" ref="C235" si="267">150000/E235</f>
        <v>188.67924528301887</v>
      </c>
      <c r="D235" s="61" t="s">
        <v>18</v>
      </c>
      <c r="E235" s="61">
        <v>795</v>
      </c>
      <c r="F235" s="61">
        <v>789</v>
      </c>
      <c r="G235" s="61">
        <v>781.9</v>
      </c>
      <c r="H235" s="61">
        <v>774.85</v>
      </c>
      <c r="I235" s="63">
        <f t="shared" ref="I235" si="268">(IF(D235="SHORT",E235-F235,IF(D235="LONG",F235-E235)))*C235</f>
        <v>1132.0754716981132</v>
      </c>
      <c r="J235" s="64">
        <f t="shared" ref="J235" si="269">(IF(D235="SHORT",IF(G235="",0,F235-G235),IF(D235="LONG",IF(G235="",0,G235-F235))))*C235</f>
        <v>1339.6226415094384</v>
      </c>
      <c r="K235" s="64">
        <f t="shared" ref="K235" si="270">(IF(D235="SHORT",IF(H235="",0,G235-H235),IF(D235="LONG",IF(H235="",0,(H235-G235)))))*C235</f>
        <v>1330.1886792452744</v>
      </c>
      <c r="L235" s="64">
        <f t="shared" ref="L235" si="271">(J235+I235+K235)/C235</f>
        <v>20.149999999999977</v>
      </c>
      <c r="M235" s="65">
        <f t="shared" ref="M235" si="272">L235*C235</f>
        <v>3801.8867924528258</v>
      </c>
    </row>
    <row r="236" spans="1:13" s="57" customFormat="1">
      <c r="A236" s="51">
        <v>43384</v>
      </c>
      <c r="B236" s="52" t="s">
        <v>612</v>
      </c>
      <c r="C236" s="53">
        <f t="shared" ref="C236:C239" si="273">150000/E236</f>
        <v>2300.6134969325153</v>
      </c>
      <c r="D236" s="52" t="s">
        <v>14</v>
      </c>
      <c r="E236" s="52">
        <v>65.2</v>
      </c>
      <c r="F236" s="52">
        <v>65.7</v>
      </c>
      <c r="G236" s="52">
        <v>66.3</v>
      </c>
      <c r="H236" s="52"/>
      <c r="I236" s="54">
        <f t="shared" ref="I236" si="274">(IF(D236="SHORT",E236-F236,IF(D236="LONG",F236-E236)))*C236</f>
        <v>1150.3067484662577</v>
      </c>
      <c r="J236" s="55">
        <f t="shared" ref="J236" si="275">(IF(D236="SHORT",IF(G236="",0,F236-G236),IF(D236="LONG",IF(G236="",0,G236-F236))))*C236</f>
        <v>1380.3680981594962</v>
      </c>
      <c r="K236" s="55"/>
      <c r="L236" s="55">
        <f t="shared" ref="L236" si="276">(J236+I236+K236)/C236</f>
        <v>1.0999999999999945</v>
      </c>
      <c r="M236" s="56">
        <f t="shared" ref="M236" si="277">L236*C236</f>
        <v>2530.6748466257541</v>
      </c>
    </row>
    <row r="237" spans="1:13" s="57" customFormat="1">
      <c r="A237" s="51">
        <v>43384</v>
      </c>
      <c r="B237" s="52" t="s">
        <v>555</v>
      </c>
      <c r="C237" s="53">
        <f t="shared" si="273"/>
        <v>773.19587628865975</v>
      </c>
      <c r="D237" s="52" t="s">
        <v>18</v>
      </c>
      <c r="E237" s="52">
        <v>194</v>
      </c>
      <c r="F237" s="52">
        <v>195.75</v>
      </c>
      <c r="G237" s="52"/>
      <c r="H237" s="52"/>
      <c r="I237" s="54">
        <f t="shared" ref="I237:I239" si="278">(IF(D237="SHORT",E237-F237,IF(D237="LONG",F237-E237)))*C237</f>
        <v>-1353.0927835051546</v>
      </c>
      <c r="J237" s="55"/>
      <c r="K237" s="55"/>
      <c r="L237" s="55">
        <f t="shared" ref="L237:L239" si="279">(J237+I237+K237)/C237</f>
        <v>-1.75</v>
      </c>
      <c r="M237" s="56">
        <f t="shared" ref="M237:M239" si="280">L237*C237</f>
        <v>-1353.0927835051546</v>
      </c>
    </row>
    <row r="238" spans="1:13" s="57" customFormat="1">
      <c r="A238" s="51">
        <v>43384</v>
      </c>
      <c r="B238" s="52" t="s">
        <v>611</v>
      </c>
      <c r="C238" s="53">
        <f t="shared" si="273"/>
        <v>94.082227867155893</v>
      </c>
      <c r="D238" s="52" t="s">
        <v>18</v>
      </c>
      <c r="E238" s="52">
        <v>1594.35</v>
      </c>
      <c r="F238" s="52">
        <v>1582.4</v>
      </c>
      <c r="G238" s="52"/>
      <c r="H238" s="52"/>
      <c r="I238" s="54">
        <f t="shared" si="278"/>
        <v>1124.2826230124958</v>
      </c>
      <c r="J238" s="55"/>
      <c r="K238" s="55"/>
      <c r="L238" s="55">
        <f t="shared" si="279"/>
        <v>11.949999999999818</v>
      </c>
      <c r="M238" s="56">
        <f t="shared" si="280"/>
        <v>1124.2826230124958</v>
      </c>
    </row>
    <row r="239" spans="1:13" s="57" customFormat="1">
      <c r="A239" s="51">
        <v>43384</v>
      </c>
      <c r="B239" s="52" t="s">
        <v>590</v>
      </c>
      <c r="C239" s="53">
        <f t="shared" si="273"/>
        <v>471.8464926077383</v>
      </c>
      <c r="D239" s="52" t="s">
        <v>18</v>
      </c>
      <c r="E239" s="52">
        <v>317.89999999999998</v>
      </c>
      <c r="F239" s="52">
        <v>320.7</v>
      </c>
      <c r="G239" s="52"/>
      <c r="H239" s="52"/>
      <c r="I239" s="54">
        <f t="shared" si="278"/>
        <v>-1321.1701793016725</v>
      </c>
      <c r="J239" s="55"/>
      <c r="K239" s="55"/>
      <c r="L239" s="55">
        <f t="shared" si="279"/>
        <v>-2.8000000000000114</v>
      </c>
      <c r="M239" s="56">
        <f t="shared" si="280"/>
        <v>-1321.1701793016725</v>
      </c>
    </row>
    <row r="240" spans="1:13" s="57" customFormat="1">
      <c r="A240" s="51">
        <v>43383</v>
      </c>
      <c r="B240" s="52" t="s">
        <v>448</v>
      </c>
      <c r="C240" s="53">
        <f t="shared" ref="C240:C243" si="281">150000/E240</f>
        <v>479.38638542665393</v>
      </c>
      <c r="D240" s="52" t="s">
        <v>14</v>
      </c>
      <c r="E240" s="52">
        <v>312.89999999999998</v>
      </c>
      <c r="F240" s="52">
        <v>315.25</v>
      </c>
      <c r="G240" s="52"/>
      <c r="H240" s="52"/>
      <c r="I240" s="54">
        <f t="shared" ref="I240:I243" si="282">(IF(D240="SHORT",E240-F240,IF(D240="LONG",F240-E240)))*C240</f>
        <v>1126.5580057526477</v>
      </c>
      <c r="J240" s="55"/>
      <c r="K240" s="55"/>
      <c r="L240" s="55">
        <f t="shared" ref="L240:L243" si="283">(J240+I240+K240)/C240</f>
        <v>2.3500000000000227</v>
      </c>
      <c r="M240" s="56">
        <f t="shared" ref="M240:M243" si="284">L240*C240</f>
        <v>1126.5580057526477</v>
      </c>
    </row>
    <row r="241" spans="1:13" s="57" customFormat="1">
      <c r="A241" s="51">
        <v>43383</v>
      </c>
      <c r="B241" s="52" t="s">
        <v>516</v>
      </c>
      <c r="C241" s="53">
        <f t="shared" si="281"/>
        <v>165.25283684036575</v>
      </c>
      <c r="D241" s="52" t="s">
        <v>14</v>
      </c>
      <c r="E241" s="52">
        <v>907.7</v>
      </c>
      <c r="F241" s="52">
        <v>914.5</v>
      </c>
      <c r="G241" s="52"/>
      <c r="H241" s="52"/>
      <c r="I241" s="54">
        <f t="shared" si="282"/>
        <v>1123.7192905144796</v>
      </c>
      <c r="J241" s="55"/>
      <c r="K241" s="55"/>
      <c r="L241" s="55">
        <f t="shared" si="283"/>
        <v>6.7999999999999545</v>
      </c>
      <c r="M241" s="56">
        <f t="shared" si="284"/>
        <v>1123.7192905144796</v>
      </c>
    </row>
    <row r="242" spans="1:13" s="57" customFormat="1">
      <c r="A242" s="51">
        <v>43383</v>
      </c>
      <c r="B242" s="52" t="s">
        <v>565</v>
      </c>
      <c r="C242" s="53">
        <f t="shared" si="281"/>
        <v>797.23624767472757</v>
      </c>
      <c r="D242" s="52" t="s">
        <v>14</v>
      </c>
      <c r="E242" s="52">
        <v>188.15</v>
      </c>
      <c r="F242" s="52">
        <v>189.55</v>
      </c>
      <c r="G242" s="52"/>
      <c r="H242" s="52"/>
      <c r="I242" s="54">
        <f t="shared" si="282"/>
        <v>1116.1307467446231</v>
      </c>
      <c r="J242" s="55"/>
      <c r="K242" s="55"/>
      <c r="L242" s="55">
        <f t="shared" si="283"/>
        <v>1.4000000000000057</v>
      </c>
      <c r="M242" s="56">
        <f t="shared" si="284"/>
        <v>1116.1307467446231</v>
      </c>
    </row>
    <row r="243" spans="1:13" s="57" customFormat="1">
      <c r="A243" s="51">
        <v>43383</v>
      </c>
      <c r="B243" s="52" t="s">
        <v>480</v>
      </c>
      <c r="C243" s="53">
        <f t="shared" si="281"/>
        <v>249.16943521594683</v>
      </c>
      <c r="D243" s="52" t="s">
        <v>14</v>
      </c>
      <c r="E243" s="52">
        <v>602</v>
      </c>
      <c r="F243" s="52">
        <v>596.54999999999995</v>
      </c>
      <c r="G243" s="52"/>
      <c r="H243" s="52"/>
      <c r="I243" s="54">
        <f t="shared" si="282"/>
        <v>-1357.9734219269217</v>
      </c>
      <c r="J243" s="55"/>
      <c r="K243" s="55"/>
      <c r="L243" s="55">
        <f t="shared" si="283"/>
        <v>-5.4500000000000455</v>
      </c>
      <c r="M243" s="56">
        <f t="shared" si="284"/>
        <v>-1357.9734219269217</v>
      </c>
    </row>
    <row r="244" spans="1:13" s="57" customFormat="1">
      <c r="A244" s="51">
        <v>43382</v>
      </c>
      <c r="B244" s="52" t="s">
        <v>550</v>
      </c>
      <c r="C244" s="53">
        <f t="shared" ref="C244:C247" si="285">150000/E244</f>
        <v>371.65510406342912</v>
      </c>
      <c r="D244" s="52" t="s">
        <v>18</v>
      </c>
      <c r="E244" s="52">
        <v>403.6</v>
      </c>
      <c r="F244" s="52">
        <v>400.6</v>
      </c>
      <c r="G244" s="52"/>
      <c r="H244" s="52"/>
      <c r="I244" s="54">
        <f t="shared" ref="I244:I247" si="286">(IF(D244="SHORT",E244-F244,IF(D244="LONG",F244-E244)))*C244</f>
        <v>1114.9653121902875</v>
      </c>
      <c r="J244" s="55"/>
      <c r="K244" s="55"/>
      <c r="L244" s="55">
        <f t="shared" ref="L244:L247" si="287">(J244+I244+K244)/C244</f>
        <v>3.0000000000000004</v>
      </c>
      <c r="M244" s="56">
        <f t="shared" ref="M244:M247" si="288">L244*C244</f>
        <v>1114.9653121902875</v>
      </c>
    </row>
    <row r="245" spans="1:13" s="57" customFormat="1">
      <c r="A245" s="51">
        <v>43382</v>
      </c>
      <c r="B245" s="52" t="s">
        <v>488</v>
      </c>
      <c r="C245" s="53">
        <f t="shared" si="285"/>
        <v>255.44959128065392</v>
      </c>
      <c r="D245" s="52" t="s">
        <v>18</v>
      </c>
      <c r="E245" s="52">
        <v>587.20000000000005</v>
      </c>
      <c r="F245" s="52">
        <v>582.75</v>
      </c>
      <c r="G245" s="52"/>
      <c r="H245" s="52"/>
      <c r="I245" s="54">
        <f t="shared" si="286"/>
        <v>1136.7506811989215</v>
      </c>
      <c r="J245" s="55"/>
      <c r="K245" s="55"/>
      <c r="L245" s="55">
        <f t="shared" si="287"/>
        <v>4.4500000000000455</v>
      </c>
      <c r="M245" s="56">
        <f t="shared" si="288"/>
        <v>1136.7506811989215</v>
      </c>
    </row>
    <row r="246" spans="1:13" s="57" customFormat="1">
      <c r="A246" s="51">
        <v>43382</v>
      </c>
      <c r="B246" s="52" t="s">
        <v>380</v>
      </c>
      <c r="C246" s="53">
        <f t="shared" si="285"/>
        <v>3680.9815950920247</v>
      </c>
      <c r="D246" s="52" t="s">
        <v>18</v>
      </c>
      <c r="E246" s="52">
        <v>40.75</v>
      </c>
      <c r="F246" s="52">
        <v>40.4</v>
      </c>
      <c r="G246" s="52">
        <v>40.049999999999997</v>
      </c>
      <c r="H246" s="52"/>
      <c r="I246" s="54">
        <f t="shared" si="286"/>
        <v>1288.343558282214</v>
      </c>
      <c r="J246" s="55">
        <f t="shared" ref="J246:J247" si="289">(IF(D246="SHORT",IF(G246="",0,F246-G246),IF(D246="LONG",IF(G246="",0,G246-F246))))*C246</f>
        <v>1288.343558282214</v>
      </c>
      <c r="K246" s="55"/>
      <c r="L246" s="55">
        <f t="shared" si="287"/>
        <v>0.70000000000000284</v>
      </c>
      <c r="M246" s="56">
        <f t="shared" si="288"/>
        <v>2576.6871165644279</v>
      </c>
    </row>
    <row r="247" spans="1:13" s="57" customFormat="1">
      <c r="A247" s="51">
        <v>43382</v>
      </c>
      <c r="B247" s="52" t="s">
        <v>419</v>
      </c>
      <c r="C247" s="53">
        <f t="shared" si="285"/>
        <v>158.27793605571384</v>
      </c>
      <c r="D247" s="52" t="s">
        <v>18</v>
      </c>
      <c r="E247" s="52">
        <v>947.7</v>
      </c>
      <c r="F247" s="52">
        <v>940.6</v>
      </c>
      <c r="G247" s="52">
        <v>932.1</v>
      </c>
      <c r="H247" s="52"/>
      <c r="I247" s="54">
        <f t="shared" si="286"/>
        <v>1123.7733459955718</v>
      </c>
      <c r="J247" s="55">
        <f t="shared" si="289"/>
        <v>1345.3624564735676</v>
      </c>
      <c r="K247" s="55"/>
      <c r="L247" s="55">
        <f t="shared" si="287"/>
        <v>15.600000000000023</v>
      </c>
      <c r="M247" s="56">
        <f t="shared" si="288"/>
        <v>2469.1358024691394</v>
      </c>
    </row>
    <row r="248" spans="1:13" s="57" customFormat="1">
      <c r="A248" s="51">
        <v>43381</v>
      </c>
      <c r="B248" s="52" t="s">
        <v>428</v>
      </c>
      <c r="C248" s="53">
        <f t="shared" ref="C248:C249" si="290">150000/E248</f>
        <v>150.04501350405121</v>
      </c>
      <c r="D248" s="52" t="s">
        <v>18</v>
      </c>
      <c r="E248" s="52">
        <v>999.7</v>
      </c>
      <c r="F248" s="52">
        <v>992.2</v>
      </c>
      <c r="G248" s="52">
        <v>983.25</v>
      </c>
      <c r="H248" s="52"/>
      <c r="I248" s="54">
        <f t="shared" ref="I248:I249" si="291">(IF(D248="SHORT",E248-F248,IF(D248="LONG",F248-E248)))*C248</f>
        <v>1125.3376012803842</v>
      </c>
      <c r="J248" s="55">
        <f t="shared" ref="J248" si="292">(IF(D248="SHORT",IF(G248="",0,F248-G248),IF(D248="LONG",IF(G248="",0,G248-F248))))*C248</f>
        <v>1342.9028708612652</v>
      </c>
      <c r="K248" s="55"/>
      <c r="L248" s="55">
        <f t="shared" ref="L248:L249" si="293">(J248+I248+K248)/C248</f>
        <v>16.450000000000049</v>
      </c>
      <c r="M248" s="56">
        <f t="shared" ref="M248:M249" si="294">L248*C248</f>
        <v>2468.2404721416497</v>
      </c>
    </row>
    <row r="249" spans="1:13" s="57" customFormat="1">
      <c r="A249" s="51">
        <v>43381</v>
      </c>
      <c r="B249" s="52" t="s">
        <v>491</v>
      </c>
      <c r="C249" s="53">
        <f t="shared" si="290"/>
        <v>72.428778367938193</v>
      </c>
      <c r="D249" s="52" t="s">
        <v>18</v>
      </c>
      <c r="E249" s="52">
        <v>2071</v>
      </c>
      <c r="F249" s="52">
        <v>2055.4499999999998</v>
      </c>
      <c r="G249" s="52"/>
      <c r="H249" s="52"/>
      <c r="I249" s="54">
        <f t="shared" si="291"/>
        <v>1126.2675036214521</v>
      </c>
      <c r="J249" s="55"/>
      <c r="K249" s="55"/>
      <c r="L249" s="55">
        <f t="shared" si="293"/>
        <v>15.550000000000182</v>
      </c>
      <c r="M249" s="56">
        <f t="shared" si="294"/>
        <v>1126.2675036214521</v>
      </c>
    </row>
    <row r="250" spans="1:13" s="66" customFormat="1">
      <c r="A250" s="60">
        <v>43378</v>
      </c>
      <c r="B250" s="61" t="s">
        <v>607</v>
      </c>
      <c r="C250" s="62">
        <f t="shared" ref="C250:C253" si="295">150000/E250</f>
        <v>879.50747581354437</v>
      </c>
      <c r="D250" s="61" t="s">
        <v>18</v>
      </c>
      <c r="E250" s="61">
        <v>170.55</v>
      </c>
      <c r="F250" s="61">
        <v>169.25</v>
      </c>
      <c r="G250" s="61">
        <v>167.7</v>
      </c>
      <c r="H250" s="61">
        <v>166.2</v>
      </c>
      <c r="I250" s="63">
        <f t="shared" ref="I250:I253" si="296">(IF(D250="SHORT",E250-F250,IF(D250="LONG",F250-E250)))*C250</f>
        <v>1143.3597185576177</v>
      </c>
      <c r="J250" s="64">
        <f t="shared" ref="J250:J252" si="297">(IF(D250="SHORT",IF(G250="",0,F250-G250),IF(D250="LONG",IF(G250="",0,G250-F250))))*C250</f>
        <v>1363.2365875110038</v>
      </c>
      <c r="K250" s="64">
        <f t="shared" ref="K250:K252" si="298">(IF(D250="SHORT",IF(H250="",0,G250-H250),IF(D250="LONG",IF(H250="",0,(H250-G250)))))*C250</f>
        <v>1319.2612137203166</v>
      </c>
      <c r="L250" s="64">
        <f t="shared" ref="L250:L253" si="299">(J250+I250+K250)/C250</f>
        <v>4.3500000000000236</v>
      </c>
      <c r="M250" s="65">
        <f t="shared" ref="M250:M253" si="300">L250*C250</f>
        <v>3825.8575197889386</v>
      </c>
    </row>
    <row r="251" spans="1:13" s="57" customFormat="1">
      <c r="A251" s="51">
        <v>43378</v>
      </c>
      <c r="B251" s="52" t="s">
        <v>610</v>
      </c>
      <c r="C251" s="53">
        <f t="shared" si="295"/>
        <v>38.811840198716617</v>
      </c>
      <c r="D251" s="52" t="s">
        <v>18</v>
      </c>
      <c r="E251" s="52">
        <v>3864.8</v>
      </c>
      <c r="F251" s="52">
        <v>3835.6</v>
      </c>
      <c r="G251" s="52">
        <v>3801.25</v>
      </c>
      <c r="H251" s="52"/>
      <c r="I251" s="54">
        <f t="shared" si="296"/>
        <v>1133.3057338025358</v>
      </c>
      <c r="J251" s="55">
        <f t="shared" si="297"/>
        <v>1333.1867108259123</v>
      </c>
      <c r="K251" s="55"/>
      <c r="L251" s="55">
        <f t="shared" si="299"/>
        <v>63.550000000000182</v>
      </c>
      <c r="M251" s="56">
        <f t="shared" si="300"/>
        <v>2466.4924446284481</v>
      </c>
    </row>
    <row r="252" spans="1:13" s="66" customFormat="1">
      <c r="A252" s="60">
        <v>43378</v>
      </c>
      <c r="B252" s="61" t="s">
        <v>555</v>
      </c>
      <c r="C252" s="62">
        <f t="shared" si="295"/>
        <v>796.17834394904457</v>
      </c>
      <c r="D252" s="61" t="s">
        <v>18</v>
      </c>
      <c r="E252" s="61">
        <v>188.4</v>
      </c>
      <c r="F252" s="61">
        <v>186.95</v>
      </c>
      <c r="G252" s="61">
        <v>185.3</v>
      </c>
      <c r="H252" s="61">
        <v>183.6</v>
      </c>
      <c r="I252" s="63">
        <f t="shared" si="296"/>
        <v>1154.4585987261282</v>
      </c>
      <c r="J252" s="64">
        <f t="shared" si="297"/>
        <v>1313.6942675159055</v>
      </c>
      <c r="K252" s="64">
        <f t="shared" si="298"/>
        <v>1353.5031847133894</v>
      </c>
      <c r="L252" s="64">
        <f t="shared" si="299"/>
        <v>4.8000000000000114</v>
      </c>
      <c r="M252" s="65">
        <f t="shared" si="300"/>
        <v>3821.6560509554229</v>
      </c>
    </row>
    <row r="253" spans="1:13" s="57" customFormat="1">
      <c r="A253" s="51">
        <v>43378</v>
      </c>
      <c r="B253" s="52" t="s">
        <v>609</v>
      </c>
      <c r="C253" s="53">
        <f t="shared" si="295"/>
        <v>2222.2222222222222</v>
      </c>
      <c r="D253" s="52" t="s">
        <v>14</v>
      </c>
      <c r="E253" s="52">
        <v>67.5</v>
      </c>
      <c r="F253" s="52">
        <v>66.849999999999994</v>
      </c>
      <c r="G253" s="52"/>
      <c r="H253" s="52"/>
      <c r="I253" s="54">
        <f t="shared" si="296"/>
        <v>-1444.4444444444571</v>
      </c>
      <c r="J253" s="55"/>
      <c r="K253" s="55"/>
      <c r="L253" s="55">
        <f t="shared" si="299"/>
        <v>-0.65000000000000568</v>
      </c>
      <c r="M253" s="56">
        <f t="shared" si="300"/>
        <v>-1444.4444444444571</v>
      </c>
    </row>
    <row r="254" spans="1:13" s="57" customFormat="1">
      <c r="A254" s="51">
        <v>43377</v>
      </c>
      <c r="B254" s="52" t="s">
        <v>547</v>
      </c>
      <c r="C254" s="53">
        <f t="shared" ref="C254:C256" si="301">150000/E254</f>
        <v>303.12215822976657</v>
      </c>
      <c r="D254" s="52" t="s">
        <v>18</v>
      </c>
      <c r="E254" s="52">
        <v>494.85</v>
      </c>
      <c r="F254" s="52">
        <v>491.1</v>
      </c>
      <c r="G254" s="52">
        <v>486.7</v>
      </c>
      <c r="H254" s="52"/>
      <c r="I254" s="54">
        <f t="shared" ref="I254:I256" si="302">(IF(D254="SHORT",E254-F254,IF(D254="LONG",F254-E254)))*C254</f>
        <v>1136.7080933616246</v>
      </c>
      <c r="J254" s="55">
        <f t="shared" ref="J254:J256" si="303">(IF(D254="SHORT",IF(G254="",0,F254-G254),IF(D254="LONG",IF(G254="",0,G254-F254))))*C254</f>
        <v>1333.7374962109832</v>
      </c>
      <c r="K254" s="55"/>
      <c r="L254" s="55">
        <f t="shared" ref="L254:L256" si="304">(J254+I254+K254)/C254</f>
        <v>8.1500000000000341</v>
      </c>
      <c r="M254" s="56">
        <f t="shared" ref="M254:M256" si="305">L254*C254</f>
        <v>2470.4455895726078</v>
      </c>
    </row>
    <row r="255" spans="1:13" s="57" customFormat="1">
      <c r="A255" s="51">
        <v>43377</v>
      </c>
      <c r="B255" s="52" t="s">
        <v>403</v>
      </c>
      <c r="C255" s="53">
        <f t="shared" si="301"/>
        <v>86.657615760131719</v>
      </c>
      <c r="D255" s="52" t="s">
        <v>18</v>
      </c>
      <c r="E255" s="52">
        <v>1730.95</v>
      </c>
      <c r="F255" s="52">
        <v>1746.55</v>
      </c>
      <c r="G255" s="52"/>
      <c r="H255" s="52"/>
      <c r="I255" s="54">
        <f t="shared" si="302"/>
        <v>-1351.8588058580469</v>
      </c>
      <c r="J255" s="55"/>
      <c r="K255" s="55"/>
      <c r="L255" s="55">
        <f t="shared" si="304"/>
        <v>-15.599999999999909</v>
      </c>
      <c r="M255" s="56">
        <f t="shared" si="305"/>
        <v>-1351.8588058580469</v>
      </c>
    </row>
    <row r="256" spans="1:13" s="57" customFormat="1">
      <c r="A256" s="51">
        <v>43377</v>
      </c>
      <c r="B256" s="52" t="s">
        <v>472</v>
      </c>
      <c r="C256" s="53">
        <f t="shared" si="301"/>
        <v>155.56131708581799</v>
      </c>
      <c r="D256" s="52" t="s">
        <v>18</v>
      </c>
      <c r="E256" s="52">
        <v>964.25</v>
      </c>
      <c r="F256" s="52">
        <v>957</v>
      </c>
      <c r="G256" s="52">
        <v>948.4</v>
      </c>
      <c r="H256" s="52"/>
      <c r="I256" s="54">
        <f t="shared" si="302"/>
        <v>1127.8195488721803</v>
      </c>
      <c r="J256" s="55">
        <f t="shared" si="303"/>
        <v>1337.8273269380381</v>
      </c>
      <c r="K256" s="55"/>
      <c r="L256" s="55">
        <f t="shared" si="304"/>
        <v>15.850000000000019</v>
      </c>
      <c r="M256" s="56">
        <f t="shared" si="305"/>
        <v>2465.6468758102183</v>
      </c>
    </row>
    <row r="257" spans="1:13" s="57" customFormat="1">
      <c r="A257" s="51">
        <v>43376</v>
      </c>
      <c r="B257" s="52" t="s">
        <v>509</v>
      </c>
      <c r="C257" s="53">
        <f t="shared" ref="C257:C260" si="306">150000/E257</f>
        <v>134.4688480502017</v>
      </c>
      <c r="D257" s="52" t="s">
        <v>18</v>
      </c>
      <c r="E257" s="52">
        <v>1115.5</v>
      </c>
      <c r="F257" s="52">
        <v>1107.1500000000001</v>
      </c>
      <c r="G257" s="52">
        <v>1097.1500000000001</v>
      </c>
      <c r="H257" s="52"/>
      <c r="I257" s="54">
        <f t="shared" ref="I257:I260" si="307">(IF(D257="SHORT",E257-F257,IF(D257="LONG",F257-E257)))*C257</f>
        <v>1122.8148812191719</v>
      </c>
      <c r="J257" s="55">
        <f t="shared" ref="J257:J260" si="308">(IF(D257="SHORT",IF(G257="",0,F257-G257),IF(D257="LONG",IF(G257="",0,G257-F257))))*C257</f>
        <v>1344.688480502017</v>
      </c>
      <c r="K257" s="55"/>
      <c r="L257" s="55">
        <f t="shared" ref="L257:L260" si="309">(J257+I257+K257)/C257</f>
        <v>18.349999999999909</v>
      </c>
      <c r="M257" s="56">
        <f t="shared" ref="M257:M260" si="310">L257*C257</f>
        <v>2467.5033617211889</v>
      </c>
    </row>
    <row r="258" spans="1:13" s="57" customFormat="1">
      <c r="A258" s="51">
        <v>43376</v>
      </c>
      <c r="B258" s="52" t="s">
        <v>476</v>
      </c>
      <c r="C258" s="53">
        <f t="shared" si="306"/>
        <v>2666.6666666666665</v>
      </c>
      <c r="D258" s="52" t="s">
        <v>18</v>
      </c>
      <c r="E258" s="52">
        <v>56.25</v>
      </c>
      <c r="F258" s="52">
        <v>55.7</v>
      </c>
      <c r="G258" s="52">
        <v>55</v>
      </c>
      <c r="H258" s="52"/>
      <c r="I258" s="54">
        <f t="shared" si="307"/>
        <v>1466.666666666659</v>
      </c>
      <c r="J258" s="55">
        <f t="shared" si="308"/>
        <v>1866.6666666666742</v>
      </c>
      <c r="K258" s="55"/>
      <c r="L258" s="55">
        <f t="shared" si="309"/>
        <v>1.25</v>
      </c>
      <c r="M258" s="56">
        <f t="shared" si="310"/>
        <v>3333.333333333333</v>
      </c>
    </row>
    <row r="259" spans="1:13" s="66" customFormat="1">
      <c r="A259" s="60">
        <v>43376</v>
      </c>
      <c r="B259" s="61" t="s">
        <v>497</v>
      </c>
      <c r="C259" s="62">
        <f t="shared" si="306"/>
        <v>301.99315482182402</v>
      </c>
      <c r="D259" s="61" t="s">
        <v>18</v>
      </c>
      <c r="E259" s="61">
        <v>496.7</v>
      </c>
      <c r="F259" s="61">
        <v>492.95</v>
      </c>
      <c r="G259" s="61">
        <v>488.5</v>
      </c>
      <c r="H259" s="61">
        <v>484.1</v>
      </c>
      <c r="I259" s="63">
        <f t="shared" si="307"/>
        <v>1132.4743305818401</v>
      </c>
      <c r="J259" s="64">
        <f t="shared" si="308"/>
        <v>1343.8695389571135</v>
      </c>
      <c r="K259" s="64">
        <f t="shared" ref="K259" si="311">(IF(D259="SHORT",IF(H259="",0,G259-H259),IF(D259="LONG",IF(H259="",0,(H259-G259)))))*C259</f>
        <v>1328.7698812160188</v>
      </c>
      <c r="L259" s="64">
        <f t="shared" si="309"/>
        <v>12.599999999999966</v>
      </c>
      <c r="M259" s="65">
        <f t="shared" si="310"/>
        <v>3805.1137507549724</v>
      </c>
    </row>
    <row r="260" spans="1:13" s="57" customFormat="1">
      <c r="A260" s="51">
        <v>43376</v>
      </c>
      <c r="B260" s="52" t="s">
        <v>600</v>
      </c>
      <c r="C260" s="53">
        <f t="shared" si="306"/>
        <v>114.89850631941785</v>
      </c>
      <c r="D260" s="52" t="s">
        <v>18</v>
      </c>
      <c r="E260" s="52">
        <v>1305.5</v>
      </c>
      <c r="F260" s="52">
        <v>1295.7</v>
      </c>
      <c r="G260" s="52">
        <v>1284</v>
      </c>
      <c r="H260" s="52"/>
      <c r="I260" s="54">
        <f t="shared" si="307"/>
        <v>1126.0053619302896</v>
      </c>
      <c r="J260" s="55">
        <f t="shared" si="308"/>
        <v>1344.3125239371941</v>
      </c>
      <c r="K260" s="55"/>
      <c r="L260" s="55">
        <f t="shared" si="309"/>
        <v>21.5</v>
      </c>
      <c r="M260" s="56">
        <f t="shared" si="310"/>
        <v>2470.3178858674837</v>
      </c>
    </row>
    <row r="261" spans="1:13" s="57" customFormat="1">
      <c r="A261" s="51">
        <v>43374</v>
      </c>
      <c r="B261" s="52" t="s">
        <v>607</v>
      </c>
      <c r="C261" s="53">
        <f t="shared" ref="C261" si="312">150000/E261</f>
        <v>627.61506276150624</v>
      </c>
      <c r="D261" s="52" t="s">
        <v>18</v>
      </c>
      <c r="E261" s="52">
        <v>239</v>
      </c>
      <c r="F261" s="52">
        <v>237.2</v>
      </c>
      <c r="G261" s="52"/>
      <c r="H261" s="52"/>
      <c r="I261" s="54">
        <f t="shared" ref="I261" si="313">(IF(D261="SHORT",E261-F261,IF(D261="LONG",F261-E261)))*C261</f>
        <v>1129.7071129707183</v>
      </c>
      <c r="J261" s="55"/>
      <c r="K261" s="55"/>
      <c r="L261" s="55">
        <f t="shared" ref="L261" si="314">(J261+I261+K261)/C261</f>
        <v>1.8000000000000114</v>
      </c>
      <c r="M261" s="56">
        <f t="shared" ref="M261" si="315">L261*C261</f>
        <v>1129.7071129707183</v>
      </c>
    </row>
    <row r="262" spans="1:13" s="57" customFormat="1">
      <c r="A262" s="51">
        <v>43374</v>
      </c>
      <c r="B262" s="52" t="s">
        <v>497</v>
      </c>
      <c r="C262" s="53">
        <f t="shared" ref="C262" si="316">150000/E262</f>
        <v>302.66343825665859</v>
      </c>
      <c r="D262" s="52" t="s">
        <v>18</v>
      </c>
      <c r="E262" s="52">
        <v>495.6</v>
      </c>
      <c r="F262" s="52">
        <v>500.1</v>
      </c>
      <c r="G262" s="52"/>
      <c r="H262" s="52"/>
      <c r="I262" s="54">
        <f t="shared" ref="I262" si="317">(IF(D262="SHORT",E262-F262,IF(D262="LONG",F262-E262)))*C262</f>
        <v>-1361.9854721549636</v>
      </c>
      <c r="J262" s="55"/>
      <c r="K262" s="55"/>
      <c r="L262" s="55">
        <f t="shared" ref="L262" si="318">(J262+I262+K262)/C262</f>
        <v>-4.5</v>
      </c>
      <c r="M262" s="56">
        <f t="shared" ref="M262" si="319">L262*C262</f>
        <v>-1361.9854721549636</v>
      </c>
    </row>
    <row r="263" spans="1:13" ht="15.75">
      <c r="A263" s="77"/>
      <c r="B263" s="78"/>
      <c r="C263" s="78"/>
      <c r="D263" s="78"/>
      <c r="E263" s="78"/>
      <c r="F263" s="78"/>
      <c r="G263" s="78"/>
      <c r="H263" s="78"/>
      <c r="I263" s="79"/>
      <c r="J263" s="80"/>
      <c r="K263" s="81"/>
      <c r="L263" s="82"/>
      <c r="M263" s="78"/>
    </row>
    <row r="264" spans="1:13" s="57" customFormat="1">
      <c r="A264" s="51">
        <v>43371</v>
      </c>
      <c r="B264" s="52" t="s">
        <v>516</v>
      </c>
      <c r="C264" s="53">
        <f t="shared" ref="C264:C268" si="320">150000/E264</f>
        <v>146.20595545591891</v>
      </c>
      <c r="D264" s="52" t="s">
        <v>14</v>
      </c>
      <c r="E264" s="52">
        <v>1025.95</v>
      </c>
      <c r="F264" s="52">
        <v>1033.6500000000001</v>
      </c>
      <c r="G264" s="52"/>
      <c r="H264" s="52"/>
      <c r="I264" s="54">
        <f t="shared" ref="I264:I268" si="321">(IF(D264="SHORT",E264-F264,IF(D264="LONG",F264-E264)))*C264</f>
        <v>1125.7858570105823</v>
      </c>
      <c r="J264" s="55"/>
      <c r="K264" s="55"/>
      <c r="L264" s="55">
        <f t="shared" ref="L264:L268" si="322">(J264+I264+K264)/C264</f>
        <v>7.7000000000000455</v>
      </c>
      <c r="M264" s="56">
        <f t="shared" ref="M264:M268" si="323">L264*C264</f>
        <v>1125.7858570105823</v>
      </c>
    </row>
    <row r="265" spans="1:13" s="57" customFormat="1">
      <c r="A265" s="51">
        <v>43371</v>
      </c>
      <c r="B265" s="52" t="s">
        <v>388</v>
      </c>
      <c r="C265" s="53">
        <f t="shared" si="320"/>
        <v>783.90384112882157</v>
      </c>
      <c r="D265" s="52" t="s">
        <v>14</v>
      </c>
      <c r="E265" s="52">
        <v>191.35</v>
      </c>
      <c r="F265" s="52">
        <v>189.6</v>
      </c>
      <c r="G265" s="52"/>
      <c r="H265" s="52"/>
      <c r="I265" s="54">
        <f t="shared" si="321"/>
        <v>-1371.8317219754376</v>
      </c>
      <c r="J265" s="55"/>
      <c r="K265" s="55"/>
      <c r="L265" s="55">
        <f t="shared" si="322"/>
        <v>-1.7499999999999998</v>
      </c>
      <c r="M265" s="56">
        <f t="shared" si="323"/>
        <v>-1371.8317219754376</v>
      </c>
    </row>
    <row r="266" spans="1:13" s="66" customFormat="1">
      <c r="A266" s="60">
        <v>43371</v>
      </c>
      <c r="B266" s="61" t="s">
        <v>598</v>
      </c>
      <c r="C266" s="62">
        <f t="shared" si="320"/>
        <v>1604.2780748663101</v>
      </c>
      <c r="D266" s="61" t="s">
        <v>14</v>
      </c>
      <c r="E266" s="61">
        <v>93.5</v>
      </c>
      <c r="F266" s="61">
        <v>94.2</v>
      </c>
      <c r="G266" s="61">
        <v>95.05</v>
      </c>
      <c r="H266" s="61">
        <v>95.9</v>
      </c>
      <c r="I266" s="63">
        <f t="shared" si="321"/>
        <v>1122.9946524064217</v>
      </c>
      <c r="J266" s="64">
        <f t="shared" ref="J266:J268" si="324">(IF(D266="SHORT",IF(G266="",0,F266-G266),IF(D266="LONG",IF(G266="",0,G266-F266))))*C266</f>
        <v>1363.6363636363544</v>
      </c>
      <c r="K266" s="64">
        <f t="shared" ref="K266:K268" si="325">(IF(D266="SHORT",IF(H266="",0,G266-H266),IF(D266="LONG",IF(H266="",0,(H266-G266)))))*C266</f>
        <v>1363.6363636363774</v>
      </c>
      <c r="L266" s="64">
        <f t="shared" si="322"/>
        <v>2.4000000000000057</v>
      </c>
      <c r="M266" s="65">
        <f t="shared" si="323"/>
        <v>3850.2673796791532</v>
      </c>
    </row>
    <row r="267" spans="1:13" s="57" customFormat="1">
      <c r="A267" s="51">
        <v>43371</v>
      </c>
      <c r="B267" s="52" t="s">
        <v>554</v>
      </c>
      <c r="C267" s="53">
        <f t="shared" si="320"/>
        <v>222.05773501110289</v>
      </c>
      <c r="D267" s="52" t="s">
        <v>18</v>
      </c>
      <c r="E267" s="52">
        <v>675.5</v>
      </c>
      <c r="F267" s="52">
        <v>681.6</v>
      </c>
      <c r="G267" s="52"/>
      <c r="H267" s="52"/>
      <c r="I267" s="54">
        <f t="shared" si="321"/>
        <v>-1354.5521835677328</v>
      </c>
      <c r="J267" s="55"/>
      <c r="K267" s="55"/>
      <c r="L267" s="55">
        <f t="shared" si="322"/>
        <v>-6.1000000000000227</v>
      </c>
      <c r="M267" s="56">
        <f t="shared" si="323"/>
        <v>-1354.5521835677328</v>
      </c>
    </row>
    <row r="268" spans="1:13" s="66" customFormat="1">
      <c r="A268" s="60">
        <v>43371</v>
      </c>
      <c r="B268" s="61" t="s">
        <v>465</v>
      </c>
      <c r="C268" s="62">
        <f t="shared" si="320"/>
        <v>137.92469311755781</v>
      </c>
      <c r="D268" s="61" t="s">
        <v>18</v>
      </c>
      <c r="E268" s="61">
        <v>1087.55</v>
      </c>
      <c r="F268" s="61">
        <v>1079.4000000000001</v>
      </c>
      <c r="G268" s="61">
        <v>1069.6500000000001</v>
      </c>
      <c r="H268" s="61">
        <v>1060.05</v>
      </c>
      <c r="I268" s="63">
        <f t="shared" si="321"/>
        <v>1124.0862489080773</v>
      </c>
      <c r="J268" s="64">
        <f t="shared" si="324"/>
        <v>1344.7657578961887</v>
      </c>
      <c r="K268" s="64">
        <f t="shared" si="325"/>
        <v>1324.0770539285738</v>
      </c>
      <c r="L268" s="64">
        <f t="shared" si="322"/>
        <v>27.500000000000004</v>
      </c>
      <c r="M268" s="65">
        <f t="shared" si="323"/>
        <v>3792.9290607328403</v>
      </c>
    </row>
    <row r="269" spans="1:13" s="57" customFormat="1">
      <c r="A269" s="51">
        <v>43370</v>
      </c>
      <c r="B269" s="52" t="s">
        <v>597</v>
      </c>
      <c r="C269" s="53">
        <f t="shared" ref="C269:C273" si="326">150000/E269</f>
        <v>113.59333585762968</v>
      </c>
      <c r="D269" s="52" t="s">
        <v>18</v>
      </c>
      <c r="E269" s="52">
        <v>1320.5</v>
      </c>
      <c r="F269" s="52">
        <v>1310.5</v>
      </c>
      <c r="G269" s="52">
        <v>1298.8</v>
      </c>
      <c r="H269" s="52"/>
      <c r="I269" s="54">
        <f t="shared" ref="I269:I273" si="327">(IF(D269="SHORT",E269-F269,IF(D269="LONG",F269-E269)))*C269</f>
        <v>1135.9333585762968</v>
      </c>
      <c r="J269" s="55">
        <f t="shared" ref="J269:J273" si="328">(IF(D269="SHORT",IF(G269="",0,F269-G269),IF(D269="LONG",IF(G269="",0,G269-F269))))*C269</f>
        <v>1329.0420295342724</v>
      </c>
      <c r="K269" s="55"/>
      <c r="L269" s="55">
        <f t="shared" ref="L269:L273" si="329">(J269+I269+K269)/C269</f>
        <v>21.700000000000042</v>
      </c>
      <c r="M269" s="56">
        <f t="shared" ref="M269:M273" si="330">L269*C269</f>
        <v>2464.9753881105689</v>
      </c>
    </row>
    <row r="270" spans="1:13" s="57" customFormat="1">
      <c r="A270" s="51">
        <v>43370</v>
      </c>
      <c r="B270" s="52" t="s">
        <v>483</v>
      </c>
      <c r="C270" s="53">
        <f t="shared" si="326"/>
        <v>509.51086956521743</v>
      </c>
      <c r="D270" s="52" t="s">
        <v>18</v>
      </c>
      <c r="E270" s="52">
        <v>294.39999999999998</v>
      </c>
      <c r="F270" s="52">
        <v>292.14999999999998</v>
      </c>
      <c r="G270" s="52">
        <v>289.55</v>
      </c>
      <c r="H270" s="52"/>
      <c r="I270" s="54">
        <f t="shared" si="327"/>
        <v>1146.3994565217392</v>
      </c>
      <c r="J270" s="55">
        <f t="shared" si="328"/>
        <v>1324.728260869548</v>
      </c>
      <c r="K270" s="55"/>
      <c r="L270" s="55">
        <f t="shared" si="329"/>
        <v>4.8499999999999659</v>
      </c>
      <c r="M270" s="56">
        <f t="shared" si="330"/>
        <v>2471.1277173912872</v>
      </c>
    </row>
    <row r="271" spans="1:13" s="66" customFormat="1">
      <c r="A271" s="60">
        <v>43370</v>
      </c>
      <c r="B271" s="61" t="s">
        <v>380</v>
      </c>
      <c r="C271" s="62">
        <f t="shared" si="326"/>
        <v>3108.8082901554403</v>
      </c>
      <c r="D271" s="61" t="s">
        <v>18</v>
      </c>
      <c r="E271" s="61">
        <v>48.25</v>
      </c>
      <c r="F271" s="61">
        <v>47.85</v>
      </c>
      <c r="G271" s="61">
        <v>47.45</v>
      </c>
      <c r="H271" s="61">
        <v>47</v>
      </c>
      <c r="I271" s="63">
        <f t="shared" si="327"/>
        <v>1243.5233160621717</v>
      </c>
      <c r="J271" s="64">
        <f t="shared" si="328"/>
        <v>1243.5233160621717</v>
      </c>
      <c r="K271" s="64">
        <f t="shared" ref="K271:K273" si="331">(IF(D271="SHORT",IF(H271="",0,G271-H271),IF(D271="LONG",IF(H271="",0,(H271-G271)))))*C271</f>
        <v>1398.9637305699571</v>
      </c>
      <c r="L271" s="64">
        <f t="shared" si="329"/>
        <v>1.25</v>
      </c>
      <c r="M271" s="65">
        <f t="shared" si="330"/>
        <v>3886.0103626943005</v>
      </c>
    </row>
    <row r="272" spans="1:13" s="57" customFormat="1">
      <c r="A272" s="51">
        <v>43370</v>
      </c>
      <c r="B272" s="52" t="s">
        <v>505</v>
      </c>
      <c r="C272" s="53">
        <f t="shared" si="326"/>
        <v>505.05050505050502</v>
      </c>
      <c r="D272" s="52" t="s">
        <v>18</v>
      </c>
      <c r="E272" s="52">
        <v>297</v>
      </c>
      <c r="F272" s="52">
        <v>294.8</v>
      </c>
      <c r="G272" s="52"/>
      <c r="H272" s="52"/>
      <c r="I272" s="54">
        <f t="shared" si="327"/>
        <v>1111.1111111111054</v>
      </c>
      <c r="J272" s="55"/>
      <c r="K272" s="55"/>
      <c r="L272" s="55">
        <f t="shared" si="329"/>
        <v>2.1999999999999886</v>
      </c>
      <c r="M272" s="56">
        <f t="shared" si="330"/>
        <v>1111.1111111111054</v>
      </c>
    </row>
    <row r="273" spans="1:13" s="66" customFormat="1">
      <c r="A273" s="60">
        <v>43370</v>
      </c>
      <c r="B273" s="61" t="s">
        <v>572</v>
      </c>
      <c r="C273" s="62">
        <f t="shared" si="326"/>
        <v>1472.0314033366044</v>
      </c>
      <c r="D273" s="61" t="s">
        <v>18</v>
      </c>
      <c r="E273" s="61">
        <v>101.9</v>
      </c>
      <c r="F273" s="61">
        <v>101.1</v>
      </c>
      <c r="G273" s="61">
        <v>100.2</v>
      </c>
      <c r="H273" s="61">
        <v>99.3</v>
      </c>
      <c r="I273" s="63">
        <f t="shared" si="327"/>
        <v>1177.6251226693003</v>
      </c>
      <c r="J273" s="64">
        <f t="shared" si="328"/>
        <v>1324.8282630029314</v>
      </c>
      <c r="K273" s="64">
        <f t="shared" si="331"/>
        <v>1324.8282630029523</v>
      </c>
      <c r="L273" s="64">
        <f t="shared" si="329"/>
        <v>2.600000000000009</v>
      </c>
      <c r="M273" s="65">
        <f t="shared" si="330"/>
        <v>3827.2816486751844</v>
      </c>
    </row>
    <row r="274" spans="1:13" s="57" customFormat="1">
      <c r="A274" s="51">
        <v>43369</v>
      </c>
      <c r="B274" s="52" t="s">
        <v>596</v>
      </c>
      <c r="C274" s="53">
        <f t="shared" ref="C274:C278" si="332">150000/E274</f>
        <v>1498.5014985014986</v>
      </c>
      <c r="D274" s="52" t="s">
        <v>18</v>
      </c>
      <c r="E274" s="52">
        <v>100.1</v>
      </c>
      <c r="F274" s="52">
        <v>101.05</v>
      </c>
      <c r="G274" s="52"/>
      <c r="H274" s="52"/>
      <c r="I274" s="54">
        <f t="shared" ref="I274:I278" si="333">(IF(D274="SHORT",E274-F274,IF(D274="LONG",F274-E274)))*C274</f>
        <v>-1423.5764235764279</v>
      </c>
      <c r="J274" s="55"/>
      <c r="K274" s="55"/>
      <c r="L274" s="55">
        <f t="shared" ref="L274:L278" si="334">(J274+I274+K274)/C274</f>
        <v>-0.95000000000000284</v>
      </c>
      <c r="M274" s="56">
        <f t="shared" ref="M274:M278" si="335">L274*C274</f>
        <v>-1423.5764235764279</v>
      </c>
    </row>
    <row r="275" spans="1:13" s="57" customFormat="1">
      <c r="A275" s="51">
        <v>43369</v>
      </c>
      <c r="B275" s="52" t="s">
        <v>546</v>
      </c>
      <c r="C275" s="53">
        <f t="shared" si="332"/>
        <v>377.6910487221453</v>
      </c>
      <c r="D275" s="52" t="s">
        <v>18</v>
      </c>
      <c r="E275" s="52">
        <v>397.15</v>
      </c>
      <c r="F275" s="52">
        <v>394.15</v>
      </c>
      <c r="G275" s="52"/>
      <c r="H275" s="52"/>
      <c r="I275" s="54">
        <f t="shared" si="333"/>
        <v>1133.0731461664359</v>
      </c>
      <c r="J275" s="55"/>
      <c r="K275" s="55"/>
      <c r="L275" s="55">
        <f t="shared" si="334"/>
        <v>3</v>
      </c>
      <c r="M275" s="56">
        <f t="shared" si="335"/>
        <v>1133.0731461664359</v>
      </c>
    </row>
    <row r="276" spans="1:13" s="66" customFormat="1">
      <c r="A276" s="60">
        <v>43369</v>
      </c>
      <c r="B276" s="61" t="s">
        <v>551</v>
      </c>
      <c r="C276" s="62">
        <f t="shared" si="332"/>
        <v>203.29335230737954</v>
      </c>
      <c r="D276" s="61" t="s">
        <v>14</v>
      </c>
      <c r="E276" s="61">
        <v>737.85</v>
      </c>
      <c r="F276" s="61">
        <v>743.35</v>
      </c>
      <c r="G276" s="61">
        <v>750.1</v>
      </c>
      <c r="H276" s="61">
        <v>756.85</v>
      </c>
      <c r="I276" s="63">
        <f t="shared" si="333"/>
        <v>1118.1134376905875</v>
      </c>
      <c r="J276" s="64">
        <f t="shared" ref="J276:J278" si="336">(IF(D276="SHORT",IF(G276="",0,F276-G276),IF(D276="LONG",IF(G276="",0,G276-F276))))*C276</f>
        <v>1372.2301280748118</v>
      </c>
      <c r="K276" s="64">
        <f t="shared" ref="K276" si="337">(IF(D276="SHORT",IF(H276="",0,G276-H276),IF(D276="LONG",IF(H276="",0,(H276-G276)))))*C276</f>
        <v>1372.2301280748118</v>
      </c>
      <c r="L276" s="64">
        <f t="shared" si="334"/>
        <v>18.999999999999996</v>
      </c>
      <c r="M276" s="65">
        <f t="shared" si="335"/>
        <v>3862.5736938402106</v>
      </c>
    </row>
    <row r="277" spans="1:13" s="57" customFormat="1">
      <c r="A277" s="51">
        <v>43369</v>
      </c>
      <c r="B277" s="52" t="s">
        <v>595</v>
      </c>
      <c r="C277" s="53">
        <f t="shared" si="332"/>
        <v>2150.5376344086021</v>
      </c>
      <c r="D277" s="52" t="s">
        <v>14</v>
      </c>
      <c r="E277" s="52">
        <v>69.75</v>
      </c>
      <c r="F277" s="52">
        <v>70.25</v>
      </c>
      <c r="G277" s="52"/>
      <c r="H277" s="52"/>
      <c r="I277" s="54">
        <f>(IF(D277="SHORT",E277-F277,IF(D277="LONG",F277-E277)))*C277</f>
        <v>1075.2688172043011</v>
      </c>
      <c r="J277" s="55"/>
      <c r="K277" s="55"/>
      <c r="L277" s="55">
        <f t="shared" si="334"/>
        <v>0.5</v>
      </c>
      <c r="M277" s="56">
        <f t="shared" si="335"/>
        <v>1075.2688172043011</v>
      </c>
    </row>
    <row r="278" spans="1:13" s="57" customFormat="1">
      <c r="A278" s="51">
        <v>43369</v>
      </c>
      <c r="B278" s="52" t="s">
        <v>552</v>
      </c>
      <c r="C278" s="53">
        <f t="shared" si="332"/>
        <v>378.02419354838707</v>
      </c>
      <c r="D278" s="52" t="s">
        <v>14</v>
      </c>
      <c r="E278" s="52">
        <v>396.8</v>
      </c>
      <c r="F278" s="52">
        <v>399.75</v>
      </c>
      <c r="G278" s="52">
        <v>403.4</v>
      </c>
      <c r="H278" s="52"/>
      <c r="I278" s="54">
        <f t="shared" si="333"/>
        <v>1115.1713709677376</v>
      </c>
      <c r="J278" s="55">
        <f t="shared" si="336"/>
        <v>1379.7883064516043</v>
      </c>
      <c r="K278" s="55"/>
      <c r="L278" s="55">
        <f t="shared" si="334"/>
        <v>6.5999999999999659</v>
      </c>
      <c r="M278" s="56">
        <f t="shared" si="335"/>
        <v>2494.9596774193419</v>
      </c>
    </row>
    <row r="279" spans="1:13" s="57" customFormat="1">
      <c r="A279" s="51">
        <v>43368</v>
      </c>
      <c r="B279" s="52" t="s">
        <v>519</v>
      </c>
      <c r="C279" s="53">
        <f t="shared" ref="C279:C281" si="338">150000/E279</f>
        <v>502.09205020920501</v>
      </c>
      <c r="D279" s="52" t="s">
        <v>14</v>
      </c>
      <c r="E279" s="52">
        <v>298.75</v>
      </c>
      <c r="F279" s="52">
        <v>300.95</v>
      </c>
      <c r="G279" s="52"/>
      <c r="H279" s="52"/>
      <c r="I279" s="54">
        <f t="shared" ref="I279:I281" si="339">(IF(D279="SHORT",E279-F279,IF(D279="LONG",F279-E279)))*C279</f>
        <v>1104.6025104602454</v>
      </c>
      <c r="J279" s="55"/>
      <c r="K279" s="55"/>
      <c r="L279" s="55">
        <f t="shared" ref="L279:L281" si="340">(J279+I279+K279)/C279</f>
        <v>2.1999999999999886</v>
      </c>
      <c r="M279" s="56">
        <f t="shared" ref="M279:M281" si="341">L279*C279</f>
        <v>1104.6025104602454</v>
      </c>
    </row>
    <row r="280" spans="1:13" s="57" customFormat="1">
      <c r="A280" s="51">
        <v>43368</v>
      </c>
      <c r="B280" s="52" t="s">
        <v>485</v>
      </c>
      <c r="C280" s="53">
        <f t="shared" si="338"/>
        <v>375.37537537537537</v>
      </c>
      <c r="D280" s="52" t="s">
        <v>14</v>
      </c>
      <c r="E280" s="52">
        <v>399.6</v>
      </c>
      <c r="F280" s="52">
        <v>402.45</v>
      </c>
      <c r="G280" s="52"/>
      <c r="H280" s="52"/>
      <c r="I280" s="54">
        <f t="shared" si="339"/>
        <v>1069.819819819807</v>
      </c>
      <c r="J280" s="55"/>
      <c r="K280" s="55"/>
      <c r="L280" s="55">
        <f t="shared" si="340"/>
        <v>2.8499999999999659</v>
      </c>
      <c r="M280" s="56">
        <f t="shared" si="341"/>
        <v>1069.819819819807</v>
      </c>
    </row>
    <row r="281" spans="1:13" s="57" customFormat="1">
      <c r="A281" s="51">
        <v>43368</v>
      </c>
      <c r="B281" s="52" t="s">
        <v>463</v>
      </c>
      <c r="C281" s="53">
        <f t="shared" si="338"/>
        <v>58.49207432392911</v>
      </c>
      <c r="D281" s="52" t="s">
        <v>18</v>
      </c>
      <c r="E281" s="52">
        <v>2564.4499999999998</v>
      </c>
      <c r="F281" s="52">
        <v>2587.5500000000002</v>
      </c>
      <c r="G281" s="52"/>
      <c r="H281" s="52"/>
      <c r="I281" s="54">
        <f t="shared" si="339"/>
        <v>-1351.1669168827837</v>
      </c>
      <c r="J281" s="55"/>
      <c r="K281" s="55"/>
      <c r="L281" s="55">
        <f t="shared" si="340"/>
        <v>-23.100000000000364</v>
      </c>
      <c r="M281" s="56">
        <f t="shared" si="341"/>
        <v>-1351.1669168827837</v>
      </c>
    </row>
    <row r="282" spans="1:13" s="66" customFormat="1">
      <c r="A282" s="60">
        <v>43367</v>
      </c>
      <c r="B282" s="61" t="s">
        <v>476</v>
      </c>
      <c r="C282" s="62">
        <f t="shared" ref="C282:C308" si="342">150000/E282</f>
        <v>2121.6407355021215</v>
      </c>
      <c r="D282" s="61" t="s">
        <v>18</v>
      </c>
      <c r="E282" s="61">
        <v>70.7</v>
      </c>
      <c r="F282" s="61">
        <v>70.150000000000006</v>
      </c>
      <c r="G282" s="61">
        <v>69.5</v>
      </c>
      <c r="H282" s="61">
        <v>68.900000000000006</v>
      </c>
      <c r="I282" s="63">
        <f t="shared" ref="I282:I308" si="343">(IF(D282="SHORT",E282-F282,IF(D282="LONG",F282-E282)))*C282</f>
        <v>1166.9024045261608</v>
      </c>
      <c r="J282" s="64">
        <f t="shared" ref="J282:J304" si="344">(IF(D282="SHORT",IF(G282="",0,F282-G282),IF(D282="LONG",IF(G282="",0,G282-F282))))*C282</f>
        <v>1379.0664780763911</v>
      </c>
      <c r="K282" s="64">
        <f t="shared" ref="K282:K287" si="345">(IF(D282="SHORT",IF(H282="",0,G282-H282),IF(D282="LONG",IF(H282="",0,(H282-G282)))))*C282</f>
        <v>1272.9844413012609</v>
      </c>
      <c r="L282" s="64">
        <f t="shared" ref="L282:L308" si="346">(J282+I282+K282)/C282</f>
        <v>1.7999999999999972</v>
      </c>
      <c r="M282" s="65">
        <f t="shared" ref="M282:M308" si="347">L282*C282</f>
        <v>3818.9533239038128</v>
      </c>
    </row>
    <row r="283" spans="1:13" s="57" customFormat="1">
      <c r="A283" s="51">
        <v>43367</v>
      </c>
      <c r="B283" s="52" t="s">
        <v>426</v>
      </c>
      <c r="C283" s="53">
        <f t="shared" si="342"/>
        <v>334.82142857142856</v>
      </c>
      <c r="D283" s="52" t="s">
        <v>18</v>
      </c>
      <c r="E283" s="52">
        <v>448</v>
      </c>
      <c r="F283" s="52">
        <v>444.65</v>
      </c>
      <c r="G283" s="52"/>
      <c r="H283" s="52"/>
      <c r="I283" s="54">
        <f t="shared" si="343"/>
        <v>1121.6517857142933</v>
      </c>
      <c r="J283" s="55"/>
      <c r="K283" s="55"/>
      <c r="L283" s="55">
        <f t="shared" si="346"/>
        <v>3.3500000000000227</v>
      </c>
      <c r="M283" s="56">
        <f t="shared" si="347"/>
        <v>1121.6517857142933</v>
      </c>
    </row>
    <row r="284" spans="1:13" s="57" customFormat="1">
      <c r="A284" s="51">
        <v>43367</v>
      </c>
      <c r="B284" s="52" t="s">
        <v>495</v>
      </c>
      <c r="C284" s="53">
        <f t="shared" si="342"/>
        <v>650.61808718282361</v>
      </c>
      <c r="D284" s="52" t="s">
        <v>18</v>
      </c>
      <c r="E284" s="52">
        <v>230.55</v>
      </c>
      <c r="F284" s="52">
        <v>230.15</v>
      </c>
      <c r="G284" s="52"/>
      <c r="H284" s="52"/>
      <c r="I284" s="54">
        <f t="shared" si="343"/>
        <v>260.24723487313315</v>
      </c>
      <c r="J284" s="55"/>
      <c r="K284" s="55"/>
      <c r="L284" s="55">
        <f t="shared" si="346"/>
        <v>0.40000000000000568</v>
      </c>
      <c r="M284" s="56">
        <f t="shared" si="347"/>
        <v>260.24723487313315</v>
      </c>
    </row>
    <row r="285" spans="1:13" s="66" customFormat="1">
      <c r="A285" s="60">
        <v>43364</v>
      </c>
      <c r="B285" s="61" t="s">
        <v>572</v>
      </c>
      <c r="C285" s="62">
        <f t="shared" si="342"/>
        <v>1333.9261894175188</v>
      </c>
      <c r="D285" s="61" t="s">
        <v>18</v>
      </c>
      <c r="E285" s="61">
        <v>112.45</v>
      </c>
      <c r="F285" s="61">
        <v>111.6</v>
      </c>
      <c r="G285" s="61">
        <v>110.6</v>
      </c>
      <c r="H285" s="61">
        <v>109.6</v>
      </c>
      <c r="I285" s="63">
        <f t="shared" si="343"/>
        <v>1133.8372610049023</v>
      </c>
      <c r="J285" s="64">
        <f t="shared" si="344"/>
        <v>1333.9261894175188</v>
      </c>
      <c r="K285" s="64">
        <f t="shared" si="345"/>
        <v>1333.9261894175188</v>
      </c>
      <c r="L285" s="64">
        <f t="shared" si="346"/>
        <v>2.8500000000000085</v>
      </c>
      <c r="M285" s="65">
        <f t="shared" si="347"/>
        <v>3801.6896398399399</v>
      </c>
    </row>
    <row r="286" spans="1:13" s="66" customFormat="1">
      <c r="A286" s="60">
        <v>43364</v>
      </c>
      <c r="B286" s="61" t="s">
        <v>413</v>
      </c>
      <c r="C286" s="62">
        <f t="shared" si="342"/>
        <v>499.16805324459233</v>
      </c>
      <c r="D286" s="61" t="s">
        <v>18</v>
      </c>
      <c r="E286" s="61">
        <v>300.5</v>
      </c>
      <c r="F286" s="61">
        <v>298.25</v>
      </c>
      <c r="G286" s="61">
        <v>295.55</v>
      </c>
      <c r="H286" s="61">
        <v>292.89999999999998</v>
      </c>
      <c r="I286" s="63">
        <f t="shared" si="343"/>
        <v>1123.1281198003328</v>
      </c>
      <c r="J286" s="64">
        <f t="shared" si="344"/>
        <v>1347.7537437603937</v>
      </c>
      <c r="K286" s="64">
        <f t="shared" si="345"/>
        <v>1322.7953410981868</v>
      </c>
      <c r="L286" s="64">
        <f t="shared" si="346"/>
        <v>7.6000000000000236</v>
      </c>
      <c r="M286" s="65">
        <f t="shared" si="347"/>
        <v>3793.6772046589135</v>
      </c>
    </row>
    <row r="287" spans="1:13" s="66" customFormat="1">
      <c r="A287" s="60">
        <v>43364</v>
      </c>
      <c r="B287" s="61" t="s">
        <v>466</v>
      </c>
      <c r="C287" s="62">
        <f t="shared" si="342"/>
        <v>530.03533568904595</v>
      </c>
      <c r="D287" s="61" t="s">
        <v>18</v>
      </c>
      <c r="E287" s="61">
        <v>283</v>
      </c>
      <c r="F287" s="61">
        <v>280.89999999999998</v>
      </c>
      <c r="G287" s="61">
        <v>278.3</v>
      </c>
      <c r="H287" s="61">
        <v>275.8</v>
      </c>
      <c r="I287" s="63">
        <f t="shared" si="343"/>
        <v>1113.0742049470086</v>
      </c>
      <c r="J287" s="64">
        <f t="shared" si="344"/>
        <v>1378.0918727915014</v>
      </c>
      <c r="K287" s="64">
        <f t="shared" si="345"/>
        <v>1325.0883392226149</v>
      </c>
      <c r="L287" s="64">
        <f t="shared" si="346"/>
        <v>7.1999999999999886</v>
      </c>
      <c r="M287" s="65">
        <f t="shared" si="347"/>
        <v>3816.2544169611247</v>
      </c>
    </row>
    <row r="288" spans="1:13" s="57" customFormat="1">
      <c r="A288" s="51">
        <v>43364</v>
      </c>
      <c r="B288" s="52" t="s">
        <v>518</v>
      </c>
      <c r="C288" s="53">
        <f t="shared" si="342"/>
        <v>652.31572080887156</v>
      </c>
      <c r="D288" s="52" t="s">
        <v>14</v>
      </c>
      <c r="E288" s="52">
        <v>229.95</v>
      </c>
      <c r="F288" s="52">
        <v>231.65</v>
      </c>
      <c r="G288" s="52">
        <v>233.75</v>
      </c>
      <c r="H288" s="52"/>
      <c r="I288" s="54">
        <f t="shared" si="343"/>
        <v>1108.9367253750927</v>
      </c>
      <c r="J288" s="55">
        <f t="shared" si="344"/>
        <v>1369.8630136986267</v>
      </c>
      <c r="K288" s="55"/>
      <c r="L288" s="55">
        <f t="shared" si="346"/>
        <v>3.8000000000000109</v>
      </c>
      <c r="M288" s="56">
        <f t="shared" si="347"/>
        <v>2478.7997390737191</v>
      </c>
    </row>
    <row r="289" spans="1:13" s="57" customFormat="1">
      <c r="A289" s="51">
        <v>43362</v>
      </c>
      <c r="B289" s="52" t="s">
        <v>397</v>
      </c>
      <c r="C289" s="53">
        <f t="shared" si="342"/>
        <v>630.25210084033608</v>
      </c>
      <c r="D289" s="52" t="s">
        <v>18</v>
      </c>
      <c r="E289" s="52">
        <v>238</v>
      </c>
      <c r="F289" s="52">
        <v>236.5</v>
      </c>
      <c r="G289" s="52"/>
      <c r="H289" s="52"/>
      <c r="I289" s="54">
        <f t="shared" ref="I289:I290" si="348">(IF(D289="SHORT",E289-F289,IF(D289="LONG",F289-E289)))*C289</f>
        <v>945.37815126050418</v>
      </c>
      <c r="J289" s="55">
        <f t="shared" ref="J289:J290" si="349">(IF(D289="SHORT",IF(G289="",0,F289-G289),IF(D289="LONG",IF(G289="",0,G289-F289))))*C289</f>
        <v>0</v>
      </c>
      <c r="K289" s="55">
        <f t="shared" ref="K289:K290" si="350">(IF(D289="SHORT",IF(H289="",0,G289-H289),IF(D289="LONG",IF(H289="",0,(H289-G289)))))*C289</f>
        <v>0</v>
      </c>
      <c r="L289" s="55">
        <f t="shared" ref="L289:L290" si="351">(J289+I289+K289)/C289</f>
        <v>1.5</v>
      </c>
      <c r="M289" s="56">
        <f t="shared" ref="M289:M290" si="352">L289*C289</f>
        <v>945.37815126050418</v>
      </c>
    </row>
    <row r="290" spans="1:13" s="57" customFormat="1">
      <c r="A290" s="51">
        <v>43361</v>
      </c>
      <c r="B290" s="52" t="s">
        <v>482</v>
      </c>
      <c r="C290" s="53">
        <f t="shared" si="342"/>
        <v>501.67224080267556</v>
      </c>
      <c r="D290" s="52" t="s">
        <v>18</v>
      </c>
      <c r="E290" s="52">
        <v>299</v>
      </c>
      <c r="F290" s="52">
        <v>297</v>
      </c>
      <c r="G290" s="52"/>
      <c r="H290" s="52"/>
      <c r="I290" s="54">
        <f t="shared" si="348"/>
        <v>1003.3444816053511</v>
      </c>
      <c r="J290" s="55">
        <f t="shared" si="349"/>
        <v>0</v>
      </c>
      <c r="K290" s="55">
        <f t="shared" si="350"/>
        <v>0</v>
      </c>
      <c r="L290" s="55">
        <f t="shared" si="351"/>
        <v>2</v>
      </c>
      <c r="M290" s="56">
        <f t="shared" si="352"/>
        <v>1003.3444816053511</v>
      </c>
    </row>
    <row r="291" spans="1:13" s="57" customFormat="1">
      <c r="A291" s="51">
        <v>43361</v>
      </c>
      <c r="B291" s="52" t="s">
        <v>509</v>
      </c>
      <c r="C291" s="53">
        <f t="shared" ref="C291:C304" si="353">150000/E291</f>
        <v>123.25390304026294</v>
      </c>
      <c r="D291" s="52" t="s">
        <v>18</v>
      </c>
      <c r="E291" s="52">
        <v>1217</v>
      </c>
      <c r="F291" s="52">
        <v>1232</v>
      </c>
      <c r="G291" s="52"/>
      <c r="H291" s="52"/>
      <c r="I291" s="54">
        <f t="shared" si="343"/>
        <v>-1848.8085456039441</v>
      </c>
      <c r="J291" s="55">
        <f t="shared" si="344"/>
        <v>0</v>
      </c>
      <c r="K291" s="55">
        <f t="shared" ref="K291:K304" si="354">(IF(D291="SHORT",IF(H291="",0,G291-H291),IF(D291="LONG",IF(H291="",0,(H291-G291)))))*C291</f>
        <v>0</v>
      </c>
      <c r="L291" s="55">
        <f t="shared" si="346"/>
        <v>-15</v>
      </c>
      <c r="M291" s="56">
        <f t="shared" si="347"/>
        <v>-1848.8085456039441</v>
      </c>
    </row>
    <row r="292" spans="1:13" s="57" customFormat="1">
      <c r="A292" s="51">
        <v>43361</v>
      </c>
      <c r="B292" s="52" t="s">
        <v>450</v>
      </c>
      <c r="C292" s="53">
        <f t="shared" si="353"/>
        <v>1923.0769230769231</v>
      </c>
      <c r="D292" s="52" t="s">
        <v>14</v>
      </c>
      <c r="E292" s="52">
        <v>78</v>
      </c>
      <c r="F292" s="52">
        <v>76.7</v>
      </c>
      <c r="G292" s="52"/>
      <c r="H292" s="52"/>
      <c r="I292" s="54">
        <f t="shared" si="343"/>
        <v>-2499.9999999999945</v>
      </c>
      <c r="J292" s="55">
        <f t="shared" si="344"/>
        <v>0</v>
      </c>
      <c r="K292" s="55">
        <f t="shared" si="354"/>
        <v>0</v>
      </c>
      <c r="L292" s="55">
        <f t="shared" si="346"/>
        <v>-1.2999999999999972</v>
      </c>
      <c r="M292" s="56">
        <f t="shared" si="347"/>
        <v>-2499.9999999999945</v>
      </c>
    </row>
    <row r="293" spans="1:13" s="57" customFormat="1">
      <c r="A293" s="51">
        <v>43361</v>
      </c>
      <c r="B293" s="52" t="s">
        <v>518</v>
      </c>
      <c r="C293" s="53">
        <f t="shared" si="353"/>
        <v>572.51908396946567</v>
      </c>
      <c r="D293" s="52" t="s">
        <v>18</v>
      </c>
      <c r="E293" s="52">
        <v>262</v>
      </c>
      <c r="F293" s="52">
        <v>260</v>
      </c>
      <c r="G293" s="52"/>
      <c r="H293" s="52"/>
      <c r="I293" s="54">
        <f t="shared" si="343"/>
        <v>1145.0381679389313</v>
      </c>
      <c r="J293" s="55">
        <f t="shared" si="344"/>
        <v>0</v>
      </c>
      <c r="K293" s="55">
        <f t="shared" si="354"/>
        <v>0</v>
      </c>
      <c r="L293" s="55">
        <f t="shared" si="346"/>
        <v>2</v>
      </c>
      <c r="M293" s="56">
        <f t="shared" si="347"/>
        <v>1145.0381679389313</v>
      </c>
    </row>
    <row r="294" spans="1:13" s="57" customFormat="1">
      <c r="A294" s="51">
        <v>43361</v>
      </c>
      <c r="B294" s="52" t="s">
        <v>606</v>
      </c>
      <c r="C294" s="53">
        <f t="shared" si="353"/>
        <v>585.9375</v>
      </c>
      <c r="D294" s="52" t="s">
        <v>14</v>
      </c>
      <c r="E294" s="52">
        <v>256</v>
      </c>
      <c r="F294" s="52">
        <v>258.45</v>
      </c>
      <c r="G294" s="52"/>
      <c r="H294" s="52"/>
      <c r="I294" s="54">
        <f t="shared" si="343"/>
        <v>1435.5468749999934</v>
      </c>
      <c r="J294" s="55">
        <f t="shared" si="344"/>
        <v>0</v>
      </c>
      <c r="K294" s="55">
        <f t="shared" si="354"/>
        <v>0</v>
      </c>
      <c r="L294" s="55">
        <f t="shared" si="346"/>
        <v>2.4499999999999886</v>
      </c>
      <c r="M294" s="56">
        <f t="shared" si="347"/>
        <v>1435.5468749999934</v>
      </c>
    </row>
    <row r="295" spans="1:13" s="57" customFormat="1">
      <c r="A295" s="51">
        <v>43360</v>
      </c>
      <c r="B295" s="52" t="s">
        <v>605</v>
      </c>
      <c r="C295" s="53">
        <f t="shared" si="353"/>
        <v>184.84288354898337</v>
      </c>
      <c r="D295" s="52" t="s">
        <v>14</v>
      </c>
      <c r="E295" s="52">
        <v>811.5</v>
      </c>
      <c r="F295" s="52">
        <v>803</v>
      </c>
      <c r="G295" s="52"/>
      <c r="H295" s="52"/>
      <c r="I295" s="54">
        <f t="shared" si="343"/>
        <v>-1571.1645101663587</v>
      </c>
      <c r="J295" s="55">
        <f t="shared" si="344"/>
        <v>0</v>
      </c>
      <c r="K295" s="55">
        <f t="shared" si="354"/>
        <v>0</v>
      </c>
      <c r="L295" s="55">
        <f t="shared" si="346"/>
        <v>-8.5</v>
      </c>
      <c r="M295" s="56">
        <f t="shared" si="347"/>
        <v>-1571.1645101663587</v>
      </c>
    </row>
    <row r="296" spans="1:13" s="66" customFormat="1">
      <c r="A296" s="60">
        <v>43360</v>
      </c>
      <c r="B296" s="61" t="s">
        <v>604</v>
      </c>
      <c r="C296" s="62">
        <f t="shared" si="353"/>
        <v>353.77358490566036</v>
      </c>
      <c r="D296" s="61" t="s">
        <v>14</v>
      </c>
      <c r="E296" s="61">
        <v>424</v>
      </c>
      <c r="F296" s="61">
        <v>428</v>
      </c>
      <c r="G296" s="61">
        <v>432</v>
      </c>
      <c r="H296" s="61">
        <v>436</v>
      </c>
      <c r="I296" s="63">
        <f t="shared" si="343"/>
        <v>1415.0943396226414</v>
      </c>
      <c r="J296" s="64">
        <f t="shared" si="344"/>
        <v>1415.0943396226414</v>
      </c>
      <c r="K296" s="64">
        <f t="shared" si="354"/>
        <v>1415.0943396226414</v>
      </c>
      <c r="L296" s="64">
        <f t="shared" si="346"/>
        <v>12</v>
      </c>
      <c r="M296" s="65">
        <f t="shared" si="347"/>
        <v>4245.2830188679245</v>
      </c>
    </row>
    <row r="297" spans="1:13" s="66" customFormat="1">
      <c r="A297" s="60">
        <v>43357</v>
      </c>
      <c r="B297" s="61" t="s">
        <v>603</v>
      </c>
      <c r="C297" s="62">
        <f t="shared" si="353"/>
        <v>229.00763358778627</v>
      </c>
      <c r="D297" s="61" t="s">
        <v>14</v>
      </c>
      <c r="E297" s="61">
        <v>655</v>
      </c>
      <c r="F297" s="61">
        <v>660</v>
      </c>
      <c r="G297" s="61">
        <v>665</v>
      </c>
      <c r="H297" s="61">
        <v>670</v>
      </c>
      <c r="I297" s="63">
        <f t="shared" si="343"/>
        <v>1145.0381679389313</v>
      </c>
      <c r="J297" s="64">
        <f t="shared" si="344"/>
        <v>1145.0381679389313</v>
      </c>
      <c r="K297" s="64">
        <f t="shared" si="354"/>
        <v>1145.0381679389313</v>
      </c>
      <c r="L297" s="64">
        <f t="shared" si="346"/>
        <v>15</v>
      </c>
      <c r="M297" s="65">
        <f t="shared" si="347"/>
        <v>3435.1145038167942</v>
      </c>
    </row>
    <row r="298" spans="1:13" s="57" customFormat="1">
      <c r="A298" s="51">
        <v>43357</v>
      </c>
      <c r="B298" s="52" t="s">
        <v>602</v>
      </c>
      <c r="C298" s="53">
        <f t="shared" si="353"/>
        <v>559.70149253731347</v>
      </c>
      <c r="D298" s="52" t="s">
        <v>14</v>
      </c>
      <c r="E298" s="52">
        <v>268</v>
      </c>
      <c r="F298" s="52">
        <v>269.5</v>
      </c>
      <c r="G298" s="52"/>
      <c r="H298" s="52"/>
      <c r="I298" s="54">
        <f t="shared" si="343"/>
        <v>839.55223880597021</v>
      </c>
      <c r="J298" s="55">
        <f t="shared" si="344"/>
        <v>0</v>
      </c>
      <c r="K298" s="55">
        <f t="shared" si="354"/>
        <v>0</v>
      </c>
      <c r="L298" s="55">
        <f t="shared" si="346"/>
        <v>1.5</v>
      </c>
      <c r="M298" s="56">
        <f t="shared" si="347"/>
        <v>839.55223880597021</v>
      </c>
    </row>
    <row r="299" spans="1:13" s="66" customFormat="1">
      <c r="A299" s="60">
        <v>43357</v>
      </c>
      <c r="B299" s="61" t="s">
        <v>572</v>
      </c>
      <c r="C299" s="62">
        <f t="shared" si="353"/>
        <v>1298.7012987012988</v>
      </c>
      <c r="D299" s="61" t="s">
        <v>14</v>
      </c>
      <c r="E299" s="61">
        <v>115.5</v>
      </c>
      <c r="F299" s="61">
        <v>116.5</v>
      </c>
      <c r="G299" s="61">
        <v>117.5</v>
      </c>
      <c r="H299" s="61">
        <v>118.5</v>
      </c>
      <c r="I299" s="63">
        <f t="shared" si="343"/>
        <v>1298.7012987012988</v>
      </c>
      <c r="J299" s="64">
        <f t="shared" si="344"/>
        <v>1298.7012987012988</v>
      </c>
      <c r="K299" s="64">
        <f t="shared" si="354"/>
        <v>1298.7012987012988</v>
      </c>
      <c r="L299" s="64">
        <f t="shared" si="346"/>
        <v>3</v>
      </c>
      <c r="M299" s="65">
        <f t="shared" si="347"/>
        <v>3896.1038961038967</v>
      </c>
    </row>
    <row r="300" spans="1:13" s="57" customFormat="1">
      <c r="A300" s="51">
        <v>43357</v>
      </c>
      <c r="B300" s="52" t="s">
        <v>601</v>
      </c>
      <c r="C300" s="53">
        <f t="shared" si="353"/>
        <v>80.645161290322577</v>
      </c>
      <c r="D300" s="52" t="s">
        <v>14</v>
      </c>
      <c r="E300" s="52">
        <v>1860</v>
      </c>
      <c r="F300" s="52">
        <v>1870</v>
      </c>
      <c r="G300" s="52">
        <v>1880</v>
      </c>
      <c r="H300" s="52"/>
      <c r="I300" s="54">
        <f t="shared" si="343"/>
        <v>806.45161290322574</v>
      </c>
      <c r="J300" s="55">
        <f t="shared" si="344"/>
        <v>806.45161290322574</v>
      </c>
      <c r="K300" s="55">
        <f t="shared" si="354"/>
        <v>0</v>
      </c>
      <c r="L300" s="55">
        <f t="shared" si="346"/>
        <v>20</v>
      </c>
      <c r="M300" s="56">
        <f t="shared" si="347"/>
        <v>1612.9032258064515</v>
      </c>
    </row>
    <row r="301" spans="1:13" s="57" customFormat="1">
      <c r="A301" s="51">
        <v>43355</v>
      </c>
      <c r="B301" s="52" t="s">
        <v>600</v>
      </c>
      <c r="C301" s="53">
        <f t="shared" si="353"/>
        <v>118.57707509881423</v>
      </c>
      <c r="D301" s="52" t="s">
        <v>14</v>
      </c>
      <c r="E301" s="52">
        <v>1265</v>
      </c>
      <c r="F301" s="52">
        <v>1275</v>
      </c>
      <c r="G301" s="52">
        <v>1285</v>
      </c>
      <c r="H301" s="52"/>
      <c r="I301" s="54">
        <f t="shared" si="343"/>
        <v>1185.7707509881423</v>
      </c>
      <c r="J301" s="55">
        <f t="shared" si="344"/>
        <v>1185.7707509881423</v>
      </c>
      <c r="K301" s="55">
        <f t="shared" si="354"/>
        <v>0</v>
      </c>
      <c r="L301" s="55">
        <f t="shared" si="346"/>
        <v>20</v>
      </c>
      <c r="M301" s="56">
        <f t="shared" si="347"/>
        <v>2371.5415019762845</v>
      </c>
    </row>
    <row r="302" spans="1:13" s="57" customFormat="1">
      <c r="A302" s="51">
        <v>43355</v>
      </c>
      <c r="B302" s="52" t="s">
        <v>599</v>
      </c>
      <c r="C302" s="53">
        <f t="shared" si="353"/>
        <v>230.41474654377879</v>
      </c>
      <c r="D302" s="52" t="s">
        <v>14</v>
      </c>
      <c r="E302" s="52">
        <v>651</v>
      </c>
      <c r="F302" s="52">
        <v>655</v>
      </c>
      <c r="G302" s="52"/>
      <c r="H302" s="52"/>
      <c r="I302" s="54">
        <f t="shared" si="343"/>
        <v>921.65898617511516</v>
      </c>
      <c r="J302" s="55">
        <f t="shared" si="344"/>
        <v>0</v>
      </c>
      <c r="K302" s="55">
        <f t="shared" si="354"/>
        <v>0</v>
      </c>
      <c r="L302" s="55">
        <f t="shared" si="346"/>
        <v>4</v>
      </c>
      <c r="M302" s="56">
        <f t="shared" si="347"/>
        <v>921.65898617511516</v>
      </c>
    </row>
    <row r="303" spans="1:13" s="57" customFormat="1">
      <c r="A303" s="51">
        <v>43355</v>
      </c>
      <c r="B303" s="52" t="s">
        <v>445</v>
      </c>
      <c r="C303" s="53">
        <f t="shared" si="353"/>
        <v>888.88888888888891</v>
      </c>
      <c r="D303" s="52" t="s">
        <v>18</v>
      </c>
      <c r="E303" s="52">
        <v>168.75</v>
      </c>
      <c r="F303" s="52">
        <v>171</v>
      </c>
      <c r="G303" s="52"/>
      <c r="H303" s="52"/>
      <c r="I303" s="54">
        <f t="shared" si="343"/>
        <v>-2000</v>
      </c>
      <c r="J303" s="55"/>
      <c r="K303" s="55"/>
      <c r="L303" s="55">
        <f t="shared" si="346"/>
        <v>-2.25</v>
      </c>
      <c r="M303" s="56">
        <f t="shared" si="347"/>
        <v>-2000</v>
      </c>
    </row>
    <row r="304" spans="1:13" s="57" customFormat="1">
      <c r="A304" s="51">
        <v>43355</v>
      </c>
      <c r="B304" s="52" t="s">
        <v>430</v>
      </c>
      <c r="C304" s="53">
        <f t="shared" si="353"/>
        <v>161.63793103448276</v>
      </c>
      <c r="D304" s="52" t="s">
        <v>14</v>
      </c>
      <c r="E304" s="52">
        <v>928</v>
      </c>
      <c r="F304" s="52">
        <v>940</v>
      </c>
      <c r="G304" s="52">
        <v>958</v>
      </c>
      <c r="H304" s="52"/>
      <c r="I304" s="54">
        <f t="shared" si="343"/>
        <v>1939.655172413793</v>
      </c>
      <c r="J304" s="55">
        <f t="shared" si="344"/>
        <v>2909.4827586206898</v>
      </c>
      <c r="K304" s="55">
        <f t="shared" si="354"/>
        <v>0</v>
      </c>
      <c r="L304" s="55">
        <f t="shared" si="346"/>
        <v>30</v>
      </c>
      <c r="M304" s="56">
        <f t="shared" si="347"/>
        <v>4849.1379310344828</v>
      </c>
    </row>
    <row r="305" spans="1:13" s="57" customFormat="1">
      <c r="A305" s="51">
        <v>43354</v>
      </c>
      <c r="B305" s="52" t="s">
        <v>428</v>
      </c>
      <c r="C305" s="53">
        <f t="shared" si="342"/>
        <v>133.45195729537366</v>
      </c>
      <c r="D305" s="52" t="s">
        <v>14</v>
      </c>
      <c r="E305" s="52">
        <v>1124</v>
      </c>
      <c r="F305" s="52">
        <v>1132.4000000000001</v>
      </c>
      <c r="G305" s="52"/>
      <c r="H305" s="52"/>
      <c r="I305" s="54">
        <f t="shared" si="343"/>
        <v>1120.996441281151</v>
      </c>
      <c r="J305" s="55"/>
      <c r="K305" s="55"/>
      <c r="L305" s="55">
        <f t="shared" si="346"/>
        <v>8.4000000000000909</v>
      </c>
      <c r="M305" s="56">
        <f t="shared" si="347"/>
        <v>1120.996441281151</v>
      </c>
    </row>
    <row r="306" spans="1:13" s="57" customFormat="1">
      <c r="A306" s="51">
        <v>43354</v>
      </c>
      <c r="B306" s="52" t="s">
        <v>395</v>
      </c>
      <c r="C306" s="53">
        <f t="shared" si="342"/>
        <v>247.89291026276646</v>
      </c>
      <c r="D306" s="52" t="s">
        <v>14</v>
      </c>
      <c r="E306" s="52">
        <v>605.1</v>
      </c>
      <c r="F306" s="52">
        <v>609.6</v>
      </c>
      <c r="G306" s="52"/>
      <c r="H306" s="52"/>
      <c r="I306" s="54">
        <f t="shared" si="343"/>
        <v>1115.518096182449</v>
      </c>
      <c r="J306" s="55"/>
      <c r="K306" s="55"/>
      <c r="L306" s="55">
        <f t="shared" si="346"/>
        <v>4.4999999999999991</v>
      </c>
      <c r="M306" s="56">
        <f t="shared" si="347"/>
        <v>1115.518096182449</v>
      </c>
    </row>
    <row r="307" spans="1:13" s="57" customFormat="1">
      <c r="A307" s="51">
        <v>43354</v>
      </c>
      <c r="B307" s="52" t="s">
        <v>468</v>
      </c>
      <c r="C307" s="53">
        <f t="shared" si="342"/>
        <v>980.71265119320049</v>
      </c>
      <c r="D307" s="52" t="s">
        <v>14</v>
      </c>
      <c r="E307" s="52">
        <v>152.94999999999999</v>
      </c>
      <c r="F307" s="52">
        <v>154.05000000000001</v>
      </c>
      <c r="G307" s="52"/>
      <c r="H307" s="52"/>
      <c r="I307" s="54">
        <f t="shared" si="343"/>
        <v>1078.7839163125429</v>
      </c>
      <c r="J307" s="55"/>
      <c r="K307" s="55"/>
      <c r="L307" s="55">
        <f t="shared" si="346"/>
        <v>1.1000000000000227</v>
      </c>
      <c r="M307" s="56">
        <f t="shared" si="347"/>
        <v>1078.7839163125429</v>
      </c>
    </row>
    <row r="308" spans="1:13" s="57" customFormat="1">
      <c r="A308" s="51">
        <v>43353</v>
      </c>
      <c r="B308" s="52" t="s">
        <v>553</v>
      </c>
      <c r="C308" s="53">
        <f t="shared" si="342"/>
        <v>665.1884700665189</v>
      </c>
      <c r="D308" s="52" t="s">
        <v>18</v>
      </c>
      <c r="E308" s="52">
        <v>225.5</v>
      </c>
      <c r="F308" s="52">
        <v>223.8</v>
      </c>
      <c r="G308" s="52"/>
      <c r="H308" s="52"/>
      <c r="I308" s="54">
        <f t="shared" si="343"/>
        <v>1130.8203991130745</v>
      </c>
      <c r="J308" s="55"/>
      <c r="K308" s="55"/>
      <c r="L308" s="55">
        <f t="shared" si="346"/>
        <v>1.6999999999999884</v>
      </c>
      <c r="M308" s="56">
        <f t="shared" si="347"/>
        <v>1130.8203991130745</v>
      </c>
    </row>
    <row r="309" spans="1:13" s="57" customFormat="1">
      <c r="A309" s="51">
        <v>43353</v>
      </c>
      <c r="B309" s="52" t="s">
        <v>436</v>
      </c>
      <c r="C309" s="53">
        <f t="shared" ref="C309:C310" si="355">150000/E309</f>
        <v>105.92098294672174</v>
      </c>
      <c r="D309" s="52" t="s">
        <v>14</v>
      </c>
      <c r="E309" s="52">
        <v>1416.15</v>
      </c>
      <c r="F309" s="52">
        <v>1426.75</v>
      </c>
      <c r="G309" s="52"/>
      <c r="H309" s="52"/>
      <c r="I309" s="54">
        <f t="shared" ref="I309:I310" si="356">(IF(D309="SHORT",E309-F309,IF(D309="LONG",F309-E309)))*C309</f>
        <v>1122.7624192352407</v>
      </c>
      <c r="J309" s="55"/>
      <c r="K309" s="55"/>
      <c r="L309" s="55">
        <f t="shared" ref="L309:L310" si="357">(J309+I309+K309)/C309</f>
        <v>10.599999999999909</v>
      </c>
      <c r="M309" s="56">
        <f t="shared" ref="M309:M310" si="358">L309*C309</f>
        <v>1122.7624192352407</v>
      </c>
    </row>
    <row r="310" spans="1:13" s="57" customFormat="1">
      <c r="A310" s="51">
        <v>43353</v>
      </c>
      <c r="B310" s="52" t="s">
        <v>432</v>
      </c>
      <c r="C310" s="53">
        <f t="shared" si="355"/>
        <v>331.6749585406302</v>
      </c>
      <c r="D310" s="52" t="s">
        <v>14</v>
      </c>
      <c r="E310" s="52">
        <v>452.25</v>
      </c>
      <c r="F310" s="52">
        <v>455.6</v>
      </c>
      <c r="G310" s="61">
        <v>459.75</v>
      </c>
      <c r="H310" s="61"/>
      <c r="I310" s="63">
        <f t="shared" si="356"/>
        <v>1111.1111111111188</v>
      </c>
      <c r="J310" s="64">
        <f t="shared" ref="J310" si="359">(IF(D310="SHORT",IF(G310="",0,F310-G310),IF(D310="LONG",IF(G310="",0,G310-F310))))*C310</f>
        <v>1376.4510779436077</v>
      </c>
      <c r="K310" s="64"/>
      <c r="L310" s="64">
        <f t="shared" si="357"/>
        <v>7.4999999999999991</v>
      </c>
      <c r="M310" s="65">
        <f t="shared" si="358"/>
        <v>2487.5621890547263</v>
      </c>
    </row>
    <row r="311" spans="1:13" s="57" customFormat="1">
      <c r="A311" s="51">
        <v>43350</v>
      </c>
      <c r="B311" s="52" t="s">
        <v>472</v>
      </c>
      <c r="C311" s="53">
        <f t="shared" ref="C311:C312" si="360">150000/E311</f>
        <v>151.82186234817814</v>
      </c>
      <c r="D311" s="52" t="s">
        <v>14</v>
      </c>
      <c r="E311" s="52">
        <v>988</v>
      </c>
      <c r="F311" s="52">
        <v>994.5</v>
      </c>
      <c r="G311" s="52"/>
      <c r="H311" s="52"/>
      <c r="I311" s="54">
        <f t="shared" ref="I311:I312" si="361">(IF(D311="SHORT",E311-F311,IF(D311="LONG",F311-E311)))*C311</f>
        <v>986.84210526315792</v>
      </c>
      <c r="J311" s="55"/>
      <c r="K311" s="55"/>
      <c r="L311" s="55">
        <f t="shared" ref="L311:L312" si="362">(J311+I311+K311)/C311</f>
        <v>6.5</v>
      </c>
      <c r="M311" s="56">
        <f t="shared" ref="M311:M312" si="363">L311*C311</f>
        <v>986.84210526315792</v>
      </c>
    </row>
    <row r="312" spans="1:13" s="66" customFormat="1">
      <c r="A312" s="60">
        <v>43350</v>
      </c>
      <c r="B312" s="61" t="s">
        <v>457</v>
      </c>
      <c r="C312" s="62">
        <f t="shared" si="360"/>
        <v>633.31222292590246</v>
      </c>
      <c r="D312" s="61" t="s">
        <v>14</v>
      </c>
      <c r="E312" s="61">
        <v>236.85</v>
      </c>
      <c r="F312" s="61">
        <v>238.6</v>
      </c>
      <c r="G312" s="61">
        <v>240.8</v>
      </c>
      <c r="H312" s="61">
        <v>242.95</v>
      </c>
      <c r="I312" s="63">
        <f t="shared" si="361"/>
        <v>1108.2963901203293</v>
      </c>
      <c r="J312" s="64">
        <f t="shared" ref="J312" si="364">(IF(D312="SHORT",IF(G312="",0,F312-G312),IF(D312="LONG",IF(G312="",0,G312-F312))))*C312</f>
        <v>1393.2868904369961</v>
      </c>
      <c r="K312" s="64">
        <f t="shared" ref="K312" si="365">(IF(D312="SHORT",IF(H312="",0,G312-H312),IF(D312="LONG",IF(H312="",0,(H312-G312)))))*C312</f>
        <v>1361.6212792906758</v>
      </c>
      <c r="L312" s="64">
        <f t="shared" si="362"/>
        <v>6.0999999999999943</v>
      </c>
      <c r="M312" s="65">
        <f t="shared" si="363"/>
        <v>3863.2045598480013</v>
      </c>
    </row>
    <row r="313" spans="1:13" s="57" customFormat="1">
      <c r="A313" s="51">
        <v>43349</v>
      </c>
      <c r="B313" s="52" t="s">
        <v>551</v>
      </c>
      <c r="C313" s="53">
        <f t="shared" ref="C313:C316" si="366">150000/E313</f>
        <v>190.28288722567552</v>
      </c>
      <c r="D313" s="52" t="s">
        <v>14</v>
      </c>
      <c r="E313" s="52">
        <v>788.3</v>
      </c>
      <c r="F313" s="52">
        <v>781.2</v>
      </c>
      <c r="G313" s="52"/>
      <c r="H313" s="52"/>
      <c r="I313" s="54">
        <f t="shared" ref="I313:I316" si="367">(IF(D313="SHORT",E313-F313,IF(D313="LONG",F313-E313)))*C313</f>
        <v>-1351.008499302279</v>
      </c>
      <c r="J313" s="55"/>
      <c r="K313" s="55"/>
      <c r="L313" s="55">
        <f t="shared" ref="L313:L316" si="368">(J313+I313+K313)/C313</f>
        <v>-7.0999999999999099</v>
      </c>
      <c r="M313" s="56">
        <f t="shared" ref="M313:M316" si="369">L313*C313</f>
        <v>-1351.008499302279</v>
      </c>
    </row>
    <row r="314" spans="1:13" s="66" customFormat="1">
      <c r="A314" s="60">
        <v>43349</v>
      </c>
      <c r="B314" s="61" t="s">
        <v>439</v>
      </c>
      <c r="C314" s="62">
        <f t="shared" si="366"/>
        <v>980.39215686274508</v>
      </c>
      <c r="D314" s="61" t="s">
        <v>14</v>
      </c>
      <c r="E314" s="61">
        <v>153</v>
      </c>
      <c r="F314" s="61">
        <v>154.15</v>
      </c>
      <c r="G314" s="61">
        <v>155.55000000000001</v>
      </c>
      <c r="H314" s="61">
        <v>156.94999999999999</v>
      </c>
      <c r="I314" s="63">
        <f>(IF(D314="SHORT",E314-F314,IF(D314="LONG",F314-E314)))*C314</f>
        <v>1127.4509803921624</v>
      </c>
      <c r="J314" s="64">
        <f t="shared" ref="J314" si="370">(IF(D314="SHORT",IF(G314="",0,F314-G314),IF(D314="LONG",IF(G314="",0,G314-F314))))*C314</f>
        <v>1372.5490196078488</v>
      </c>
      <c r="K314" s="64">
        <f t="shared" ref="K314" si="371">(IF(D314="SHORT",IF(H314="",0,G314-H314),IF(D314="LONG",IF(H314="",0,(H314-G314)))))*C314</f>
        <v>1372.5490196078208</v>
      </c>
      <c r="L314" s="64">
        <f t="shared" si="368"/>
        <v>3.9499999999999886</v>
      </c>
      <c r="M314" s="65">
        <f t="shared" si="369"/>
        <v>3872.5490196078317</v>
      </c>
    </row>
    <row r="315" spans="1:13" s="57" customFormat="1">
      <c r="A315" s="51">
        <v>43349</v>
      </c>
      <c r="B315" s="52" t="s">
        <v>432</v>
      </c>
      <c r="C315" s="53">
        <f t="shared" si="366"/>
        <v>340.59945504087193</v>
      </c>
      <c r="D315" s="52" t="s">
        <v>14</v>
      </c>
      <c r="E315" s="52">
        <v>440.4</v>
      </c>
      <c r="F315" s="52">
        <v>443.7</v>
      </c>
      <c r="G315" s="52"/>
      <c r="H315" s="52"/>
      <c r="I315" s="54">
        <f t="shared" si="367"/>
        <v>1123.9782016348813</v>
      </c>
      <c r="J315" s="55"/>
      <c r="K315" s="55"/>
      <c r="L315" s="55">
        <f t="shared" si="368"/>
        <v>3.3000000000000114</v>
      </c>
      <c r="M315" s="56">
        <f t="shared" si="369"/>
        <v>1123.9782016348813</v>
      </c>
    </row>
    <row r="316" spans="1:13" s="57" customFormat="1">
      <c r="A316" s="51">
        <v>43349</v>
      </c>
      <c r="B316" s="52" t="s">
        <v>459</v>
      </c>
      <c r="C316" s="53">
        <f t="shared" si="366"/>
        <v>169.7792869269949</v>
      </c>
      <c r="D316" s="52" t="s">
        <v>14</v>
      </c>
      <c r="E316" s="52">
        <v>883.5</v>
      </c>
      <c r="F316" s="52">
        <v>890.1</v>
      </c>
      <c r="G316" s="52"/>
      <c r="H316" s="52"/>
      <c r="I316" s="54">
        <f t="shared" si="367"/>
        <v>1120.5432937181702</v>
      </c>
      <c r="J316" s="55"/>
      <c r="K316" s="55"/>
      <c r="L316" s="55">
        <f t="shared" si="368"/>
        <v>6.6000000000000227</v>
      </c>
      <c r="M316" s="56">
        <f t="shared" si="369"/>
        <v>1120.5432937181702</v>
      </c>
    </row>
    <row r="317" spans="1:13" s="57" customFormat="1">
      <c r="A317" s="51">
        <v>43348</v>
      </c>
      <c r="B317" s="52" t="s">
        <v>434</v>
      </c>
      <c r="C317" s="53">
        <f t="shared" ref="C317:C321" si="372">150000/E317</f>
        <v>415.2249134948097</v>
      </c>
      <c r="D317" s="52" t="s">
        <v>18</v>
      </c>
      <c r="E317" s="52">
        <v>361.25</v>
      </c>
      <c r="F317" s="52">
        <v>358.5</v>
      </c>
      <c r="G317" s="52">
        <v>355.3</v>
      </c>
      <c r="H317" s="52"/>
      <c r="I317" s="54">
        <f t="shared" ref="I317:I321" si="373">(IF(D317="SHORT",E317-F317,IF(D317="LONG",F317-E317)))*C317</f>
        <v>1141.8685121107267</v>
      </c>
      <c r="J317" s="55">
        <f t="shared" ref="J317" si="374">(IF(D317="SHORT",IF(G317="",0,F317-G317),IF(D317="LONG",IF(G317="",0,G317-F317))))*C317</f>
        <v>1328.7197231833863</v>
      </c>
      <c r="K317" s="55"/>
      <c r="L317" s="55">
        <f t="shared" ref="L317:L321" si="375">(J317+I317+K317)/C317</f>
        <v>5.9499999999999886</v>
      </c>
      <c r="M317" s="56">
        <f t="shared" ref="M317:M321" si="376">L317*C317</f>
        <v>2470.588235294113</v>
      </c>
    </row>
    <row r="318" spans="1:13" s="57" customFormat="1">
      <c r="A318" s="51">
        <v>43348</v>
      </c>
      <c r="B318" s="52" t="s">
        <v>568</v>
      </c>
      <c r="C318" s="53">
        <f t="shared" si="372"/>
        <v>331.41847105612015</v>
      </c>
      <c r="D318" s="52" t="s">
        <v>18</v>
      </c>
      <c r="E318" s="52">
        <v>452.6</v>
      </c>
      <c r="F318" s="52">
        <v>456.7</v>
      </c>
      <c r="G318" s="52"/>
      <c r="H318" s="52"/>
      <c r="I318" s="54">
        <f t="shared" si="373"/>
        <v>-1358.8157313300812</v>
      </c>
      <c r="J318" s="55"/>
      <c r="K318" s="55"/>
      <c r="L318" s="55">
        <f t="shared" si="375"/>
        <v>-4.0999999999999659</v>
      </c>
      <c r="M318" s="56">
        <f t="shared" si="376"/>
        <v>-1358.8157313300812</v>
      </c>
    </row>
    <row r="319" spans="1:13" s="57" customFormat="1">
      <c r="A319" s="51">
        <v>43348</v>
      </c>
      <c r="B319" s="52" t="s">
        <v>557</v>
      </c>
      <c r="C319" s="53">
        <f t="shared" si="372"/>
        <v>328.29940906106373</v>
      </c>
      <c r="D319" s="52" t="s">
        <v>18</v>
      </c>
      <c r="E319" s="52">
        <v>456.9</v>
      </c>
      <c r="F319" s="52">
        <v>453.45</v>
      </c>
      <c r="G319" s="52"/>
      <c r="H319" s="52"/>
      <c r="I319" s="54">
        <f t="shared" si="373"/>
        <v>1132.6329612606662</v>
      </c>
      <c r="J319" s="55"/>
      <c r="K319" s="55"/>
      <c r="L319" s="55">
        <f t="shared" si="375"/>
        <v>3.4499999999999891</v>
      </c>
      <c r="M319" s="56">
        <f t="shared" si="376"/>
        <v>1132.6329612606662</v>
      </c>
    </row>
    <row r="320" spans="1:13" s="57" customFormat="1">
      <c r="A320" s="51">
        <v>43348</v>
      </c>
      <c r="B320" s="52" t="s">
        <v>516</v>
      </c>
      <c r="C320" s="53">
        <f t="shared" si="372"/>
        <v>147.03720041170416</v>
      </c>
      <c r="D320" s="52" t="s">
        <v>18</v>
      </c>
      <c r="E320" s="52">
        <v>1020.15</v>
      </c>
      <c r="F320" s="52">
        <v>1012.5</v>
      </c>
      <c r="G320" s="52"/>
      <c r="H320" s="52"/>
      <c r="I320" s="54">
        <f t="shared" si="373"/>
        <v>1124.8345831495335</v>
      </c>
      <c r="J320" s="55"/>
      <c r="K320" s="55"/>
      <c r="L320" s="55">
        <f t="shared" si="375"/>
        <v>7.6499999999999773</v>
      </c>
      <c r="M320" s="56">
        <f t="shared" si="376"/>
        <v>1124.8345831495335</v>
      </c>
    </row>
    <row r="321" spans="1:13" s="57" customFormat="1">
      <c r="A321" s="51">
        <v>43348</v>
      </c>
      <c r="B321" s="52" t="s">
        <v>327</v>
      </c>
      <c r="C321" s="53">
        <f t="shared" si="372"/>
        <v>71.590502326691322</v>
      </c>
      <c r="D321" s="52" t="s">
        <v>18</v>
      </c>
      <c r="E321" s="52">
        <v>2095.25</v>
      </c>
      <c r="F321" s="52">
        <v>2079.5500000000002</v>
      </c>
      <c r="G321" s="52"/>
      <c r="H321" s="52"/>
      <c r="I321" s="54">
        <f t="shared" si="373"/>
        <v>1123.9708865290406</v>
      </c>
      <c r="J321" s="55"/>
      <c r="K321" s="55"/>
      <c r="L321" s="55">
        <f t="shared" si="375"/>
        <v>15.699999999999816</v>
      </c>
      <c r="M321" s="56">
        <f t="shared" si="376"/>
        <v>1123.9708865290406</v>
      </c>
    </row>
    <row r="322" spans="1:13" s="57" customFormat="1">
      <c r="A322" s="51">
        <v>43347</v>
      </c>
      <c r="B322" s="52" t="s">
        <v>593</v>
      </c>
      <c r="C322" s="53">
        <f t="shared" ref="C322:C324" si="377">150000/E322</f>
        <v>248.7768471680902</v>
      </c>
      <c r="D322" s="52" t="s">
        <v>18</v>
      </c>
      <c r="E322" s="52">
        <v>602.95000000000005</v>
      </c>
      <c r="F322" s="52">
        <v>598.45000000000005</v>
      </c>
      <c r="G322" s="52"/>
      <c r="H322" s="52"/>
      <c r="I322" s="54">
        <f t="shared" ref="I322:I323" si="378">(IF(D322="SHORT",E322-F322,IF(D322="LONG",F322-E322)))*C322</f>
        <v>1119.495812256406</v>
      </c>
      <c r="J322" s="55"/>
      <c r="K322" s="55"/>
      <c r="L322" s="55">
        <f t="shared" ref="L322:L323" si="379">(J322+I322+K322)/C322</f>
        <v>4.5</v>
      </c>
      <c r="M322" s="56">
        <f t="shared" ref="M322:M323" si="380">L322*C322</f>
        <v>1119.495812256406</v>
      </c>
    </row>
    <row r="323" spans="1:13" s="66" customFormat="1">
      <c r="A323" s="60">
        <v>43347</v>
      </c>
      <c r="B323" s="61" t="s">
        <v>586</v>
      </c>
      <c r="C323" s="62">
        <f t="shared" si="377"/>
        <v>1455.6040756914119</v>
      </c>
      <c r="D323" s="61" t="s">
        <v>18</v>
      </c>
      <c r="E323" s="61">
        <v>103.05</v>
      </c>
      <c r="F323" s="61">
        <v>102.35</v>
      </c>
      <c r="G323" s="61">
        <v>101.35</v>
      </c>
      <c r="H323" s="61">
        <v>100.4</v>
      </c>
      <c r="I323" s="63">
        <f t="shared" si="378"/>
        <v>1018.9228529839925</v>
      </c>
      <c r="J323" s="64">
        <f t="shared" ref="J323" si="381">(IF(D323="SHORT",IF(G323="",0,F323-G323),IF(D323="LONG",IF(G323="",0,G323-F323))))*C323</f>
        <v>1455.6040756914119</v>
      </c>
      <c r="K323" s="64">
        <f t="shared" ref="K323" si="382">(IF(D323="SHORT",IF(H323="",0,G323-H323),IF(D323="LONG",IF(H323="",0,(H323-G323)))))*C323</f>
        <v>1382.8238719068247</v>
      </c>
      <c r="L323" s="64">
        <f t="shared" si="379"/>
        <v>2.6499999999999919</v>
      </c>
      <c r="M323" s="65">
        <f t="shared" si="380"/>
        <v>3857.35080058223</v>
      </c>
    </row>
    <row r="324" spans="1:13" s="57" customFormat="1">
      <c r="A324" s="51">
        <v>43347</v>
      </c>
      <c r="B324" s="52" t="s">
        <v>381</v>
      </c>
      <c r="C324" s="53">
        <f t="shared" si="377"/>
        <v>336.20979491202513</v>
      </c>
      <c r="D324" s="52" t="s">
        <v>18</v>
      </c>
      <c r="E324" s="52">
        <v>446.15</v>
      </c>
      <c r="F324" s="52">
        <v>442.8</v>
      </c>
      <c r="G324" s="52"/>
      <c r="H324" s="52"/>
      <c r="I324" s="54">
        <f t="shared" ref="I324" si="383">(IF(D324="SHORT",E324-F324,IF(D324="LONG",F324-E324)))*C324</f>
        <v>1126.3028129552727</v>
      </c>
      <c r="J324" s="55"/>
      <c r="K324" s="55"/>
      <c r="L324" s="55">
        <f t="shared" ref="L324" si="384">(J324+I324+K324)/C324</f>
        <v>3.3499999999999659</v>
      </c>
      <c r="M324" s="56">
        <f>L324*C324</f>
        <v>1126.3028129552727</v>
      </c>
    </row>
    <row r="325" spans="1:13" s="57" customFormat="1">
      <c r="A325" s="51">
        <v>43346</v>
      </c>
      <c r="B325" s="52" t="s">
        <v>427</v>
      </c>
      <c r="C325" s="53">
        <f t="shared" ref="C325:C328" si="385">150000/E325</f>
        <v>1467.7103718199608</v>
      </c>
      <c r="D325" s="52" t="s">
        <v>14</v>
      </c>
      <c r="E325" s="52">
        <v>102.2</v>
      </c>
      <c r="F325" s="52">
        <v>103</v>
      </c>
      <c r="G325" s="52"/>
      <c r="H325" s="52"/>
      <c r="I325" s="54">
        <f t="shared" ref="I325:I328" si="386">(IF(D325="SHORT",E325-F325,IF(D325="LONG",F325-E325)))*C325</f>
        <v>1174.1682974559644</v>
      </c>
      <c r="J325" s="55"/>
      <c r="K325" s="55"/>
      <c r="L325" s="55">
        <f t="shared" ref="L325:L328" si="387">(J325+I325+K325)/C325</f>
        <v>0.79999999999999716</v>
      </c>
      <c r="M325" s="56">
        <f t="shared" ref="M325:M328" si="388">L325*C325</f>
        <v>1174.1682974559644</v>
      </c>
    </row>
    <row r="326" spans="1:13" s="57" customFormat="1">
      <c r="A326" s="51">
        <v>43346</v>
      </c>
      <c r="B326" s="52" t="s">
        <v>585</v>
      </c>
      <c r="C326" s="53">
        <f t="shared" si="385"/>
        <v>1218.5215272136475</v>
      </c>
      <c r="D326" s="52" t="s">
        <v>18</v>
      </c>
      <c r="E326" s="52">
        <v>123.1</v>
      </c>
      <c r="F326" s="52">
        <v>122.15</v>
      </c>
      <c r="G326" s="52">
        <v>121.05</v>
      </c>
      <c r="H326" s="52"/>
      <c r="I326" s="54">
        <f t="shared" si="386"/>
        <v>1157.5954508529512</v>
      </c>
      <c r="J326" s="55">
        <f t="shared" ref="J326:J327" si="389">(IF(D326="SHORT",IF(G326="",0,F326-G326),IF(D326="LONG",IF(G326="",0,G326-F326))))*C326</f>
        <v>1340.3736799350227</v>
      </c>
      <c r="K326" s="55"/>
      <c r="L326" s="55">
        <f t="shared" si="387"/>
        <v>2.0499999999999972</v>
      </c>
      <c r="M326" s="56">
        <f t="shared" si="388"/>
        <v>2497.9691307879739</v>
      </c>
    </row>
    <row r="327" spans="1:13" s="57" customFormat="1">
      <c r="A327" s="51">
        <v>43346</v>
      </c>
      <c r="B327" s="52" t="s">
        <v>493</v>
      </c>
      <c r="C327" s="53">
        <f t="shared" si="385"/>
        <v>153.86982612709647</v>
      </c>
      <c r="D327" s="52" t="s">
        <v>14</v>
      </c>
      <c r="E327" s="52">
        <v>974.85</v>
      </c>
      <c r="F327" s="52">
        <v>982.15</v>
      </c>
      <c r="G327" s="52">
        <v>991</v>
      </c>
      <c r="H327" s="52"/>
      <c r="I327" s="54">
        <f t="shared" si="386"/>
        <v>1123.2497307277972</v>
      </c>
      <c r="J327" s="55">
        <f t="shared" si="389"/>
        <v>1361.7479612248073</v>
      </c>
      <c r="K327" s="55"/>
      <c r="L327" s="55">
        <f t="shared" si="387"/>
        <v>16.149999999999977</v>
      </c>
      <c r="M327" s="56">
        <f t="shared" si="388"/>
        <v>2484.9976919526043</v>
      </c>
    </row>
    <row r="328" spans="1:13" s="57" customFormat="1">
      <c r="A328" s="51">
        <v>43346</v>
      </c>
      <c r="B328" s="52" t="s">
        <v>544</v>
      </c>
      <c r="C328" s="53">
        <f t="shared" si="385"/>
        <v>428.08219178082197</v>
      </c>
      <c r="D328" s="52" t="s">
        <v>14</v>
      </c>
      <c r="E328" s="52">
        <v>350.4</v>
      </c>
      <c r="F328" s="52">
        <v>353</v>
      </c>
      <c r="G328" s="52"/>
      <c r="H328" s="52"/>
      <c r="I328" s="54">
        <f t="shared" si="386"/>
        <v>1113.0136986301468</v>
      </c>
      <c r="J328" s="55"/>
      <c r="K328" s="55"/>
      <c r="L328" s="55">
        <f t="shared" si="387"/>
        <v>2.6000000000000227</v>
      </c>
      <c r="M328" s="56">
        <f t="shared" si="388"/>
        <v>1113.0136986301468</v>
      </c>
    </row>
    <row r="329" spans="1:13" ht="15.75">
      <c r="A329" s="77"/>
      <c r="B329" s="78"/>
      <c r="C329" s="78"/>
      <c r="D329" s="78"/>
      <c r="E329" s="78"/>
      <c r="F329" s="78"/>
      <c r="G329" s="78"/>
      <c r="H329" s="78"/>
      <c r="I329" s="79"/>
      <c r="J329" s="80"/>
      <c r="K329" s="81"/>
      <c r="L329" s="82"/>
      <c r="M329" s="78"/>
    </row>
    <row r="330" spans="1:13" s="57" customFormat="1">
      <c r="A330" s="51">
        <v>43343</v>
      </c>
      <c r="B330" s="52" t="s">
        <v>592</v>
      </c>
      <c r="C330" s="53">
        <f t="shared" ref="C330:C333" si="390">150000/E330</f>
        <v>1202.4048096192384</v>
      </c>
      <c r="D330" s="52" t="s">
        <v>18</v>
      </c>
      <c r="E330" s="52">
        <v>124.75</v>
      </c>
      <c r="F330" s="52">
        <v>123.85</v>
      </c>
      <c r="G330" s="52"/>
      <c r="H330" s="52"/>
      <c r="I330" s="54">
        <f t="shared" ref="I330:I333" si="391">(IF(D330="SHORT",E330-F330,IF(D330="LONG",F330-E330)))*C330</f>
        <v>1082.1643286573214</v>
      </c>
      <c r="J330" s="55"/>
      <c r="K330" s="55"/>
      <c r="L330" s="55">
        <f t="shared" ref="L330:L333" si="392">(J330+I330+K330)/C330</f>
        <v>0.90000000000000568</v>
      </c>
      <c r="M330" s="56">
        <f t="shared" ref="M330:M333" si="393">L330*C330</f>
        <v>1082.1643286573214</v>
      </c>
    </row>
    <row r="331" spans="1:13" s="57" customFormat="1">
      <c r="A331" s="51">
        <v>43343</v>
      </c>
      <c r="B331" s="52" t="s">
        <v>459</v>
      </c>
      <c r="C331" s="53">
        <f t="shared" si="390"/>
        <v>159.78695073235687</v>
      </c>
      <c r="D331" s="52" t="s">
        <v>18</v>
      </c>
      <c r="E331" s="52">
        <v>938.75</v>
      </c>
      <c r="F331" s="52">
        <v>931.7</v>
      </c>
      <c r="G331" s="52"/>
      <c r="H331" s="52"/>
      <c r="I331" s="54">
        <f t="shared" si="391"/>
        <v>1126.4980026631088</v>
      </c>
      <c r="J331" s="55"/>
      <c r="K331" s="55"/>
      <c r="L331" s="55">
        <f t="shared" si="392"/>
        <v>7.0499999999999554</v>
      </c>
      <c r="M331" s="56">
        <f t="shared" si="393"/>
        <v>1126.4980026631088</v>
      </c>
    </row>
    <row r="332" spans="1:13" s="57" customFormat="1">
      <c r="A332" s="51">
        <v>43343</v>
      </c>
      <c r="B332" s="52" t="s">
        <v>591</v>
      </c>
      <c r="C332" s="53">
        <f t="shared" si="390"/>
        <v>272.10884353741494</v>
      </c>
      <c r="D332" s="52" t="s">
        <v>18</v>
      </c>
      <c r="E332" s="52">
        <v>551.25</v>
      </c>
      <c r="F332" s="52">
        <v>547.15</v>
      </c>
      <c r="G332" s="52">
        <v>542.15</v>
      </c>
      <c r="H332" s="52"/>
      <c r="I332" s="54">
        <f t="shared" si="391"/>
        <v>1115.6462585034074</v>
      </c>
      <c r="J332" s="55">
        <f t="shared" ref="J332" si="394">(IF(D332="SHORT",IF(G332="",0,F332-G332),IF(D332="LONG",IF(G332="",0,G332-F332))))*C332</f>
        <v>1360.5442176870747</v>
      </c>
      <c r="K332" s="55"/>
      <c r="L332" s="55">
        <f t="shared" si="392"/>
        <v>9.1000000000000227</v>
      </c>
      <c r="M332" s="56">
        <f t="shared" si="393"/>
        <v>2476.1904761904821</v>
      </c>
    </row>
    <row r="333" spans="1:13" s="57" customFormat="1">
      <c r="A333" s="51">
        <v>43343</v>
      </c>
      <c r="B333" s="52" t="s">
        <v>223</v>
      </c>
      <c r="C333" s="53">
        <f t="shared" si="390"/>
        <v>92.299172384087612</v>
      </c>
      <c r="D333" s="52" t="s">
        <v>18</v>
      </c>
      <c r="E333" s="52">
        <v>1625.15</v>
      </c>
      <c r="F333" s="52">
        <v>1639.8</v>
      </c>
      <c r="G333" s="52"/>
      <c r="H333" s="52"/>
      <c r="I333" s="54">
        <f t="shared" si="391"/>
        <v>-1352.1828754268709</v>
      </c>
      <c r="J333" s="55"/>
      <c r="K333" s="55"/>
      <c r="L333" s="55">
        <f t="shared" si="392"/>
        <v>-14.649999999999864</v>
      </c>
      <c r="M333" s="56">
        <f t="shared" si="393"/>
        <v>-1352.1828754268709</v>
      </c>
    </row>
    <row r="334" spans="1:13" s="57" customFormat="1">
      <c r="A334" s="51">
        <v>43342</v>
      </c>
      <c r="B334" s="52" t="s">
        <v>546</v>
      </c>
      <c r="C334" s="53">
        <f t="shared" ref="C334:C337" si="395">150000/E334</f>
        <v>380.80731150038082</v>
      </c>
      <c r="D334" s="52" t="s">
        <v>14</v>
      </c>
      <c r="E334" s="52">
        <v>393.9</v>
      </c>
      <c r="F334" s="52">
        <v>390.35</v>
      </c>
      <c r="G334" s="52"/>
      <c r="H334" s="52"/>
      <c r="I334" s="54">
        <f t="shared" ref="I334:I337" si="396">(IF(D334="SHORT",E334-F334,IF(D334="LONG",F334-E334)))*C334</f>
        <v>-1351.8659558263346</v>
      </c>
      <c r="J334" s="55"/>
      <c r="K334" s="55"/>
      <c r="L334" s="55">
        <f t="shared" ref="L334:L337" si="397">(J334+I334+K334)/C334</f>
        <v>-3.5499999999999545</v>
      </c>
      <c r="M334" s="56">
        <f t="shared" ref="M334:M337" si="398">L334*C334</f>
        <v>-1351.8659558263346</v>
      </c>
    </row>
    <row r="335" spans="1:13" s="57" customFormat="1">
      <c r="A335" s="51">
        <v>43342</v>
      </c>
      <c r="B335" s="52" t="s">
        <v>526</v>
      </c>
      <c r="C335" s="53">
        <f t="shared" si="395"/>
        <v>1179.7090051120722</v>
      </c>
      <c r="D335" s="52" t="s">
        <v>14</v>
      </c>
      <c r="E335" s="52">
        <v>127.15</v>
      </c>
      <c r="F335" s="52">
        <v>128.1</v>
      </c>
      <c r="G335" s="52"/>
      <c r="H335" s="52"/>
      <c r="I335" s="54">
        <f t="shared" si="396"/>
        <v>1120.7235548564552</v>
      </c>
      <c r="J335" s="55"/>
      <c r="K335" s="55"/>
      <c r="L335" s="55">
        <f t="shared" si="397"/>
        <v>0.94999999999998863</v>
      </c>
      <c r="M335" s="56">
        <f t="shared" si="398"/>
        <v>1120.7235548564552</v>
      </c>
    </row>
    <row r="336" spans="1:13" s="57" customFormat="1">
      <c r="A336" s="51">
        <v>43342</v>
      </c>
      <c r="B336" s="52" t="s">
        <v>590</v>
      </c>
      <c r="C336" s="53">
        <f t="shared" si="395"/>
        <v>392.56739073540956</v>
      </c>
      <c r="D336" s="52" t="s">
        <v>14</v>
      </c>
      <c r="E336" s="52">
        <v>382.1</v>
      </c>
      <c r="F336" s="52">
        <v>384.95</v>
      </c>
      <c r="G336" s="52"/>
      <c r="H336" s="52"/>
      <c r="I336" s="54">
        <f t="shared" si="396"/>
        <v>1118.8170635959038</v>
      </c>
      <c r="J336" s="55"/>
      <c r="K336" s="55"/>
      <c r="L336" s="55">
        <f t="shared" si="397"/>
        <v>2.8499999999999659</v>
      </c>
      <c r="M336" s="56">
        <f t="shared" si="398"/>
        <v>1118.8170635959038</v>
      </c>
    </row>
    <row r="337" spans="1:13" s="57" customFormat="1">
      <c r="A337" s="51">
        <v>43342</v>
      </c>
      <c r="B337" s="52" t="s">
        <v>481</v>
      </c>
      <c r="C337" s="53">
        <f t="shared" si="395"/>
        <v>249.66711051930761</v>
      </c>
      <c r="D337" s="52" t="s">
        <v>14</v>
      </c>
      <c r="E337" s="52">
        <v>600.79999999999995</v>
      </c>
      <c r="F337" s="52">
        <v>605.29999999999995</v>
      </c>
      <c r="G337" s="52"/>
      <c r="H337" s="52"/>
      <c r="I337" s="54">
        <f t="shared" si="396"/>
        <v>1123.5019973368842</v>
      </c>
      <c r="J337" s="55"/>
      <c r="K337" s="55"/>
      <c r="L337" s="55">
        <f t="shared" si="397"/>
        <v>4.5</v>
      </c>
      <c r="M337" s="56">
        <f t="shared" si="398"/>
        <v>1123.5019973368842</v>
      </c>
    </row>
    <row r="338" spans="1:13" s="57" customFormat="1">
      <c r="A338" s="51">
        <v>43341</v>
      </c>
      <c r="B338" s="52" t="s">
        <v>511</v>
      </c>
      <c r="C338" s="53">
        <f t="shared" ref="C338:C341" si="399">150000/E338</f>
        <v>205.24047342135867</v>
      </c>
      <c r="D338" s="52" t="s">
        <v>14</v>
      </c>
      <c r="E338" s="52">
        <v>730.85</v>
      </c>
      <c r="F338" s="52">
        <v>736.3</v>
      </c>
      <c r="G338" s="52"/>
      <c r="H338" s="52"/>
      <c r="I338" s="54">
        <f t="shared" ref="I338:I341" si="400">(IF(D338="SHORT",E338-F338,IF(D338="LONG",F338-E338)))*C338</f>
        <v>1118.5605801463907</v>
      </c>
      <c r="J338" s="55"/>
      <c r="K338" s="55"/>
      <c r="L338" s="55">
        <f t="shared" ref="L338:L341" si="401">(J338+I338+K338)/C338</f>
        <v>5.4499999999999318</v>
      </c>
      <c r="M338" s="56">
        <f t="shared" ref="M338:M341" si="402">L338*C338</f>
        <v>1118.5605801463907</v>
      </c>
    </row>
    <row r="339" spans="1:13" s="57" customFormat="1">
      <c r="A339" s="51">
        <v>43341</v>
      </c>
      <c r="B339" s="52" t="s">
        <v>497</v>
      </c>
      <c r="C339" s="53">
        <f t="shared" si="399"/>
        <v>273.8725579696914</v>
      </c>
      <c r="D339" s="52" t="s">
        <v>14</v>
      </c>
      <c r="E339" s="52">
        <v>547.70000000000005</v>
      </c>
      <c r="F339" s="52">
        <v>551.79999999999995</v>
      </c>
      <c r="G339" s="52"/>
      <c r="H339" s="52"/>
      <c r="I339" s="54">
        <f t="shared" si="400"/>
        <v>1122.8774876757097</v>
      </c>
      <c r="J339" s="55"/>
      <c r="K339" s="55"/>
      <c r="L339" s="55">
        <f t="shared" si="401"/>
        <v>4.0999999999999091</v>
      </c>
      <c r="M339" s="56">
        <f t="shared" si="402"/>
        <v>1122.8774876757097</v>
      </c>
    </row>
    <row r="340" spans="1:13" s="57" customFormat="1">
      <c r="A340" s="51">
        <v>43341</v>
      </c>
      <c r="B340" s="52" t="s">
        <v>470</v>
      </c>
      <c r="C340" s="53">
        <f t="shared" si="399"/>
        <v>129.28248222365869</v>
      </c>
      <c r="D340" s="52" t="s">
        <v>14</v>
      </c>
      <c r="E340" s="52">
        <v>1160.25</v>
      </c>
      <c r="F340" s="52">
        <v>1149.8</v>
      </c>
      <c r="G340" s="52"/>
      <c r="H340" s="52"/>
      <c r="I340" s="54">
        <f t="shared" si="400"/>
        <v>-1351.0019392372392</v>
      </c>
      <c r="J340" s="55"/>
      <c r="K340" s="55"/>
      <c r="L340" s="55">
        <f t="shared" si="401"/>
        <v>-10.450000000000045</v>
      </c>
      <c r="M340" s="56">
        <f t="shared" si="402"/>
        <v>-1351.0019392372392</v>
      </c>
    </row>
    <row r="341" spans="1:13" s="57" customFormat="1">
      <c r="A341" s="51">
        <v>43341</v>
      </c>
      <c r="B341" s="52" t="s">
        <v>530</v>
      </c>
      <c r="C341" s="53">
        <f t="shared" si="399"/>
        <v>311.46179401993356</v>
      </c>
      <c r="D341" s="52" t="s">
        <v>14</v>
      </c>
      <c r="E341" s="52">
        <v>481.6</v>
      </c>
      <c r="F341" s="52">
        <v>485.2</v>
      </c>
      <c r="G341" s="52"/>
      <c r="H341" s="52"/>
      <c r="I341" s="54">
        <f t="shared" si="400"/>
        <v>1121.2624584717503</v>
      </c>
      <c r="J341" s="55"/>
      <c r="K341" s="55"/>
      <c r="L341" s="55">
        <f t="shared" si="401"/>
        <v>3.5999999999999663</v>
      </c>
      <c r="M341" s="56">
        <f t="shared" si="402"/>
        <v>1121.2624584717503</v>
      </c>
    </row>
    <row r="342" spans="1:13" s="57" customFormat="1">
      <c r="A342" s="51">
        <v>43340</v>
      </c>
      <c r="B342" s="52" t="s">
        <v>555</v>
      </c>
      <c r="C342" s="53">
        <f t="shared" ref="C342:C345" si="403">150000/E342</f>
        <v>711.40621294759308</v>
      </c>
      <c r="D342" s="52" t="s">
        <v>14</v>
      </c>
      <c r="E342" s="52">
        <v>210.85</v>
      </c>
      <c r="F342" s="52">
        <v>212.4</v>
      </c>
      <c r="G342" s="52"/>
      <c r="H342" s="52"/>
      <c r="I342" s="54">
        <f t="shared" ref="I342:I345" si="404">(IF(D342="SHORT",E342-F342,IF(D342="LONG",F342-E342)))*C342</f>
        <v>1102.6796300687774</v>
      </c>
      <c r="J342" s="55"/>
      <c r="K342" s="55"/>
      <c r="L342" s="55">
        <f t="shared" ref="L342:L345" si="405">(J342+I342+K342)/C342</f>
        <v>1.5500000000000116</v>
      </c>
      <c r="M342" s="56">
        <f t="shared" ref="M342:M345" si="406">L342*C342</f>
        <v>1102.6796300687774</v>
      </c>
    </row>
    <row r="343" spans="1:13" s="57" customFormat="1">
      <c r="A343" s="51">
        <v>43340</v>
      </c>
      <c r="B343" s="52" t="s">
        <v>589</v>
      </c>
      <c r="C343" s="53">
        <f t="shared" si="403"/>
        <v>194.40124416796266</v>
      </c>
      <c r="D343" s="52" t="s">
        <v>14</v>
      </c>
      <c r="E343" s="52">
        <v>771.6</v>
      </c>
      <c r="F343" s="52">
        <v>777.35</v>
      </c>
      <c r="G343" s="52">
        <v>784.35</v>
      </c>
      <c r="H343" s="52"/>
      <c r="I343" s="54">
        <f t="shared" si="404"/>
        <v>1117.8071539657853</v>
      </c>
      <c r="J343" s="55">
        <f t="shared" ref="J343:J344" si="407">(IF(D343="SHORT",IF(G343="",0,F343-G343),IF(D343="LONG",IF(G343="",0,G343-F343))))*C343</f>
        <v>1360.8087091757386</v>
      </c>
      <c r="K343" s="55"/>
      <c r="L343" s="55">
        <f t="shared" si="405"/>
        <v>12.75</v>
      </c>
      <c r="M343" s="56">
        <f t="shared" si="406"/>
        <v>2478.6158631415237</v>
      </c>
    </row>
    <row r="344" spans="1:13" s="57" customFormat="1">
      <c r="A344" s="51">
        <v>43340</v>
      </c>
      <c r="B344" s="52" t="s">
        <v>506</v>
      </c>
      <c r="C344" s="53">
        <f t="shared" si="403"/>
        <v>108.47947929849937</v>
      </c>
      <c r="D344" s="52" t="s">
        <v>14</v>
      </c>
      <c r="E344" s="52">
        <v>1382.75</v>
      </c>
      <c r="F344" s="52">
        <v>1393.1</v>
      </c>
      <c r="G344" s="52">
        <v>1405.65</v>
      </c>
      <c r="H344" s="52"/>
      <c r="I344" s="54">
        <f t="shared" si="404"/>
        <v>1122.7626107394585</v>
      </c>
      <c r="J344" s="55">
        <f t="shared" si="407"/>
        <v>1361.4174651961869</v>
      </c>
      <c r="K344" s="55"/>
      <c r="L344" s="55">
        <f t="shared" si="405"/>
        <v>22.900000000000091</v>
      </c>
      <c r="M344" s="56">
        <f t="shared" si="406"/>
        <v>2484.1800759356456</v>
      </c>
    </row>
    <row r="345" spans="1:13" s="66" customFormat="1">
      <c r="A345" s="60">
        <v>43339</v>
      </c>
      <c r="B345" s="61" t="s">
        <v>535</v>
      </c>
      <c r="C345" s="62">
        <f t="shared" si="403"/>
        <v>903.07043949428055</v>
      </c>
      <c r="D345" s="61" t="s">
        <v>14</v>
      </c>
      <c r="E345" s="61">
        <v>166.1</v>
      </c>
      <c r="F345" s="61">
        <v>170.4</v>
      </c>
      <c r="G345" s="61"/>
      <c r="H345" s="61"/>
      <c r="I345" s="63">
        <f t="shared" si="404"/>
        <v>3883.2028898254166</v>
      </c>
      <c r="J345" s="64"/>
      <c r="K345" s="64"/>
      <c r="L345" s="64">
        <f t="shared" si="405"/>
        <v>4.3000000000000114</v>
      </c>
      <c r="M345" s="65">
        <f t="shared" si="406"/>
        <v>3883.2028898254166</v>
      </c>
    </row>
    <row r="346" spans="1:13" s="57" customFormat="1">
      <c r="A346" s="51">
        <v>43339</v>
      </c>
      <c r="B346" s="52" t="s">
        <v>501</v>
      </c>
      <c r="C346" s="53">
        <f t="shared" ref="C346:C348" si="408">150000/E346</f>
        <v>397.19316827750566</v>
      </c>
      <c r="D346" s="52" t="s">
        <v>14</v>
      </c>
      <c r="E346" s="52">
        <v>377.65</v>
      </c>
      <c r="F346" s="52">
        <v>380.45</v>
      </c>
      <c r="G346" s="52">
        <v>383.9</v>
      </c>
      <c r="H346" s="52"/>
      <c r="I346" s="54">
        <f t="shared" ref="I346:I348" si="409">(IF(D346="SHORT",E346-F346,IF(D346="LONG",F346-E346)))*C346</f>
        <v>1112.1408711770205</v>
      </c>
      <c r="J346" s="55">
        <f t="shared" ref="J346:J347" si="410">(IF(D346="SHORT",IF(G346="",0,F346-G346),IF(D346="LONG",IF(G346="",0,G346-F346))))*C346</f>
        <v>1370.31643055739</v>
      </c>
      <c r="K346" s="55"/>
      <c r="L346" s="55">
        <f t="shared" ref="L346:L348" si="411">(J346+I346+K346)/C346</f>
        <v>6.25</v>
      </c>
      <c r="M346" s="56">
        <f t="shared" ref="M346:M348" si="412">L346*C346</f>
        <v>2482.4573017344105</v>
      </c>
    </row>
    <row r="347" spans="1:13" s="57" customFormat="1">
      <c r="A347" s="51">
        <v>43339</v>
      </c>
      <c r="B347" s="52" t="s">
        <v>464</v>
      </c>
      <c r="C347" s="53">
        <f t="shared" si="408"/>
        <v>1148.5451761102604</v>
      </c>
      <c r="D347" s="52" t="s">
        <v>14</v>
      </c>
      <c r="E347" s="52">
        <v>130.6</v>
      </c>
      <c r="F347" s="52">
        <v>131.55000000000001</v>
      </c>
      <c r="G347" s="52">
        <v>132.80000000000001</v>
      </c>
      <c r="H347" s="52"/>
      <c r="I347" s="54">
        <f t="shared" si="409"/>
        <v>1091.1179173047669</v>
      </c>
      <c r="J347" s="55">
        <f t="shared" si="410"/>
        <v>1435.6814701378255</v>
      </c>
      <c r="K347" s="55"/>
      <c r="L347" s="55">
        <f t="shared" si="411"/>
        <v>2.2000000000000171</v>
      </c>
      <c r="M347" s="56">
        <f t="shared" si="412"/>
        <v>2526.7993874425924</v>
      </c>
    </row>
    <row r="348" spans="1:13" s="57" customFormat="1">
      <c r="A348" s="51">
        <v>43339</v>
      </c>
      <c r="B348" s="52" t="s">
        <v>382</v>
      </c>
      <c r="C348" s="53">
        <f t="shared" si="408"/>
        <v>467.07146193367589</v>
      </c>
      <c r="D348" s="52" t="s">
        <v>14</v>
      </c>
      <c r="E348" s="52">
        <v>321.14999999999998</v>
      </c>
      <c r="F348" s="52">
        <v>323.55</v>
      </c>
      <c r="G348" s="52"/>
      <c r="H348" s="52"/>
      <c r="I348" s="54">
        <f t="shared" si="409"/>
        <v>1120.971508640838</v>
      </c>
      <c r="J348" s="55"/>
      <c r="K348" s="55"/>
      <c r="L348" s="55">
        <f t="shared" si="411"/>
        <v>2.4000000000000341</v>
      </c>
      <c r="M348" s="56">
        <f t="shared" si="412"/>
        <v>1120.971508640838</v>
      </c>
    </row>
    <row r="349" spans="1:13" s="57" customFormat="1">
      <c r="A349" s="51">
        <v>43336</v>
      </c>
      <c r="B349" s="52" t="s">
        <v>529</v>
      </c>
      <c r="C349" s="53">
        <f t="shared" ref="C349:C353" si="413">150000/E349</f>
        <v>854.21412300683369</v>
      </c>
      <c r="D349" s="52" t="s">
        <v>14</v>
      </c>
      <c r="E349" s="52">
        <v>175.6</v>
      </c>
      <c r="F349" s="52">
        <v>176.15</v>
      </c>
      <c r="G349" s="52"/>
      <c r="H349" s="52"/>
      <c r="I349" s="54">
        <f t="shared" ref="I349:I353" si="414">(IF(D349="SHORT",E349-F349,IF(D349="LONG",F349-E349)))*C349</f>
        <v>469.81776765376821</v>
      </c>
      <c r="J349" s="55"/>
      <c r="K349" s="55"/>
      <c r="L349" s="55">
        <f t="shared" ref="L349:L353" si="415">(J349+I349+K349)/C349</f>
        <v>0.55000000000001137</v>
      </c>
      <c r="M349" s="56">
        <f t="shared" ref="M349:M353" si="416">L349*C349</f>
        <v>469.81776765376821</v>
      </c>
    </row>
    <row r="350" spans="1:13" s="57" customFormat="1">
      <c r="A350" s="51">
        <v>43336</v>
      </c>
      <c r="B350" s="52" t="s">
        <v>534</v>
      </c>
      <c r="C350" s="53">
        <f t="shared" si="413"/>
        <v>1819.2844147968465</v>
      </c>
      <c r="D350" s="52" t="s">
        <v>14</v>
      </c>
      <c r="E350" s="52">
        <v>82.45</v>
      </c>
      <c r="F350" s="52">
        <v>83</v>
      </c>
      <c r="G350" s="52"/>
      <c r="H350" s="52"/>
      <c r="I350" s="54">
        <f t="shared" si="414"/>
        <v>1000.6064281382604</v>
      </c>
      <c r="J350" s="55"/>
      <c r="K350" s="55"/>
      <c r="L350" s="55">
        <f t="shared" si="415"/>
        <v>0.54999999999999716</v>
      </c>
      <c r="M350" s="56">
        <f t="shared" si="416"/>
        <v>1000.6064281382604</v>
      </c>
    </row>
    <row r="351" spans="1:13" s="57" customFormat="1">
      <c r="A351" s="51">
        <v>43336</v>
      </c>
      <c r="B351" s="52" t="s">
        <v>432</v>
      </c>
      <c r="C351" s="53">
        <f t="shared" si="413"/>
        <v>352.11267605633805</v>
      </c>
      <c r="D351" s="52" t="s">
        <v>14</v>
      </c>
      <c r="E351" s="52">
        <v>426</v>
      </c>
      <c r="F351" s="52">
        <v>429.15</v>
      </c>
      <c r="G351" s="52">
        <v>433.05</v>
      </c>
      <c r="H351" s="52"/>
      <c r="I351" s="54">
        <f t="shared" si="414"/>
        <v>1109.1549295774569</v>
      </c>
      <c r="J351" s="55">
        <f t="shared" ref="J351" si="417">(IF(D351="SHORT",IF(G351="",0,F351-G351),IF(D351="LONG",IF(G351="",0,G351-F351))))*C351</f>
        <v>1373.2394366197304</v>
      </c>
      <c r="K351" s="55"/>
      <c r="L351" s="55">
        <f t="shared" si="415"/>
        <v>7.0500000000000114</v>
      </c>
      <c r="M351" s="56">
        <f t="shared" si="416"/>
        <v>2482.3943661971871</v>
      </c>
    </row>
    <row r="352" spans="1:13" s="57" customFormat="1">
      <c r="A352" s="51">
        <v>43336</v>
      </c>
      <c r="B352" s="52" t="s">
        <v>394</v>
      </c>
      <c r="C352" s="53">
        <f t="shared" si="413"/>
        <v>745.52683896620283</v>
      </c>
      <c r="D352" s="52" t="s">
        <v>14</v>
      </c>
      <c r="E352" s="52">
        <v>201.2</v>
      </c>
      <c r="F352" s="52">
        <v>202.7</v>
      </c>
      <c r="G352" s="52"/>
      <c r="H352" s="52"/>
      <c r="I352" s="54">
        <f t="shared" si="414"/>
        <v>1118.2902584493042</v>
      </c>
      <c r="J352" s="55"/>
      <c r="K352" s="55"/>
      <c r="L352" s="55">
        <f t="shared" si="415"/>
        <v>1.5</v>
      </c>
      <c r="M352" s="56">
        <f t="shared" si="416"/>
        <v>1118.2902584493042</v>
      </c>
    </row>
    <row r="353" spans="1:13" s="57" customFormat="1">
      <c r="A353" s="51">
        <v>43336</v>
      </c>
      <c r="B353" s="52" t="s">
        <v>505</v>
      </c>
      <c r="C353" s="53">
        <f t="shared" si="413"/>
        <v>226.07385079125848</v>
      </c>
      <c r="D353" s="52" t="s">
        <v>14</v>
      </c>
      <c r="E353" s="52">
        <v>663.5</v>
      </c>
      <c r="F353" s="52">
        <v>657.5</v>
      </c>
      <c r="G353" s="52"/>
      <c r="H353" s="52"/>
      <c r="I353" s="54">
        <f t="shared" si="414"/>
        <v>-1356.4431047475509</v>
      </c>
      <c r="J353" s="55"/>
      <c r="K353" s="55"/>
      <c r="L353" s="55">
        <f t="shared" si="415"/>
        <v>-6</v>
      </c>
      <c r="M353" s="56">
        <f t="shared" si="416"/>
        <v>-1356.4431047475509</v>
      </c>
    </row>
    <row r="354" spans="1:13" s="66" customFormat="1">
      <c r="A354" s="60">
        <v>43335</v>
      </c>
      <c r="B354" s="61" t="s">
        <v>450</v>
      </c>
      <c r="C354" s="62">
        <f t="shared" ref="C354:C357" si="418">150000/E354</f>
        <v>1711.3519680547631</v>
      </c>
      <c r="D354" s="61" t="s">
        <v>14</v>
      </c>
      <c r="E354" s="61">
        <v>87.65</v>
      </c>
      <c r="F354" s="61">
        <v>88.3</v>
      </c>
      <c r="G354" s="61">
        <v>89.1</v>
      </c>
      <c r="H354" s="61">
        <v>89.9</v>
      </c>
      <c r="I354" s="63">
        <f t="shared" ref="I354:I357" si="419">(IF(D354="SHORT",E354-F354,IF(D354="LONG",F354-E354)))*C354</f>
        <v>1112.3787792355815</v>
      </c>
      <c r="J354" s="64">
        <f t="shared" ref="J354:J356" si="420">(IF(D354="SHORT",IF(G354="",0,F354-G354),IF(D354="LONG",IF(G354="",0,G354-F354))))*C354</f>
        <v>1369.0815744438057</v>
      </c>
      <c r="K354" s="64">
        <f t="shared" ref="K354:K356" si="421">(IF(D354="SHORT",IF(H354="",0,G354-H354),IF(D354="LONG",IF(H354="",0,(H354-G354)))))*C354</f>
        <v>1369.08157444383</v>
      </c>
      <c r="L354" s="64">
        <f t="shared" ref="L354:L357" si="422">(J354+I354+K354)/C354</f>
        <v>2.2500000000000004</v>
      </c>
      <c r="M354" s="65">
        <f t="shared" ref="M354:M357" si="423">L354*C354</f>
        <v>3850.541928123218</v>
      </c>
    </row>
    <row r="355" spans="1:13" s="66" customFormat="1">
      <c r="A355" s="60">
        <v>43335</v>
      </c>
      <c r="B355" s="61" t="s">
        <v>402</v>
      </c>
      <c r="C355" s="62">
        <f t="shared" si="418"/>
        <v>174.33751743375174</v>
      </c>
      <c r="D355" s="61" t="s">
        <v>14</v>
      </c>
      <c r="E355" s="61">
        <v>860.4</v>
      </c>
      <c r="F355" s="61">
        <v>866.85</v>
      </c>
      <c r="G355" s="61">
        <v>874.65</v>
      </c>
      <c r="H355" s="61">
        <v>882.55</v>
      </c>
      <c r="I355" s="63">
        <f t="shared" si="419"/>
        <v>1124.4769874477067</v>
      </c>
      <c r="J355" s="64">
        <f t="shared" si="420"/>
        <v>1359.8326359832556</v>
      </c>
      <c r="K355" s="64">
        <f t="shared" si="421"/>
        <v>1377.2663877266348</v>
      </c>
      <c r="L355" s="64">
        <f t="shared" si="422"/>
        <v>22.149999999999977</v>
      </c>
      <c r="M355" s="65">
        <f t="shared" si="423"/>
        <v>3861.5760111575973</v>
      </c>
    </row>
    <row r="356" spans="1:13" s="66" customFormat="1">
      <c r="A356" s="60">
        <v>43335</v>
      </c>
      <c r="B356" s="61" t="s">
        <v>559</v>
      </c>
      <c r="C356" s="62">
        <f t="shared" si="418"/>
        <v>127.27504136438844</v>
      </c>
      <c r="D356" s="61" t="s">
        <v>18</v>
      </c>
      <c r="E356" s="61">
        <v>1178.55</v>
      </c>
      <c r="F356" s="61">
        <v>1169.75</v>
      </c>
      <c r="G356" s="61">
        <v>1159.1500000000001</v>
      </c>
      <c r="H356" s="61">
        <v>1148.75</v>
      </c>
      <c r="I356" s="63">
        <f t="shared" si="419"/>
        <v>1120.0203640066125</v>
      </c>
      <c r="J356" s="64">
        <f t="shared" si="420"/>
        <v>1349.1154384625058</v>
      </c>
      <c r="K356" s="64">
        <f t="shared" si="421"/>
        <v>1323.6604301896514</v>
      </c>
      <c r="L356" s="64">
        <f t="shared" si="422"/>
        <v>29.799999999999951</v>
      </c>
      <c r="M356" s="65">
        <f t="shared" si="423"/>
        <v>3792.7962326587694</v>
      </c>
    </row>
    <row r="357" spans="1:13" s="57" customFormat="1">
      <c r="A357" s="51">
        <v>43333</v>
      </c>
      <c r="B357" s="52" t="s">
        <v>557</v>
      </c>
      <c r="C357" s="53">
        <f t="shared" si="418"/>
        <v>356.54860946042311</v>
      </c>
      <c r="D357" s="52" t="s">
        <v>14</v>
      </c>
      <c r="E357" s="52">
        <v>420.7</v>
      </c>
      <c r="F357" s="52">
        <v>423.85</v>
      </c>
      <c r="G357" s="52"/>
      <c r="H357" s="52"/>
      <c r="I357" s="54">
        <f t="shared" si="419"/>
        <v>1123.1281198003448</v>
      </c>
      <c r="J357" s="55"/>
      <c r="K357" s="55"/>
      <c r="L357" s="55">
        <f t="shared" si="422"/>
        <v>3.1500000000000337</v>
      </c>
      <c r="M357" s="56">
        <f t="shared" si="423"/>
        <v>1123.1281198003448</v>
      </c>
    </row>
    <row r="358" spans="1:13" s="57" customFormat="1">
      <c r="A358" s="51">
        <v>43333</v>
      </c>
      <c r="B358" s="52" t="s">
        <v>555</v>
      </c>
      <c r="C358" s="53">
        <f t="shared" ref="C358:C361" si="424">150000/E358</f>
        <v>727.4490785645005</v>
      </c>
      <c r="D358" s="52" t="s">
        <v>14</v>
      </c>
      <c r="E358" s="52">
        <v>206.2</v>
      </c>
      <c r="F358" s="52">
        <v>207</v>
      </c>
      <c r="G358" s="52"/>
      <c r="H358" s="52"/>
      <c r="I358" s="54">
        <f t="shared" ref="I358:I361" si="425">(IF(D358="SHORT",E358-F358,IF(D358="LONG",F358-E358)))*C358</f>
        <v>581.95926285160863</v>
      </c>
      <c r="J358" s="55"/>
      <c r="K358" s="55"/>
      <c r="L358" s="55">
        <f t="shared" ref="L358:L361" si="426">(J358+I358+K358)/C358</f>
        <v>0.80000000000001137</v>
      </c>
      <c r="M358" s="56">
        <f t="shared" ref="M358:M361" si="427">L358*C358</f>
        <v>581.95926285160863</v>
      </c>
    </row>
    <row r="359" spans="1:13" s="57" customFormat="1">
      <c r="A359" s="51">
        <v>43333</v>
      </c>
      <c r="B359" s="52" t="s">
        <v>501</v>
      </c>
      <c r="C359" s="53">
        <f t="shared" si="424"/>
        <v>385.70326562098228</v>
      </c>
      <c r="D359" s="52" t="s">
        <v>14</v>
      </c>
      <c r="E359" s="52">
        <v>388.9</v>
      </c>
      <c r="F359" s="52">
        <v>385.35</v>
      </c>
      <c r="G359" s="52"/>
      <c r="H359" s="52"/>
      <c r="I359" s="54">
        <f t="shared" si="425"/>
        <v>-1369.2465929544696</v>
      </c>
      <c r="J359" s="55"/>
      <c r="K359" s="55"/>
      <c r="L359" s="55">
        <f t="shared" si="426"/>
        <v>-3.5499999999999545</v>
      </c>
      <c r="M359" s="56">
        <f t="shared" si="427"/>
        <v>-1369.2465929544696</v>
      </c>
    </row>
    <row r="360" spans="1:13" s="57" customFormat="1">
      <c r="A360" s="51">
        <v>43333</v>
      </c>
      <c r="B360" s="52" t="s">
        <v>572</v>
      </c>
      <c r="C360" s="53">
        <f t="shared" si="424"/>
        <v>1357.4660633484164</v>
      </c>
      <c r="D360" s="52" t="s">
        <v>14</v>
      </c>
      <c r="E360" s="52">
        <v>110.5</v>
      </c>
      <c r="F360" s="52">
        <v>111.35</v>
      </c>
      <c r="G360" s="52">
        <v>112.35</v>
      </c>
      <c r="H360" s="52"/>
      <c r="I360" s="54">
        <f t="shared" si="425"/>
        <v>1153.8461538461461</v>
      </c>
      <c r="J360" s="55">
        <f t="shared" ref="J360:J361" si="428">(IF(D360="SHORT",IF(G360="",0,F360-G360),IF(D360="LONG",IF(G360="",0,G360-F360))))*C360</f>
        <v>1357.4660633484164</v>
      </c>
      <c r="K360" s="55"/>
      <c r="L360" s="55">
        <f t="shared" si="426"/>
        <v>1.8499999999999943</v>
      </c>
      <c r="M360" s="56">
        <f t="shared" si="427"/>
        <v>2511.3122171945624</v>
      </c>
    </row>
    <row r="361" spans="1:13" s="57" customFormat="1">
      <c r="A361" s="51">
        <v>43333</v>
      </c>
      <c r="B361" s="52" t="s">
        <v>482</v>
      </c>
      <c r="C361" s="53">
        <f t="shared" si="424"/>
        <v>516.08463788061249</v>
      </c>
      <c r="D361" s="52" t="s">
        <v>14</v>
      </c>
      <c r="E361" s="52">
        <v>290.64999999999998</v>
      </c>
      <c r="F361" s="52">
        <v>292.8</v>
      </c>
      <c r="G361" s="52">
        <v>295.5</v>
      </c>
      <c r="H361" s="52"/>
      <c r="I361" s="54">
        <f t="shared" si="425"/>
        <v>1109.5819714433344</v>
      </c>
      <c r="J361" s="55">
        <f t="shared" si="428"/>
        <v>1393.4285222776477</v>
      </c>
      <c r="K361" s="55"/>
      <c r="L361" s="55">
        <f t="shared" si="426"/>
        <v>4.8500000000000227</v>
      </c>
      <c r="M361" s="56">
        <f t="shared" si="427"/>
        <v>2503.0104937209821</v>
      </c>
    </row>
    <row r="362" spans="1:13" s="66" customFormat="1">
      <c r="A362" s="60">
        <v>43332</v>
      </c>
      <c r="B362" s="61" t="s">
        <v>516</v>
      </c>
      <c r="C362" s="62">
        <f t="shared" ref="C362" si="429">150000/E362</f>
        <v>144.13375612568464</v>
      </c>
      <c r="D362" s="61" t="s">
        <v>14</v>
      </c>
      <c r="E362" s="61">
        <v>1040.7</v>
      </c>
      <c r="F362" s="61">
        <v>1048.5</v>
      </c>
      <c r="G362" s="61">
        <v>1057.95</v>
      </c>
      <c r="H362" s="61">
        <v>1067.5</v>
      </c>
      <c r="I362" s="63">
        <f t="shared" ref="I362" si="430">(IF(D362="SHORT",E362-F362,IF(D362="LONG",F362-E362)))*C362</f>
        <v>1124.2432977803337</v>
      </c>
      <c r="J362" s="64">
        <f t="shared" ref="J362" si="431">(IF(D362="SHORT",IF(G362="",0,F362-G362),IF(D362="LONG",IF(G362="",0,G362-F362))))*C362</f>
        <v>1362.0639953877264</v>
      </c>
      <c r="K362" s="64">
        <f t="shared" ref="K362" si="432">(IF(D362="SHORT",IF(H362="",0,G362-H362),IF(D362="LONG",IF(H362="",0,(H362-G362)))))*C362</f>
        <v>1376.4773710002817</v>
      </c>
      <c r="L362" s="64">
        <f t="shared" ref="L362" si="433">(J362+I362+K362)/C362</f>
        <v>26.799999999999955</v>
      </c>
      <c r="M362" s="65">
        <f t="shared" ref="M362" si="434">L362*C362</f>
        <v>3862.7846641683418</v>
      </c>
    </row>
    <row r="363" spans="1:13" s="57" customFormat="1">
      <c r="A363" s="51">
        <v>43332</v>
      </c>
      <c r="B363" s="52" t="s">
        <v>428</v>
      </c>
      <c r="C363" s="53">
        <f t="shared" ref="C363" si="435">150000/E363</f>
        <v>122.95081967213115</v>
      </c>
      <c r="D363" s="52" t="s">
        <v>14</v>
      </c>
      <c r="E363" s="52">
        <v>1220</v>
      </c>
      <c r="F363" s="52">
        <v>1209</v>
      </c>
      <c r="G363" s="52"/>
      <c r="H363" s="52"/>
      <c r="I363" s="54">
        <f t="shared" ref="I363" si="436">(IF(D363="SHORT",E363-F363,IF(D363="LONG",F363-E363)))*C363</f>
        <v>-1352.4590163934427</v>
      </c>
      <c r="J363" s="55"/>
      <c r="K363" s="55"/>
      <c r="L363" s="55">
        <f t="shared" ref="L363" si="437">(J363+I363+K363)/C363</f>
        <v>-11</v>
      </c>
      <c r="M363" s="56">
        <f t="shared" ref="M363" si="438">L363*C363</f>
        <v>-1352.4590163934427</v>
      </c>
    </row>
    <row r="364" spans="1:13" s="57" customFormat="1">
      <c r="A364" s="51">
        <v>43332</v>
      </c>
      <c r="B364" s="52" t="s">
        <v>588</v>
      </c>
      <c r="C364" s="53">
        <f t="shared" ref="C364:C365" si="439">150000/E364</f>
        <v>86.157380815623199</v>
      </c>
      <c r="D364" s="52" t="s">
        <v>14</v>
      </c>
      <c r="E364" s="52">
        <v>1741</v>
      </c>
      <c r="F364" s="52">
        <v>1754.05</v>
      </c>
      <c r="G364" s="52"/>
      <c r="H364" s="52"/>
      <c r="I364" s="54">
        <f t="shared" ref="I364:I365" si="440">(IF(D364="SHORT",E364-F364,IF(D364="LONG",F364-E364)))*C364</f>
        <v>1124.3538196438788</v>
      </c>
      <c r="J364" s="55"/>
      <c r="K364" s="55"/>
      <c r="L364" s="55">
        <f t="shared" ref="L364:L365" si="441">(J364+I364+K364)/C364</f>
        <v>13.049999999999953</v>
      </c>
      <c r="M364" s="56">
        <f t="shared" ref="M364:M365" si="442">L364*C364</f>
        <v>1124.3538196438788</v>
      </c>
    </row>
    <row r="365" spans="1:13" s="66" customFormat="1">
      <c r="A365" s="60">
        <v>43332</v>
      </c>
      <c r="B365" s="61" t="s">
        <v>587</v>
      </c>
      <c r="C365" s="62">
        <f t="shared" si="439"/>
        <v>654.87884741322853</v>
      </c>
      <c r="D365" s="61" t="s">
        <v>14</v>
      </c>
      <c r="E365" s="61">
        <v>229.05</v>
      </c>
      <c r="F365" s="61">
        <v>230.75</v>
      </c>
      <c r="G365" s="61">
        <v>232.85</v>
      </c>
      <c r="H365" s="61">
        <v>234.85</v>
      </c>
      <c r="I365" s="63">
        <f t="shared" si="440"/>
        <v>1113.2940406024811</v>
      </c>
      <c r="J365" s="64">
        <f t="shared" ref="J365" si="443">(IF(D365="SHORT",IF(G365="",0,F365-G365),IF(D365="LONG",IF(G365="",0,G365-F365))))*C365</f>
        <v>1375.2455795677761</v>
      </c>
      <c r="K365" s="64">
        <f t="shared" ref="K365" si="444">(IF(D365="SHORT",IF(H365="",0,G365-H365),IF(D365="LONG",IF(H365="",0,(H365-G365)))))*C365</f>
        <v>1309.7576948264571</v>
      </c>
      <c r="L365" s="64">
        <f t="shared" si="441"/>
        <v>5.7999999999999821</v>
      </c>
      <c r="M365" s="65">
        <f t="shared" si="442"/>
        <v>3798.2973149967138</v>
      </c>
    </row>
    <row r="366" spans="1:13" s="66" customFormat="1">
      <c r="A366" s="60">
        <v>43329</v>
      </c>
      <c r="B366" s="61" t="s">
        <v>440</v>
      </c>
      <c r="C366" s="62">
        <f t="shared" ref="C366:C370" si="445">150000/E366</f>
        <v>86.058519793459553</v>
      </c>
      <c r="D366" s="61" t="s">
        <v>14</v>
      </c>
      <c r="E366" s="61">
        <v>1743</v>
      </c>
      <c r="F366" s="61">
        <v>1756.05</v>
      </c>
      <c r="G366" s="61">
        <v>1771.9</v>
      </c>
      <c r="H366" s="61">
        <v>1787.85</v>
      </c>
      <c r="I366" s="63">
        <f t="shared" ref="I366:I369" si="446">(IF(D366="SHORT",E366-F366,IF(D366="LONG",F366-E366)))*C366</f>
        <v>1123.0636833046433</v>
      </c>
      <c r="J366" s="64">
        <f t="shared" ref="J366:J369" si="447">(IF(D366="SHORT",IF(G366="",0,F366-G366),IF(D366="LONG",IF(G366="",0,G366-F366))))*C366</f>
        <v>1364.0275387263457</v>
      </c>
      <c r="K366" s="64">
        <f t="shared" ref="K366:K369" si="448">(IF(D366="SHORT",IF(H366="",0,G366-H366),IF(D366="LONG",IF(H366="",0,(H366-G366)))))*C366</f>
        <v>1372.6333907056642</v>
      </c>
      <c r="L366" s="64">
        <f t="shared" ref="L366:L369" si="449">(J366+I366+K366)/C366</f>
        <v>44.849999999999909</v>
      </c>
      <c r="M366" s="65">
        <f t="shared" ref="M366:M369" si="450">L366*C366</f>
        <v>3859.7246127366529</v>
      </c>
    </row>
    <row r="367" spans="1:13" s="57" customFormat="1">
      <c r="A367" s="51">
        <v>43328</v>
      </c>
      <c r="B367" s="52" t="s">
        <v>554</v>
      </c>
      <c r="C367" s="53">
        <f t="shared" si="445"/>
        <v>245.9419576979833</v>
      </c>
      <c r="D367" s="52" t="s">
        <v>18</v>
      </c>
      <c r="E367" s="52">
        <v>609.9</v>
      </c>
      <c r="F367" s="52">
        <v>609.65</v>
      </c>
      <c r="G367" s="52"/>
      <c r="H367" s="52"/>
      <c r="I367" s="54">
        <f t="shared" si="446"/>
        <v>61.485489424495825</v>
      </c>
      <c r="J367" s="55"/>
      <c r="K367" s="55"/>
      <c r="L367" s="55">
        <f t="shared" si="449"/>
        <v>0.25</v>
      </c>
      <c r="M367" s="56">
        <f t="shared" si="450"/>
        <v>61.485489424495825</v>
      </c>
    </row>
    <row r="368" spans="1:13" s="57" customFormat="1">
      <c r="A368" s="51">
        <v>43328</v>
      </c>
      <c r="B368" s="52" t="s">
        <v>431</v>
      </c>
      <c r="C368" s="53">
        <f t="shared" si="445"/>
        <v>106.76916506512919</v>
      </c>
      <c r="D368" s="52" t="s">
        <v>14</v>
      </c>
      <c r="E368" s="52">
        <v>1404.9</v>
      </c>
      <c r="F368" s="52">
        <v>1392.25</v>
      </c>
      <c r="G368" s="52"/>
      <c r="H368" s="52"/>
      <c r="I368" s="54">
        <f t="shared" si="446"/>
        <v>-1350.629938073894</v>
      </c>
      <c r="J368" s="55"/>
      <c r="K368" s="55"/>
      <c r="L368" s="55">
        <f t="shared" si="449"/>
        <v>-12.650000000000091</v>
      </c>
      <c r="M368" s="56">
        <f t="shared" si="450"/>
        <v>-1350.629938073894</v>
      </c>
    </row>
    <row r="369" spans="1:13" s="66" customFormat="1">
      <c r="A369" s="60">
        <v>43328</v>
      </c>
      <c r="B369" s="61" t="s">
        <v>547</v>
      </c>
      <c r="C369" s="62">
        <f t="shared" si="445"/>
        <v>252.10084033613447</v>
      </c>
      <c r="D369" s="61" t="s">
        <v>14</v>
      </c>
      <c r="E369" s="61">
        <v>595</v>
      </c>
      <c r="F369" s="61">
        <v>599.45000000000005</v>
      </c>
      <c r="G369" s="61">
        <v>604.85</v>
      </c>
      <c r="H369" s="61">
        <v>610.29999999999995</v>
      </c>
      <c r="I369" s="63">
        <f t="shared" si="446"/>
        <v>1121.8487394958099</v>
      </c>
      <c r="J369" s="64">
        <f t="shared" si="447"/>
        <v>1361.3445378151205</v>
      </c>
      <c r="K369" s="64">
        <f t="shared" si="448"/>
        <v>1373.9495798319156</v>
      </c>
      <c r="L369" s="64">
        <f t="shared" si="449"/>
        <v>15.299999999999955</v>
      </c>
      <c r="M369" s="65">
        <f t="shared" si="450"/>
        <v>3857.142857142846</v>
      </c>
    </row>
    <row r="370" spans="1:13" s="57" customFormat="1">
      <c r="A370" s="51">
        <v>43326</v>
      </c>
      <c r="B370" s="52" t="s">
        <v>388</v>
      </c>
      <c r="C370" s="53">
        <f t="shared" si="445"/>
        <v>399.25472451424008</v>
      </c>
      <c r="D370" s="52" t="s">
        <v>14</v>
      </c>
      <c r="E370" s="52">
        <v>375.7</v>
      </c>
      <c r="F370" s="52">
        <v>378.5</v>
      </c>
      <c r="G370" s="52">
        <v>381.9</v>
      </c>
      <c r="H370" s="52"/>
      <c r="I370" s="54">
        <f t="shared" ref="I370" si="451">(IF(D370="SHORT",E370-F370,IF(D370="LONG",F370-E370)))*C370</f>
        <v>1117.9132286398767</v>
      </c>
      <c r="J370" s="55">
        <f t="shared" ref="J370" si="452">(IF(D370="SHORT",IF(G370="",0,F370-G370),IF(D370="LONG",IF(G370="",0,G370-F370))))*C370</f>
        <v>1357.4660633484073</v>
      </c>
      <c r="K370" s="55"/>
      <c r="L370" s="55">
        <f t="shared" ref="L370" si="453">(J370+I370+K370)/C370</f>
        <v>6.1999999999999886</v>
      </c>
      <c r="M370" s="56">
        <f t="shared" ref="M370" si="454">L370*C370</f>
        <v>2475.379291988284</v>
      </c>
    </row>
    <row r="371" spans="1:13" s="57" customFormat="1">
      <c r="A371" s="51">
        <v>43326</v>
      </c>
      <c r="B371" s="52" t="s">
        <v>492</v>
      </c>
      <c r="C371" s="53">
        <f t="shared" ref="C371:C375" si="455">150000/E371</f>
        <v>194.69141410863779</v>
      </c>
      <c r="D371" s="52" t="s">
        <v>14</v>
      </c>
      <c r="E371" s="52">
        <v>770.45</v>
      </c>
      <c r="F371" s="52">
        <v>776.2</v>
      </c>
      <c r="G371" s="52"/>
      <c r="H371" s="52"/>
      <c r="I371" s="54">
        <f t="shared" ref="I371:I375" si="456">(IF(D371="SHORT",E371-F371,IF(D371="LONG",F371-E371)))*C371</f>
        <v>1119.4756311246672</v>
      </c>
      <c r="J371" s="55"/>
      <c r="K371" s="55"/>
      <c r="L371" s="55">
        <f t="shared" ref="L371:L375" si="457">(J371+I371+K371)/C371</f>
        <v>5.75</v>
      </c>
      <c r="M371" s="56">
        <f t="shared" ref="M371:M375" si="458">L371*C371</f>
        <v>1119.4756311246672</v>
      </c>
    </row>
    <row r="372" spans="1:13" s="57" customFormat="1">
      <c r="A372" s="51">
        <v>43326</v>
      </c>
      <c r="B372" s="52" t="s">
        <v>386</v>
      </c>
      <c r="C372" s="53">
        <f t="shared" si="455"/>
        <v>1099.3037742762917</v>
      </c>
      <c r="D372" s="52" t="s">
        <v>14</v>
      </c>
      <c r="E372" s="52">
        <v>136.44999999999999</v>
      </c>
      <c r="F372" s="52">
        <v>137</v>
      </c>
      <c r="G372" s="52"/>
      <c r="H372" s="52"/>
      <c r="I372" s="54">
        <f t="shared" si="456"/>
        <v>604.61707585197291</v>
      </c>
      <c r="J372" s="55"/>
      <c r="K372" s="55"/>
      <c r="L372" s="55">
        <f t="shared" si="457"/>
        <v>0.55000000000001137</v>
      </c>
      <c r="M372" s="56">
        <f t="shared" si="458"/>
        <v>604.61707585197291</v>
      </c>
    </row>
    <row r="373" spans="1:13" s="57" customFormat="1">
      <c r="A373" s="51">
        <v>43325</v>
      </c>
      <c r="B373" s="52" t="s">
        <v>522</v>
      </c>
      <c r="C373" s="53">
        <f t="shared" si="455"/>
        <v>130.4744922367677</v>
      </c>
      <c r="D373" s="52" t="s">
        <v>14</v>
      </c>
      <c r="E373" s="52">
        <v>1149.6500000000001</v>
      </c>
      <c r="F373" s="52">
        <v>1158.25</v>
      </c>
      <c r="G373" s="52"/>
      <c r="H373" s="52"/>
      <c r="I373" s="54">
        <f t="shared" si="456"/>
        <v>1122.0806332361904</v>
      </c>
      <c r="J373" s="55"/>
      <c r="K373" s="55"/>
      <c r="L373" s="55">
        <f t="shared" si="457"/>
        <v>8.5999999999999091</v>
      </c>
      <c r="M373" s="56">
        <f t="shared" si="458"/>
        <v>1122.0806332361904</v>
      </c>
    </row>
    <row r="374" spans="1:13" s="57" customFormat="1">
      <c r="A374" s="51">
        <v>43325</v>
      </c>
      <c r="B374" s="52" t="s">
        <v>491</v>
      </c>
      <c r="C374" s="53">
        <f t="shared" si="455"/>
        <v>75.11266900350526</v>
      </c>
      <c r="D374" s="52" t="s">
        <v>14</v>
      </c>
      <c r="E374" s="52">
        <v>1997</v>
      </c>
      <c r="F374" s="52">
        <v>2000.15</v>
      </c>
      <c r="G374" s="52"/>
      <c r="H374" s="52"/>
      <c r="I374" s="54">
        <f t="shared" si="456"/>
        <v>236.60490736104839</v>
      </c>
      <c r="J374" s="55"/>
      <c r="K374" s="55"/>
      <c r="L374" s="55">
        <f t="shared" si="457"/>
        <v>3.1500000000000909</v>
      </c>
      <c r="M374" s="56">
        <f t="shared" si="458"/>
        <v>236.60490736104839</v>
      </c>
    </row>
    <row r="375" spans="1:13" s="57" customFormat="1">
      <c r="A375" s="51">
        <v>43325</v>
      </c>
      <c r="B375" s="52" t="s">
        <v>428</v>
      </c>
      <c r="C375" s="53">
        <f t="shared" si="455"/>
        <v>125.20868113522538</v>
      </c>
      <c r="D375" s="52" t="s">
        <v>14</v>
      </c>
      <c r="E375" s="52">
        <v>1198</v>
      </c>
      <c r="F375" s="52">
        <v>1206.95</v>
      </c>
      <c r="G375" s="52"/>
      <c r="H375" s="52"/>
      <c r="I375" s="54">
        <f t="shared" si="456"/>
        <v>1120.6176961602728</v>
      </c>
      <c r="J375" s="55"/>
      <c r="K375" s="55"/>
      <c r="L375" s="55">
        <f t="shared" si="457"/>
        <v>8.9500000000000455</v>
      </c>
      <c r="M375" s="56">
        <f t="shared" si="458"/>
        <v>1120.6176961602728</v>
      </c>
    </row>
    <row r="376" spans="1:13" s="57" customFormat="1">
      <c r="A376" s="51">
        <v>43322</v>
      </c>
      <c r="B376" s="52" t="s">
        <v>455</v>
      </c>
      <c r="C376" s="53">
        <f t="shared" ref="C376:C379" si="459">150000/E376</f>
        <v>1068.3760683760684</v>
      </c>
      <c r="D376" s="52" t="s">
        <v>18</v>
      </c>
      <c r="E376" s="52">
        <v>140.4</v>
      </c>
      <c r="F376" s="52">
        <v>139.35</v>
      </c>
      <c r="G376" s="52"/>
      <c r="H376" s="52"/>
      <c r="I376" s="54">
        <f t="shared" ref="I376:I379" si="460">(IF(D376="SHORT",E376-F376,IF(D376="LONG",F376-E376)))*C376</f>
        <v>1121.7948717948839</v>
      </c>
      <c r="J376" s="55"/>
      <c r="K376" s="55"/>
      <c r="L376" s="55">
        <f t="shared" ref="L376:L379" si="461">(J376+I376+K376)/C376</f>
        <v>1.0500000000000114</v>
      </c>
      <c r="M376" s="56">
        <f t="shared" ref="M376:M379" si="462">L376*C376</f>
        <v>1121.7948717948839</v>
      </c>
    </row>
    <row r="377" spans="1:13" s="57" customFormat="1">
      <c r="A377" s="51">
        <v>43322</v>
      </c>
      <c r="B377" s="52" t="s">
        <v>476</v>
      </c>
      <c r="C377" s="53">
        <f t="shared" si="459"/>
        <v>1409.7744360902254</v>
      </c>
      <c r="D377" s="52" t="s">
        <v>14</v>
      </c>
      <c r="E377" s="52">
        <v>106.4</v>
      </c>
      <c r="F377" s="52">
        <v>107.2</v>
      </c>
      <c r="G377" s="52"/>
      <c r="H377" s="52"/>
      <c r="I377" s="54">
        <f t="shared" si="460"/>
        <v>1127.8195488721763</v>
      </c>
      <c r="J377" s="55"/>
      <c r="K377" s="55"/>
      <c r="L377" s="55">
        <f t="shared" si="461"/>
        <v>0.79999999999999705</v>
      </c>
      <c r="M377" s="56">
        <f t="shared" si="462"/>
        <v>1127.8195488721763</v>
      </c>
    </row>
    <row r="378" spans="1:13" s="57" customFormat="1">
      <c r="A378" s="51">
        <v>43322</v>
      </c>
      <c r="B378" s="52" t="s">
        <v>586</v>
      </c>
      <c r="C378" s="53">
        <f t="shared" si="459"/>
        <v>1511.3350125944585</v>
      </c>
      <c r="D378" s="52" t="s">
        <v>18</v>
      </c>
      <c r="E378" s="52">
        <v>99.25</v>
      </c>
      <c r="F378" s="52">
        <v>100.15</v>
      </c>
      <c r="G378" s="52"/>
      <c r="H378" s="52"/>
      <c r="I378" s="54">
        <f t="shared" si="460"/>
        <v>-1360.2015113350212</v>
      </c>
      <c r="J378" s="55"/>
      <c r="K378" s="55"/>
      <c r="L378" s="55">
        <f t="shared" si="461"/>
        <v>-0.90000000000000568</v>
      </c>
      <c r="M378" s="56">
        <f t="shared" si="462"/>
        <v>-1360.2015113350212</v>
      </c>
    </row>
    <row r="379" spans="1:13" s="57" customFormat="1">
      <c r="A379" s="51">
        <v>43322</v>
      </c>
      <c r="B379" s="52" t="s">
        <v>585</v>
      </c>
      <c r="C379" s="53">
        <f t="shared" si="459"/>
        <v>1293.1034482758621</v>
      </c>
      <c r="D379" s="52" t="s">
        <v>18</v>
      </c>
      <c r="E379" s="52">
        <v>116</v>
      </c>
      <c r="F379" s="52">
        <v>115.1</v>
      </c>
      <c r="G379" s="52">
        <v>114.05</v>
      </c>
      <c r="H379" s="52"/>
      <c r="I379" s="54">
        <f t="shared" si="460"/>
        <v>1163.7931034482833</v>
      </c>
      <c r="J379" s="55">
        <f t="shared" ref="J379" si="463">(IF(D379="SHORT",IF(G379="",0,F379-G379),IF(D379="LONG",IF(G379="",0,G379-F379))))*C379</f>
        <v>1357.7586206896515</v>
      </c>
      <c r="K379" s="55"/>
      <c r="L379" s="55">
        <f t="shared" si="461"/>
        <v>1.9500000000000028</v>
      </c>
      <c r="M379" s="56">
        <f t="shared" si="462"/>
        <v>2521.5517241379348</v>
      </c>
    </row>
    <row r="380" spans="1:13" s="57" customFormat="1">
      <c r="A380" s="51">
        <v>43321</v>
      </c>
      <c r="B380" s="52" t="s">
        <v>475</v>
      </c>
      <c r="C380" s="53">
        <f t="shared" ref="C380:C385" si="464">150000/E380</f>
        <v>406.33888663145063</v>
      </c>
      <c r="D380" s="52" t="s">
        <v>14</v>
      </c>
      <c r="E380" s="52">
        <v>369.15</v>
      </c>
      <c r="F380" s="52">
        <v>370.5</v>
      </c>
      <c r="G380" s="52"/>
      <c r="H380" s="52"/>
      <c r="I380" s="54">
        <f t="shared" ref="I380:I385" si="465">(IF(D380="SHORT",E380-F380,IF(D380="LONG",F380-E380)))*C380</f>
        <v>548.55749695246755</v>
      </c>
      <c r="J380" s="55"/>
      <c r="K380" s="55"/>
      <c r="L380" s="55">
        <f t="shared" ref="L380:L385" si="466">(J380+I380+K380)/C380</f>
        <v>1.3500000000000225</v>
      </c>
      <c r="M380" s="56">
        <f t="shared" ref="M380:M385" si="467">L380*C380</f>
        <v>548.55749695246755</v>
      </c>
    </row>
    <row r="381" spans="1:13" s="57" customFormat="1">
      <c r="A381" s="51">
        <v>43321</v>
      </c>
      <c r="B381" s="52" t="s">
        <v>482</v>
      </c>
      <c r="C381" s="53">
        <f t="shared" si="464"/>
        <v>505.39083557951483</v>
      </c>
      <c r="D381" s="52" t="s">
        <v>18</v>
      </c>
      <c r="E381" s="52">
        <v>296.8</v>
      </c>
      <c r="F381" s="52">
        <v>294.60000000000002</v>
      </c>
      <c r="G381" s="52"/>
      <c r="H381" s="52"/>
      <c r="I381" s="54">
        <f t="shared" si="465"/>
        <v>1111.8598382749269</v>
      </c>
      <c r="J381" s="55"/>
      <c r="K381" s="55"/>
      <c r="L381" s="55">
        <f t="shared" si="466"/>
        <v>2.1999999999999886</v>
      </c>
      <c r="M381" s="56">
        <f t="shared" si="467"/>
        <v>1111.8598382749269</v>
      </c>
    </row>
    <row r="382" spans="1:13" s="57" customFormat="1">
      <c r="A382" s="51">
        <v>43321</v>
      </c>
      <c r="B382" s="52" t="s">
        <v>573</v>
      </c>
      <c r="C382" s="53">
        <f t="shared" si="464"/>
        <v>3000</v>
      </c>
      <c r="D382" s="52" t="s">
        <v>14</v>
      </c>
      <c r="E382" s="52">
        <v>50</v>
      </c>
      <c r="F382" s="52">
        <v>49.55</v>
      </c>
      <c r="G382" s="52"/>
      <c r="H382" s="52"/>
      <c r="I382" s="54">
        <f t="shared" si="465"/>
        <v>-1350.0000000000086</v>
      </c>
      <c r="J382" s="55"/>
      <c r="K382" s="55"/>
      <c r="L382" s="55">
        <f t="shared" si="466"/>
        <v>-0.4500000000000029</v>
      </c>
      <c r="M382" s="56">
        <f t="shared" si="467"/>
        <v>-1350.0000000000086</v>
      </c>
    </row>
    <row r="383" spans="1:13" s="57" customFormat="1">
      <c r="A383" s="51">
        <v>43321</v>
      </c>
      <c r="B383" s="52" t="s">
        <v>494</v>
      </c>
      <c r="C383" s="53">
        <f t="shared" si="464"/>
        <v>170.24174327545114</v>
      </c>
      <c r="D383" s="52" t="s">
        <v>14</v>
      </c>
      <c r="E383" s="52">
        <v>881.1</v>
      </c>
      <c r="F383" s="52">
        <v>873.15</v>
      </c>
      <c r="G383" s="52"/>
      <c r="H383" s="52"/>
      <c r="I383" s="54">
        <f t="shared" si="465"/>
        <v>-1353.4218590398443</v>
      </c>
      <c r="J383" s="55"/>
      <c r="K383" s="55"/>
      <c r="L383" s="55">
        <f t="shared" si="466"/>
        <v>-7.9500000000000455</v>
      </c>
      <c r="M383" s="56">
        <f t="shared" si="467"/>
        <v>-1353.4218590398443</v>
      </c>
    </row>
    <row r="384" spans="1:13" s="57" customFormat="1">
      <c r="A384" s="51">
        <v>43321</v>
      </c>
      <c r="B384" s="52" t="s">
        <v>472</v>
      </c>
      <c r="C384" s="53">
        <f t="shared" si="464"/>
        <v>147.23203769140164</v>
      </c>
      <c r="D384" s="52" t="s">
        <v>14</v>
      </c>
      <c r="E384" s="52">
        <v>1018.8</v>
      </c>
      <c r="F384" s="52">
        <v>1025.5</v>
      </c>
      <c r="G384" s="52"/>
      <c r="H384" s="52"/>
      <c r="I384" s="54">
        <f t="shared" si="465"/>
        <v>986.45465253239774</v>
      </c>
      <c r="J384" s="55"/>
      <c r="K384" s="55"/>
      <c r="L384" s="55">
        <f t="shared" si="466"/>
        <v>6.7000000000000455</v>
      </c>
      <c r="M384" s="56">
        <f t="shared" si="467"/>
        <v>986.45465253239774</v>
      </c>
    </row>
    <row r="385" spans="1:13" s="57" customFormat="1">
      <c r="A385" s="51">
        <v>43321</v>
      </c>
      <c r="B385" s="52" t="s">
        <v>572</v>
      </c>
      <c r="C385" s="53">
        <f t="shared" si="464"/>
        <v>1432.6647564469913</v>
      </c>
      <c r="D385" s="52" t="s">
        <v>14</v>
      </c>
      <c r="E385" s="52">
        <v>104.7</v>
      </c>
      <c r="F385" s="52">
        <v>103.75</v>
      </c>
      <c r="G385" s="52"/>
      <c r="H385" s="52"/>
      <c r="I385" s="54">
        <f t="shared" si="465"/>
        <v>-1361.0315186246457</v>
      </c>
      <c r="J385" s="55"/>
      <c r="K385" s="55"/>
      <c r="L385" s="55">
        <f t="shared" si="466"/>
        <v>-0.95000000000000284</v>
      </c>
      <c r="M385" s="56">
        <f t="shared" si="467"/>
        <v>-1361.0315186246457</v>
      </c>
    </row>
    <row r="386" spans="1:13" s="57" customFormat="1">
      <c r="A386" s="51">
        <v>43320</v>
      </c>
      <c r="B386" s="52" t="s">
        <v>574</v>
      </c>
      <c r="C386" s="53">
        <f t="shared" ref="C386" si="468">150000/E386</f>
        <v>382.70187523918867</v>
      </c>
      <c r="D386" s="52" t="s">
        <v>14</v>
      </c>
      <c r="E386" s="52">
        <v>391.95</v>
      </c>
      <c r="F386" s="52">
        <v>394.85</v>
      </c>
      <c r="G386" s="52"/>
      <c r="H386" s="52"/>
      <c r="I386" s="54">
        <f t="shared" ref="I386" si="469">(IF(D386="SHORT",E386-F386,IF(D386="LONG",F386-E386)))*C386</f>
        <v>1109.8354381936601</v>
      </c>
      <c r="J386" s="55"/>
      <c r="K386" s="55"/>
      <c r="L386" s="55">
        <f t="shared" ref="L386" si="470">(J386+I386+K386)/C386</f>
        <v>2.9000000000000341</v>
      </c>
      <c r="M386" s="56">
        <f t="shared" ref="M386" si="471">L386*C386</f>
        <v>1109.8354381936601</v>
      </c>
    </row>
    <row r="387" spans="1:13" s="66" customFormat="1">
      <c r="A387" s="60">
        <v>43320</v>
      </c>
      <c r="B387" s="61" t="s">
        <v>439</v>
      </c>
      <c r="C387" s="62">
        <f t="shared" ref="C387:C390" si="472">150000/E387</f>
        <v>789.47368421052636</v>
      </c>
      <c r="D387" s="61" t="s">
        <v>14</v>
      </c>
      <c r="E387" s="61">
        <v>190</v>
      </c>
      <c r="F387" s="61">
        <v>191.4</v>
      </c>
      <c r="G387" s="61">
        <v>193</v>
      </c>
      <c r="H387" s="61">
        <v>194.75</v>
      </c>
      <c r="I387" s="63">
        <f t="shared" ref="I387:I390" si="473">(IF(D387="SHORT",E387-F387,IF(D387="LONG",F387-E387)))*C387</f>
        <v>1105.2631578947414</v>
      </c>
      <c r="J387" s="64">
        <f t="shared" ref="J387:J390" si="474">(IF(D387="SHORT",IF(G387="",0,F387-G387),IF(D387="LONG",IF(G387="",0,G387-F387))))*C387</f>
        <v>1263.1578947368378</v>
      </c>
      <c r="K387" s="64">
        <f t="shared" ref="K387:K390" si="475">(IF(D387="SHORT",IF(H387="",0,G387-H387),IF(D387="LONG",IF(H387="",0,(H387-G387)))))*C387</f>
        <v>1381.578947368421</v>
      </c>
      <c r="L387" s="64">
        <f t="shared" ref="L387:L390" si="476">(J387+I387+K387)/C387</f>
        <v>4.75</v>
      </c>
      <c r="M387" s="65">
        <f t="shared" ref="M387:M390" si="477">L387*C387</f>
        <v>3750</v>
      </c>
    </row>
    <row r="388" spans="1:13" s="57" customFormat="1">
      <c r="A388" s="51">
        <v>43320</v>
      </c>
      <c r="B388" s="52" t="s">
        <v>430</v>
      </c>
      <c r="C388" s="53">
        <f t="shared" si="472"/>
        <v>171.82130584192439</v>
      </c>
      <c r="D388" s="52" t="s">
        <v>14</v>
      </c>
      <c r="E388" s="52">
        <v>873</v>
      </c>
      <c r="F388" s="52">
        <v>879.5</v>
      </c>
      <c r="G388" s="52"/>
      <c r="H388" s="52"/>
      <c r="I388" s="54">
        <f t="shared" si="473"/>
        <v>1116.8384879725086</v>
      </c>
      <c r="J388" s="55"/>
      <c r="K388" s="55"/>
      <c r="L388" s="55">
        <f t="shared" si="476"/>
        <v>6.5</v>
      </c>
      <c r="M388" s="56">
        <f t="shared" si="477"/>
        <v>1116.8384879725086</v>
      </c>
    </row>
    <row r="389" spans="1:13" s="57" customFormat="1">
      <c r="A389" s="51">
        <v>43320</v>
      </c>
      <c r="B389" s="52" t="s">
        <v>547</v>
      </c>
      <c r="C389" s="53">
        <f t="shared" si="472"/>
        <v>266.7140825035562</v>
      </c>
      <c r="D389" s="52" t="s">
        <v>14</v>
      </c>
      <c r="E389" s="52">
        <v>562.4</v>
      </c>
      <c r="F389" s="52">
        <v>557.29999999999995</v>
      </c>
      <c r="G389" s="52"/>
      <c r="H389" s="52"/>
      <c r="I389" s="54">
        <f t="shared" si="473"/>
        <v>-1360.2418207681426</v>
      </c>
      <c r="J389" s="55"/>
      <c r="K389" s="55"/>
      <c r="L389" s="55">
        <f t="shared" si="476"/>
        <v>-5.1000000000000227</v>
      </c>
      <c r="M389" s="56">
        <f t="shared" si="477"/>
        <v>-1360.2418207681426</v>
      </c>
    </row>
    <row r="390" spans="1:13" s="66" customFormat="1">
      <c r="A390" s="60">
        <v>43320</v>
      </c>
      <c r="B390" s="61" t="s">
        <v>266</v>
      </c>
      <c r="C390" s="62">
        <f t="shared" si="472"/>
        <v>602.40963855421683</v>
      </c>
      <c r="D390" s="61" t="s">
        <v>14</v>
      </c>
      <c r="E390" s="61">
        <v>249</v>
      </c>
      <c r="F390" s="61">
        <v>250.9</v>
      </c>
      <c r="G390" s="61">
        <v>253.15</v>
      </c>
      <c r="H390" s="61">
        <v>255.4</v>
      </c>
      <c r="I390" s="63">
        <f t="shared" si="473"/>
        <v>1144.5783132530155</v>
      </c>
      <c r="J390" s="64">
        <f t="shared" si="474"/>
        <v>1355.4216867469879</v>
      </c>
      <c r="K390" s="64">
        <f t="shared" si="475"/>
        <v>1355.4216867469879</v>
      </c>
      <c r="L390" s="64">
        <f t="shared" si="476"/>
        <v>6.4000000000000057</v>
      </c>
      <c r="M390" s="65">
        <f t="shared" si="477"/>
        <v>3855.4216867469913</v>
      </c>
    </row>
    <row r="391" spans="1:13" s="57" customFormat="1">
      <c r="A391" s="51">
        <v>43319</v>
      </c>
      <c r="B391" s="52" t="s">
        <v>569</v>
      </c>
      <c r="C391" s="53">
        <f t="shared" ref="C391:C395" si="478">150000/E391</f>
        <v>128.83277505797474</v>
      </c>
      <c r="D391" s="52" t="s">
        <v>14</v>
      </c>
      <c r="E391" s="52">
        <v>1164.3</v>
      </c>
      <c r="F391" s="52">
        <v>1173</v>
      </c>
      <c r="G391" s="52"/>
      <c r="H391" s="52"/>
      <c r="I391" s="54">
        <f t="shared" ref="I391:I395" si="479">(IF(D391="SHORT",E391-F391,IF(D391="LONG",F391-E391)))*C391</f>
        <v>1120.845143004386</v>
      </c>
      <c r="J391" s="55"/>
      <c r="K391" s="55"/>
      <c r="L391" s="55">
        <f t="shared" ref="L391:L395" si="480">(J391+I391+K391)/C391</f>
        <v>8.7000000000000455</v>
      </c>
      <c r="M391" s="56">
        <f t="shared" ref="M391:M395" si="481">L391*C391</f>
        <v>1120.845143004386</v>
      </c>
    </row>
    <row r="392" spans="1:13" s="57" customFormat="1">
      <c r="A392" s="51">
        <v>43319</v>
      </c>
      <c r="B392" s="52" t="s">
        <v>495</v>
      </c>
      <c r="C392" s="53">
        <f t="shared" si="478"/>
        <v>667.1114076050701</v>
      </c>
      <c r="D392" s="52" t="s">
        <v>18</v>
      </c>
      <c r="E392" s="52">
        <v>224.85</v>
      </c>
      <c r="F392" s="52">
        <v>225.2</v>
      </c>
      <c r="G392" s="52"/>
      <c r="H392" s="52"/>
      <c r="I392" s="54">
        <f t="shared" si="479"/>
        <v>-233.48899266177074</v>
      </c>
      <c r="J392" s="55"/>
      <c r="K392" s="55"/>
      <c r="L392" s="55">
        <f t="shared" si="480"/>
        <v>-0.34999999999999432</v>
      </c>
      <c r="M392" s="56">
        <f t="shared" si="481"/>
        <v>-233.48899266177074</v>
      </c>
    </row>
    <row r="393" spans="1:13" s="57" customFormat="1">
      <c r="A393" s="51">
        <v>43319</v>
      </c>
      <c r="B393" s="52" t="s">
        <v>416</v>
      </c>
      <c r="C393" s="53">
        <f t="shared" si="478"/>
        <v>233.37222870478413</v>
      </c>
      <c r="D393" s="52" t="s">
        <v>14</v>
      </c>
      <c r="E393" s="52">
        <v>642.75</v>
      </c>
      <c r="F393" s="52">
        <v>647.54999999999995</v>
      </c>
      <c r="G393" s="52"/>
      <c r="H393" s="52"/>
      <c r="I393" s="54">
        <f t="shared" si="479"/>
        <v>1120.1866977829532</v>
      </c>
      <c r="J393" s="55"/>
      <c r="K393" s="55"/>
      <c r="L393" s="55">
        <f t="shared" si="480"/>
        <v>4.7999999999999545</v>
      </c>
      <c r="M393" s="56">
        <f t="shared" si="481"/>
        <v>1120.1866977829532</v>
      </c>
    </row>
    <row r="394" spans="1:13" s="57" customFormat="1">
      <c r="A394" s="51">
        <v>43319</v>
      </c>
      <c r="B394" s="52" t="s">
        <v>434</v>
      </c>
      <c r="C394" s="53">
        <f t="shared" si="478"/>
        <v>399.09538379672739</v>
      </c>
      <c r="D394" s="52" t="s">
        <v>18</v>
      </c>
      <c r="E394" s="52">
        <v>375.85</v>
      </c>
      <c r="F394" s="52">
        <v>379.25</v>
      </c>
      <c r="G394" s="52"/>
      <c r="H394" s="52"/>
      <c r="I394" s="54">
        <f t="shared" si="479"/>
        <v>-1356.9243049088641</v>
      </c>
      <c r="J394" s="55"/>
      <c r="K394" s="55"/>
      <c r="L394" s="55">
        <f t="shared" si="480"/>
        <v>-3.3999999999999773</v>
      </c>
      <c r="M394" s="56">
        <f t="shared" si="481"/>
        <v>-1356.9243049088641</v>
      </c>
    </row>
    <row r="395" spans="1:13" s="57" customFormat="1">
      <c r="A395" s="51">
        <v>43319</v>
      </c>
      <c r="B395" s="52" t="s">
        <v>519</v>
      </c>
      <c r="C395" s="53">
        <f t="shared" si="478"/>
        <v>495.62200561704941</v>
      </c>
      <c r="D395" s="52" t="s">
        <v>14</v>
      </c>
      <c r="E395" s="52">
        <v>302.64999999999998</v>
      </c>
      <c r="F395" s="52">
        <v>301.60000000000002</v>
      </c>
      <c r="G395" s="52"/>
      <c r="H395" s="52"/>
      <c r="I395" s="54">
        <f t="shared" si="479"/>
        <v>-520.4031058978793</v>
      </c>
      <c r="J395" s="55"/>
      <c r="K395" s="55"/>
      <c r="L395" s="55">
        <f t="shared" si="480"/>
        <v>-1.0499999999999545</v>
      </c>
      <c r="M395" s="56">
        <f t="shared" si="481"/>
        <v>-520.4031058978793</v>
      </c>
    </row>
    <row r="396" spans="1:13" s="57" customFormat="1">
      <c r="A396" s="51">
        <v>43318</v>
      </c>
      <c r="B396" s="52" t="s">
        <v>419</v>
      </c>
      <c r="C396" s="53">
        <f t="shared" ref="C396" si="482">150000/E396</f>
        <v>102.73972602739725</v>
      </c>
      <c r="D396" s="52" t="s">
        <v>14</v>
      </c>
      <c r="E396" s="52">
        <v>1460</v>
      </c>
      <c r="F396" s="52">
        <v>1470.95</v>
      </c>
      <c r="G396" s="52"/>
      <c r="H396" s="52"/>
      <c r="I396" s="54">
        <f t="shared" ref="I396" si="483">(IF(D396="SHORT",E396-F396,IF(D396="LONG",F396-E396)))*C396</f>
        <v>1125.0000000000045</v>
      </c>
      <c r="J396" s="55"/>
      <c r="K396" s="55"/>
      <c r="L396" s="55">
        <f t="shared" ref="L396" si="484">(J396+I396+K396)/C396</f>
        <v>10.950000000000045</v>
      </c>
      <c r="M396" s="56">
        <f t="shared" ref="M396" si="485">L396*C396</f>
        <v>1125.0000000000045</v>
      </c>
    </row>
    <row r="397" spans="1:13" s="57" customFormat="1">
      <c r="A397" s="51">
        <v>43315</v>
      </c>
      <c r="B397" s="52" t="s">
        <v>518</v>
      </c>
      <c r="C397" s="53">
        <f t="shared" ref="C397:C401" si="486">150000/E397</f>
        <v>473.18611987381706</v>
      </c>
      <c r="D397" s="52" t="s">
        <v>14</v>
      </c>
      <c r="E397" s="52">
        <v>317</v>
      </c>
      <c r="F397" s="52">
        <v>314.10000000000002</v>
      </c>
      <c r="G397" s="52"/>
      <c r="H397" s="52"/>
      <c r="I397" s="54">
        <f t="shared" ref="I397:I401" si="487">(IF(D397="SHORT",E397-F397,IF(D397="LONG",F397-E397)))*C397</f>
        <v>-1372.2397476340586</v>
      </c>
      <c r="J397" s="55"/>
      <c r="K397" s="55"/>
      <c r="L397" s="55">
        <f t="shared" ref="L397:L401" si="488">(J397+I397+K397)/C397</f>
        <v>-2.8999999999999773</v>
      </c>
      <c r="M397" s="56">
        <f t="shared" ref="M397:M401" si="489">L397*C397</f>
        <v>-1372.2397476340586</v>
      </c>
    </row>
    <row r="398" spans="1:13" s="57" customFormat="1">
      <c r="A398" s="51">
        <v>43315</v>
      </c>
      <c r="B398" s="52" t="s">
        <v>571</v>
      </c>
      <c r="C398" s="53">
        <f t="shared" si="486"/>
        <v>491.80327868852459</v>
      </c>
      <c r="D398" s="52" t="s">
        <v>14</v>
      </c>
      <c r="E398" s="52">
        <v>305</v>
      </c>
      <c r="F398" s="52">
        <v>306</v>
      </c>
      <c r="G398" s="52"/>
      <c r="H398" s="52"/>
      <c r="I398" s="54">
        <f t="shared" si="487"/>
        <v>491.80327868852459</v>
      </c>
      <c r="J398" s="55"/>
      <c r="K398" s="55"/>
      <c r="L398" s="55">
        <f t="shared" si="488"/>
        <v>1</v>
      </c>
      <c r="M398" s="56">
        <f t="shared" si="489"/>
        <v>491.80327868852459</v>
      </c>
    </row>
    <row r="399" spans="1:13" s="57" customFormat="1">
      <c r="A399" s="51">
        <v>43315</v>
      </c>
      <c r="B399" s="52" t="s">
        <v>570</v>
      </c>
      <c r="C399" s="53">
        <f t="shared" si="486"/>
        <v>154.41630636195183</v>
      </c>
      <c r="D399" s="52" t="s">
        <v>14</v>
      </c>
      <c r="E399" s="52">
        <v>971.4</v>
      </c>
      <c r="F399" s="52">
        <v>978.65</v>
      </c>
      <c r="G399" s="52"/>
      <c r="H399" s="52"/>
      <c r="I399" s="54">
        <f t="shared" si="487"/>
        <v>1119.5182211241508</v>
      </c>
      <c r="J399" s="55"/>
      <c r="K399" s="55"/>
      <c r="L399" s="55">
        <f t="shared" si="488"/>
        <v>7.2500000000000009</v>
      </c>
      <c r="M399" s="56">
        <f t="shared" si="489"/>
        <v>1119.5182211241508</v>
      </c>
    </row>
    <row r="400" spans="1:13" s="57" customFormat="1">
      <c r="A400" s="51">
        <v>43315</v>
      </c>
      <c r="B400" s="52" t="s">
        <v>402</v>
      </c>
      <c r="C400" s="53">
        <f t="shared" si="486"/>
        <v>184.20729460886653</v>
      </c>
      <c r="D400" s="52" t="s">
        <v>14</v>
      </c>
      <c r="E400" s="52">
        <v>814.3</v>
      </c>
      <c r="F400" s="52">
        <v>820.4</v>
      </c>
      <c r="G400" s="52"/>
      <c r="H400" s="52"/>
      <c r="I400" s="54">
        <f t="shared" si="487"/>
        <v>1123.66449711409</v>
      </c>
      <c r="J400" s="55"/>
      <c r="K400" s="55"/>
      <c r="L400" s="55">
        <f t="shared" si="488"/>
        <v>6.1000000000000218</v>
      </c>
      <c r="M400" s="56">
        <f t="shared" si="489"/>
        <v>1123.66449711409</v>
      </c>
    </row>
    <row r="401" spans="1:13" s="57" customFormat="1">
      <c r="A401" s="51">
        <v>43315</v>
      </c>
      <c r="B401" s="52" t="s">
        <v>439</v>
      </c>
      <c r="C401" s="53">
        <f t="shared" si="486"/>
        <v>743.49442379182153</v>
      </c>
      <c r="D401" s="52" t="s">
        <v>14</v>
      </c>
      <c r="E401" s="52">
        <v>201.75</v>
      </c>
      <c r="F401" s="52">
        <v>203.25</v>
      </c>
      <c r="G401" s="52"/>
      <c r="H401" s="52"/>
      <c r="I401" s="54">
        <f t="shared" si="487"/>
        <v>1115.2416356877322</v>
      </c>
      <c r="J401" s="55"/>
      <c r="K401" s="55"/>
      <c r="L401" s="55">
        <f t="shared" si="488"/>
        <v>1.5</v>
      </c>
      <c r="M401" s="56">
        <f t="shared" si="489"/>
        <v>1115.2416356877322</v>
      </c>
    </row>
    <row r="402" spans="1:13" s="57" customFormat="1">
      <c r="A402" s="51">
        <v>43314</v>
      </c>
      <c r="B402" s="52" t="s">
        <v>569</v>
      </c>
      <c r="C402" s="53">
        <f t="shared" ref="C402:C406" si="490">150000/E402</f>
        <v>135.99274705349049</v>
      </c>
      <c r="D402" s="52" t="s">
        <v>18</v>
      </c>
      <c r="E402" s="52">
        <v>1103</v>
      </c>
      <c r="F402" s="52">
        <v>1100</v>
      </c>
      <c r="G402" s="52"/>
      <c r="H402" s="52"/>
      <c r="I402" s="54">
        <f t="shared" ref="I402:I406" si="491">(IF(D402="SHORT",E402-F402,IF(D402="LONG",F402-E402)))*C402</f>
        <v>407.9782411604715</v>
      </c>
      <c r="J402" s="55"/>
      <c r="K402" s="55"/>
      <c r="L402" s="55">
        <f t="shared" ref="L402:L406" si="492">(J402+I402+K402)/C402</f>
        <v>3</v>
      </c>
      <c r="M402" s="56">
        <f t="shared" ref="M402:M406" si="493">L402*C402</f>
        <v>407.9782411604715</v>
      </c>
    </row>
    <row r="403" spans="1:13" s="57" customFormat="1">
      <c r="A403" s="51">
        <v>43314</v>
      </c>
      <c r="B403" s="52" t="s">
        <v>413</v>
      </c>
      <c r="C403" s="53">
        <f t="shared" si="490"/>
        <v>537.63440860215053</v>
      </c>
      <c r="D403" s="52" t="s">
        <v>14</v>
      </c>
      <c r="E403" s="52">
        <v>279</v>
      </c>
      <c r="F403" s="52">
        <v>281.05</v>
      </c>
      <c r="G403" s="52"/>
      <c r="H403" s="52"/>
      <c r="I403" s="54">
        <f t="shared" si="491"/>
        <v>1102.1505376344146</v>
      </c>
      <c r="J403" s="55"/>
      <c r="K403" s="55"/>
      <c r="L403" s="55">
        <f t="shared" si="492"/>
        <v>2.0500000000000114</v>
      </c>
      <c r="M403" s="56">
        <f t="shared" si="493"/>
        <v>1102.1505376344146</v>
      </c>
    </row>
    <row r="404" spans="1:13" s="66" customFormat="1">
      <c r="A404" s="60">
        <v>43314</v>
      </c>
      <c r="B404" s="61" t="s">
        <v>506</v>
      </c>
      <c r="C404" s="62">
        <f t="shared" si="490"/>
        <v>125.07817385866166</v>
      </c>
      <c r="D404" s="61" t="s">
        <v>14</v>
      </c>
      <c r="E404" s="61">
        <v>1199.25</v>
      </c>
      <c r="F404" s="61">
        <v>1208.2</v>
      </c>
      <c r="G404" s="61">
        <v>1219.75</v>
      </c>
      <c r="H404" s="61">
        <v>1230.7</v>
      </c>
      <c r="I404" s="63">
        <f t="shared" si="491"/>
        <v>1119.4496560350276</v>
      </c>
      <c r="J404" s="64">
        <f t="shared" ref="J404" si="494">(IF(D404="SHORT",IF(G404="",0,F404-G404),IF(D404="LONG",IF(G404="",0,G404-F404))))*C404</f>
        <v>1444.6529080675364</v>
      </c>
      <c r="K404" s="64">
        <f t="shared" ref="K404" si="495">(IF(D404="SHORT",IF(H404="",0,G404-H404),IF(D404="LONG",IF(H404="",0,(H404-G404)))))*C404</f>
        <v>1369.6060037523509</v>
      </c>
      <c r="L404" s="64">
        <f t="shared" si="492"/>
        <v>31.450000000000045</v>
      </c>
      <c r="M404" s="65">
        <f t="shared" si="493"/>
        <v>3933.7085678549147</v>
      </c>
    </row>
    <row r="405" spans="1:13" s="57" customFormat="1">
      <c r="A405" s="51">
        <v>43314</v>
      </c>
      <c r="B405" s="52" t="s">
        <v>533</v>
      </c>
      <c r="C405" s="53">
        <f t="shared" si="490"/>
        <v>135.2204092671054</v>
      </c>
      <c r="D405" s="52" t="s">
        <v>14</v>
      </c>
      <c r="E405" s="52">
        <v>1109.3</v>
      </c>
      <c r="F405" s="52">
        <v>1099.3</v>
      </c>
      <c r="G405" s="52"/>
      <c r="H405" s="52"/>
      <c r="I405" s="54">
        <f t="shared" si="491"/>
        <v>-1352.204092671054</v>
      </c>
      <c r="J405" s="55"/>
      <c r="K405" s="55"/>
      <c r="L405" s="55">
        <f t="shared" si="492"/>
        <v>-10</v>
      </c>
      <c r="M405" s="56">
        <f t="shared" si="493"/>
        <v>-1352.204092671054</v>
      </c>
    </row>
    <row r="406" spans="1:13" s="57" customFormat="1">
      <c r="A406" s="51">
        <v>43314</v>
      </c>
      <c r="B406" s="52" t="s">
        <v>482</v>
      </c>
      <c r="C406" s="53">
        <f t="shared" si="490"/>
        <v>489.23679060665359</v>
      </c>
      <c r="D406" s="52" t="s">
        <v>18</v>
      </c>
      <c r="E406" s="52">
        <v>306.60000000000002</v>
      </c>
      <c r="F406" s="52">
        <v>304.3</v>
      </c>
      <c r="G406" s="52"/>
      <c r="H406" s="52"/>
      <c r="I406" s="54">
        <f t="shared" si="491"/>
        <v>1125.2446183953089</v>
      </c>
      <c r="J406" s="55"/>
      <c r="K406" s="55"/>
      <c r="L406" s="55">
        <f t="shared" si="492"/>
        <v>2.3000000000000114</v>
      </c>
      <c r="M406" s="56">
        <f t="shared" si="493"/>
        <v>1125.2446183953089</v>
      </c>
    </row>
    <row r="407" spans="1:13" s="57" customFormat="1">
      <c r="A407" s="51">
        <v>43313</v>
      </c>
      <c r="B407" s="52" t="s">
        <v>568</v>
      </c>
      <c r="C407" s="53">
        <f t="shared" ref="C407:C410" si="496">150000/E407</f>
        <v>347.62456546929315</v>
      </c>
      <c r="D407" s="52" t="s">
        <v>18</v>
      </c>
      <c r="E407" s="52">
        <v>431.5</v>
      </c>
      <c r="F407" s="52">
        <v>431.15</v>
      </c>
      <c r="G407" s="52"/>
      <c r="H407" s="52"/>
      <c r="I407" s="54">
        <f t="shared" ref="I407:I410" si="497">(IF(D407="SHORT",E407-F407,IF(D407="LONG",F407-E407)))*C407</f>
        <v>121.6685979142605</v>
      </c>
      <c r="J407" s="55"/>
      <c r="K407" s="55"/>
      <c r="L407" s="55">
        <f t="shared" ref="L407:L410" si="498">(J407+I407+K407)/C407</f>
        <v>0.35000000000002274</v>
      </c>
      <c r="M407" s="56">
        <f t="shared" ref="M407:M410" si="499">L407*C407</f>
        <v>121.6685979142605</v>
      </c>
    </row>
    <row r="408" spans="1:13" s="57" customFormat="1">
      <c r="A408" s="51">
        <v>43313</v>
      </c>
      <c r="B408" s="52" t="s">
        <v>567</v>
      </c>
      <c r="C408" s="53">
        <f t="shared" si="496"/>
        <v>223.68028631076646</v>
      </c>
      <c r="D408" s="52" t="s">
        <v>18</v>
      </c>
      <c r="E408" s="52">
        <v>670.6</v>
      </c>
      <c r="F408" s="52">
        <v>667</v>
      </c>
      <c r="G408" s="52"/>
      <c r="H408" s="52"/>
      <c r="I408" s="54">
        <f t="shared" si="497"/>
        <v>805.2490307187644</v>
      </c>
      <c r="J408" s="55"/>
      <c r="K408" s="55"/>
      <c r="L408" s="55">
        <f t="shared" si="498"/>
        <v>3.6000000000000232</v>
      </c>
      <c r="M408" s="56">
        <f t="shared" si="499"/>
        <v>805.2490307187644</v>
      </c>
    </row>
    <row r="409" spans="1:13" s="57" customFormat="1">
      <c r="A409" s="51">
        <v>43313</v>
      </c>
      <c r="B409" s="52" t="s">
        <v>566</v>
      </c>
      <c r="C409" s="53">
        <f t="shared" si="496"/>
        <v>288.71138485227601</v>
      </c>
      <c r="D409" s="52" t="s">
        <v>14</v>
      </c>
      <c r="E409" s="52">
        <v>519.54999999999995</v>
      </c>
      <c r="F409" s="52">
        <v>514.85</v>
      </c>
      <c r="G409" s="52"/>
      <c r="H409" s="52"/>
      <c r="I409" s="54">
        <f t="shared" si="497"/>
        <v>-1356.9435088056775</v>
      </c>
      <c r="J409" s="55"/>
      <c r="K409" s="55"/>
      <c r="L409" s="55">
        <f t="shared" si="498"/>
        <v>-4.6999999999999318</v>
      </c>
      <c r="M409" s="56">
        <f t="shared" si="499"/>
        <v>-1356.9435088056775</v>
      </c>
    </row>
    <row r="410" spans="1:13" s="66" customFormat="1">
      <c r="A410" s="60">
        <v>43313</v>
      </c>
      <c r="B410" s="61" t="s">
        <v>565</v>
      </c>
      <c r="C410" s="62">
        <f t="shared" si="496"/>
        <v>581.39534883720933</v>
      </c>
      <c r="D410" s="61" t="s">
        <v>14</v>
      </c>
      <c r="E410" s="61">
        <v>258</v>
      </c>
      <c r="F410" s="61">
        <v>259.95</v>
      </c>
      <c r="G410" s="61">
        <v>262.25</v>
      </c>
      <c r="H410" s="61">
        <v>264.64999999999998</v>
      </c>
      <c r="I410" s="63">
        <f t="shared" si="497"/>
        <v>1133.7209302325516</v>
      </c>
      <c r="J410" s="64">
        <f t="shared" ref="J410" si="500">(IF(D410="SHORT",IF(G410="",0,F410-G410),IF(D410="LONG",IF(G410="",0,G410-F410))))*C410</f>
        <v>1337.2093023255882</v>
      </c>
      <c r="K410" s="64">
        <f t="shared" ref="K410" si="501">(IF(D410="SHORT",IF(H410="",0,G410-H410),IF(D410="LONG",IF(H410="",0,(H410-G410)))))*C410</f>
        <v>1395.3488372092891</v>
      </c>
      <c r="L410" s="64">
        <f t="shared" si="498"/>
        <v>6.6499999999999782</v>
      </c>
      <c r="M410" s="65">
        <f t="shared" si="499"/>
        <v>3866.2790697674295</v>
      </c>
    </row>
    <row r="411" spans="1:13" ht="15.75">
      <c r="A411" s="77"/>
      <c r="B411" s="78"/>
      <c r="C411" s="78"/>
      <c r="D411" s="78"/>
      <c r="E411" s="78"/>
      <c r="F411" s="78"/>
      <c r="G411" s="78"/>
      <c r="H411" s="78"/>
      <c r="I411" s="79"/>
      <c r="J411" s="80"/>
      <c r="K411" s="81"/>
      <c r="L411" s="82"/>
      <c r="M411" s="78"/>
    </row>
    <row r="412" spans="1:13" s="57" customFormat="1">
      <c r="A412" s="51">
        <v>43312</v>
      </c>
      <c r="B412" s="52" t="s">
        <v>562</v>
      </c>
      <c r="C412" s="53">
        <f t="shared" ref="C412" si="502">150000/E412</f>
        <v>130.26487190620929</v>
      </c>
      <c r="D412" s="52" t="s">
        <v>14</v>
      </c>
      <c r="E412" s="52">
        <v>1151.5</v>
      </c>
      <c r="F412" s="52">
        <v>1160.0999999999999</v>
      </c>
      <c r="G412" s="52">
        <v>1170.5999999999999</v>
      </c>
      <c r="H412" s="52"/>
      <c r="I412" s="54">
        <f t="shared" ref="I412" si="503">(IF(D412="SHORT",E412-F412,IF(D412="LONG",F412-E412)))*C412</f>
        <v>1120.2778983933881</v>
      </c>
      <c r="J412" s="55">
        <f t="shared" ref="J412" si="504">(IF(D412="SHORT",IF(G412="",0,F412-G412),IF(D412="LONG",IF(G412="",0,G412-F412))))*C412</f>
        <v>1367.7811550151976</v>
      </c>
      <c r="K412" s="55"/>
      <c r="L412" s="55">
        <f t="shared" ref="L412" si="505">(J412+I412+K412)/C412</f>
        <v>19.099999999999913</v>
      </c>
      <c r="M412" s="56">
        <f t="shared" ref="M412" si="506">L412*C412</f>
        <v>2488.0590534085864</v>
      </c>
    </row>
    <row r="413" spans="1:13" s="57" customFormat="1">
      <c r="A413" s="51">
        <v>43312</v>
      </c>
      <c r="B413" s="52" t="s">
        <v>564</v>
      </c>
      <c r="C413" s="53">
        <f t="shared" ref="C413:C414" si="507">150000/E413</f>
        <v>1750.2917152858809</v>
      </c>
      <c r="D413" s="52" t="s">
        <v>14</v>
      </c>
      <c r="E413" s="52">
        <v>85.7</v>
      </c>
      <c r="F413" s="52">
        <v>86.35</v>
      </c>
      <c r="G413" s="52">
        <v>87.15</v>
      </c>
      <c r="H413" s="52"/>
      <c r="I413" s="54">
        <f t="shared" ref="I413:I414" si="508">(IF(D413="SHORT",E413-F413,IF(D413="LONG",F413-E413)))*C413</f>
        <v>1137.6896149358076</v>
      </c>
      <c r="J413" s="55">
        <f t="shared" ref="J413" si="509">(IF(D413="SHORT",IF(G413="",0,F413-G413),IF(D413="LONG",IF(G413="",0,G413-F413))))*C413</f>
        <v>1400.2333722287246</v>
      </c>
      <c r="K413" s="55"/>
      <c r="L413" s="55">
        <f t="shared" ref="L413:L414" si="510">(J413+I413+K413)/C413</f>
        <v>1.4500000000000028</v>
      </c>
      <c r="M413" s="56">
        <f t="shared" ref="M413:M414" si="511">L413*C413</f>
        <v>2537.9229871645321</v>
      </c>
    </row>
    <row r="414" spans="1:13" s="57" customFormat="1">
      <c r="A414" s="51">
        <v>43312</v>
      </c>
      <c r="B414" s="52" t="s">
        <v>421</v>
      </c>
      <c r="C414" s="53">
        <f t="shared" si="507"/>
        <v>2070.3933747412007</v>
      </c>
      <c r="D414" s="52" t="s">
        <v>18</v>
      </c>
      <c r="E414" s="52">
        <v>72.45</v>
      </c>
      <c r="F414" s="52">
        <v>71.900000000000006</v>
      </c>
      <c r="G414" s="52"/>
      <c r="H414" s="52"/>
      <c r="I414" s="54">
        <f t="shared" si="508"/>
        <v>1138.7163561076545</v>
      </c>
      <c r="J414" s="55"/>
      <c r="K414" s="55"/>
      <c r="L414" s="55">
        <f t="shared" si="510"/>
        <v>0.54999999999999716</v>
      </c>
      <c r="M414" s="56">
        <f t="shared" si="511"/>
        <v>1138.7163561076545</v>
      </c>
    </row>
    <row r="415" spans="1:13" s="57" customFormat="1">
      <c r="A415" s="51">
        <v>43311</v>
      </c>
      <c r="B415" s="52" t="s">
        <v>563</v>
      </c>
      <c r="C415" s="53">
        <f t="shared" ref="C415:C418" si="512">150000/E415</f>
        <v>845.78517056667613</v>
      </c>
      <c r="D415" s="52" t="s">
        <v>14</v>
      </c>
      <c r="E415" s="52">
        <v>177.35</v>
      </c>
      <c r="F415" s="52">
        <v>178.65</v>
      </c>
      <c r="G415" s="52"/>
      <c r="H415" s="52"/>
      <c r="I415" s="54">
        <f t="shared" ref="I415:I416" si="513">(IF(D415="SHORT",E415-F415,IF(D415="LONG",F415-E415)))*C415</f>
        <v>1099.5207217366885</v>
      </c>
      <c r="J415" s="55"/>
      <c r="K415" s="55"/>
      <c r="L415" s="55">
        <f t="shared" ref="L415:L416" si="514">(J415+I415+K415)/C415</f>
        <v>1.3000000000000114</v>
      </c>
      <c r="M415" s="56">
        <f t="shared" ref="M415:M416" si="515">L415*C415</f>
        <v>1099.5207217366885</v>
      </c>
    </row>
    <row r="416" spans="1:13" s="66" customFormat="1">
      <c r="A416" s="60">
        <v>43311</v>
      </c>
      <c r="B416" s="61" t="s">
        <v>562</v>
      </c>
      <c r="C416" s="62">
        <f t="shared" si="512"/>
        <v>132.86093888396812</v>
      </c>
      <c r="D416" s="61" t="s">
        <v>14</v>
      </c>
      <c r="E416" s="61">
        <v>1129</v>
      </c>
      <c r="F416" s="61">
        <v>1137.45</v>
      </c>
      <c r="G416" s="61">
        <v>1147.7</v>
      </c>
      <c r="H416" s="61">
        <v>1158.05</v>
      </c>
      <c r="I416" s="63">
        <f t="shared" si="513"/>
        <v>1122.6749335695367</v>
      </c>
      <c r="J416" s="64">
        <f t="shared" ref="J416" si="516">(IF(D416="SHORT",IF(G416="",0,F416-G416),IF(D416="LONG",IF(G416="",0,G416-F416))))*C416</f>
        <v>1361.8246235606732</v>
      </c>
      <c r="K416" s="64">
        <f t="shared" ref="K416" si="517">(IF(D416="SHORT",IF(H416="",0,G416-H416),IF(D416="LONG",IF(H416="",0,(H416-G416)))))*C416</f>
        <v>1375.110717449058</v>
      </c>
      <c r="L416" s="64">
        <f t="shared" si="514"/>
        <v>29.049999999999955</v>
      </c>
      <c r="M416" s="65">
        <f t="shared" si="515"/>
        <v>3859.6102745792678</v>
      </c>
    </row>
    <row r="417" spans="1:13" s="57" customFormat="1">
      <c r="A417" s="51">
        <v>43311</v>
      </c>
      <c r="B417" s="52" t="s">
        <v>561</v>
      </c>
      <c r="C417" s="53">
        <f t="shared" si="512"/>
        <v>220.03813994425698</v>
      </c>
      <c r="D417" s="52" t="s">
        <v>18</v>
      </c>
      <c r="E417" s="52">
        <v>681.7</v>
      </c>
      <c r="F417" s="52">
        <v>678.5</v>
      </c>
      <c r="G417" s="52"/>
      <c r="H417" s="52"/>
      <c r="I417" s="54">
        <f t="shared" ref="I417:I418" si="518">(IF(D417="SHORT",E417-F417,IF(D417="LONG",F417-E417)))*C417</f>
        <v>704.12204782163235</v>
      </c>
      <c r="J417" s="55"/>
      <c r="K417" s="55"/>
      <c r="L417" s="55">
        <f t="shared" ref="L417:L418" si="519">(J417+I417+K417)/C417</f>
        <v>3.2000000000000455</v>
      </c>
      <c r="M417" s="56">
        <f t="shared" ref="M417:M418" si="520">L417*C417</f>
        <v>704.12204782163235</v>
      </c>
    </row>
    <row r="418" spans="1:13" s="57" customFormat="1">
      <c r="A418" s="51">
        <v>43311</v>
      </c>
      <c r="B418" s="52" t="s">
        <v>386</v>
      </c>
      <c r="C418" s="53">
        <f t="shared" si="512"/>
        <v>1000</v>
      </c>
      <c r="D418" s="52" t="s">
        <v>14</v>
      </c>
      <c r="E418" s="52">
        <v>150</v>
      </c>
      <c r="F418" s="52">
        <v>148.65</v>
      </c>
      <c r="G418" s="52"/>
      <c r="H418" s="52"/>
      <c r="I418" s="54">
        <f t="shared" si="518"/>
        <v>-1349.9999999999943</v>
      </c>
      <c r="J418" s="55"/>
      <c r="K418" s="55"/>
      <c r="L418" s="55">
        <f t="shared" si="519"/>
        <v>-1.3499999999999943</v>
      </c>
      <c r="M418" s="56">
        <f t="shared" si="520"/>
        <v>-1349.9999999999943</v>
      </c>
    </row>
    <row r="419" spans="1:13" s="57" customFormat="1">
      <c r="A419" s="51">
        <v>43308</v>
      </c>
      <c r="B419" s="52" t="s">
        <v>540</v>
      </c>
      <c r="C419" s="53">
        <f t="shared" ref="C419:C422" si="521">150000/E419</f>
        <v>242.32633279483036</v>
      </c>
      <c r="D419" s="52" t="s">
        <v>14</v>
      </c>
      <c r="E419" s="52">
        <v>619</v>
      </c>
      <c r="F419" s="52">
        <v>623.6</v>
      </c>
      <c r="G419" s="52"/>
      <c r="H419" s="52"/>
      <c r="I419" s="54">
        <f t="shared" ref="I419:I422" si="522">(IF(D419="SHORT",E419-F419,IF(D419="LONG",F419-E419)))*C419</f>
        <v>1114.7011308562253</v>
      </c>
      <c r="J419" s="55"/>
      <c r="K419" s="55"/>
      <c r="L419" s="55">
        <f t="shared" ref="L419:L422" si="523">(J419+I419+K419)/C419</f>
        <v>4.6000000000000227</v>
      </c>
      <c r="M419" s="56">
        <f t="shared" ref="M419:M422" si="524">L419*C419</f>
        <v>1114.7011308562253</v>
      </c>
    </row>
    <row r="420" spans="1:13" s="57" customFormat="1">
      <c r="A420" s="51">
        <v>43308</v>
      </c>
      <c r="B420" s="52" t="s">
        <v>485</v>
      </c>
      <c r="C420" s="53">
        <f t="shared" si="521"/>
        <v>468.01872074882994</v>
      </c>
      <c r="D420" s="52" t="s">
        <v>14</v>
      </c>
      <c r="E420" s="52">
        <v>320.5</v>
      </c>
      <c r="F420" s="52">
        <v>322.89999999999998</v>
      </c>
      <c r="G420" s="52"/>
      <c r="H420" s="52"/>
      <c r="I420" s="54">
        <f t="shared" si="522"/>
        <v>1123.2449297971812</v>
      </c>
      <c r="J420" s="55"/>
      <c r="K420" s="55"/>
      <c r="L420" s="55">
        <f t="shared" si="523"/>
        <v>2.3999999999999773</v>
      </c>
      <c r="M420" s="56">
        <f t="shared" si="524"/>
        <v>1123.2449297971812</v>
      </c>
    </row>
    <row r="421" spans="1:13" s="57" customFormat="1" ht="15.75" customHeight="1">
      <c r="A421" s="51">
        <v>43308</v>
      </c>
      <c r="B421" s="52" t="s">
        <v>419</v>
      </c>
      <c r="C421" s="53">
        <f t="shared" si="521"/>
        <v>105.33707865168539</v>
      </c>
      <c r="D421" s="52" t="s">
        <v>14</v>
      </c>
      <c r="E421" s="52">
        <v>1424</v>
      </c>
      <c r="F421" s="52">
        <v>1411.15</v>
      </c>
      <c r="G421" s="52"/>
      <c r="H421" s="52"/>
      <c r="I421" s="54">
        <f t="shared" si="522"/>
        <v>-1353.5814606741476</v>
      </c>
      <c r="J421" s="55"/>
      <c r="K421" s="55"/>
      <c r="L421" s="55">
        <f t="shared" si="523"/>
        <v>-12.849999999999909</v>
      </c>
      <c r="M421" s="56">
        <f t="shared" si="524"/>
        <v>-1353.5814606741476</v>
      </c>
    </row>
    <row r="422" spans="1:13" s="57" customFormat="1">
      <c r="A422" s="51">
        <v>43308</v>
      </c>
      <c r="B422" s="52" t="s">
        <v>444</v>
      </c>
      <c r="C422" s="53">
        <f t="shared" si="521"/>
        <v>238.0952380952381</v>
      </c>
      <c r="D422" s="52" t="s">
        <v>14</v>
      </c>
      <c r="E422" s="52">
        <v>630</v>
      </c>
      <c r="F422" s="52">
        <v>634.70000000000005</v>
      </c>
      <c r="G422" s="52">
        <v>640.45000000000005</v>
      </c>
      <c r="H422" s="52"/>
      <c r="I422" s="54">
        <f t="shared" si="522"/>
        <v>1119.04761904763</v>
      </c>
      <c r="J422" s="55">
        <f t="shared" ref="J422" si="525">(IF(D422="SHORT",IF(G422="",0,F422-G422),IF(D422="LONG",IF(G422="",0,G422-F422))))*C422</f>
        <v>1369.047619047619</v>
      </c>
      <c r="K422" s="55"/>
      <c r="L422" s="55">
        <f t="shared" si="523"/>
        <v>10.450000000000045</v>
      </c>
      <c r="M422" s="56">
        <f t="shared" si="524"/>
        <v>2488.095238095249</v>
      </c>
    </row>
    <row r="423" spans="1:13" s="66" customFormat="1">
      <c r="A423" s="60">
        <v>43307</v>
      </c>
      <c r="B423" s="61" t="s">
        <v>558</v>
      </c>
      <c r="C423" s="62">
        <f t="shared" ref="C423:C427" si="526">150000/E423</f>
        <v>847.93668739400789</v>
      </c>
      <c r="D423" s="61" t="s">
        <v>14</v>
      </c>
      <c r="E423" s="61">
        <v>176.9</v>
      </c>
      <c r="F423" s="61">
        <v>178.2</v>
      </c>
      <c r="G423" s="61">
        <v>179.8</v>
      </c>
      <c r="H423" s="61">
        <v>181.45</v>
      </c>
      <c r="I423" s="63">
        <f t="shared" ref="I423:I427" si="527">(IF(D423="SHORT",E423-F423,IF(D423="LONG",F423-E423)))*C423</f>
        <v>1102.3176936121959</v>
      </c>
      <c r="J423" s="64">
        <f t="shared" ref="J423:J426" si="528">(IF(D423="SHORT",IF(G423="",0,F423-G423),IF(D423="LONG",IF(G423="",0,G423-F423))))*C423</f>
        <v>1356.6986998304319</v>
      </c>
      <c r="K423" s="64">
        <f t="shared" ref="K423:K426" si="529">(IF(D423="SHORT",IF(H423="",0,G423-H423),IF(D423="LONG",IF(H423="",0,(H423-G423)))))*C423</f>
        <v>1399.0955342000937</v>
      </c>
      <c r="L423" s="64">
        <f t="shared" ref="L423:L427" si="530">(J423+I423+K423)/C423</f>
        <v>4.5499999999999829</v>
      </c>
      <c r="M423" s="65">
        <f t="shared" ref="M423:M427" si="531">L423*C423</f>
        <v>3858.1119276427216</v>
      </c>
    </row>
    <row r="424" spans="1:13" s="57" customFormat="1">
      <c r="A424" s="51">
        <v>43307</v>
      </c>
      <c r="B424" s="52" t="s">
        <v>481</v>
      </c>
      <c r="C424" s="53">
        <f t="shared" si="526"/>
        <v>280.05974607916352</v>
      </c>
      <c r="D424" s="52" t="s">
        <v>14</v>
      </c>
      <c r="E424" s="52">
        <v>535.6</v>
      </c>
      <c r="F424" s="52">
        <v>539.6</v>
      </c>
      <c r="G424" s="52"/>
      <c r="H424" s="52"/>
      <c r="I424" s="54">
        <f t="shared" si="527"/>
        <v>1120.2389843166541</v>
      </c>
      <c r="J424" s="55"/>
      <c r="K424" s="55"/>
      <c r="L424" s="55">
        <f t="shared" si="530"/>
        <v>4</v>
      </c>
      <c r="M424" s="56">
        <f t="shared" si="531"/>
        <v>1120.2389843166541</v>
      </c>
    </row>
    <row r="425" spans="1:13" s="57" customFormat="1">
      <c r="A425" s="51">
        <v>43307</v>
      </c>
      <c r="B425" s="52" t="s">
        <v>484</v>
      </c>
      <c r="C425" s="53">
        <f t="shared" si="526"/>
        <v>162.91951775822741</v>
      </c>
      <c r="D425" s="52" t="s">
        <v>14</v>
      </c>
      <c r="E425" s="52">
        <v>920.7</v>
      </c>
      <c r="F425" s="52">
        <v>912.4</v>
      </c>
      <c r="G425" s="52"/>
      <c r="H425" s="52"/>
      <c r="I425" s="54">
        <f t="shared" si="527"/>
        <v>-1352.2319973932986</v>
      </c>
      <c r="J425" s="55"/>
      <c r="K425" s="55"/>
      <c r="L425" s="55">
        <f t="shared" si="530"/>
        <v>-8.3000000000000682</v>
      </c>
      <c r="M425" s="56">
        <f t="shared" si="531"/>
        <v>-1352.2319973932986</v>
      </c>
    </row>
    <row r="426" spans="1:13" s="66" customFormat="1">
      <c r="A426" s="60">
        <v>43307</v>
      </c>
      <c r="B426" s="61" t="s">
        <v>506</v>
      </c>
      <c r="C426" s="62">
        <f t="shared" si="526"/>
        <v>124.67273407305821</v>
      </c>
      <c r="D426" s="61" t="s">
        <v>14</v>
      </c>
      <c r="E426" s="61">
        <v>1203.1500000000001</v>
      </c>
      <c r="F426" s="61">
        <v>1212.1500000000001</v>
      </c>
      <c r="G426" s="61">
        <v>1221.8699999999999</v>
      </c>
      <c r="H426" s="61">
        <v>1232.9000000000001</v>
      </c>
      <c r="I426" s="63">
        <f t="shared" si="527"/>
        <v>1122.0546066575239</v>
      </c>
      <c r="J426" s="64">
        <f t="shared" si="528"/>
        <v>1211.8189751901009</v>
      </c>
      <c r="K426" s="64">
        <f t="shared" si="529"/>
        <v>1375.140256825857</v>
      </c>
      <c r="L426" s="64">
        <f t="shared" si="530"/>
        <v>29.75</v>
      </c>
      <c r="M426" s="65">
        <f t="shared" si="531"/>
        <v>3709.0138386734816</v>
      </c>
    </row>
    <row r="427" spans="1:13" s="57" customFormat="1">
      <c r="A427" s="51">
        <v>43307</v>
      </c>
      <c r="B427" s="52" t="s">
        <v>449</v>
      </c>
      <c r="C427" s="53">
        <f t="shared" si="526"/>
        <v>134.08420488066506</v>
      </c>
      <c r="D427" s="52" t="s">
        <v>14</v>
      </c>
      <c r="E427" s="52">
        <v>1118.7</v>
      </c>
      <c r="F427" s="52">
        <v>1108.5999999999999</v>
      </c>
      <c r="G427" s="52"/>
      <c r="H427" s="52"/>
      <c r="I427" s="54">
        <f t="shared" si="527"/>
        <v>-1354.2504692947352</v>
      </c>
      <c r="J427" s="55"/>
      <c r="K427" s="55"/>
      <c r="L427" s="55">
        <f t="shared" si="530"/>
        <v>-10.100000000000136</v>
      </c>
      <c r="M427" s="56">
        <f t="shared" si="531"/>
        <v>-1354.2504692947352</v>
      </c>
    </row>
    <row r="428" spans="1:13" s="57" customFormat="1">
      <c r="A428" s="51">
        <v>43306</v>
      </c>
      <c r="B428" s="52" t="s">
        <v>444</v>
      </c>
      <c r="C428" s="53">
        <f t="shared" ref="C428:C430" si="532">150000/E428</f>
        <v>243.50649350649351</v>
      </c>
      <c r="D428" s="52" t="s">
        <v>14</v>
      </c>
      <c r="E428" s="52">
        <v>616</v>
      </c>
      <c r="F428" s="52">
        <v>620.6</v>
      </c>
      <c r="G428" s="52"/>
      <c r="H428" s="52"/>
      <c r="I428" s="54">
        <f t="shared" ref="I428:I430" si="533">(IF(D428="SHORT",E428-F428,IF(D428="LONG",F428-E428)))*C428</f>
        <v>1120.1298701298756</v>
      </c>
      <c r="J428" s="55"/>
      <c r="K428" s="55"/>
      <c r="L428" s="55">
        <f t="shared" ref="L428:L430" si="534">(J428+I428+K428)/C428</f>
        <v>4.6000000000000227</v>
      </c>
      <c r="M428" s="56">
        <f t="shared" ref="M428:M430" si="535">L428*C428</f>
        <v>1120.1298701298756</v>
      </c>
    </row>
    <row r="429" spans="1:13" s="66" customFormat="1">
      <c r="A429" s="60">
        <v>43306</v>
      </c>
      <c r="B429" s="61" t="s">
        <v>560</v>
      </c>
      <c r="C429" s="62">
        <f t="shared" si="532"/>
        <v>123.35526315789474</v>
      </c>
      <c r="D429" s="61" t="s">
        <v>14</v>
      </c>
      <c r="E429" s="61">
        <v>1216</v>
      </c>
      <c r="F429" s="61">
        <v>1225.0999999999999</v>
      </c>
      <c r="G429" s="61">
        <v>1236.1500000000001</v>
      </c>
      <c r="H429" s="61">
        <v>1247.3</v>
      </c>
      <c r="I429" s="63">
        <f t="shared" si="533"/>
        <v>1122.5328947368309</v>
      </c>
      <c r="J429" s="64">
        <f t="shared" ref="J429" si="536">(IF(D429="SHORT",IF(G429="",0,F429-G429),IF(D429="LONG",IF(G429="",0,G429-F429))))*C429</f>
        <v>1363.0756578947594</v>
      </c>
      <c r="K429" s="64">
        <f t="shared" ref="K429" si="537">(IF(D429="SHORT",IF(H429="",0,G429-H429),IF(D429="LONG",IF(H429="",0,(H429-G429)))))*C429</f>
        <v>1375.4111842105094</v>
      </c>
      <c r="L429" s="64">
        <f t="shared" si="534"/>
        <v>31.299999999999951</v>
      </c>
      <c r="M429" s="65">
        <f t="shared" si="535"/>
        <v>3861.0197368420995</v>
      </c>
    </row>
    <row r="430" spans="1:13" s="57" customFormat="1">
      <c r="A430" s="51">
        <v>43306</v>
      </c>
      <c r="B430" s="52" t="s">
        <v>559</v>
      </c>
      <c r="C430" s="53">
        <f t="shared" si="532"/>
        <v>158.68817773075907</v>
      </c>
      <c r="D430" s="52" t="s">
        <v>14</v>
      </c>
      <c r="E430" s="52">
        <v>945.25</v>
      </c>
      <c r="F430" s="52">
        <v>952.3</v>
      </c>
      <c r="G430" s="52"/>
      <c r="H430" s="52"/>
      <c r="I430" s="54">
        <f t="shared" si="533"/>
        <v>1118.7516530018443</v>
      </c>
      <c r="J430" s="55"/>
      <c r="K430" s="55"/>
      <c r="L430" s="55">
        <f t="shared" si="534"/>
        <v>7.0499999999999545</v>
      </c>
      <c r="M430" s="56">
        <f t="shared" si="535"/>
        <v>1118.7516530018443</v>
      </c>
    </row>
    <row r="431" spans="1:13" s="57" customFormat="1">
      <c r="A431" s="51">
        <v>43305</v>
      </c>
      <c r="B431" s="52" t="s">
        <v>434</v>
      </c>
      <c r="C431" s="53">
        <f t="shared" ref="C431:C435" si="538">150000/E431</f>
        <v>415.74279379157429</v>
      </c>
      <c r="D431" s="52" t="s">
        <v>14</v>
      </c>
      <c r="E431" s="52">
        <v>360.8</v>
      </c>
      <c r="F431" s="52">
        <v>363.5</v>
      </c>
      <c r="G431" s="52">
        <v>366.8</v>
      </c>
      <c r="H431" s="52"/>
      <c r="I431" s="54">
        <f t="shared" ref="I431:I435" si="539">(IF(D431="SHORT",E431-F431,IF(D431="LONG",F431-E431)))*C431</f>
        <v>1122.5055432372458</v>
      </c>
      <c r="J431" s="55">
        <f t="shared" ref="J431:J433" si="540">(IF(D431="SHORT",IF(G431="",0,F431-G431),IF(D431="LONG",IF(G431="",0,G431-F431))))*C431</f>
        <v>1371.9512195121999</v>
      </c>
      <c r="K431" s="55"/>
      <c r="L431" s="55">
        <f t="shared" ref="L431:L435" si="541">(J431+I431+K431)/C431</f>
        <v>6</v>
      </c>
      <c r="M431" s="56">
        <f t="shared" ref="M431:M435" si="542">L431*C431</f>
        <v>2494.4567627494457</v>
      </c>
    </row>
    <row r="432" spans="1:13" s="66" customFormat="1">
      <c r="A432" s="60">
        <v>43305</v>
      </c>
      <c r="B432" s="61" t="s">
        <v>556</v>
      </c>
      <c r="C432" s="62">
        <f t="shared" si="538"/>
        <v>2822.2013170272812</v>
      </c>
      <c r="D432" s="61" t="s">
        <v>14</v>
      </c>
      <c r="E432" s="61">
        <v>53.15</v>
      </c>
      <c r="F432" s="61">
        <v>53.55</v>
      </c>
      <c r="G432" s="61">
        <v>54.05</v>
      </c>
      <c r="H432" s="61">
        <v>54.55</v>
      </c>
      <c r="I432" s="63">
        <f t="shared" si="539"/>
        <v>1128.8805268109086</v>
      </c>
      <c r="J432" s="64">
        <f t="shared" si="540"/>
        <v>1411.1006585136406</v>
      </c>
      <c r="K432" s="64">
        <f t="shared" ref="K432:K433" si="543">(IF(D432="SHORT",IF(H432="",0,G432-H432),IF(D432="LONG",IF(H432="",0,(H432-G432)))))*C432</f>
        <v>1411.1006585136406</v>
      </c>
      <c r="L432" s="64">
        <f t="shared" si="541"/>
        <v>1.3999999999999986</v>
      </c>
      <c r="M432" s="65">
        <f t="shared" si="542"/>
        <v>3951.0818438381898</v>
      </c>
    </row>
    <row r="433" spans="1:13" s="66" customFormat="1">
      <c r="A433" s="60">
        <v>43305</v>
      </c>
      <c r="B433" s="61" t="s">
        <v>502</v>
      </c>
      <c r="C433" s="62">
        <f t="shared" si="538"/>
        <v>154.72690700912889</v>
      </c>
      <c r="D433" s="61" t="s">
        <v>14</v>
      </c>
      <c r="E433" s="61">
        <v>969.45</v>
      </c>
      <c r="F433" s="61">
        <v>976.7</v>
      </c>
      <c r="G433" s="61">
        <v>985.55</v>
      </c>
      <c r="H433" s="61">
        <v>994.4</v>
      </c>
      <c r="I433" s="63">
        <f t="shared" si="539"/>
        <v>1121.7700758161845</v>
      </c>
      <c r="J433" s="64">
        <f t="shared" si="540"/>
        <v>1369.3331270307767</v>
      </c>
      <c r="K433" s="64">
        <f t="shared" si="543"/>
        <v>1369.3331270307942</v>
      </c>
      <c r="L433" s="64">
        <f t="shared" si="541"/>
        <v>24.949999999999932</v>
      </c>
      <c r="M433" s="65">
        <f t="shared" si="542"/>
        <v>3860.4363298777553</v>
      </c>
    </row>
    <row r="434" spans="1:13" s="57" customFormat="1">
      <c r="A434" s="51">
        <v>43305</v>
      </c>
      <c r="B434" s="52" t="s">
        <v>558</v>
      </c>
      <c r="C434" s="53">
        <f t="shared" si="538"/>
        <v>846.74005080440304</v>
      </c>
      <c r="D434" s="52" t="s">
        <v>14</v>
      </c>
      <c r="E434" s="52">
        <v>177.15</v>
      </c>
      <c r="F434" s="52">
        <v>178.15</v>
      </c>
      <c r="G434" s="52"/>
      <c r="H434" s="52"/>
      <c r="I434" s="54">
        <f t="shared" si="539"/>
        <v>846.74005080440304</v>
      </c>
      <c r="J434" s="55"/>
      <c r="K434" s="55"/>
      <c r="L434" s="55">
        <f t="shared" si="541"/>
        <v>1</v>
      </c>
      <c r="M434" s="56">
        <f t="shared" si="542"/>
        <v>846.74005080440304</v>
      </c>
    </row>
    <row r="435" spans="1:13" s="57" customFormat="1">
      <c r="A435" s="51">
        <v>43305</v>
      </c>
      <c r="B435" s="52" t="s">
        <v>496</v>
      </c>
      <c r="C435" s="53">
        <f t="shared" si="538"/>
        <v>38.431975403535745</v>
      </c>
      <c r="D435" s="52" t="s">
        <v>14</v>
      </c>
      <c r="E435" s="52">
        <v>3903</v>
      </c>
      <c r="F435" s="52">
        <v>3867.85</v>
      </c>
      <c r="G435" s="52"/>
      <c r="H435" s="52"/>
      <c r="I435" s="54">
        <f t="shared" si="539"/>
        <v>-1350.8839354342849</v>
      </c>
      <c r="J435" s="55"/>
      <c r="K435" s="55"/>
      <c r="L435" s="55">
        <f t="shared" si="541"/>
        <v>-35.150000000000091</v>
      </c>
      <c r="M435" s="56">
        <f t="shared" si="542"/>
        <v>-1350.8839354342849</v>
      </c>
    </row>
    <row r="436" spans="1:13" s="57" customFormat="1">
      <c r="A436" s="51">
        <v>43304</v>
      </c>
      <c r="B436" s="52" t="s">
        <v>432</v>
      </c>
      <c r="C436" s="53">
        <f t="shared" ref="C436:C440" si="544">150000/E436</f>
        <v>300.60120240480961</v>
      </c>
      <c r="D436" s="52" t="s">
        <v>14</v>
      </c>
      <c r="E436" s="52">
        <v>499</v>
      </c>
      <c r="F436" s="52">
        <v>502.75</v>
      </c>
      <c r="G436" s="52">
        <v>507.3</v>
      </c>
      <c r="H436" s="52"/>
      <c r="I436" s="54">
        <f t="shared" ref="I436:I440" si="545">(IF(D436="SHORT",E436-F436,IF(D436="LONG",F436-E436)))*C436</f>
        <v>1127.2545090180361</v>
      </c>
      <c r="J436" s="55">
        <f t="shared" ref="J436:J439" si="546">(IF(D436="SHORT",IF(G436="",0,F436-G436),IF(D436="LONG",IF(G436="",0,G436-F436))))*C436</f>
        <v>1367.7354709418871</v>
      </c>
      <c r="K436" s="55"/>
      <c r="L436" s="55">
        <f t="shared" ref="L436:L440" si="547">(J436+I436+K436)/C436</f>
        <v>8.3000000000000114</v>
      </c>
      <c r="M436" s="56">
        <f t="shared" ref="M436:M440" si="548">L436*C436</f>
        <v>2494.9899799599234</v>
      </c>
    </row>
    <row r="437" spans="1:13" s="57" customFormat="1">
      <c r="A437" s="51">
        <v>43304</v>
      </c>
      <c r="B437" s="52" t="s">
        <v>469</v>
      </c>
      <c r="C437" s="53">
        <f t="shared" si="544"/>
        <v>175.4693805930865</v>
      </c>
      <c r="D437" s="52" t="s">
        <v>14</v>
      </c>
      <c r="E437" s="52">
        <v>854.85</v>
      </c>
      <c r="F437" s="52">
        <v>861.25</v>
      </c>
      <c r="G437" s="52"/>
      <c r="H437" s="52"/>
      <c r="I437" s="54">
        <f t="shared" si="545"/>
        <v>1123.0040357957496</v>
      </c>
      <c r="J437" s="55"/>
      <c r="K437" s="55"/>
      <c r="L437" s="55">
        <f t="shared" si="547"/>
        <v>6.3999999999999773</v>
      </c>
      <c r="M437" s="56">
        <f t="shared" si="548"/>
        <v>1123.0040357957496</v>
      </c>
    </row>
    <row r="438" spans="1:13" s="57" customFormat="1">
      <c r="A438" s="51">
        <v>43304</v>
      </c>
      <c r="B438" s="52" t="s">
        <v>557</v>
      </c>
      <c r="C438" s="53">
        <f t="shared" si="544"/>
        <v>392.25941422594144</v>
      </c>
      <c r="D438" s="52" t="s">
        <v>18</v>
      </c>
      <c r="E438" s="52">
        <v>382.4</v>
      </c>
      <c r="F438" s="52">
        <v>379.5</v>
      </c>
      <c r="G438" s="52"/>
      <c r="H438" s="52"/>
      <c r="I438" s="54">
        <f t="shared" si="545"/>
        <v>1137.5523012552212</v>
      </c>
      <c r="J438" s="55"/>
      <c r="K438" s="55"/>
      <c r="L438" s="55">
        <f t="shared" si="547"/>
        <v>2.8999999999999773</v>
      </c>
      <c r="M438" s="56">
        <f t="shared" si="548"/>
        <v>1137.5523012552212</v>
      </c>
    </row>
    <row r="439" spans="1:13" s="66" customFormat="1">
      <c r="A439" s="60">
        <v>43304</v>
      </c>
      <c r="B439" s="61" t="s">
        <v>556</v>
      </c>
      <c r="C439" s="62">
        <f t="shared" si="544"/>
        <v>2788.1040892193309</v>
      </c>
      <c r="D439" s="61" t="s">
        <v>18</v>
      </c>
      <c r="E439" s="61">
        <v>53.8</v>
      </c>
      <c r="F439" s="61">
        <v>53.35</v>
      </c>
      <c r="G439" s="61">
        <v>52.9</v>
      </c>
      <c r="H439" s="61">
        <v>52.4</v>
      </c>
      <c r="I439" s="63">
        <f t="shared" si="545"/>
        <v>1254.646840148687</v>
      </c>
      <c r="J439" s="64">
        <f t="shared" si="546"/>
        <v>1254.6468401487068</v>
      </c>
      <c r="K439" s="64">
        <f t="shared" ref="K439" si="549">(IF(D439="SHORT",IF(H439="",0,G439-H439),IF(D439="LONG",IF(H439="",0,(H439-G439)))))*C439</f>
        <v>1394.0520446096655</v>
      </c>
      <c r="L439" s="64">
        <f t="shared" si="547"/>
        <v>1.3999999999999984</v>
      </c>
      <c r="M439" s="65">
        <f t="shared" si="548"/>
        <v>3903.3457249070589</v>
      </c>
    </row>
    <row r="440" spans="1:13" s="57" customFormat="1">
      <c r="A440" s="51">
        <v>43304</v>
      </c>
      <c r="B440" s="52" t="s">
        <v>541</v>
      </c>
      <c r="C440" s="53">
        <f t="shared" si="544"/>
        <v>185.95425525320772</v>
      </c>
      <c r="D440" s="52" t="s">
        <v>14</v>
      </c>
      <c r="E440" s="52">
        <v>806.65</v>
      </c>
      <c r="F440" s="52">
        <v>799.35</v>
      </c>
      <c r="G440" s="52"/>
      <c r="H440" s="52"/>
      <c r="I440" s="54">
        <f t="shared" si="545"/>
        <v>-1357.4660633484079</v>
      </c>
      <c r="J440" s="55"/>
      <c r="K440" s="55"/>
      <c r="L440" s="55">
        <f t="shared" si="547"/>
        <v>-7.2999999999999545</v>
      </c>
      <c r="M440" s="56">
        <f t="shared" si="548"/>
        <v>-1357.4660633484079</v>
      </c>
    </row>
    <row r="441" spans="1:13" s="57" customFormat="1">
      <c r="A441" s="51">
        <v>43301</v>
      </c>
      <c r="B441" s="52" t="s">
        <v>555</v>
      </c>
      <c r="C441" s="53">
        <f t="shared" ref="C441:C443" si="550">150000/E441</f>
        <v>712.75837491090522</v>
      </c>
      <c r="D441" s="52" t="s">
        <v>18</v>
      </c>
      <c r="E441" s="52">
        <v>210.45</v>
      </c>
      <c r="F441" s="52">
        <v>208.85</v>
      </c>
      <c r="G441" s="52">
        <v>206.05</v>
      </c>
      <c r="H441" s="52"/>
      <c r="I441" s="54">
        <f t="shared" ref="I441:I443" si="551">(IF(D441="SHORT",E441-F441,IF(D441="LONG",F441-E441)))*C441</f>
        <v>1140.4133998574443</v>
      </c>
      <c r="J441" s="55">
        <f t="shared" ref="J441" si="552">(IF(D441="SHORT",IF(G441="",0,F441-G441),IF(D441="LONG",IF(G441="",0,G441-F441))))*C441</f>
        <v>1995.7234497505224</v>
      </c>
      <c r="K441" s="55"/>
      <c r="L441" s="55">
        <f t="shared" ref="L441:L443" si="553">(J441+I441+K441)/C441</f>
        <v>4.3999999999999773</v>
      </c>
      <c r="M441" s="56">
        <f t="shared" ref="M441:M443" si="554">L441*C441</f>
        <v>3136.1368496079667</v>
      </c>
    </row>
    <row r="442" spans="1:13" s="57" customFormat="1">
      <c r="A442" s="51">
        <v>43301</v>
      </c>
      <c r="B442" s="52" t="s">
        <v>436</v>
      </c>
      <c r="C442" s="53">
        <f t="shared" si="550"/>
        <v>99.354197714853456</v>
      </c>
      <c r="D442" s="52" t="s">
        <v>14</v>
      </c>
      <c r="E442" s="52">
        <v>1509.75</v>
      </c>
      <c r="F442" s="52">
        <v>1521.05</v>
      </c>
      <c r="G442" s="52"/>
      <c r="H442" s="52"/>
      <c r="I442" s="54">
        <f t="shared" si="551"/>
        <v>1122.7024341778395</v>
      </c>
      <c r="J442" s="55"/>
      <c r="K442" s="55"/>
      <c r="L442" s="55">
        <f t="shared" si="553"/>
        <v>11.299999999999955</v>
      </c>
      <c r="M442" s="56">
        <f t="shared" si="554"/>
        <v>1122.7024341778395</v>
      </c>
    </row>
    <row r="443" spans="1:13" s="57" customFormat="1">
      <c r="A443" s="51">
        <v>43301</v>
      </c>
      <c r="B443" s="52" t="s">
        <v>474</v>
      </c>
      <c r="C443" s="53">
        <f t="shared" si="550"/>
        <v>257.35609505018442</v>
      </c>
      <c r="D443" s="52" t="s">
        <v>14</v>
      </c>
      <c r="E443" s="52">
        <v>582.85</v>
      </c>
      <c r="F443" s="52">
        <v>587.20000000000005</v>
      </c>
      <c r="G443" s="52"/>
      <c r="H443" s="52"/>
      <c r="I443" s="54">
        <f t="shared" si="551"/>
        <v>1119.499013468308</v>
      </c>
      <c r="J443" s="55"/>
      <c r="K443" s="55"/>
      <c r="L443" s="55">
        <f t="shared" si="553"/>
        <v>4.3500000000000227</v>
      </c>
      <c r="M443" s="56">
        <f t="shared" si="554"/>
        <v>1119.499013468308</v>
      </c>
    </row>
    <row r="444" spans="1:13" s="57" customFormat="1">
      <c r="A444" s="51">
        <v>43300</v>
      </c>
      <c r="B444" s="52" t="s">
        <v>554</v>
      </c>
      <c r="C444" s="53">
        <f t="shared" ref="C444:C447" si="555">150000/E444</f>
        <v>270.75812274368229</v>
      </c>
      <c r="D444" s="52" t="s">
        <v>14</v>
      </c>
      <c r="E444" s="52">
        <v>554</v>
      </c>
      <c r="F444" s="52">
        <v>557.25</v>
      </c>
      <c r="G444" s="52"/>
      <c r="H444" s="52"/>
      <c r="I444" s="54">
        <f t="shared" ref="I444:I447" si="556">(IF(D444="SHORT",E444-F444,IF(D444="LONG",F444-E444)))*C444</f>
        <v>879.96389891696742</v>
      </c>
      <c r="J444" s="55"/>
      <c r="K444" s="55"/>
      <c r="L444" s="55">
        <f t="shared" ref="L444:L447" si="557">(J444+I444+K444)/C444</f>
        <v>3.25</v>
      </c>
      <c r="M444" s="56">
        <f t="shared" ref="M444:M447" si="558">L444*C444</f>
        <v>879.96389891696742</v>
      </c>
    </row>
    <row r="445" spans="1:13" s="57" customFormat="1">
      <c r="A445" s="51">
        <v>43300</v>
      </c>
      <c r="B445" s="52" t="s">
        <v>553</v>
      </c>
      <c r="C445" s="53">
        <f t="shared" si="555"/>
        <v>631.44601136602819</v>
      </c>
      <c r="D445" s="52" t="s">
        <v>14</v>
      </c>
      <c r="E445" s="52">
        <v>237.55</v>
      </c>
      <c r="F445" s="52">
        <v>239.35</v>
      </c>
      <c r="G445" s="52">
        <v>241.5</v>
      </c>
      <c r="H445" s="52"/>
      <c r="I445" s="54">
        <f t="shared" si="556"/>
        <v>1136.6028204588399</v>
      </c>
      <c r="J445" s="55">
        <f t="shared" ref="J445:J446" si="559">(IF(D445="SHORT",IF(G445="",0,F445-G445),IF(D445="LONG",IF(G445="",0,G445-F445))))*C445</f>
        <v>1357.6089244369641</v>
      </c>
      <c r="K445" s="55"/>
      <c r="L445" s="55">
        <f t="shared" si="557"/>
        <v>3.9499999999999886</v>
      </c>
      <c r="M445" s="56">
        <f t="shared" si="558"/>
        <v>2494.2117448958043</v>
      </c>
    </row>
    <row r="446" spans="1:13" s="57" customFormat="1">
      <c r="A446" s="51">
        <v>43300</v>
      </c>
      <c r="B446" s="52" t="s">
        <v>538</v>
      </c>
      <c r="C446" s="53">
        <f t="shared" si="555"/>
        <v>798.50944902848016</v>
      </c>
      <c r="D446" s="52" t="s">
        <v>14</v>
      </c>
      <c r="E446" s="52">
        <v>187.85</v>
      </c>
      <c r="F446" s="52">
        <v>189.25</v>
      </c>
      <c r="G446" s="52">
        <v>191</v>
      </c>
      <c r="H446" s="52"/>
      <c r="I446" s="54">
        <f t="shared" si="556"/>
        <v>1117.9132286398767</v>
      </c>
      <c r="J446" s="55">
        <f t="shared" si="559"/>
        <v>1397.3915357998403</v>
      </c>
      <c r="K446" s="55"/>
      <c r="L446" s="55">
        <f t="shared" si="557"/>
        <v>3.1500000000000057</v>
      </c>
      <c r="M446" s="56">
        <f t="shared" si="558"/>
        <v>2515.304764439717</v>
      </c>
    </row>
    <row r="447" spans="1:13" s="57" customFormat="1">
      <c r="A447" s="51">
        <v>43300</v>
      </c>
      <c r="B447" s="52" t="s">
        <v>505</v>
      </c>
      <c r="C447" s="53">
        <f t="shared" si="555"/>
        <v>243.90243902439025</v>
      </c>
      <c r="D447" s="52" t="s">
        <v>18</v>
      </c>
      <c r="E447" s="52">
        <v>615</v>
      </c>
      <c r="F447" s="52">
        <v>610.35</v>
      </c>
      <c r="G447" s="52"/>
      <c r="H447" s="52"/>
      <c r="I447" s="54">
        <f t="shared" si="556"/>
        <v>1134.146341463409</v>
      </c>
      <c r="J447" s="55"/>
      <c r="K447" s="55"/>
      <c r="L447" s="55">
        <f t="shared" si="557"/>
        <v>4.6499999999999773</v>
      </c>
      <c r="M447" s="56">
        <f t="shared" si="558"/>
        <v>1134.146341463409</v>
      </c>
    </row>
    <row r="448" spans="1:13" s="57" customFormat="1">
      <c r="A448" s="51">
        <v>43299</v>
      </c>
      <c r="B448" s="52" t="s">
        <v>449</v>
      </c>
      <c r="C448" s="53">
        <f t="shared" ref="C448:C452" si="560">150000/E448</f>
        <v>137.58312313689521</v>
      </c>
      <c r="D448" s="52" t="s">
        <v>18</v>
      </c>
      <c r="E448" s="52">
        <v>1090.25</v>
      </c>
      <c r="F448" s="52">
        <v>1082.0999999999999</v>
      </c>
      <c r="G448" s="52"/>
      <c r="H448" s="52"/>
      <c r="I448" s="54">
        <f t="shared" ref="I448:I452" si="561">(IF(D448="SHORT",E448-F448,IF(D448="LONG",F448-E448)))*C448</f>
        <v>1121.3024535657084</v>
      </c>
      <c r="J448" s="55"/>
      <c r="K448" s="55"/>
      <c r="L448" s="55">
        <f t="shared" ref="L448:L452" si="562">(J448+I448+K448)/C448</f>
        <v>8.1500000000000909</v>
      </c>
      <c r="M448" s="56">
        <f t="shared" ref="M448:M452" si="563">L448*C448</f>
        <v>1121.3024535657084</v>
      </c>
    </row>
    <row r="449" spans="1:13" s="57" customFormat="1">
      <c r="A449" s="51">
        <v>43299</v>
      </c>
      <c r="B449" s="52" t="s">
        <v>514</v>
      </c>
      <c r="C449" s="53">
        <f t="shared" si="560"/>
        <v>536.96080186146412</v>
      </c>
      <c r="D449" s="52" t="s">
        <v>14</v>
      </c>
      <c r="E449" s="52">
        <v>279.35000000000002</v>
      </c>
      <c r="F449" s="52">
        <v>276.8</v>
      </c>
      <c r="G449" s="52"/>
      <c r="H449" s="52"/>
      <c r="I449" s="54">
        <f t="shared" si="561"/>
        <v>-1369.2500447467396</v>
      </c>
      <c r="J449" s="55"/>
      <c r="K449" s="55"/>
      <c r="L449" s="55">
        <f t="shared" si="562"/>
        <v>-2.5500000000000114</v>
      </c>
      <c r="M449" s="56">
        <f t="shared" si="563"/>
        <v>-1369.2500447467396</v>
      </c>
    </row>
    <row r="450" spans="1:13" s="57" customFormat="1">
      <c r="A450" s="51">
        <v>43299</v>
      </c>
      <c r="B450" s="52" t="s">
        <v>426</v>
      </c>
      <c r="C450" s="53">
        <f t="shared" si="560"/>
        <v>287.90786948176583</v>
      </c>
      <c r="D450" s="52" t="s">
        <v>18</v>
      </c>
      <c r="E450" s="52">
        <v>521</v>
      </c>
      <c r="F450" s="52">
        <v>517.1</v>
      </c>
      <c r="G450" s="52"/>
      <c r="H450" s="52"/>
      <c r="I450" s="54">
        <f t="shared" si="561"/>
        <v>1122.8406909788803</v>
      </c>
      <c r="J450" s="55"/>
      <c r="K450" s="55"/>
      <c r="L450" s="55">
        <f t="shared" si="562"/>
        <v>3.8999999999999777</v>
      </c>
      <c r="M450" s="56">
        <f t="shared" si="563"/>
        <v>1122.8406909788803</v>
      </c>
    </row>
    <row r="451" spans="1:13" s="57" customFormat="1">
      <c r="A451" s="51">
        <v>43299</v>
      </c>
      <c r="B451" s="52" t="s">
        <v>552</v>
      </c>
      <c r="C451" s="53">
        <f t="shared" si="560"/>
        <v>342.46575342465752</v>
      </c>
      <c r="D451" s="52" t="s">
        <v>18</v>
      </c>
      <c r="E451" s="52">
        <v>438</v>
      </c>
      <c r="F451" s="52">
        <v>437.4</v>
      </c>
      <c r="G451" s="52"/>
      <c r="H451" s="52"/>
      <c r="I451" s="54">
        <f t="shared" si="561"/>
        <v>205.47945205480229</v>
      </c>
      <c r="J451" s="55"/>
      <c r="K451" s="55"/>
      <c r="L451" s="55">
        <f t="shared" si="562"/>
        <v>0.60000000000002274</v>
      </c>
      <c r="M451" s="56">
        <f t="shared" si="563"/>
        <v>205.47945205480229</v>
      </c>
    </row>
    <row r="452" spans="1:13" s="57" customFormat="1">
      <c r="A452" s="51">
        <v>43299</v>
      </c>
      <c r="B452" s="52" t="s">
        <v>551</v>
      </c>
      <c r="C452" s="53">
        <f t="shared" si="560"/>
        <v>184.95684340320591</v>
      </c>
      <c r="D452" s="52" t="s">
        <v>18</v>
      </c>
      <c r="E452" s="52">
        <v>811</v>
      </c>
      <c r="F452" s="52">
        <v>804.95</v>
      </c>
      <c r="G452" s="52"/>
      <c r="H452" s="52"/>
      <c r="I452" s="54">
        <f t="shared" si="561"/>
        <v>1118.9889025893874</v>
      </c>
      <c r="J452" s="55"/>
      <c r="K452" s="55"/>
      <c r="L452" s="55">
        <f t="shared" si="562"/>
        <v>6.0499999999999545</v>
      </c>
      <c r="M452" s="56">
        <f t="shared" si="563"/>
        <v>1118.9889025893874</v>
      </c>
    </row>
    <row r="453" spans="1:13" s="57" customFormat="1">
      <c r="A453" s="51">
        <v>43298</v>
      </c>
      <c r="B453" s="52" t="s">
        <v>509</v>
      </c>
      <c r="C453" s="53">
        <f t="shared" ref="C453:C454" si="564">150000/E453</f>
        <v>107.21944245889921</v>
      </c>
      <c r="D453" s="52" t="s">
        <v>14</v>
      </c>
      <c r="E453" s="52">
        <v>1399</v>
      </c>
      <c r="F453" s="52">
        <v>1402</v>
      </c>
      <c r="G453" s="52"/>
      <c r="H453" s="52"/>
      <c r="I453" s="54">
        <f t="shared" ref="I453:I454" si="565">(IF(D453="SHORT",E453-F453,IF(D453="LONG",F453-E453)))*C453</f>
        <v>321.65832737669763</v>
      </c>
      <c r="J453" s="55"/>
      <c r="K453" s="55"/>
      <c r="L453" s="55">
        <f t="shared" ref="L453:L454" si="566">(J453+I453+K453)/C453</f>
        <v>3</v>
      </c>
      <c r="M453" s="56">
        <f t="shared" ref="M453:M454" si="567">L453*C453</f>
        <v>321.65832737669763</v>
      </c>
    </row>
    <row r="454" spans="1:13" s="66" customFormat="1">
      <c r="A454" s="60">
        <v>43298</v>
      </c>
      <c r="B454" s="61" t="s">
        <v>457</v>
      </c>
      <c r="C454" s="62">
        <f t="shared" si="564"/>
        <v>697.67441860465112</v>
      </c>
      <c r="D454" s="61" t="s">
        <v>14</v>
      </c>
      <c r="E454" s="61">
        <v>215</v>
      </c>
      <c r="F454" s="61">
        <v>216.6</v>
      </c>
      <c r="G454" s="61">
        <v>218.6</v>
      </c>
      <c r="H454" s="61">
        <v>220.55</v>
      </c>
      <c r="I454" s="63">
        <f t="shared" si="565"/>
        <v>1116.2790697674379</v>
      </c>
      <c r="J454" s="64">
        <f t="shared" ref="J454" si="568">(IF(D454="SHORT",IF(G454="",0,F454-G454),IF(D454="LONG",IF(G454="",0,G454-F454))))*C454</f>
        <v>1395.3488372093022</v>
      </c>
      <c r="K454" s="64">
        <f t="shared" ref="K454" si="569">(IF(D454="SHORT",IF(H454="",0,G454-H454),IF(D454="LONG",IF(H454="",0,(H454-G454)))))*C454</f>
        <v>1360.4651162790815</v>
      </c>
      <c r="L454" s="64">
        <f t="shared" si="566"/>
        <v>5.5500000000000114</v>
      </c>
      <c r="M454" s="65">
        <f t="shared" si="567"/>
        <v>3872.0930232558217</v>
      </c>
    </row>
    <row r="455" spans="1:13" s="66" customFormat="1">
      <c r="A455" s="60">
        <v>43298</v>
      </c>
      <c r="B455" s="61" t="s">
        <v>505</v>
      </c>
      <c r="C455" s="62">
        <f t="shared" ref="C455" si="570">150000/E455</f>
        <v>254.66893039049236</v>
      </c>
      <c r="D455" s="61" t="s">
        <v>14</v>
      </c>
      <c r="E455" s="61">
        <v>589</v>
      </c>
      <c r="F455" s="61">
        <v>593.4</v>
      </c>
      <c r="G455" s="61">
        <v>599.04999999999995</v>
      </c>
      <c r="H455" s="61">
        <v>604.45000000000005</v>
      </c>
      <c r="I455" s="63">
        <f t="shared" ref="I455" si="571">(IF(D455="SHORT",E455-F455,IF(D455="LONG",F455-E455)))*C455</f>
        <v>1120.5432937181606</v>
      </c>
      <c r="J455" s="64">
        <f t="shared" ref="J455" si="572">(IF(D455="SHORT",IF(G455="",0,F455-G455),IF(D455="LONG",IF(G455="",0,G455-F455))))*C455</f>
        <v>1438.879456706276</v>
      </c>
      <c r="K455" s="64">
        <f t="shared" ref="K455" si="573">(IF(D455="SHORT",IF(H455="",0,G455-H455),IF(D455="LONG",IF(H455="",0,(H455-G455)))))*C455</f>
        <v>1375.212224108682</v>
      </c>
      <c r="L455" s="64">
        <f t="shared" ref="L455" si="574">(J455+I455+K455)/C455</f>
        <v>15.450000000000044</v>
      </c>
      <c r="M455" s="65">
        <f t="shared" ref="M455" si="575">L455*C455</f>
        <v>3934.6349745331181</v>
      </c>
    </row>
    <row r="456" spans="1:13" s="57" customFormat="1">
      <c r="A456" s="51">
        <v>43297</v>
      </c>
      <c r="B456" s="52" t="s">
        <v>442</v>
      </c>
      <c r="C456" s="53">
        <f t="shared" ref="C456:C458" si="576">150000/E456</f>
        <v>64.177986950475983</v>
      </c>
      <c r="D456" s="52" t="s">
        <v>18</v>
      </c>
      <c r="E456" s="52">
        <v>2337.25</v>
      </c>
      <c r="F456" s="52">
        <v>2330</v>
      </c>
      <c r="G456" s="52"/>
      <c r="H456" s="52"/>
      <c r="I456" s="54">
        <f>(IF(D456="SHORT",E456-F456,IF(D456="LONG",F456-E456)))*C456</f>
        <v>465.29040539095087</v>
      </c>
      <c r="J456" s="55"/>
      <c r="K456" s="55"/>
      <c r="L456" s="55">
        <f t="shared" ref="L456:L458" si="577">(J456+I456+K456)/C456</f>
        <v>7.25</v>
      </c>
      <c r="M456" s="56">
        <f t="shared" ref="M456:M458" si="578">L456*C456</f>
        <v>465.29040539095087</v>
      </c>
    </row>
    <row r="457" spans="1:13" s="66" customFormat="1">
      <c r="A457" s="60">
        <v>43297</v>
      </c>
      <c r="B457" s="61" t="s">
        <v>381</v>
      </c>
      <c r="C457" s="62">
        <f t="shared" si="576"/>
        <v>344.78795540742442</v>
      </c>
      <c r="D457" s="61" t="s">
        <v>18</v>
      </c>
      <c r="E457" s="61">
        <v>435.05</v>
      </c>
      <c r="F457" s="61">
        <v>431.8</v>
      </c>
      <c r="G457" s="61">
        <v>427.9</v>
      </c>
      <c r="H457" s="61">
        <v>424</v>
      </c>
      <c r="I457" s="63">
        <f t="shared" ref="I457:I458" si="579">(IF(D457="SHORT",E457-F457,IF(D457="LONG",F457-E457)))*C457</f>
        <v>1120.5608550741294</v>
      </c>
      <c r="J457" s="64">
        <f t="shared" ref="J457" si="580">(IF(D457="SHORT",IF(G457="",0,F457-G457),IF(D457="LONG",IF(G457="",0,G457-F457))))*C457</f>
        <v>1344.6730260889669</v>
      </c>
      <c r="K457" s="64">
        <f t="shared" ref="K457" si="581">(IF(D457="SHORT",IF(H457="",0,G457-H457),IF(D457="LONG",IF(H457="",0,(H457-G457)))))*C457</f>
        <v>1344.6730260889474</v>
      </c>
      <c r="L457" s="64">
        <f t="shared" si="577"/>
        <v>11.05000000000001</v>
      </c>
      <c r="M457" s="65">
        <f t="shared" si="578"/>
        <v>3809.9069072520433</v>
      </c>
    </row>
    <row r="458" spans="1:13" s="57" customFormat="1">
      <c r="A458" s="51">
        <v>43297</v>
      </c>
      <c r="B458" s="52" t="s">
        <v>413</v>
      </c>
      <c r="C458" s="53">
        <f t="shared" si="576"/>
        <v>554.016620498615</v>
      </c>
      <c r="D458" s="52" t="s">
        <v>18</v>
      </c>
      <c r="E458" s="52">
        <v>270.75</v>
      </c>
      <c r="F458" s="52">
        <v>268.75</v>
      </c>
      <c r="G458" s="52"/>
      <c r="H458" s="52"/>
      <c r="I458" s="54">
        <f t="shared" si="579"/>
        <v>1108.03324099723</v>
      </c>
      <c r="J458" s="55"/>
      <c r="K458" s="55"/>
      <c r="L458" s="55">
        <f t="shared" si="577"/>
        <v>2</v>
      </c>
      <c r="M458" s="56">
        <f t="shared" si="578"/>
        <v>1108.03324099723</v>
      </c>
    </row>
    <row r="459" spans="1:13" s="57" customFormat="1">
      <c r="A459" s="51">
        <v>43292</v>
      </c>
      <c r="B459" s="52" t="s">
        <v>432</v>
      </c>
      <c r="C459" s="53">
        <f t="shared" ref="C459:C463" si="582">150000/E459</f>
        <v>302.41935483870969</v>
      </c>
      <c r="D459" s="52" t="s">
        <v>14</v>
      </c>
      <c r="E459" s="52">
        <v>496</v>
      </c>
      <c r="F459" s="52">
        <v>499.7</v>
      </c>
      <c r="G459" s="52"/>
      <c r="H459" s="52"/>
      <c r="I459" s="54">
        <f t="shared" ref="I459:I464" si="583">(IF(D459="SHORT",E459-F459,IF(D459="LONG",F459-E459)))*C459</f>
        <v>1118.9516129032224</v>
      </c>
      <c r="J459" s="55"/>
      <c r="K459" s="55"/>
      <c r="L459" s="55">
        <f t="shared" ref="L459:L464" si="584">(J459+I459+K459)/C459</f>
        <v>3.6999999999999886</v>
      </c>
      <c r="M459" s="56">
        <f t="shared" ref="M459:M464" si="585">L459*C459</f>
        <v>1118.9516129032224</v>
      </c>
    </row>
    <row r="460" spans="1:13" s="57" customFormat="1">
      <c r="A460" s="51">
        <v>43292</v>
      </c>
      <c r="B460" s="52" t="s">
        <v>448</v>
      </c>
      <c r="C460" s="53">
        <f t="shared" si="582"/>
        <v>551.47058823529414</v>
      </c>
      <c r="D460" s="52" t="s">
        <v>14</v>
      </c>
      <c r="E460" s="52">
        <v>272</v>
      </c>
      <c r="F460" s="52">
        <v>273</v>
      </c>
      <c r="G460" s="52"/>
      <c r="H460" s="52"/>
      <c r="I460" s="54">
        <f t="shared" si="583"/>
        <v>551.47058823529414</v>
      </c>
      <c r="J460" s="55"/>
      <c r="K460" s="55"/>
      <c r="L460" s="55">
        <f t="shared" si="584"/>
        <v>1</v>
      </c>
      <c r="M460" s="56">
        <f t="shared" si="585"/>
        <v>551.47058823529414</v>
      </c>
    </row>
    <row r="461" spans="1:13" s="57" customFormat="1">
      <c r="A461" s="51">
        <v>43292</v>
      </c>
      <c r="B461" s="52" t="s">
        <v>486</v>
      </c>
      <c r="C461" s="53">
        <f t="shared" si="582"/>
        <v>1274.968125796855</v>
      </c>
      <c r="D461" s="52" t="s">
        <v>14</v>
      </c>
      <c r="E461" s="52">
        <v>117.65</v>
      </c>
      <c r="F461" s="52">
        <v>118.1</v>
      </c>
      <c r="G461" s="52"/>
      <c r="H461" s="52"/>
      <c r="I461" s="54">
        <f t="shared" si="583"/>
        <v>573.73565660857025</v>
      </c>
      <c r="J461" s="55"/>
      <c r="K461" s="55"/>
      <c r="L461" s="55">
        <f t="shared" si="584"/>
        <v>0.44999999999998863</v>
      </c>
      <c r="M461" s="56">
        <f t="shared" si="585"/>
        <v>573.73565660857025</v>
      </c>
    </row>
    <row r="462" spans="1:13" s="57" customFormat="1">
      <c r="A462" s="51">
        <v>43292</v>
      </c>
      <c r="B462" s="52" t="s">
        <v>550</v>
      </c>
      <c r="C462" s="53">
        <f t="shared" si="582"/>
        <v>301.5075376884422</v>
      </c>
      <c r="D462" s="52" t="s">
        <v>14</v>
      </c>
      <c r="E462" s="52">
        <v>497.5</v>
      </c>
      <c r="F462" s="52">
        <v>492.75</v>
      </c>
      <c r="G462" s="52"/>
      <c r="H462" s="52"/>
      <c r="I462" s="54">
        <f t="shared" si="583"/>
        <v>-1432.1608040201004</v>
      </c>
      <c r="J462" s="55"/>
      <c r="K462" s="55"/>
      <c r="L462" s="55">
        <f t="shared" si="584"/>
        <v>-4.75</v>
      </c>
      <c r="M462" s="56">
        <f t="shared" si="585"/>
        <v>-1432.1608040201004</v>
      </c>
    </row>
    <row r="463" spans="1:13" s="57" customFormat="1">
      <c r="A463" s="51">
        <v>43292</v>
      </c>
      <c r="B463" s="52" t="s">
        <v>549</v>
      </c>
      <c r="C463" s="53">
        <f t="shared" si="582"/>
        <v>1336.3028953229398</v>
      </c>
      <c r="D463" s="52" t="s">
        <v>14</v>
      </c>
      <c r="E463" s="52">
        <v>112.25</v>
      </c>
      <c r="F463" s="52">
        <v>113.05</v>
      </c>
      <c r="G463" s="52"/>
      <c r="H463" s="52"/>
      <c r="I463" s="54">
        <f t="shared" si="583"/>
        <v>1069.0423162583479</v>
      </c>
      <c r="J463" s="55"/>
      <c r="K463" s="55"/>
      <c r="L463" s="55">
        <f t="shared" si="584"/>
        <v>0.79999999999999705</v>
      </c>
      <c r="M463" s="56">
        <f t="shared" si="585"/>
        <v>1069.0423162583479</v>
      </c>
    </row>
    <row r="464" spans="1:13" s="57" customFormat="1">
      <c r="A464" s="51">
        <v>43291</v>
      </c>
      <c r="B464" s="52" t="s">
        <v>548</v>
      </c>
      <c r="C464" s="53">
        <f t="shared" ref="C464:C466" si="586">150000/E464</f>
        <v>257.28987993138935</v>
      </c>
      <c r="D464" s="52" t="s">
        <v>14</v>
      </c>
      <c r="E464" s="52">
        <v>583</v>
      </c>
      <c r="F464" s="52">
        <v>587.35</v>
      </c>
      <c r="G464" s="52">
        <v>598</v>
      </c>
      <c r="H464" s="52"/>
      <c r="I464" s="54">
        <f t="shared" si="583"/>
        <v>1119.2109777015496</v>
      </c>
      <c r="J464" s="55">
        <f t="shared" ref="J464" si="587">(IF(D464="SHORT",IF(G464="",0,F464-G464),IF(D464="LONG",IF(G464="",0,G464-F464))))*C464</f>
        <v>2740.1372212692909</v>
      </c>
      <c r="K464" s="55"/>
      <c r="L464" s="55">
        <f t="shared" si="584"/>
        <v>15.000000000000002</v>
      </c>
      <c r="M464" s="56">
        <f t="shared" si="585"/>
        <v>3859.3481989708407</v>
      </c>
    </row>
    <row r="465" spans="1:13" s="57" customFormat="1">
      <c r="A465" s="51">
        <v>43291</v>
      </c>
      <c r="B465" s="52" t="s">
        <v>476</v>
      </c>
      <c r="C465" s="53">
        <f t="shared" si="586"/>
        <v>1123.5955056179776</v>
      </c>
      <c r="D465" s="52" t="s">
        <v>14</v>
      </c>
      <c r="E465" s="52">
        <v>133.5</v>
      </c>
      <c r="F465" s="52">
        <v>134.4</v>
      </c>
      <c r="G465" s="52"/>
      <c r="H465" s="52"/>
      <c r="I465" s="54">
        <f t="shared" ref="I465:I466" si="588">(IF(D465="SHORT",E465-F465,IF(D465="LONG",F465-E465)))*C465</f>
        <v>1011.2359550561862</v>
      </c>
      <c r="J465" s="55"/>
      <c r="K465" s="55"/>
      <c r="L465" s="55">
        <f t="shared" ref="L465:L466" si="589">(J465+I465+K465)/C465</f>
        <v>0.90000000000000568</v>
      </c>
      <c r="M465" s="56">
        <f t="shared" ref="M465:M466" si="590">L465*C465</f>
        <v>1011.2359550561862</v>
      </c>
    </row>
    <row r="466" spans="1:13" s="57" customFormat="1">
      <c r="A466" s="51">
        <v>43291</v>
      </c>
      <c r="B466" s="52" t="s">
        <v>528</v>
      </c>
      <c r="C466" s="53">
        <f t="shared" si="586"/>
        <v>2042.2055820285907</v>
      </c>
      <c r="D466" s="52" t="s">
        <v>14</v>
      </c>
      <c r="E466" s="52">
        <v>73.45</v>
      </c>
      <c r="F466" s="52">
        <v>73.75</v>
      </c>
      <c r="G466" s="52"/>
      <c r="H466" s="52"/>
      <c r="I466" s="54">
        <f t="shared" si="588"/>
        <v>612.66167460857139</v>
      </c>
      <c r="J466" s="55"/>
      <c r="K466" s="55"/>
      <c r="L466" s="55">
        <f t="shared" si="589"/>
        <v>0.29999999999999716</v>
      </c>
      <c r="M466" s="56">
        <f t="shared" si="590"/>
        <v>612.66167460857139</v>
      </c>
    </row>
    <row r="467" spans="1:13" s="57" customFormat="1">
      <c r="A467" s="51">
        <v>43290</v>
      </c>
      <c r="B467" s="52" t="s">
        <v>506</v>
      </c>
      <c r="C467" s="53">
        <f t="shared" ref="C467:C469" si="591">150000/E467</f>
        <v>123.96694214876032</v>
      </c>
      <c r="D467" s="52" t="s">
        <v>14</v>
      </c>
      <c r="E467" s="52">
        <v>1210</v>
      </c>
      <c r="F467" s="52">
        <v>1219.0999999999999</v>
      </c>
      <c r="G467" s="52"/>
      <c r="H467" s="52"/>
      <c r="I467" s="54">
        <f t="shared" ref="I467:I469" si="592">(IF(D467="SHORT",E467-F467,IF(D467="LONG",F467-E467)))*C467</f>
        <v>1128.0991735537077</v>
      </c>
      <c r="J467" s="55"/>
      <c r="K467" s="55"/>
      <c r="L467" s="55">
        <f t="shared" ref="L467:L469" si="593">(J467+I467+K467)/C467</f>
        <v>9.0999999999999091</v>
      </c>
      <c r="M467" s="56">
        <f t="shared" ref="M467:M469" si="594">L467*C467</f>
        <v>1128.0991735537077</v>
      </c>
    </row>
    <row r="468" spans="1:13" s="66" customFormat="1">
      <c r="A468" s="60">
        <v>43290</v>
      </c>
      <c r="B468" s="61" t="s">
        <v>416</v>
      </c>
      <c r="C468" s="62">
        <f t="shared" si="591"/>
        <v>229.53328232593725</v>
      </c>
      <c r="D468" s="61" t="s">
        <v>14</v>
      </c>
      <c r="E468" s="61">
        <v>653.5</v>
      </c>
      <c r="F468" s="61">
        <v>658.4</v>
      </c>
      <c r="G468" s="61">
        <v>664.65</v>
      </c>
      <c r="H468" s="61">
        <v>670.65</v>
      </c>
      <c r="I468" s="63">
        <f t="shared" si="592"/>
        <v>1124.7130833970873</v>
      </c>
      <c r="J468" s="64">
        <f t="shared" ref="J468" si="595">(IF(D468="SHORT",IF(G468="",0,F468-G468),IF(D468="LONG",IF(G468="",0,G468-F468))))*C468</f>
        <v>1434.5830145371078</v>
      </c>
      <c r="K468" s="64">
        <f t="shared" ref="K468" si="596">(IF(D468="SHORT",IF(H468="",0,G468-H468),IF(D468="LONG",IF(H468="",0,(H468-G468)))))*C468</f>
        <v>1377.1996939556234</v>
      </c>
      <c r="L468" s="64">
        <f t="shared" si="593"/>
        <v>17.149999999999977</v>
      </c>
      <c r="M468" s="65">
        <f t="shared" si="594"/>
        <v>3936.4957918898185</v>
      </c>
    </row>
    <row r="469" spans="1:13" s="57" customFormat="1">
      <c r="A469" s="51">
        <v>43290</v>
      </c>
      <c r="B469" s="52" t="s">
        <v>522</v>
      </c>
      <c r="C469" s="53">
        <f t="shared" si="591"/>
        <v>145.63106796116506</v>
      </c>
      <c r="D469" s="52" t="s">
        <v>14</v>
      </c>
      <c r="E469" s="52">
        <v>1030</v>
      </c>
      <c r="F469" s="52">
        <v>1037</v>
      </c>
      <c r="G469" s="52"/>
      <c r="H469" s="52"/>
      <c r="I469" s="54">
        <f t="shared" si="592"/>
        <v>1019.4174757281554</v>
      </c>
      <c r="J469" s="55"/>
      <c r="K469" s="55"/>
      <c r="L469" s="55">
        <f t="shared" si="593"/>
        <v>7</v>
      </c>
      <c r="M469" s="56">
        <f t="shared" si="594"/>
        <v>1019.4174757281554</v>
      </c>
    </row>
    <row r="470" spans="1:13" s="57" customFormat="1">
      <c r="A470" s="51">
        <v>43287</v>
      </c>
      <c r="B470" s="52" t="s">
        <v>442</v>
      </c>
      <c r="C470" s="53">
        <f t="shared" ref="C470:C473" si="597">150000/E470</f>
        <v>63.911376224968045</v>
      </c>
      <c r="D470" s="52" t="s">
        <v>14</v>
      </c>
      <c r="E470" s="52">
        <v>2347</v>
      </c>
      <c r="F470" s="52">
        <v>2360.4499999999998</v>
      </c>
      <c r="G470" s="52"/>
      <c r="H470" s="52"/>
      <c r="I470" s="54">
        <f t="shared" ref="I470:I473" si="598">(IF(D470="SHORT",E470-F470,IF(D470="LONG",F470-E470)))*C470</f>
        <v>859.60801022580858</v>
      </c>
      <c r="J470" s="55"/>
      <c r="K470" s="55"/>
      <c r="L470" s="55">
        <f t="shared" ref="L470:L473" si="599">(J470+I470+K470)/C470</f>
        <v>13.449999999999818</v>
      </c>
      <c r="M470" s="56">
        <f t="shared" ref="M470:M473" si="600">L470*C470</f>
        <v>859.60801022580858</v>
      </c>
    </row>
    <row r="471" spans="1:13" s="57" customFormat="1">
      <c r="A471" s="51">
        <v>43287</v>
      </c>
      <c r="B471" s="52" t="s">
        <v>519</v>
      </c>
      <c r="C471" s="53">
        <f t="shared" si="597"/>
        <v>550.66079295154191</v>
      </c>
      <c r="D471" s="52" t="s">
        <v>14</v>
      </c>
      <c r="E471" s="52">
        <v>272.39999999999998</v>
      </c>
      <c r="F471" s="52">
        <v>274.39999999999998</v>
      </c>
      <c r="G471" s="52"/>
      <c r="H471" s="52"/>
      <c r="I471" s="54">
        <f t="shared" si="598"/>
        <v>1101.3215859030838</v>
      </c>
      <c r="J471" s="55"/>
      <c r="K471" s="55"/>
      <c r="L471" s="55">
        <f t="shared" si="599"/>
        <v>2</v>
      </c>
      <c r="M471" s="56">
        <f t="shared" si="600"/>
        <v>1101.3215859030838</v>
      </c>
    </row>
    <row r="472" spans="1:13" s="57" customFormat="1">
      <c r="A472" s="51">
        <v>43287</v>
      </c>
      <c r="B472" s="52" t="s">
        <v>449</v>
      </c>
      <c r="C472" s="53">
        <f t="shared" si="597"/>
        <v>153.2019201307323</v>
      </c>
      <c r="D472" s="52" t="s">
        <v>14</v>
      </c>
      <c r="E472" s="52">
        <v>979.1</v>
      </c>
      <c r="F472" s="52">
        <v>976</v>
      </c>
      <c r="G472" s="52"/>
      <c r="H472" s="52"/>
      <c r="I472" s="54">
        <f t="shared" si="598"/>
        <v>-474.92595240527362</v>
      </c>
      <c r="J472" s="55"/>
      <c r="K472" s="55"/>
      <c r="L472" s="55">
        <f t="shared" si="599"/>
        <v>-3.1000000000000227</v>
      </c>
      <c r="M472" s="56">
        <f t="shared" si="600"/>
        <v>-474.92595240527362</v>
      </c>
    </row>
    <row r="473" spans="1:13" s="57" customFormat="1">
      <c r="A473" s="51">
        <v>43287</v>
      </c>
      <c r="B473" s="52" t="s">
        <v>547</v>
      </c>
      <c r="C473" s="53">
        <f t="shared" si="597"/>
        <v>297.61904761904759</v>
      </c>
      <c r="D473" s="52" t="s">
        <v>14</v>
      </c>
      <c r="E473" s="52">
        <v>504</v>
      </c>
      <c r="F473" s="52">
        <v>507.75</v>
      </c>
      <c r="G473" s="52">
        <v>512.6</v>
      </c>
      <c r="H473" s="52"/>
      <c r="I473" s="54">
        <f t="shared" si="598"/>
        <v>1116.0714285714284</v>
      </c>
      <c r="J473" s="55">
        <f t="shared" ref="J473" si="601">(IF(D473="SHORT",IF(G473="",0,F473-G473),IF(D473="LONG",IF(G473="",0,G473-F473))))*C473</f>
        <v>1443.4523809523876</v>
      </c>
      <c r="K473" s="55"/>
      <c r="L473" s="55">
        <f t="shared" si="599"/>
        <v>8.6000000000000227</v>
      </c>
      <c r="M473" s="56">
        <f t="shared" si="600"/>
        <v>2559.523809523816</v>
      </c>
    </row>
    <row r="474" spans="1:13" s="57" customFormat="1">
      <c r="A474" s="51">
        <v>43286</v>
      </c>
      <c r="B474" s="52" t="s">
        <v>545</v>
      </c>
      <c r="C474" s="53">
        <f>150000/E474</f>
        <v>993.37748344370857</v>
      </c>
      <c r="D474" s="52" t="s">
        <v>18</v>
      </c>
      <c r="E474" s="52">
        <v>151</v>
      </c>
      <c r="F474" s="52">
        <v>149.85</v>
      </c>
      <c r="G474" s="52"/>
      <c r="H474" s="52"/>
      <c r="I474" s="54">
        <f t="shared" ref="I474:I478" si="602">(IF(D474="SHORT",E474-F474,IF(D474="LONG",F474-E474)))*C474</f>
        <v>1142.3841059602705</v>
      </c>
      <c r="J474" s="55"/>
      <c r="K474" s="55"/>
      <c r="L474" s="55">
        <f t="shared" ref="L474:L478" si="603">(J474+I474+K474)/C474</f>
        <v>1.1500000000000057</v>
      </c>
      <c r="M474" s="56">
        <f t="shared" ref="M474:M478" si="604">L474*C474</f>
        <v>1142.3841059602705</v>
      </c>
    </row>
    <row r="475" spans="1:13" s="57" customFormat="1">
      <c r="A475" s="51">
        <v>43286</v>
      </c>
      <c r="B475" s="52" t="s">
        <v>419</v>
      </c>
      <c r="C475" s="53">
        <f t="shared" ref="C475:C478" si="605">150000/E475</f>
        <v>128.72221745473269</v>
      </c>
      <c r="D475" s="52" t="s">
        <v>14</v>
      </c>
      <c r="E475" s="52">
        <v>1165.3</v>
      </c>
      <c r="F475" s="52">
        <v>1174</v>
      </c>
      <c r="G475" s="52"/>
      <c r="H475" s="52"/>
      <c r="I475" s="54">
        <f t="shared" si="602"/>
        <v>1119.8832918561802</v>
      </c>
      <c r="J475" s="55"/>
      <c r="K475" s="55"/>
      <c r="L475" s="55">
        <f t="shared" si="603"/>
        <v>8.7000000000000455</v>
      </c>
      <c r="M475" s="56">
        <f t="shared" si="604"/>
        <v>1119.8832918561802</v>
      </c>
    </row>
    <row r="476" spans="1:13" s="57" customFormat="1">
      <c r="A476" s="51">
        <v>43286</v>
      </c>
      <c r="B476" s="52" t="s">
        <v>418</v>
      </c>
      <c r="C476" s="53">
        <f t="shared" si="605"/>
        <v>1327.4336283185842</v>
      </c>
      <c r="D476" s="52" t="s">
        <v>14</v>
      </c>
      <c r="E476" s="52">
        <v>113</v>
      </c>
      <c r="F476" s="52">
        <v>113.85</v>
      </c>
      <c r="G476" s="52"/>
      <c r="H476" s="52"/>
      <c r="I476" s="54">
        <f t="shared" si="602"/>
        <v>1128.318584070789</v>
      </c>
      <c r="J476" s="55"/>
      <c r="K476" s="55"/>
      <c r="L476" s="55">
        <f t="shared" si="603"/>
        <v>0.84999999999999432</v>
      </c>
      <c r="M476" s="56">
        <f t="shared" si="604"/>
        <v>1128.318584070789</v>
      </c>
    </row>
    <row r="477" spans="1:13" s="57" customFormat="1">
      <c r="A477" s="51">
        <v>43286</v>
      </c>
      <c r="B477" s="52" t="s">
        <v>544</v>
      </c>
      <c r="C477" s="53">
        <f t="shared" si="605"/>
        <v>396.93040486901299</v>
      </c>
      <c r="D477" s="52" t="s">
        <v>14</v>
      </c>
      <c r="E477" s="52">
        <v>377.9</v>
      </c>
      <c r="F477" s="52">
        <v>374.3</v>
      </c>
      <c r="G477" s="52"/>
      <c r="H477" s="52"/>
      <c r="I477" s="54">
        <f t="shared" si="602"/>
        <v>-1428.9494575284332</v>
      </c>
      <c r="J477" s="55"/>
      <c r="K477" s="55"/>
      <c r="L477" s="55">
        <f t="shared" si="603"/>
        <v>-3.5999999999999659</v>
      </c>
      <c r="M477" s="56">
        <f t="shared" si="604"/>
        <v>-1428.9494575284332</v>
      </c>
    </row>
    <row r="478" spans="1:13" s="57" customFormat="1">
      <c r="A478" s="51">
        <v>43285</v>
      </c>
      <c r="B478" s="52" t="s">
        <v>546</v>
      </c>
      <c r="C478" s="53">
        <f t="shared" si="605"/>
        <v>378.78787878787881</v>
      </c>
      <c r="D478" s="52" t="s">
        <v>14</v>
      </c>
      <c r="E478" s="52">
        <v>396</v>
      </c>
      <c r="F478" s="52">
        <v>398.95</v>
      </c>
      <c r="G478" s="52"/>
      <c r="H478" s="52"/>
      <c r="I478" s="54">
        <f t="shared" si="602"/>
        <v>1117.4242424242382</v>
      </c>
      <c r="J478" s="55"/>
      <c r="K478" s="55"/>
      <c r="L478" s="55">
        <f t="shared" si="603"/>
        <v>2.9499999999999886</v>
      </c>
      <c r="M478" s="56">
        <f t="shared" si="604"/>
        <v>1117.4242424242382</v>
      </c>
    </row>
    <row r="479" spans="1:13" s="57" customFormat="1">
      <c r="A479" s="51">
        <v>43285</v>
      </c>
      <c r="B479" s="52" t="s">
        <v>524</v>
      </c>
      <c r="C479" s="53">
        <f t="shared" ref="C479:C483" si="606">150000/E479</f>
        <v>2403.8461538461538</v>
      </c>
      <c r="D479" s="52" t="s">
        <v>14</v>
      </c>
      <c r="E479" s="52">
        <v>62.4</v>
      </c>
      <c r="F479" s="52">
        <v>62.8</v>
      </c>
      <c r="G479" s="52"/>
      <c r="H479" s="52"/>
      <c r="I479" s="54">
        <f t="shared" ref="I479:I483" si="607">(IF(D479="SHORT",E479-F479,IF(D479="LONG",F479-E479)))*C479</f>
        <v>961.53846153845814</v>
      </c>
      <c r="J479" s="55"/>
      <c r="K479" s="55"/>
      <c r="L479" s="55">
        <f t="shared" ref="L479:L483" si="608">(J479+I479+K479)/C479</f>
        <v>0.39999999999999858</v>
      </c>
      <c r="M479" s="56">
        <f t="shared" ref="M479:M483" si="609">L479*C479</f>
        <v>961.53846153845814</v>
      </c>
    </row>
    <row r="480" spans="1:13" s="57" customFormat="1">
      <c r="A480" s="51">
        <v>43285</v>
      </c>
      <c r="B480" s="52" t="s">
        <v>542</v>
      </c>
      <c r="C480" s="53">
        <f t="shared" si="606"/>
        <v>103.80622837370242</v>
      </c>
      <c r="D480" s="52" t="s">
        <v>14</v>
      </c>
      <c r="E480" s="52">
        <v>1445</v>
      </c>
      <c r="F480" s="52">
        <v>1431.25</v>
      </c>
      <c r="G480" s="52"/>
      <c r="H480" s="52"/>
      <c r="I480" s="54">
        <f t="shared" si="607"/>
        <v>-1427.3356401384083</v>
      </c>
      <c r="J480" s="55"/>
      <c r="K480" s="55"/>
      <c r="L480" s="55">
        <f t="shared" si="608"/>
        <v>-13.75</v>
      </c>
      <c r="M480" s="56">
        <f t="shared" si="609"/>
        <v>-1427.3356401384083</v>
      </c>
    </row>
    <row r="481" spans="1:13" s="57" customFormat="1">
      <c r="A481" s="51">
        <v>43285</v>
      </c>
      <c r="B481" s="52" t="s">
        <v>481</v>
      </c>
      <c r="C481" s="53">
        <f t="shared" si="606"/>
        <v>266.99893200427198</v>
      </c>
      <c r="D481" s="52" t="s">
        <v>18</v>
      </c>
      <c r="E481" s="52">
        <v>561.79999999999995</v>
      </c>
      <c r="F481" s="52">
        <v>567.15</v>
      </c>
      <c r="G481" s="52"/>
      <c r="H481" s="52"/>
      <c r="I481" s="54">
        <f t="shared" si="607"/>
        <v>-1428.4442862228611</v>
      </c>
      <c r="J481" s="55"/>
      <c r="K481" s="55"/>
      <c r="L481" s="55">
        <f t="shared" si="608"/>
        <v>-5.3500000000000227</v>
      </c>
      <c r="M481" s="56">
        <f t="shared" si="609"/>
        <v>-1428.4442862228611</v>
      </c>
    </row>
    <row r="482" spans="1:13" s="57" customFormat="1">
      <c r="A482" s="51">
        <v>43285</v>
      </c>
      <c r="B482" s="52" t="s">
        <v>455</v>
      </c>
      <c r="C482" s="53">
        <f t="shared" si="606"/>
        <v>1090.5125408942201</v>
      </c>
      <c r="D482" s="52" t="s">
        <v>18</v>
      </c>
      <c r="E482" s="52">
        <v>137.55000000000001</v>
      </c>
      <c r="F482" s="52">
        <v>136.5</v>
      </c>
      <c r="G482" s="52">
        <v>135.25</v>
      </c>
      <c r="H482" s="52"/>
      <c r="I482" s="54">
        <f t="shared" si="607"/>
        <v>1145.0381679389436</v>
      </c>
      <c r="J482" s="55">
        <f t="shared" ref="J482" si="610">(IF(D482="SHORT",IF(G482="",0,F482-G482),IF(D482="LONG",IF(G482="",0,G482-F482))))*C482</f>
        <v>1363.1406761177752</v>
      </c>
      <c r="K482" s="55"/>
      <c r="L482" s="55">
        <f t="shared" si="608"/>
        <v>2.3000000000000114</v>
      </c>
      <c r="M482" s="56">
        <f t="shared" si="609"/>
        <v>2508.1788440567188</v>
      </c>
    </row>
    <row r="483" spans="1:13" s="57" customFormat="1">
      <c r="A483" s="51">
        <v>43284</v>
      </c>
      <c r="B483" s="52" t="s">
        <v>543</v>
      </c>
      <c r="C483" s="53">
        <f t="shared" si="606"/>
        <v>744.04761904761904</v>
      </c>
      <c r="D483" s="52" t="s">
        <v>14</v>
      </c>
      <c r="E483" s="52">
        <v>201.6</v>
      </c>
      <c r="F483" s="52">
        <v>203.15</v>
      </c>
      <c r="G483" s="52"/>
      <c r="H483" s="52"/>
      <c r="I483" s="54">
        <f t="shared" si="607"/>
        <v>1153.273809523818</v>
      </c>
      <c r="J483" s="55"/>
      <c r="K483" s="55"/>
      <c r="L483" s="55">
        <f t="shared" si="608"/>
        <v>1.5500000000000114</v>
      </c>
      <c r="M483" s="56">
        <f t="shared" si="609"/>
        <v>1153.273809523818</v>
      </c>
    </row>
    <row r="484" spans="1:13" s="57" customFormat="1">
      <c r="A484" s="51">
        <v>43284</v>
      </c>
      <c r="B484" s="52" t="s">
        <v>541</v>
      </c>
      <c r="C484" s="53">
        <f t="shared" ref="C484:C487" si="611">150000/E484</f>
        <v>168.85236674734057</v>
      </c>
      <c r="D484" s="52" t="s">
        <v>18</v>
      </c>
      <c r="E484" s="52">
        <v>888.35</v>
      </c>
      <c r="F484" s="52">
        <v>896.8</v>
      </c>
      <c r="G484" s="52"/>
      <c r="H484" s="52"/>
      <c r="I484" s="54">
        <f t="shared" ref="I484:I487" si="612">(IF(D484="SHORT",E484-F484,IF(D484="LONG",F484-E484)))*C484</f>
        <v>-1426.8024990150163</v>
      </c>
      <c r="J484" s="55"/>
      <c r="K484" s="55"/>
      <c r="L484" s="55">
        <f t="shared" ref="L484:L487" si="613">(J484+I484+K484)/C484</f>
        <v>-8.4499999999999318</v>
      </c>
      <c r="M484" s="56">
        <f t="shared" ref="M484:M487" si="614">L484*C484</f>
        <v>-1426.8024990150163</v>
      </c>
    </row>
    <row r="485" spans="1:13" s="57" customFormat="1">
      <c r="A485" s="51">
        <v>43284</v>
      </c>
      <c r="B485" s="52" t="s">
        <v>494</v>
      </c>
      <c r="C485" s="53">
        <f t="shared" si="611"/>
        <v>174.39832577607254</v>
      </c>
      <c r="D485" s="52" t="s">
        <v>14</v>
      </c>
      <c r="E485" s="52">
        <v>860.1</v>
      </c>
      <c r="F485" s="52">
        <v>866.55</v>
      </c>
      <c r="G485" s="52"/>
      <c r="H485" s="52"/>
      <c r="I485" s="54">
        <f t="shared" si="612"/>
        <v>1124.869201255656</v>
      </c>
      <c r="J485" s="55"/>
      <c r="K485" s="55"/>
      <c r="L485" s="55">
        <f t="shared" si="613"/>
        <v>6.4499999999999318</v>
      </c>
      <c r="M485" s="56">
        <f t="shared" si="614"/>
        <v>1124.869201255656</v>
      </c>
    </row>
    <row r="486" spans="1:13" s="57" customFormat="1">
      <c r="A486" s="51">
        <v>43284</v>
      </c>
      <c r="B486" s="52" t="s">
        <v>467</v>
      </c>
      <c r="C486" s="53">
        <f t="shared" si="611"/>
        <v>483.09178743961354</v>
      </c>
      <c r="D486" s="52" t="s">
        <v>14</v>
      </c>
      <c r="E486" s="52">
        <v>310.5</v>
      </c>
      <c r="F486" s="52">
        <v>307.55</v>
      </c>
      <c r="G486" s="52"/>
      <c r="H486" s="52"/>
      <c r="I486" s="54">
        <f t="shared" si="612"/>
        <v>-1425.1207729468545</v>
      </c>
      <c r="J486" s="55"/>
      <c r="K486" s="55"/>
      <c r="L486" s="55">
        <f t="shared" si="613"/>
        <v>-2.9499999999999886</v>
      </c>
      <c r="M486" s="56">
        <f t="shared" si="614"/>
        <v>-1425.1207729468545</v>
      </c>
    </row>
    <row r="487" spans="1:13" s="57" customFormat="1">
      <c r="A487" s="51">
        <v>43284</v>
      </c>
      <c r="B487" s="52" t="s">
        <v>540</v>
      </c>
      <c r="C487" s="53">
        <f t="shared" si="611"/>
        <v>278.9659661521294</v>
      </c>
      <c r="D487" s="52" t="s">
        <v>14</v>
      </c>
      <c r="E487" s="52">
        <v>537.70000000000005</v>
      </c>
      <c r="F487" s="52">
        <v>541.70000000000005</v>
      </c>
      <c r="G487" s="52">
        <v>546.9</v>
      </c>
      <c r="H487" s="52"/>
      <c r="I487" s="54">
        <f t="shared" si="612"/>
        <v>1115.8638646085176</v>
      </c>
      <c r="J487" s="55">
        <f t="shared" ref="J487" si="615">(IF(D487="SHORT",IF(G487="",0,F487-G487),IF(D487="LONG",IF(G487="",0,G487-F487))))*C487</f>
        <v>1450.6230239910537</v>
      </c>
      <c r="K487" s="55"/>
      <c r="L487" s="55">
        <f t="shared" si="613"/>
        <v>9.19999999999993</v>
      </c>
      <c r="M487" s="56">
        <f t="shared" si="614"/>
        <v>2566.4868885995711</v>
      </c>
    </row>
    <row r="488" spans="1:13" s="57" customFormat="1">
      <c r="A488" s="51">
        <v>43283</v>
      </c>
      <c r="B488" s="52" t="s">
        <v>453</v>
      </c>
      <c r="C488" s="53">
        <f t="shared" ref="C488:C490" si="616">150000/E488</f>
        <v>2678.5714285714284</v>
      </c>
      <c r="D488" s="52" t="s">
        <v>18</v>
      </c>
      <c r="E488" s="52">
        <v>56</v>
      </c>
      <c r="F488" s="52">
        <v>56.55</v>
      </c>
      <c r="G488" s="52"/>
      <c r="H488" s="52"/>
      <c r="I488" s="54">
        <f t="shared" ref="I488:I490" si="617">(IF(D488="SHORT",E488-F488,IF(D488="LONG",F488-E488)))*C488</f>
        <v>-1473.214285714278</v>
      </c>
      <c r="J488" s="55"/>
      <c r="K488" s="55"/>
      <c r="L488" s="55">
        <f t="shared" ref="L488:L490" si="618">(J488+I488+K488)/C488</f>
        <v>-0.54999999999999716</v>
      </c>
      <c r="M488" s="56">
        <f t="shared" ref="M488:M490" si="619">L488*C488</f>
        <v>-1473.214285714278</v>
      </c>
    </row>
    <row r="489" spans="1:13" s="57" customFormat="1">
      <c r="A489" s="51">
        <v>43283</v>
      </c>
      <c r="B489" s="52" t="s">
        <v>523</v>
      </c>
      <c r="C489" s="53">
        <f t="shared" si="616"/>
        <v>65.565171780750063</v>
      </c>
      <c r="D489" s="52" t="s">
        <v>18</v>
      </c>
      <c r="E489" s="52">
        <v>2287.8000000000002</v>
      </c>
      <c r="F489" s="52">
        <v>2309.5500000000002</v>
      </c>
      <c r="G489" s="52"/>
      <c r="H489" s="52"/>
      <c r="I489" s="54">
        <f t="shared" si="617"/>
        <v>-1426.0424862313139</v>
      </c>
      <c r="J489" s="55"/>
      <c r="K489" s="55"/>
      <c r="L489" s="55">
        <f t="shared" si="618"/>
        <v>-21.75</v>
      </c>
      <c r="M489" s="56">
        <f t="shared" si="619"/>
        <v>-1426.0424862313139</v>
      </c>
    </row>
    <row r="490" spans="1:13" s="57" customFormat="1">
      <c r="A490" s="51">
        <v>43283</v>
      </c>
      <c r="B490" s="52" t="s">
        <v>539</v>
      </c>
      <c r="C490" s="53">
        <f t="shared" si="616"/>
        <v>801.06809078771698</v>
      </c>
      <c r="D490" s="52" t="s">
        <v>18</v>
      </c>
      <c r="E490" s="52">
        <v>187.25</v>
      </c>
      <c r="F490" s="52">
        <v>185.85</v>
      </c>
      <c r="G490" s="52"/>
      <c r="H490" s="52"/>
      <c r="I490" s="54">
        <f t="shared" si="617"/>
        <v>1121.4953271028082</v>
      </c>
      <c r="J490" s="55"/>
      <c r="K490" s="55"/>
      <c r="L490" s="55">
        <f t="shared" si="618"/>
        <v>1.4000000000000055</v>
      </c>
      <c r="M490" s="56">
        <f t="shared" si="619"/>
        <v>1121.4953271028082</v>
      </c>
    </row>
    <row r="491" spans="1:13" ht="15.75">
      <c r="A491" s="48"/>
      <c r="B491" s="49"/>
      <c r="C491" s="49"/>
      <c r="D491" s="49"/>
      <c r="E491" s="49"/>
      <c r="F491" s="49"/>
      <c r="G491" s="49"/>
      <c r="H491" s="49"/>
      <c r="I491" s="74"/>
      <c r="J491" s="75"/>
      <c r="K491" s="76"/>
      <c r="L491" s="50"/>
      <c r="M491" s="49"/>
    </row>
    <row r="492" spans="1:13" s="57" customFormat="1">
      <c r="A492" s="51">
        <v>43280</v>
      </c>
      <c r="B492" s="52" t="s">
        <v>538</v>
      </c>
      <c r="C492" s="53">
        <f t="shared" ref="C492:C496" si="620">150000/E492</f>
        <v>765.30612244897964</v>
      </c>
      <c r="D492" s="52" t="s">
        <v>14</v>
      </c>
      <c r="E492" s="52">
        <v>196</v>
      </c>
      <c r="F492" s="52">
        <v>197.45</v>
      </c>
      <c r="G492" s="52"/>
      <c r="H492" s="52"/>
      <c r="I492" s="54">
        <f t="shared" ref="I492:I496" si="621">(IF(D492="SHORT",E492-F492,IF(D492="LONG",F492-E492)))*C492</f>
        <v>1109.6938775510118</v>
      </c>
      <c r="J492" s="55"/>
      <c r="K492" s="55"/>
      <c r="L492" s="55">
        <f t="shared" ref="L492:L496" si="622">(J492+I492+K492)/C492</f>
        <v>1.4499999999999886</v>
      </c>
      <c r="M492" s="56">
        <f t="shared" ref="M492:M496" si="623">L492*C492</f>
        <v>1109.6938775510118</v>
      </c>
    </row>
    <row r="493" spans="1:13" s="57" customFormat="1">
      <c r="A493" s="51">
        <v>43280</v>
      </c>
      <c r="B493" s="52" t="s">
        <v>468</v>
      </c>
      <c r="C493" s="53">
        <f t="shared" si="620"/>
        <v>920.24539877300617</v>
      </c>
      <c r="D493" s="52" t="s">
        <v>14</v>
      </c>
      <c r="E493" s="52">
        <v>163</v>
      </c>
      <c r="F493" s="52">
        <v>164.2</v>
      </c>
      <c r="G493" s="52"/>
      <c r="H493" s="52"/>
      <c r="I493" s="54">
        <f t="shared" si="621"/>
        <v>1104.294478527597</v>
      </c>
      <c r="J493" s="55"/>
      <c r="K493" s="55"/>
      <c r="L493" s="55">
        <f t="shared" si="622"/>
        <v>1.1999999999999886</v>
      </c>
      <c r="M493" s="56">
        <f t="shared" si="623"/>
        <v>1104.294478527597</v>
      </c>
    </row>
    <row r="494" spans="1:13" s="57" customFormat="1">
      <c r="A494" s="51">
        <v>43280</v>
      </c>
      <c r="B494" s="52" t="s">
        <v>431</v>
      </c>
      <c r="C494" s="53">
        <f t="shared" si="620"/>
        <v>119.00511722004046</v>
      </c>
      <c r="D494" s="52" t="s">
        <v>14</v>
      </c>
      <c r="E494" s="52">
        <v>1260.45</v>
      </c>
      <c r="F494" s="52">
        <v>1269.9000000000001</v>
      </c>
      <c r="G494" s="52"/>
      <c r="H494" s="52"/>
      <c r="I494" s="54">
        <f t="shared" si="621"/>
        <v>1124.5983577293878</v>
      </c>
      <c r="J494" s="55"/>
      <c r="K494" s="55"/>
      <c r="L494" s="55">
        <f t="shared" si="622"/>
        <v>9.4500000000000455</v>
      </c>
      <c r="M494" s="56">
        <f t="shared" si="623"/>
        <v>1124.5983577293878</v>
      </c>
    </row>
    <row r="495" spans="1:13" s="57" customFormat="1">
      <c r="A495" s="51">
        <v>43280</v>
      </c>
      <c r="B495" s="52" t="s">
        <v>511</v>
      </c>
      <c r="C495" s="53">
        <f t="shared" si="620"/>
        <v>229.92029429797671</v>
      </c>
      <c r="D495" s="52" t="s">
        <v>14</v>
      </c>
      <c r="E495" s="52">
        <v>652.4</v>
      </c>
      <c r="F495" s="52">
        <v>657.3</v>
      </c>
      <c r="G495" s="52">
        <v>663.55</v>
      </c>
      <c r="H495" s="52"/>
      <c r="I495" s="54">
        <f t="shared" si="621"/>
        <v>1126.6094420600807</v>
      </c>
      <c r="J495" s="55">
        <f t="shared" ref="J495" si="624">(IF(D495="SHORT",IF(G495="",0,F495-G495),IF(D495="LONG",IF(G495="",0,G495-F495))))*C495</f>
        <v>1437.0018393623545</v>
      </c>
      <c r="K495" s="55"/>
      <c r="L495" s="55">
        <f t="shared" si="622"/>
        <v>11.149999999999977</v>
      </c>
      <c r="M495" s="56">
        <f t="shared" si="623"/>
        <v>2563.6112814224352</v>
      </c>
    </row>
    <row r="496" spans="1:13" s="57" customFormat="1">
      <c r="A496" s="51">
        <v>43280</v>
      </c>
      <c r="B496" s="52" t="s">
        <v>518</v>
      </c>
      <c r="C496" s="53">
        <f t="shared" si="620"/>
        <v>445.76523031203567</v>
      </c>
      <c r="D496" s="52" t="s">
        <v>14</v>
      </c>
      <c r="E496" s="52">
        <v>336.5</v>
      </c>
      <c r="F496" s="52">
        <v>333.3</v>
      </c>
      <c r="G496" s="52"/>
      <c r="H496" s="52"/>
      <c r="I496" s="54">
        <f t="shared" si="621"/>
        <v>-1426.448736998509</v>
      </c>
      <c r="J496" s="55"/>
      <c r="K496" s="55"/>
      <c r="L496" s="55">
        <f t="shared" si="622"/>
        <v>-3.1999999999999886</v>
      </c>
      <c r="M496" s="56">
        <f t="shared" si="623"/>
        <v>-1426.448736998509</v>
      </c>
    </row>
    <row r="497" spans="1:13" s="57" customFormat="1">
      <c r="A497" s="51">
        <v>43279</v>
      </c>
      <c r="B497" s="52" t="s">
        <v>537</v>
      </c>
      <c r="C497" s="53">
        <f t="shared" ref="C497:C500" si="625">150000/E497</f>
        <v>720.28811524609841</v>
      </c>
      <c r="D497" s="52" t="s">
        <v>18</v>
      </c>
      <c r="E497" s="52">
        <v>208.25</v>
      </c>
      <c r="F497" s="52">
        <v>206.65</v>
      </c>
      <c r="G497" s="52"/>
      <c r="H497" s="52"/>
      <c r="I497" s="54">
        <f t="shared" ref="I497:I500" si="626">(IF(D497="SHORT",E497-F497,IF(D497="LONG",F497-E497)))*C497</f>
        <v>1152.4609843937533</v>
      </c>
      <c r="J497" s="55"/>
      <c r="K497" s="55"/>
      <c r="L497" s="55">
        <f t="shared" ref="L497:L500" si="627">(J497+I497+K497)/C497</f>
        <v>1.5999999999999941</v>
      </c>
      <c r="M497" s="56">
        <f t="shared" ref="M497:M500" si="628">L497*C497</f>
        <v>1152.4609843937533</v>
      </c>
    </row>
    <row r="498" spans="1:13" s="57" customFormat="1">
      <c r="A498" s="51">
        <v>43279</v>
      </c>
      <c r="B498" s="52" t="s">
        <v>536</v>
      </c>
      <c r="C498" s="53">
        <f t="shared" si="625"/>
        <v>385.20801232665644</v>
      </c>
      <c r="D498" s="52" t="s">
        <v>18</v>
      </c>
      <c r="E498" s="52">
        <v>389.4</v>
      </c>
      <c r="F498" s="52">
        <v>386.45</v>
      </c>
      <c r="G498" s="52">
        <v>383</v>
      </c>
      <c r="H498" s="52"/>
      <c r="I498" s="54">
        <f t="shared" si="626"/>
        <v>1136.3636363636322</v>
      </c>
      <c r="J498" s="55">
        <f t="shared" ref="J498" si="629">(IF(D498="SHORT",IF(G498="",0,F498-G498),IF(D498="LONG",IF(G498="",0,G498-F498))))*C498</f>
        <v>1328.9676425269604</v>
      </c>
      <c r="K498" s="55"/>
      <c r="L498" s="55">
        <f t="shared" si="627"/>
        <v>6.3999999999999773</v>
      </c>
      <c r="M498" s="56">
        <f t="shared" si="628"/>
        <v>2465.3312788905923</v>
      </c>
    </row>
    <row r="499" spans="1:13" s="57" customFormat="1">
      <c r="A499" s="51">
        <v>43279</v>
      </c>
      <c r="B499" s="52" t="s">
        <v>463</v>
      </c>
      <c r="C499" s="53">
        <f t="shared" si="625"/>
        <v>65.466448445171849</v>
      </c>
      <c r="D499" s="52" t="s">
        <v>18</v>
      </c>
      <c r="E499" s="52">
        <v>2291.25</v>
      </c>
      <c r="F499" s="52">
        <v>2274.1</v>
      </c>
      <c r="G499" s="52"/>
      <c r="H499" s="52"/>
      <c r="I499" s="54">
        <f t="shared" si="626"/>
        <v>1122.7495908347032</v>
      </c>
      <c r="J499" s="55"/>
      <c r="K499" s="55"/>
      <c r="L499" s="55">
        <f t="shared" si="627"/>
        <v>17.150000000000091</v>
      </c>
      <c r="M499" s="56">
        <f t="shared" si="628"/>
        <v>1122.7495908347032</v>
      </c>
    </row>
    <row r="500" spans="1:13" s="57" customFormat="1">
      <c r="A500" s="51">
        <v>43279</v>
      </c>
      <c r="B500" s="52" t="s">
        <v>535</v>
      </c>
      <c r="C500" s="53">
        <f t="shared" si="625"/>
        <v>978.47358121330717</v>
      </c>
      <c r="D500" s="52" t="s">
        <v>14</v>
      </c>
      <c r="E500" s="52">
        <v>153.30000000000001</v>
      </c>
      <c r="F500" s="52">
        <v>151.80000000000001</v>
      </c>
      <c r="G500" s="52"/>
      <c r="H500" s="52"/>
      <c r="I500" s="54">
        <f t="shared" si="626"/>
        <v>-1467.7103718199608</v>
      </c>
      <c r="J500" s="55"/>
      <c r="K500" s="55"/>
      <c r="L500" s="55">
        <f t="shared" si="627"/>
        <v>-1.5</v>
      </c>
      <c r="M500" s="56">
        <f t="shared" si="628"/>
        <v>-1467.7103718199608</v>
      </c>
    </row>
    <row r="501" spans="1:13" s="57" customFormat="1">
      <c r="A501" s="51">
        <v>43278</v>
      </c>
      <c r="B501" s="52" t="s">
        <v>509</v>
      </c>
      <c r="C501" s="53">
        <f t="shared" ref="C501:C502" si="630">150000/E501</f>
        <v>112.85832518245429</v>
      </c>
      <c r="D501" s="52" t="s">
        <v>18</v>
      </c>
      <c r="E501" s="52">
        <v>1329.1</v>
      </c>
      <c r="F501" s="52">
        <v>1325</v>
      </c>
      <c r="G501" s="52"/>
      <c r="H501" s="52"/>
      <c r="I501" s="54">
        <f t="shared" ref="I501:I502" si="631">(IF(D501="SHORT",E501-F501,IF(D501="LONG",F501-E501)))*C501</f>
        <v>462.71913324805234</v>
      </c>
      <c r="J501" s="55"/>
      <c r="K501" s="55"/>
      <c r="L501" s="55">
        <f t="shared" ref="L501:L502" si="632">(J501+I501+K501)/C501</f>
        <v>4.0999999999999091</v>
      </c>
      <c r="M501" s="56">
        <f t="shared" ref="M501:M502" si="633">L501*C501</f>
        <v>462.71913324805234</v>
      </c>
    </row>
    <row r="502" spans="1:13" s="66" customFormat="1">
      <c r="A502" s="60">
        <v>43278</v>
      </c>
      <c r="B502" s="61" t="s">
        <v>534</v>
      </c>
      <c r="C502" s="62">
        <f t="shared" si="630"/>
        <v>2012.0724346076458</v>
      </c>
      <c r="D502" s="61" t="s">
        <v>18</v>
      </c>
      <c r="E502" s="61">
        <v>74.55</v>
      </c>
      <c r="F502" s="61">
        <v>73.95</v>
      </c>
      <c r="G502" s="61">
        <v>73.3</v>
      </c>
      <c r="H502" s="61">
        <v>72.599999999999994</v>
      </c>
      <c r="I502" s="63">
        <f t="shared" si="631"/>
        <v>1207.243460764576</v>
      </c>
      <c r="J502" s="64">
        <f t="shared" ref="J502" si="634">(IF(D502="SHORT",IF(G502="",0,F502-G502),IF(D502="LONG",IF(G502="",0,G502-F502))))*C502</f>
        <v>1307.8470824949814</v>
      </c>
      <c r="K502" s="64">
        <f t="shared" ref="K502" si="635">(IF(D502="SHORT",IF(H502="",0,G502-H502),IF(D502="LONG",IF(H502="",0,(H502-G502)))))*C502</f>
        <v>1408.4507042253579</v>
      </c>
      <c r="L502" s="64">
        <f t="shared" si="632"/>
        <v>1.9500000000000031</v>
      </c>
      <c r="M502" s="65">
        <f t="shared" si="633"/>
        <v>3923.5412474849154</v>
      </c>
    </row>
    <row r="503" spans="1:13" s="57" customFormat="1">
      <c r="A503" s="51">
        <v>43277</v>
      </c>
      <c r="B503" s="52" t="s">
        <v>438</v>
      </c>
      <c r="C503" s="53">
        <f t="shared" ref="C503:C506" si="636">150000/E503</f>
        <v>433.71403787769259</v>
      </c>
      <c r="D503" s="52" t="s">
        <v>14</v>
      </c>
      <c r="E503" s="52">
        <v>345.85</v>
      </c>
      <c r="F503" s="52">
        <v>348.45</v>
      </c>
      <c r="G503" s="52">
        <v>351.75</v>
      </c>
      <c r="H503" s="52"/>
      <c r="I503" s="54">
        <f t="shared" ref="I503:I506" si="637">(IF(D503="SHORT",E503-F503,IF(D503="LONG",F503-E503)))*C503</f>
        <v>1127.6564984819859</v>
      </c>
      <c r="J503" s="55">
        <f t="shared" ref="J503:J506" si="638">(IF(D503="SHORT",IF(G503="",0,F503-G503),IF(D503="LONG",IF(G503="",0,G503-F503))))*C503</f>
        <v>1431.2563249963905</v>
      </c>
      <c r="K503" s="55"/>
      <c r="L503" s="55">
        <f t="shared" ref="L503:L506" si="639">(J503+I503+K503)/C503</f>
        <v>5.8999999999999773</v>
      </c>
      <c r="M503" s="56">
        <f t="shared" ref="M503:M506" si="640">L503*C503</f>
        <v>2558.9128234783766</v>
      </c>
    </row>
    <row r="504" spans="1:13" s="57" customFormat="1">
      <c r="A504" s="51">
        <v>43277</v>
      </c>
      <c r="B504" s="52" t="s">
        <v>455</v>
      </c>
      <c r="C504" s="53">
        <f t="shared" si="636"/>
        <v>1095.2902519167581</v>
      </c>
      <c r="D504" s="52" t="s">
        <v>14</v>
      </c>
      <c r="E504" s="52">
        <v>136.94999999999999</v>
      </c>
      <c r="F504" s="52">
        <v>135.6</v>
      </c>
      <c r="G504" s="52"/>
      <c r="H504" s="52"/>
      <c r="I504" s="54">
        <f t="shared" si="637"/>
        <v>-1478.6418400876171</v>
      </c>
      <c r="J504" s="55"/>
      <c r="K504" s="55"/>
      <c r="L504" s="55">
        <f t="shared" si="639"/>
        <v>-1.3499999999999943</v>
      </c>
      <c r="M504" s="56">
        <f t="shared" si="640"/>
        <v>-1478.6418400876171</v>
      </c>
    </row>
    <row r="505" spans="1:13" s="57" customFormat="1">
      <c r="A505" s="51">
        <v>43277</v>
      </c>
      <c r="B505" s="52" t="s">
        <v>533</v>
      </c>
      <c r="C505" s="53">
        <f t="shared" si="636"/>
        <v>111.35030806918567</v>
      </c>
      <c r="D505" s="52" t="s">
        <v>18</v>
      </c>
      <c r="E505" s="52">
        <v>1347.1</v>
      </c>
      <c r="F505" s="52">
        <v>1342.4</v>
      </c>
      <c r="G505" s="52"/>
      <c r="H505" s="52"/>
      <c r="I505" s="54">
        <f t="shared" si="637"/>
        <v>523.34644792515246</v>
      </c>
      <c r="J505" s="55"/>
      <c r="K505" s="55"/>
      <c r="L505" s="55">
        <f t="shared" si="639"/>
        <v>4.699999999999819</v>
      </c>
      <c r="M505" s="56">
        <f t="shared" si="640"/>
        <v>523.34644792515246</v>
      </c>
    </row>
    <row r="506" spans="1:13" s="57" customFormat="1">
      <c r="A506" s="51">
        <v>43277</v>
      </c>
      <c r="B506" s="52" t="s">
        <v>428</v>
      </c>
      <c r="C506" s="53">
        <f t="shared" si="636"/>
        <v>126.78020538393271</v>
      </c>
      <c r="D506" s="52" t="s">
        <v>14</v>
      </c>
      <c r="E506" s="52">
        <v>1183.1500000000001</v>
      </c>
      <c r="F506" s="52">
        <v>1192</v>
      </c>
      <c r="G506" s="52">
        <v>1203.3499999999999</v>
      </c>
      <c r="H506" s="52"/>
      <c r="I506" s="54">
        <f t="shared" si="637"/>
        <v>1122.0048176477931</v>
      </c>
      <c r="J506" s="55">
        <f t="shared" si="638"/>
        <v>1438.9553311076247</v>
      </c>
      <c r="K506" s="55"/>
      <c r="L506" s="55">
        <f t="shared" si="639"/>
        <v>20.199999999999818</v>
      </c>
      <c r="M506" s="56">
        <f t="shared" si="640"/>
        <v>2560.9601487554178</v>
      </c>
    </row>
    <row r="507" spans="1:13" s="57" customFormat="1">
      <c r="A507" s="51">
        <v>43276</v>
      </c>
      <c r="B507" s="52" t="s">
        <v>498</v>
      </c>
      <c r="C507" s="53">
        <f t="shared" ref="C507:C508" si="641">150000/E507</f>
        <v>170.45454545454547</v>
      </c>
      <c r="D507" s="52" t="s">
        <v>14</v>
      </c>
      <c r="E507" s="52">
        <v>880</v>
      </c>
      <c r="F507" s="52">
        <v>886</v>
      </c>
      <c r="G507" s="52"/>
      <c r="H507" s="52"/>
      <c r="I507" s="54">
        <f t="shared" ref="I507:I508" si="642">(IF(D507="SHORT",E507-F507,IF(D507="LONG",F507-E507)))*C507</f>
        <v>1022.7272727272727</v>
      </c>
      <c r="J507" s="55"/>
      <c r="K507" s="55"/>
      <c r="L507" s="55">
        <f t="shared" ref="L507:L508" si="643">(J507+I507+K507)/C507</f>
        <v>6</v>
      </c>
      <c r="M507" s="56">
        <f t="shared" ref="M507:M508" si="644">L507*C507</f>
        <v>1022.7272727272727</v>
      </c>
    </row>
    <row r="508" spans="1:13" s="57" customFormat="1">
      <c r="A508" s="51">
        <v>43276</v>
      </c>
      <c r="B508" s="52" t="s">
        <v>532</v>
      </c>
      <c r="C508" s="53">
        <f t="shared" si="641"/>
        <v>1817.0805572380377</v>
      </c>
      <c r="D508" s="52" t="s">
        <v>18</v>
      </c>
      <c r="E508" s="52">
        <v>82.55</v>
      </c>
      <c r="F508" s="52">
        <v>82</v>
      </c>
      <c r="G508" s="52">
        <v>81.25</v>
      </c>
      <c r="H508" s="52"/>
      <c r="I508" s="54">
        <f t="shared" si="642"/>
        <v>999.39430648091559</v>
      </c>
      <c r="J508" s="55">
        <f t="shared" ref="J508" si="645">(IF(D508="SHORT",IF(G508="",0,F508-G508),IF(D508="LONG",IF(G508="",0,G508-F508))))*C508</f>
        <v>1362.8104179285283</v>
      </c>
      <c r="K508" s="55"/>
      <c r="L508" s="55">
        <f t="shared" si="643"/>
        <v>1.2999999999999972</v>
      </c>
      <c r="M508" s="56">
        <f t="shared" si="644"/>
        <v>2362.2047244094438</v>
      </c>
    </row>
    <row r="509" spans="1:13" s="57" customFormat="1">
      <c r="A509" s="51">
        <v>43273</v>
      </c>
      <c r="B509" s="52" t="s">
        <v>463</v>
      </c>
      <c r="C509" s="53">
        <f t="shared" ref="C509:C513" si="646">150000/E509</f>
        <v>64.267352185089976</v>
      </c>
      <c r="D509" s="52" t="s">
        <v>14</v>
      </c>
      <c r="E509" s="52">
        <v>2334</v>
      </c>
      <c r="F509" s="52">
        <v>2347</v>
      </c>
      <c r="G509" s="52"/>
      <c r="H509" s="52"/>
      <c r="I509" s="54">
        <f t="shared" ref="I509:I513" si="647">(IF(D509="SHORT",E509-F509,IF(D509="LONG",F509-E509)))*C509</f>
        <v>835.47557840616969</v>
      </c>
      <c r="J509" s="55"/>
      <c r="K509" s="55"/>
      <c r="L509" s="55">
        <f t="shared" ref="L509:L513" si="648">(J509+I509+K509)/C509</f>
        <v>13</v>
      </c>
      <c r="M509" s="56">
        <f t="shared" ref="M509:M513" si="649">L509*C509</f>
        <v>835.47557840616969</v>
      </c>
    </row>
    <row r="510" spans="1:13" s="57" customFormat="1">
      <c r="A510" s="51">
        <v>43273</v>
      </c>
      <c r="B510" s="52" t="s">
        <v>531</v>
      </c>
      <c r="C510" s="53">
        <f t="shared" si="646"/>
        <v>114.15525114155251</v>
      </c>
      <c r="D510" s="52" t="s">
        <v>18</v>
      </c>
      <c r="E510" s="52">
        <v>1314</v>
      </c>
      <c r="F510" s="52">
        <v>1326.5</v>
      </c>
      <c r="G510" s="52"/>
      <c r="H510" s="52"/>
      <c r="I510" s="54">
        <f t="shared" si="647"/>
        <v>-1426.9406392694063</v>
      </c>
      <c r="J510" s="55"/>
      <c r="K510" s="55"/>
      <c r="L510" s="55">
        <f t="shared" si="648"/>
        <v>-12.5</v>
      </c>
      <c r="M510" s="56">
        <f t="shared" si="649"/>
        <v>-1426.9406392694063</v>
      </c>
    </row>
    <row r="511" spans="1:13" s="57" customFormat="1">
      <c r="A511" s="51">
        <v>43273</v>
      </c>
      <c r="B511" s="52" t="s">
        <v>502</v>
      </c>
      <c r="C511" s="53">
        <f t="shared" si="646"/>
        <v>152.56305939788444</v>
      </c>
      <c r="D511" s="52" t="s">
        <v>18</v>
      </c>
      <c r="E511" s="52">
        <v>983.2</v>
      </c>
      <c r="F511" s="52">
        <v>978.35</v>
      </c>
      <c r="G511" s="52"/>
      <c r="H511" s="52"/>
      <c r="I511" s="54">
        <f t="shared" si="647"/>
        <v>739.93083807974301</v>
      </c>
      <c r="J511" s="55"/>
      <c r="K511" s="55"/>
      <c r="L511" s="55">
        <f t="shared" si="648"/>
        <v>4.8500000000000227</v>
      </c>
      <c r="M511" s="56">
        <f t="shared" si="649"/>
        <v>739.93083807974301</v>
      </c>
    </row>
    <row r="512" spans="1:13" s="57" customFormat="1">
      <c r="A512" s="51">
        <v>43273</v>
      </c>
      <c r="B512" s="52" t="s">
        <v>505</v>
      </c>
      <c r="C512" s="53">
        <f t="shared" si="646"/>
        <v>239.15816326530611</v>
      </c>
      <c r="D512" s="52" t="s">
        <v>18</v>
      </c>
      <c r="E512" s="52">
        <v>627.20000000000005</v>
      </c>
      <c r="F512" s="52">
        <v>622.5</v>
      </c>
      <c r="G512" s="52"/>
      <c r="H512" s="52"/>
      <c r="I512" s="54">
        <f t="shared" si="647"/>
        <v>1124.0433673469497</v>
      </c>
      <c r="J512" s="55"/>
      <c r="K512" s="55"/>
      <c r="L512" s="55">
        <f t="shared" si="648"/>
        <v>4.7000000000000455</v>
      </c>
      <c r="M512" s="56">
        <f t="shared" si="649"/>
        <v>1124.0433673469497</v>
      </c>
    </row>
    <row r="513" spans="1:13" s="57" customFormat="1">
      <c r="A513" s="51">
        <v>43273</v>
      </c>
      <c r="B513" s="52" t="s">
        <v>530</v>
      </c>
      <c r="C513" s="53">
        <f t="shared" si="646"/>
        <v>382.4091778202677</v>
      </c>
      <c r="D513" s="52" t="s">
        <v>18</v>
      </c>
      <c r="E513" s="52">
        <v>392.25</v>
      </c>
      <c r="F513" s="52">
        <v>389.3</v>
      </c>
      <c r="G513" s="52">
        <v>385.6</v>
      </c>
      <c r="H513" s="52"/>
      <c r="I513" s="54">
        <f t="shared" si="647"/>
        <v>1128.1070745697855</v>
      </c>
      <c r="J513" s="55">
        <f t="shared" ref="J513" si="650">(IF(D513="SHORT",IF(G513="",0,F513-G513),IF(D513="LONG",IF(G513="",0,G513-F513))))*C513</f>
        <v>1414.9139579349862</v>
      </c>
      <c r="K513" s="55"/>
      <c r="L513" s="55">
        <f t="shared" si="648"/>
        <v>6.6499999999999782</v>
      </c>
      <c r="M513" s="56">
        <f t="shared" si="649"/>
        <v>2543.0210325047719</v>
      </c>
    </row>
    <row r="514" spans="1:13" s="57" customFormat="1">
      <c r="A514" s="51">
        <v>43272</v>
      </c>
      <c r="B514" s="52" t="s">
        <v>492</v>
      </c>
      <c r="C514" s="53">
        <f t="shared" ref="C514:C521" si="651">150000/E514</f>
        <v>179.85611510791367</v>
      </c>
      <c r="D514" s="52" t="s">
        <v>18</v>
      </c>
      <c r="E514" s="52">
        <v>834</v>
      </c>
      <c r="F514" s="52">
        <v>827.75</v>
      </c>
      <c r="G514" s="52"/>
      <c r="H514" s="52"/>
      <c r="I514" s="54">
        <f t="shared" ref="I514:I521" si="652">(IF(D514="SHORT",E514-F514,IF(D514="LONG",F514-E514)))*C514</f>
        <v>1124.1007194244605</v>
      </c>
      <c r="J514" s="55"/>
      <c r="K514" s="55"/>
      <c r="L514" s="55">
        <f t="shared" ref="L514:L521" si="653">(J514+I514+K514)/C514</f>
        <v>6.2500000000000009</v>
      </c>
      <c r="M514" s="56">
        <f t="shared" ref="M514:M521" si="654">L514*C514</f>
        <v>1124.1007194244605</v>
      </c>
    </row>
    <row r="515" spans="1:13" s="57" customFormat="1">
      <c r="A515" s="51">
        <v>43272</v>
      </c>
      <c r="B515" s="52" t="s">
        <v>529</v>
      </c>
      <c r="C515" s="53">
        <f t="shared" si="651"/>
        <v>936.62191695285662</v>
      </c>
      <c r="D515" s="52" t="s">
        <v>18</v>
      </c>
      <c r="E515" s="52">
        <v>160.15</v>
      </c>
      <c r="F515" s="52">
        <v>158.94999999999999</v>
      </c>
      <c r="G515" s="52"/>
      <c r="H515" s="52"/>
      <c r="I515" s="54">
        <f t="shared" si="652"/>
        <v>1123.9463003434439</v>
      </c>
      <c r="J515" s="55"/>
      <c r="K515" s="55"/>
      <c r="L515" s="55">
        <f t="shared" si="653"/>
        <v>1.2000000000000171</v>
      </c>
      <c r="M515" s="56">
        <f t="shared" si="654"/>
        <v>1123.9463003434439</v>
      </c>
    </row>
    <row r="516" spans="1:13" s="57" customFormat="1">
      <c r="A516" s="51">
        <v>43272</v>
      </c>
      <c r="B516" s="52" t="s">
        <v>455</v>
      </c>
      <c r="C516" s="53">
        <f t="shared" si="651"/>
        <v>1106.6027296200664</v>
      </c>
      <c r="D516" s="52" t="s">
        <v>18</v>
      </c>
      <c r="E516" s="52">
        <v>135.55000000000001</v>
      </c>
      <c r="F516" s="52">
        <v>134.5</v>
      </c>
      <c r="G516" s="52">
        <v>133.25</v>
      </c>
      <c r="H516" s="52"/>
      <c r="I516" s="54">
        <f t="shared" si="652"/>
        <v>1161.9328661010823</v>
      </c>
      <c r="J516" s="55">
        <f t="shared" ref="J516:J521" si="655">(IF(D516="SHORT",IF(G516="",0,F516-G516),IF(D516="LONG",IF(G516="",0,G516-F516))))*C516</f>
        <v>1383.253412025083</v>
      </c>
      <c r="K516" s="55"/>
      <c r="L516" s="55">
        <f t="shared" si="653"/>
        <v>2.3000000000000114</v>
      </c>
      <c r="M516" s="56">
        <f t="shared" si="654"/>
        <v>2545.1862781261652</v>
      </c>
    </row>
    <row r="517" spans="1:13" s="57" customFormat="1">
      <c r="A517" s="51">
        <v>43272</v>
      </c>
      <c r="B517" s="52" t="s">
        <v>528</v>
      </c>
      <c r="C517" s="53">
        <f t="shared" si="651"/>
        <v>2087.6826722338205</v>
      </c>
      <c r="D517" s="52" t="s">
        <v>18</v>
      </c>
      <c r="E517" s="52">
        <v>71.849999999999994</v>
      </c>
      <c r="F517" s="52">
        <v>71.3</v>
      </c>
      <c r="G517" s="52"/>
      <c r="H517" s="52"/>
      <c r="I517" s="54">
        <f t="shared" si="652"/>
        <v>1148.2254697285953</v>
      </c>
      <c r="J517" s="55"/>
      <c r="K517" s="55"/>
      <c r="L517" s="55">
        <f t="shared" si="653"/>
        <v>0.54999999999999716</v>
      </c>
      <c r="M517" s="56">
        <f t="shared" si="654"/>
        <v>1148.2254697285953</v>
      </c>
    </row>
    <row r="518" spans="1:13" s="57" customFormat="1">
      <c r="A518" s="51">
        <v>43271</v>
      </c>
      <c r="B518" s="52" t="s">
        <v>527</v>
      </c>
      <c r="C518" s="53">
        <f t="shared" si="651"/>
        <v>425.41123085649457</v>
      </c>
      <c r="D518" s="52" t="s">
        <v>14</v>
      </c>
      <c r="E518" s="52">
        <v>352.6</v>
      </c>
      <c r="F518" s="52">
        <v>354.8</v>
      </c>
      <c r="G518" s="52"/>
      <c r="H518" s="52"/>
      <c r="I518" s="54">
        <f t="shared" si="652"/>
        <v>935.9047078842832</v>
      </c>
      <c r="J518" s="55"/>
      <c r="K518" s="55"/>
      <c r="L518" s="55">
        <f t="shared" si="653"/>
        <v>2.1999999999999886</v>
      </c>
      <c r="M518" s="56">
        <f t="shared" si="654"/>
        <v>935.9047078842832</v>
      </c>
    </row>
    <row r="519" spans="1:13" s="57" customFormat="1">
      <c r="A519" s="51">
        <v>43271</v>
      </c>
      <c r="B519" s="52" t="s">
        <v>526</v>
      </c>
      <c r="C519" s="53">
        <f t="shared" si="651"/>
        <v>1184.3663639952624</v>
      </c>
      <c r="D519" s="52" t="s">
        <v>18</v>
      </c>
      <c r="E519" s="52">
        <v>126.65</v>
      </c>
      <c r="F519" s="52">
        <v>126.1</v>
      </c>
      <c r="G519" s="52"/>
      <c r="H519" s="52"/>
      <c r="I519" s="54">
        <f t="shared" si="652"/>
        <v>651.40150019740781</v>
      </c>
      <c r="J519" s="55"/>
      <c r="K519" s="55"/>
      <c r="L519" s="55">
        <f t="shared" si="653"/>
        <v>0.55000000000001137</v>
      </c>
      <c r="M519" s="56">
        <f t="shared" si="654"/>
        <v>651.40150019740781</v>
      </c>
    </row>
    <row r="520" spans="1:13" s="57" customFormat="1">
      <c r="A520" s="51">
        <v>43271</v>
      </c>
      <c r="B520" s="52" t="s">
        <v>460</v>
      </c>
      <c r="C520" s="53">
        <f t="shared" si="651"/>
        <v>112.52813203300825</v>
      </c>
      <c r="D520" s="52" t="s">
        <v>14</v>
      </c>
      <c r="E520" s="52">
        <v>1333</v>
      </c>
      <c r="F520" s="52">
        <v>1320.3</v>
      </c>
      <c r="G520" s="52"/>
      <c r="H520" s="52"/>
      <c r="I520" s="54">
        <f t="shared" si="652"/>
        <v>-1429.1072768192098</v>
      </c>
      <c r="J520" s="55"/>
      <c r="K520" s="55"/>
      <c r="L520" s="55">
        <f t="shared" si="653"/>
        <v>-12.700000000000045</v>
      </c>
      <c r="M520" s="56">
        <f t="shared" si="654"/>
        <v>-1429.1072768192098</v>
      </c>
    </row>
    <row r="521" spans="1:13" s="66" customFormat="1">
      <c r="A521" s="60">
        <v>43271</v>
      </c>
      <c r="B521" s="61" t="s">
        <v>506</v>
      </c>
      <c r="C521" s="62">
        <f t="shared" si="651"/>
        <v>137.36263736263737</v>
      </c>
      <c r="D521" s="61" t="s">
        <v>14</v>
      </c>
      <c r="E521" s="61">
        <v>1092</v>
      </c>
      <c r="F521" s="61">
        <v>1100.1500000000001</v>
      </c>
      <c r="G521" s="61">
        <v>1110.0999999999999</v>
      </c>
      <c r="H521" s="61">
        <v>1120.6500000000001</v>
      </c>
      <c r="I521" s="63">
        <f t="shared" si="652"/>
        <v>1119.5054945055072</v>
      </c>
      <c r="J521" s="64">
        <f t="shared" si="655"/>
        <v>1366.7582417582169</v>
      </c>
      <c r="K521" s="64">
        <f t="shared" ref="K521" si="656">(IF(D521="SHORT",IF(H521="",0,G521-H521),IF(D521="LONG",IF(H521="",0,(H521-G521)))))*C521</f>
        <v>1449.1758241758494</v>
      </c>
      <c r="L521" s="64">
        <f t="shared" si="653"/>
        <v>28.650000000000095</v>
      </c>
      <c r="M521" s="65">
        <f t="shared" si="654"/>
        <v>3935.4395604395736</v>
      </c>
    </row>
    <row r="522" spans="1:13" s="57" customFormat="1">
      <c r="A522" s="51">
        <v>43270</v>
      </c>
      <c r="B522" s="52" t="s">
        <v>430</v>
      </c>
      <c r="C522" s="53">
        <f t="shared" ref="C522:C525" si="657">150000/E522</f>
        <v>164.92578339747115</v>
      </c>
      <c r="D522" s="52" t="s">
        <v>18</v>
      </c>
      <c r="E522" s="52">
        <v>909.5</v>
      </c>
      <c r="F522" s="52">
        <v>902.7</v>
      </c>
      <c r="G522" s="52">
        <v>894.1</v>
      </c>
      <c r="H522" s="52"/>
      <c r="I522" s="54">
        <f t="shared" ref="I522" si="658">(IF(D522="SHORT",E522-F522,IF(D522="LONG",F522-E522)))*C522</f>
        <v>1121.4953271027964</v>
      </c>
      <c r="J522" s="55">
        <f t="shared" ref="J522" si="659">(IF(D522="SHORT",IF(G522="",0,F522-G522),IF(D522="LONG",IF(G522="",0,G522-F522))))*C522</f>
        <v>1418.3617372182557</v>
      </c>
      <c r="K522" s="55"/>
      <c r="L522" s="55">
        <f t="shared" ref="L522" si="660">(J522+I522+K522)/C522</f>
        <v>15.399999999999979</v>
      </c>
      <c r="M522" s="56">
        <f t="shared" ref="M522" si="661">L522*C522</f>
        <v>2539.8570643210523</v>
      </c>
    </row>
    <row r="523" spans="1:13" s="57" customFormat="1">
      <c r="A523" s="51">
        <v>43270</v>
      </c>
      <c r="B523" s="52" t="s">
        <v>525</v>
      </c>
      <c r="C523" s="53">
        <f t="shared" si="657"/>
        <v>488.99755501222495</v>
      </c>
      <c r="D523" s="52" t="s">
        <v>14</v>
      </c>
      <c r="E523" s="52">
        <v>306.75</v>
      </c>
      <c r="F523" s="52">
        <v>309.05</v>
      </c>
      <c r="G523" s="52"/>
      <c r="H523" s="52"/>
      <c r="I523" s="54">
        <f t="shared" ref="I523:I525" si="662">(IF(D523="SHORT",E523-F523,IF(D523="LONG",F523-E523)))*C523</f>
        <v>1124.694376528123</v>
      </c>
      <c r="J523" s="55"/>
      <c r="K523" s="55"/>
      <c r="L523" s="55">
        <f t="shared" ref="L523:L525" si="663">(J523+I523+K523)/C523</f>
        <v>2.3000000000000114</v>
      </c>
      <c r="M523" s="56">
        <f t="shared" ref="M523:M525" si="664">L523*C523</f>
        <v>1124.694376528123</v>
      </c>
    </row>
    <row r="524" spans="1:13" s="57" customFormat="1">
      <c r="A524" s="51">
        <v>43270</v>
      </c>
      <c r="B524" s="52" t="s">
        <v>524</v>
      </c>
      <c r="C524" s="53">
        <f t="shared" si="657"/>
        <v>2167.6300578034679</v>
      </c>
      <c r="D524" s="52" t="s">
        <v>18</v>
      </c>
      <c r="E524" s="52">
        <v>69.2</v>
      </c>
      <c r="F524" s="52">
        <v>68.650000000000006</v>
      </c>
      <c r="G524" s="52"/>
      <c r="H524" s="52"/>
      <c r="I524" s="54">
        <f t="shared" si="662"/>
        <v>1192.1965317919012</v>
      </c>
      <c r="J524" s="55"/>
      <c r="K524" s="55"/>
      <c r="L524" s="55">
        <f t="shared" si="663"/>
        <v>0.54999999999999716</v>
      </c>
      <c r="M524" s="56">
        <f t="shared" si="664"/>
        <v>1192.1965317919012</v>
      </c>
    </row>
    <row r="525" spans="1:13" s="57" customFormat="1">
      <c r="A525" s="51">
        <v>43270</v>
      </c>
      <c r="B525" s="52" t="s">
        <v>523</v>
      </c>
      <c r="C525" s="53">
        <f t="shared" si="657"/>
        <v>66.206166000926885</v>
      </c>
      <c r="D525" s="52" t="s">
        <v>14</v>
      </c>
      <c r="E525" s="52">
        <v>2265.65</v>
      </c>
      <c r="F525" s="52">
        <v>2272.6</v>
      </c>
      <c r="G525" s="52"/>
      <c r="H525" s="52"/>
      <c r="I525" s="54">
        <f t="shared" si="662"/>
        <v>460.13285370642978</v>
      </c>
      <c r="J525" s="55"/>
      <c r="K525" s="55"/>
      <c r="L525" s="55">
        <f t="shared" si="663"/>
        <v>6.9499999999998181</v>
      </c>
      <c r="M525" s="56">
        <f t="shared" si="664"/>
        <v>460.13285370642978</v>
      </c>
    </row>
    <row r="526" spans="1:13" s="57" customFormat="1">
      <c r="A526" s="51">
        <v>43269</v>
      </c>
      <c r="B526" s="52" t="s">
        <v>419</v>
      </c>
      <c r="C526" s="53">
        <f t="shared" ref="C526" si="665">150000/E526</f>
        <v>101.59160176092109</v>
      </c>
      <c r="D526" s="52" t="s">
        <v>18</v>
      </c>
      <c r="E526" s="52">
        <v>1476.5</v>
      </c>
      <c r="F526" s="52">
        <v>1465.4</v>
      </c>
      <c r="G526" s="52"/>
      <c r="H526" s="52"/>
      <c r="I526" s="54">
        <f t="shared" ref="I526" si="666">(IF(D526="SHORT",E526-F526,IF(D526="LONG",F526-E526)))*C526</f>
        <v>1127.6667795462149</v>
      </c>
      <c r="J526" s="55"/>
      <c r="K526" s="55"/>
      <c r="L526" s="55">
        <f t="shared" ref="L526" si="667">(J526+I526+K526)/C526</f>
        <v>11.099999999999909</v>
      </c>
      <c r="M526" s="56">
        <f t="shared" ref="M526" si="668">L526*C526</f>
        <v>1127.6667795462149</v>
      </c>
    </row>
    <row r="527" spans="1:13" s="57" customFormat="1">
      <c r="A527" s="51">
        <v>43266</v>
      </c>
      <c r="B527" s="52" t="s">
        <v>444</v>
      </c>
      <c r="C527" s="53">
        <f t="shared" ref="C527:C529" si="669">150000/E527</f>
        <v>247.93388429752065</v>
      </c>
      <c r="D527" s="52" t="s">
        <v>14</v>
      </c>
      <c r="E527" s="52">
        <v>605</v>
      </c>
      <c r="F527" s="52">
        <v>609.25</v>
      </c>
      <c r="G527" s="52"/>
      <c r="H527" s="52"/>
      <c r="I527" s="54">
        <f t="shared" ref="I527:I529" si="670">(IF(D527="SHORT",E527-F527,IF(D527="LONG",F527-E527)))*C527</f>
        <v>1053.7190082644627</v>
      </c>
      <c r="J527" s="55"/>
      <c r="K527" s="55"/>
      <c r="L527" s="55">
        <f t="shared" ref="L527:L529" si="671">(J527+I527+K527)/C527</f>
        <v>4.25</v>
      </c>
      <c r="M527" s="56">
        <f t="shared" ref="M527:M530" si="672">L527*C527</f>
        <v>1053.7190082644627</v>
      </c>
    </row>
    <row r="528" spans="1:13" s="57" customFormat="1">
      <c r="A528" s="51">
        <v>43266</v>
      </c>
      <c r="B528" s="52" t="s">
        <v>480</v>
      </c>
      <c r="C528" s="53">
        <f t="shared" si="669"/>
        <v>205.76131687242798</v>
      </c>
      <c r="D528" s="52" t="s">
        <v>14</v>
      </c>
      <c r="E528" s="52">
        <v>729</v>
      </c>
      <c r="F528" s="52">
        <v>734.1</v>
      </c>
      <c r="G528" s="52"/>
      <c r="H528" s="52"/>
      <c r="I528" s="54">
        <f t="shared" si="670"/>
        <v>1049.3827160493875</v>
      </c>
      <c r="J528" s="55"/>
      <c r="K528" s="55"/>
      <c r="L528" s="55">
        <f t="shared" si="671"/>
        <v>5.1000000000000227</v>
      </c>
      <c r="M528" s="56">
        <f t="shared" si="672"/>
        <v>1049.3827160493875</v>
      </c>
    </row>
    <row r="529" spans="1:13" s="66" customFormat="1">
      <c r="A529" s="60">
        <v>43266</v>
      </c>
      <c r="B529" s="61" t="s">
        <v>522</v>
      </c>
      <c r="C529" s="62">
        <f t="shared" si="669"/>
        <v>139.34045517882026</v>
      </c>
      <c r="D529" s="61" t="s">
        <v>14</v>
      </c>
      <c r="E529" s="61">
        <v>1076.5</v>
      </c>
      <c r="F529" s="61">
        <v>1084</v>
      </c>
      <c r="G529" s="61">
        <v>1093.8</v>
      </c>
      <c r="H529" s="61">
        <v>1103.6500000000001</v>
      </c>
      <c r="I529" s="63">
        <f t="shared" si="670"/>
        <v>1045.053413841152</v>
      </c>
      <c r="J529" s="64">
        <f t="shared" ref="J529" si="673">(IF(D529="SHORT",IF(G529="",0,F529-G529),IF(D529="LONG",IF(G529="",0,G529-F529))))*C529</f>
        <v>1365.5364607524323</v>
      </c>
      <c r="K529" s="64">
        <f t="shared" ref="K529" si="674">(IF(D529="SHORT",IF(H529="",0,G529-H529),IF(D529="LONG",IF(H529="",0,(H529-G529)))))*C529</f>
        <v>1372.5034835113986</v>
      </c>
      <c r="L529" s="64">
        <f t="shared" si="671"/>
        <v>27.150000000000091</v>
      </c>
      <c r="M529" s="65">
        <f t="shared" si="672"/>
        <v>3783.0933581049831</v>
      </c>
    </row>
    <row r="530" spans="1:13" s="57" customFormat="1">
      <c r="A530" s="51">
        <v>43264</v>
      </c>
      <c r="B530" s="52" t="s">
        <v>521</v>
      </c>
      <c r="C530" s="53">
        <f t="shared" ref="C530" si="675">150000/E530</f>
        <v>271.73913043478262</v>
      </c>
      <c r="D530" s="52" t="s">
        <v>14</v>
      </c>
      <c r="E530" s="52">
        <v>552</v>
      </c>
      <c r="F530" s="52">
        <v>556.15</v>
      </c>
      <c r="G530" s="52"/>
      <c r="H530" s="52"/>
      <c r="I530" s="54">
        <f t="shared" ref="I530" si="676">(IF(D530="SHORT",E530-F530,IF(D530="LONG",F530-E530)))*C530</f>
        <v>1127.7173913043416</v>
      </c>
      <c r="J530" s="55"/>
      <c r="K530" s="55"/>
      <c r="L530" s="55">
        <f t="shared" ref="L530" si="677">(J530+I530+K530)/C530</f>
        <v>4.1499999999999773</v>
      </c>
      <c r="M530" s="65">
        <f t="shared" si="672"/>
        <v>1127.7173913043416</v>
      </c>
    </row>
    <row r="531" spans="1:13" s="57" customFormat="1">
      <c r="A531" s="51">
        <v>43263</v>
      </c>
      <c r="B531" s="52" t="s">
        <v>520</v>
      </c>
      <c r="C531" s="53">
        <f t="shared" ref="C531:C534" si="678">150000/E531</f>
        <v>209.79020979020979</v>
      </c>
      <c r="D531" s="52" t="s">
        <v>14</v>
      </c>
      <c r="E531" s="52">
        <v>715</v>
      </c>
      <c r="F531" s="52">
        <v>720.4</v>
      </c>
      <c r="G531" s="52">
        <v>726.85</v>
      </c>
      <c r="H531" s="52"/>
      <c r="I531" s="54">
        <f t="shared" ref="I531:I534" si="679">(IF(D531="SHORT",E531-F531,IF(D531="LONG",F531-E531)))*C531</f>
        <v>1132.867132867128</v>
      </c>
      <c r="J531" s="55">
        <f t="shared" ref="J531" si="680">(IF(D531="SHORT",IF(G531="",0,F531-G531),IF(D531="LONG",IF(G531="",0,G531-F531))))*C531</f>
        <v>1353.1468531468627</v>
      </c>
      <c r="K531" s="55"/>
      <c r="L531" s="55">
        <f t="shared" ref="L531:L534" si="681">(J531+I531+K531)/C531</f>
        <v>11.850000000000023</v>
      </c>
      <c r="M531" s="56">
        <f t="shared" ref="M531:M534" si="682">L531*C531</f>
        <v>2486.0139860139907</v>
      </c>
    </row>
    <row r="532" spans="1:13" s="57" customFormat="1">
      <c r="A532" s="51">
        <v>43263</v>
      </c>
      <c r="B532" s="52" t="s">
        <v>445</v>
      </c>
      <c r="C532" s="53">
        <f t="shared" si="678"/>
        <v>635.99745601017594</v>
      </c>
      <c r="D532" s="52" t="s">
        <v>14</v>
      </c>
      <c r="E532" s="52">
        <v>235.85</v>
      </c>
      <c r="F532" s="52">
        <v>236.45</v>
      </c>
      <c r="G532" s="52"/>
      <c r="H532" s="52"/>
      <c r="I532" s="54">
        <f t="shared" si="679"/>
        <v>381.59847360610195</v>
      </c>
      <c r="J532" s="55"/>
      <c r="K532" s="55"/>
      <c r="L532" s="55">
        <f t="shared" si="681"/>
        <v>0.59999999999999432</v>
      </c>
      <c r="M532" s="56">
        <f t="shared" si="682"/>
        <v>381.59847360610195</v>
      </c>
    </row>
    <row r="533" spans="1:13" s="57" customFormat="1">
      <c r="A533" s="51">
        <v>43263</v>
      </c>
      <c r="B533" s="52" t="s">
        <v>519</v>
      </c>
      <c r="C533" s="53">
        <f t="shared" si="678"/>
        <v>553.91432791728209</v>
      </c>
      <c r="D533" s="52" t="s">
        <v>14</v>
      </c>
      <c r="E533" s="52">
        <v>270.8</v>
      </c>
      <c r="F533" s="52">
        <v>272.8</v>
      </c>
      <c r="G533" s="52"/>
      <c r="H533" s="52"/>
      <c r="I533" s="54">
        <f t="shared" si="679"/>
        <v>1107.8286558345642</v>
      </c>
      <c r="J533" s="55"/>
      <c r="K533" s="55"/>
      <c r="L533" s="55">
        <f t="shared" si="681"/>
        <v>2</v>
      </c>
      <c r="M533" s="56">
        <f t="shared" si="682"/>
        <v>1107.8286558345642</v>
      </c>
    </row>
    <row r="534" spans="1:13" s="57" customFormat="1">
      <c r="A534" s="51">
        <v>43263</v>
      </c>
      <c r="B534" s="52" t="s">
        <v>417</v>
      </c>
      <c r="C534" s="53">
        <f t="shared" si="678"/>
        <v>249.16943521594683</v>
      </c>
      <c r="D534" s="52" t="s">
        <v>14</v>
      </c>
      <c r="E534" s="52">
        <v>602</v>
      </c>
      <c r="F534" s="52">
        <v>606.5</v>
      </c>
      <c r="G534" s="52"/>
      <c r="H534" s="52"/>
      <c r="I534" s="54">
        <f t="shared" si="679"/>
        <v>1121.2624584717607</v>
      </c>
      <c r="J534" s="55"/>
      <c r="K534" s="55"/>
      <c r="L534" s="55">
        <f t="shared" si="681"/>
        <v>4.5</v>
      </c>
      <c r="M534" s="56">
        <f t="shared" si="682"/>
        <v>1121.2624584717607</v>
      </c>
    </row>
    <row r="535" spans="1:13" s="57" customFormat="1">
      <c r="A535" s="51">
        <v>43262</v>
      </c>
      <c r="B535" s="52" t="s">
        <v>434</v>
      </c>
      <c r="C535" s="53">
        <f t="shared" ref="C535:C536" si="683">150000/E535</f>
        <v>438.21209465381241</v>
      </c>
      <c r="D535" s="52" t="s">
        <v>14</v>
      </c>
      <c r="E535" s="52">
        <v>342.3</v>
      </c>
      <c r="F535" s="52">
        <v>344.85</v>
      </c>
      <c r="G535" s="52"/>
      <c r="H535" s="52"/>
      <c r="I535" s="54">
        <f t="shared" ref="I535:I536" si="684">(IF(D535="SHORT",E535-F535,IF(D535="LONG",F535-E535)))*C535</f>
        <v>1117.4408413672265</v>
      </c>
      <c r="J535" s="55"/>
      <c r="K535" s="55"/>
      <c r="L535" s="55">
        <f t="shared" ref="L535:L536" si="685">(J535+I535+K535)/C535</f>
        <v>2.5500000000000109</v>
      </c>
      <c r="M535" s="56">
        <f t="shared" ref="M535:M536" si="686">L535*C535</f>
        <v>1117.4408413672265</v>
      </c>
    </row>
    <row r="536" spans="1:13" s="57" customFormat="1">
      <c r="A536" s="51">
        <v>43262</v>
      </c>
      <c r="B536" s="52" t="s">
        <v>395</v>
      </c>
      <c r="C536" s="53">
        <f t="shared" si="683"/>
        <v>277.77777777777777</v>
      </c>
      <c r="D536" s="52" t="s">
        <v>14</v>
      </c>
      <c r="E536" s="52">
        <v>540</v>
      </c>
      <c r="F536" s="52">
        <v>543.79999999999995</v>
      </c>
      <c r="G536" s="52"/>
      <c r="H536" s="52"/>
      <c r="I536" s="54">
        <f t="shared" si="684"/>
        <v>1055.5555555555429</v>
      </c>
      <c r="J536" s="55"/>
      <c r="K536" s="55"/>
      <c r="L536" s="55">
        <f t="shared" si="685"/>
        <v>3.7999999999999545</v>
      </c>
      <c r="M536" s="56">
        <f t="shared" si="686"/>
        <v>1055.5555555555429</v>
      </c>
    </row>
    <row r="537" spans="1:13" s="66" customFormat="1">
      <c r="A537" s="60">
        <v>43259</v>
      </c>
      <c r="B537" s="61" t="s">
        <v>421</v>
      </c>
      <c r="C537" s="62">
        <f t="shared" ref="C537:C539" si="687">150000/E537</f>
        <v>2192.9824561403507</v>
      </c>
      <c r="D537" s="61" t="s">
        <v>18</v>
      </c>
      <c r="E537" s="61">
        <v>68.400000000000006</v>
      </c>
      <c r="F537" s="61">
        <v>67.849999999999994</v>
      </c>
      <c r="G537" s="61">
        <v>67.2</v>
      </c>
      <c r="H537" s="61">
        <v>66.55</v>
      </c>
      <c r="I537" s="63">
        <f t="shared" ref="I537:I539" si="688">(IF(D537="SHORT",E537-F537,IF(D537="LONG",F537-E537)))*C537</f>
        <v>1206.1403508772178</v>
      </c>
      <c r="J537" s="64">
        <f t="shared" ref="J537:J539" si="689">(IF(D537="SHORT",IF(G537="",0,F537-G537),IF(D537="LONG",IF(G537="",0,G537-F537))))*C537</f>
        <v>1425.4385964912092</v>
      </c>
      <c r="K537" s="64">
        <f t="shared" ref="K537" si="690">(IF(D537="SHORT",IF(H537="",0,G537-H537),IF(D537="LONG",IF(H537="",0,(H537-G537)))))*C537</f>
        <v>1425.4385964912403</v>
      </c>
      <c r="L537" s="64">
        <f t="shared" ref="L537:L539" si="691">(J537+I537+K537)/C537</f>
        <v>1.8500000000000085</v>
      </c>
      <c r="M537" s="65">
        <f t="shared" ref="M537:M539" si="692">L537*C537</f>
        <v>4057.0175438596675</v>
      </c>
    </row>
    <row r="538" spans="1:13" s="57" customFormat="1">
      <c r="A538" s="51">
        <v>43259</v>
      </c>
      <c r="B538" s="52" t="s">
        <v>518</v>
      </c>
      <c r="C538" s="53">
        <f t="shared" si="687"/>
        <v>290.838584585555</v>
      </c>
      <c r="D538" s="52" t="s">
        <v>14</v>
      </c>
      <c r="E538" s="52">
        <v>515.75</v>
      </c>
      <c r="F538" s="52">
        <v>520.4</v>
      </c>
      <c r="G538" s="52"/>
      <c r="H538" s="52"/>
      <c r="I538" s="54">
        <f t="shared" si="688"/>
        <v>1352.3994183228242</v>
      </c>
      <c r="J538" s="55"/>
      <c r="K538" s="55"/>
      <c r="L538" s="55">
        <f t="shared" si="691"/>
        <v>4.6499999999999773</v>
      </c>
      <c r="M538" s="56">
        <f t="shared" si="692"/>
        <v>1352.3994183228242</v>
      </c>
    </row>
    <row r="539" spans="1:13" s="57" customFormat="1">
      <c r="A539" s="51">
        <v>43259</v>
      </c>
      <c r="B539" s="52" t="s">
        <v>493</v>
      </c>
      <c r="C539" s="53">
        <f t="shared" si="687"/>
        <v>162.39917717750231</v>
      </c>
      <c r="D539" s="52" t="s">
        <v>14</v>
      </c>
      <c r="E539" s="52">
        <v>923.65</v>
      </c>
      <c r="F539" s="52">
        <v>930.55</v>
      </c>
      <c r="G539" s="52">
        <v>939.4</v>
      </c>
      <c r="H539" s="52"/>
      <c r="I539" s="54">
        <f t="shared" si="688"/>
        <v>1120.5543225247623</v>
      </c>
      <c r="J539" s="55">
        <f t="shared" si="689"/>
        <v>1437.232718020899</v>
      </c>
      <c r="K539" s="55"/>
      <c r="L539" s="55">
        <f t="shared" si="691"/>
        <v>15.75</v>
      </c>
      <c r="M539" s="56">
        <f t="shared" si="692"/>
        <v>2557.7870405456615</v>
      </c>
    </row>
    <row r="540" spans="1:13" s="57" customFormat="1">
      <c r="A540" s="51">
        <v>43258</v>
      </c>
      <c r="B540" s="52" t="s">
        <v>511</v>
      </c>
      <c r="C540" s="53">
        <f t="shared" ref="C540:C542" si="693">150000/E540</f>
        <v>216.45021645021646</v>
      </c>
      <c r="D540" s="52" t="s">
        <v>14</v>
      </c>
      <c r="E540" s="52">
        <v>693</v>
      </c>
      <c r="F540" s="52">
        <v>698.5</v>
      </c>
      <c r="G540" s="52"/>
      <c r="H540" s="52"/>
      <c r="I540" s="54">
        <f t="shared" ref="I540:I542" si="694">(IF(D540="SHORT",E540-F540,IF(D540="LONG",F540-E540)))*C540</f>
        <v>1190.4761904761906</v>
      </c>
      <c r="J540" s="55"/>
      <c r="K540" s="55"/>
      <c r="L540" s="55">
        <f t="shared" ref="L540:L542" si="695">(J540+I540+K540)/C540</f>
        <v>5.5</v>
      </c>
      <c r="M540" s="56">
        <f t="shared" ref="M540:M542" si="696">L540*C540</f>
        <v>1190.4761904761906</v>
      </c>
    </row>
    <row r="541" spans="1:13" s="66" customFormat="1">
      <c r="A541" s="60">
        <v>43258</v>
      </c>
      <c r="B541" s="61" t="s">
        <v>517</v>
      </c>
      <c r="C541" s="62">
        <f t="shared" si="693"/>
        <v>2013.4228187919464</v>
      </c>
      <c r="D541" s="61" t="s">
        <v>14</v>
      </c>
      <c r="E541" s="61">
        <v>74.5</v>
      </c>
      <c r="F541" s="61">
        <v>75.099999999999994</v>
      </c>
      <c r="G541" s="61">
        <v>76</v>
      </c>
      <c r="H541" s="61">
        <v>76.95</v>
      </c>
      <c r="I541" s="63">
        <f t="shared" si="694"/>
        <v>1208.0536912751563</v>
      </c>
      <c r="J541" s="64">
        <f t="shared" ref="J541:J542" si="697">(IF(D541="SHORT",IF(G541="",0,F541-G541),IF(D541="LONG",IF(G541="",0,G541-F541))))*C541</f>
        <v>1812.0805369127631</v>
      </c>
      <c r="K541" s="64">
        <f t="shared" ref="K541:K542" si="698">(IF(D541="SHORT",IF(H541="",0,G541-H541),IF(D541="LONG",IF(H541="",0,(H541-G541)))))*C541</f>
        <v>1912.7516778523548</v>
      </c>
      <c r="L541" s="64">
        <f t="shared" si="695"/>
        <v>2.4500000000000028</v>
      </c>
      <c r="M541" s="65">
        <f t="shared" si="696"/>
        <v>4932.8859060402747</v>
      </c>
    </row>
    <row r="542" spans="1:13" s="66" customFormat="1">
      <c r="A542" s="60">
        <v>43258</v>
      </c>
      <c r="B542" s="61" t="s">
        <v>477</v>
      </c>
      <c r="C542" s="62">
        <f t="shared" si="693"/>
        <v>7125.8907363420421</v>
      </c>
      <c r="D542" s="61" t="s">
        <v>14</v>
      </c>
      <c r="E542" s="61">
        <v>21.05</v>
      </c>
      <c r="F542" s="61">
        <v>21.3</v>
      </c>
      <c r="G542" s="61">
        <v>21.55</v>
      </c>
      <c r="H542" s="61">
        <v>21.8</v>
      </c>
      <c r="I542" s="63">
        <f t="shared" si="694"/>
        <v>1781.4726840855105</v>
      </c>
      <c r="J542" s="64">
        <f t="shared" si="697"/>
        <v>1781.4726840855105</v>
      </c>
      <c r="K542" s="64">
        <f t="shared" si="698"/>
        <v>1781.4726840855105</v>
      </c>
      <c r="L542" s="64">
        <f t="shared" si="695"/>
        <v>0.74999999999999989</v>
      </c>
      <c r="M542" s="65">
        <f t="shared" si="696"/>
        <v>5344.4180522565312</v>
      </c>
    </row>
    <row r="543" spans="1:13" s="57" customFormat="1">
      <c r="A543" s="51">
        <v>43257</v>
      </c>
      <c r="B543" s="52" t="s">
        <v>482</v>
      </c>
      <c r="C543" s="53">
        <f t="shared" ref="C543:C545" si="699">150000/E543</f>
        <v>560.74766355140184</v>
      </c>
      <c r="D543" s="52" t="s">
        <v>14</v>
      </c>
      <c r="E543" s="52">
        <v>267.5</v>
      </c>
      <c r="F543" s="52">
        <v>268</v>
      </c>
      <c r="G543" s="52"/>
      <c r="H543" s="52"/>
      <c r="I543" s="54">
        <f t="shared" ref="I543:I545" si="700">(IF(D543="SHORT",E543-F543,IF(D543="LONG",F543-E543)))*C543</f>
        <v>280.37383177570092</v>
      </c>
      <c r="J543" s="55"/>
      <c r="K543" s="55"/>
      <c r="L543" s="55">
        <f t="shared" ref="L543:L545" si="701">(J543+I543+K543)/C543</f>
        <v>0.5</v>
      </c>
      <c r="M543" s="56">
        <f t="shared" ref="M543:M545" si="702">L543*C543</f>
        <v>280.37383177570092</v>
      </c>
    </row>
    <row r="544" spans="1:13" s="57" customFormat="1">
      <c r="A544" s="51">
        <v>43257</v>
      </c>
      <c r="B544" s="52" t="s">
        <v>516</v>
      </c>
      <c r="C544" s="53">
        <f t="shared" si="699"/>
        <v>145.06769825918761</v>
      </c>
      <c r="D544" s="52" t="s">
        <v>14</v>
      </c>
      <c r="E544" s="52">
        <v>1034</v>
      </c>
      <c r="F544" s="52">
        <v>1041.75</v>
      </c>
      <c r="G544" s="52"/>
      <c r="H544" s="52"/>
      <c r="I544" s="54">
        <f t="shared" si="700"/>
        <v>1124.274661508704</v>
      </c>
      <c r="J544" s="55"/>
      <c r="K544" s="55"/>
      <c r="L544" s="55">
        <f t="shared" si="701"/>
        <v>7.75</v>
      </c>
      <c r="M544" s="56">
        <f t="shared" si="702"/>
        <v>1124.274661508704</v>
      </c>
    </row>
    <row r="545" spans="1:13" s="57" customFormat="1">
      <c r="A545" s="51">
        <v>43257</v>
      </c>
      <c r="B545" s="52" t="s">
        <v>474</v>
      </c>
      <c r="C545" s="53">
        <f t="shared" si="699"/>
        <v>267.90498303268441</v>
      </c>
      <c r="D545" s="52" t="s">
        <v>14</v>
      </c>
      <c r="E545" s="52">
        <v>559.9</v>
      </c>
      <c r="F545" s="52">
        <v>564</v>
      </c>
      <c r="G545" s="52"/>
      <c r="H545" s="52"/>
      <c r="I545" s="54">
        <f t="shared" si="700"/>
        <v>1098.4104304340121</v>
      </c>
      <c r="J545" s="55"/>
      <c r="K545" s="55"/>
      <c r="L545" s="55">
        <f t="shared" si="701"/>
        <v>4.1000000000000227</v>
      </c>
      <c r="M545" s="56">
        <f t="shared" si="702"/>
        <v>1098.4104304340121</v>
      </c>
    </row>
    <row r="546" spans="1:13" s="57" customFormat="1">
      <c r="A546" s="51">
        <v>43256</v>
      </c>
      <c r="B546" s="52" t="s">
        <v>515</v>
      </c>
      <c r="C546" s="53">
        <f t="shared" ref="C546:C548" si="703">150000/E546</f>
        <v>279.06976744186045</v>
      </c>
      <c r="D546" s="52" t="s">
        <v>18</v>
      </c>
      <c r="E546" s="52">
        <v>537.5</v>
      </c>
      <c r="F546" s="52">
        <v>533.45000000000005</v>
      </c>
      <c r="G546" s="52"/>
      <c r="H546" s="52"/>
      <c r="I546" s="54">
        <f t="shared" ref="I546:I548" si="704">(IF(D546="SHORT",E546-F546,IF(D546="LONG",F546-E546)))*C546</f>
        <v>1130.2325581395221</v>
      </c>
      <c r="J546" s="55"/>
      <c r="K546" s="55"/>
      <c r="L546" s="55">
        <f t="shared" ref="L546:L548" si="705">(J546+I546+K546)/C546</f>
        <v>4.0499999999999545</v>
      </c>
      <c r="M546" s="56">
        <f t="shared" ref="M546:M548" si="706">L546*C546</f>
        <v>1130.2325581395221</v>
      </c>
    </row>
    <row r="547" spans="1:13" s="57" customFormat="1">
      <c r="A547" s="51">
        <v>43256</v>
      </c>
      <c r="B547" s="52" t="s">
        <v>434</v>
      </c>
      <c r="C547" s="53">
        <f t="shared" si="703"/>
        <v>451.94335643266049</v>
      </c>
      <c r="D547" s="52" t="s">
        <v>18</v>
      </c>
      <c r="E547" s="52">
        <v>331.9</v>
      </c>
      <c r="F547" s="52">
        <v>329.4</v>
      </c>
      <c r="G547" s="52"/>
      <c r="H547" s="52"/>
      <c r="I547" s="54">
        <f t="shared" si="704"/>
        <v>1129.8583910816512</v>
      </c>
      <c r="J547" s="55"/>
      <c r="K547" s="55"/>
      <c r="L547" s="55">
        <f t="shared" si="705"/>
        <v>2.5</v>
      </c>
      <c r="M547" s="56">
        <f t="shared" si="706"/>
        <v>1129.8583910816512</v>
      </c>
    </row>
    <row r="548" spans="1:13" s="57" customFormat="1">
      <c r="A548" s="51">
        <v>43256</v>
      </c>
      <c r="B548" s="52" t="s">
        <v>514</v>
      </c>
      <c r="C548" s="53">
        <f t="shared" si="703"/>
        <v>523.74301675977654</v>
      </c>
      <c r="D548" s="52" t="s">
        <v>18</v>
      </c>
      <c r="E548" s="52">
        <v>286.39999999999998</v>
      </c>
      <c r="F548" s="52">
        <v>284.25</v>
      </c>
      <c r="G548" s="52">
        <v>281.55</v>
      </c>
      <c r="H548" s="52"/>
      <c r="I548" s="54">
        <f t="shared" si="704"/>
        <v>1126.0474860335075</v>
      </c>
      <c r="J548" s="55">
        <f t="shared" ref="J548" si="707">(IF(D548="SHORT",IF(G548="",0,F548-G548),IF(D548="LONG",IF(G548="",0,G548-F548))))*C548</f>
        <v>1414.1061452513907</v>
      </c>
      <c r="K548" s="55"/>
      <c r="L548" s="55">
        <f t="shared" si="705"/>
        <v>4.8499999999999659</v>
      </c>
      <c r="M548" s="56">
        <f t="shared" si="706"/>
        <v>2540.1536312848984</v>
      </c>
    </row>
    <row r="549" spans="1:13" s="57" customFormat="1">
      <c r="A549" s="51">
        <v>43255</v>
      </c>
      <c r="B549" s="52" t="s">
        <v>386</v>
      </c>
      <c r="C549" s="53">
        <f t="shared" ref="C549:C552" si="708">150000/E549</f>
        <v>861.32644272179152</v>
      </c>
      <c r="D549" s="52" t="s">
        <v>18</v>
      </c>
      <c r="E549" s="52">
        <v>174.15</v>
      </c>
      <c r="F549" s="52">
        <v>172.9</v>
      </c>
      <c r="G549" s="52">
        <v>171.25</v>
      </c>
      <c r="H549" s="52"/>
      <c r="I549" s="54">
        <f t="shared" ref="I549:I552" si="709">(IF(D549="SHORT",E549-F549,IF(D549="LONG",F549-E549)))*C549</f>
        <v>1076.6580534022394</v>
      </c>
      <c r="J549" s="55">
        <f t="shared" ref="J549" si="710">(IF(D549="SHORT",IF(G549="",0,F549-G549),IF(D549="LONG",IF(G549="",0,G549-F549))))*C549</f>
        <v>1421.1886304909608</v>
      </c>
      <c r="K549" s="55"/>
      <c r="L549" s="55">
        <f t="shared" ref="L549:L552" si="711">(J549+I549+K549)/C549</f>
        <v>2.9000000000000052</v>
      </c>
      <c r="M549" s="56">
        <f t="shared" ref="M549:M552" si="712">L549*C549</f>
        <v>2497.8466838932</v>
      </c>
    </row>
    <row r="550" spans="1:13" s="57" customFormat="1">
      <c r="A550" s="51">
        <v>43255</v>
      </c>
      <c r="B550" s="52" t="s">
        <v>395</v>
      </c>
      <c r="C550" s="53">
        <f t="shared" si="708"/>
        <v>294.52189279403103</v>
      </c>
      <c r="D550" s="52" t="s">
        <v>18</v>
      </c>
      <c r="E550" s="52">
        <v>509.3</v>
      </c>
      <c r="F550" s="52">
        <v>505.45</v>
      </c>
      <c r="G550" s="52"/>
      <c r="H550" s="52"/>
      <c r="I550" s="54">
        <f t="shared" si="709"/>
        <v>1133.9092872570261</v>
      </c>
      <c r="J550" s="55"/>
      <c r="K550" s="55"/>
      <c r="L550" s="55">
        <f t="shared" si="711"/>
        <v>3.8500000000000227</v>
      </c>
      <c r="M550" s="56">
        <f t="shared" si="712"/>
        <v>1133.9092872570261</v>
      </c>
    </row>
    <row r="551" spans="1:13" s="57" customFormat="1">
      <c r="A551" s="51">
        <v>43255</v>
      </c>
      <c r="B551" s="52" t="s">
        <v>513</v>
      </c>
      <c r="C551" s="53">
        <f t="shared" si="708"/>
        <v>1459.8540145985401</v>
      </c>
      <c r="D551" s="52" t="s">
        <v>14</v>
      </c>
      <c r="E551" s="52">
        <v>102.75</v>
      </c>
      <c r="F551" s="52">
        <v>103.55</v>
      </c>
      <c r="G551" s="52"/>
      <c r="H551" s="52"/>
      <c r="I551" s="54">
        <f t="shared" si="709"/>
        <v>1167.8832116788278</v>
      </c>
      <c r="J551" s="55"/>
      <c r="K551" s="55"/>
      <c r="L551" s="55">
        <f t="shared" si="711"/>
        <v>0.79999999999999716</v>
      </c>
      <c r="M551" s="56">
        <f t="shared" si="712"/>
        <v>1167.8832116788278</v>
      </c>
    </row>
    <row r="552" spans="1:13" s="57" customFormat="1">
      <c r="A552" s="51">
        <v>43255</v>
      </c>
      <c r="B552" s="52" t="s">
        <v>472</v>
      </c>
      <c r="C552" s="53">
        <f t="shared" si="708"/>
        <v>147.23203769140164</v>
      </c>
      <c r="D552" s="52" t="s">
        <v>18</v>
      </c>
      <c r="E552" s="52">
        <v>1018.8</v>
      </c>
      <c r="F552" s="52">
        <v>1028.5</v>
      </c>
      <c r="G552" s="52"/>
      <c r="H552" s="52"/>
      <c r="I552" s="54">
        <f t="shared" si="709"/>
        <v>-1428.1507656066026</v>
      </c>
      <c r="J552" s="55"/>
      <c r="K552" s="55"/>
      <c r="L552" s="55">
        <f t="shared" si="711"/>
        <v>-9.7000000000000455</v>
      </c>
      <c r="M552" s="56">
        <f t="shared" si="712"/>
        <v>-1428.1507656066026</v>
      </c>
    </row>
    <row r="553" spans="1:13" s="66" customFormat="1">
      <c r="A553" s="60">
        <v>43252</v>
      </c>
      <c r="B553" s="61" t="s">
        <v>512</v>
      </c>
      <c r="C553" s="62">
        <f t="shared" ref="C553:C555" si="713">150000/E553</f>
        <v>192.80205655526993</v>
      </c>
      <c r="D553" s="61" t="s">
        <v>18</v>
      </c>
      <c r="E553" s="61">
        <v>778</v>
      </c>
      <c r="F553" s="61">
        <v>772.15</v>
      </c>
      <c r="G553" s="61">
        <v>764.8</v>
      </c>
      <c r="H553" s="61">
        <v>757.5</v>
      </c>
      <c r="I553" s="63">
        <f t="shared" ref="I553:I555" si="714">(IF(D553="SHORT",E553-F553,IF(D553="LONG",F553-E553)))*C553</f>
        <v>1127.8920308483334</v>
      </c>
      <c r="J553" s="64">
        <f t="shared" ref="J553:J554" si="715">(IF(D553="SHORT",IF(G553="",0,F553-G553),IF(D553="LONG",IF(G553="",0,G553-F553))))*C553</f>
        <v>1417.0951156812384</v>
      </c>
      <c r="K553" s="64">
        <f t="shared" ref="K553" si="716">(IF(D553="SHORT",IF(H553="",0,G553-H553),IF(D553="LONG",IF(H553="",0,(H553-G553)))))*C553</f>
        <v>1407.4550128534618</v>
      </c>
      <c r="L553" s="64">
        <f t="shared" ref="L553:L555" si="717">(J553+I553+K553)/C553</f>
        <v>20.5</v>
      </c>
      <c r="M553" s="65">
        <f t="shared" ref="M553:M555" si="718">L553*C553</f>
        <v>3952.4421593830334</v>
      </c>
    </row>
    <row r="554" spans="1:13" s="57" customFormat="1">
      <c r="A554" s="51">
        <v>43252</v>
      </c>
      <c r="B554" s="52" t="s">
        <v>511</v>
      </c>
      <c r="C554" s="53">
        <f t="shared" si="713"/>
        <v>211.01498206372651</v>
      </c>
      <c r="D554" s="52" t="s">
        <v>18</v>
      </c>
      <c r="E554" s="52">
        <v>710.85</v>
      </c>
      <c r="F554" s="52">
        <v>705.85</v>
      </c>
      <c r="G554" s="52">
        <v>699.5</v>
      </c>
      <c r="H554" s="52"/>
      <c r="I554" s="54">
        <f t="shared" si="714"/>
        <v>1055.0749103186326</v>
      </c>
      <c r="J554" s="55">
        <f t="shared" si="715"/>
        <v>1339.9451361046681</v>
      </c>
      <c r="K554" s="55"/>
      <c r="L554" s="55">
        <f t="shared" si="717"/>
        <v>11.350000000000023</v>
      </c>
      <c r="M554" s="56">
        <f t="shared" si="718"/>
        <v>2395.0200464233008</v>
      </c>
    </row>
    <row r="555" spans="1:13" s="57" customFormat="1">
      <c r="A555" s="51">
        <v>43252</v>
      </c>
      <c r="B555" s="52" t="s">
        <v>223</v>
      </c>
      <c r="C555" s="53">
        <f t="shared" si="713"/>
        <v>113.03692539562924</v>
      </c>
      <c r="D555" s="52" t="s">
        <v>18</v>
      </c>
      <c r="E555" s="52">
        <v>1327</v>
      </c>
      <c r="F555" s="52">
        <v>1317</v>
      </c>
      <c r="G555" s="52"/>
      <c r="H555" s="52"/>
      <c r="I555" s="54">
        <f t="shared" si="714"/>
        <v>1130.3692539562924</v>
      </c>
      <c r="J555" s="55"/>
      <c r="K555" s="55"/>
      <c r="L555" s="55">
        <f t="shared" si="717"/>
        <v>10</v>
      </c>
      <c r="M555" s="56">
        <f t="shared" si="718"/>
        <v>1130.3692539562924</v>
      </c>
    </row>
    <row r="556" spans="1:13" ht="15.75">
      <c r="A556" s="68"/>
      <c r="B556" s="69"/>
      <c r="C556" s="69"/>
      <c r="D556" s="69"/>
      <c r="E556" s="69"/>
      <c r="F556" s="69"/>
      <c r="G556" s="69"/>
      <c r="H556" s="69"/>
      <c r="I556" s="70"/>
      <c r="J556" s="71"/>
      <c r="K556" s="72"/>
      <c r="L556" s="73"/>
      <c r="M556" s="69"/>
    </row>
    <row r="557" spans="1:13" s="57" customFormat="1">
      <c r="A557" s="51">
        <v>43251</v>
      </c>
      <c r="B557" s="52" t="s">
        <v>510</v>
      </c>
      <c r="C557" s="53">
        <f t="shared" ref="C557" si="719">150000/E557</f>
        <v>175.2336448598131</v>
      </c>
      <c r="D557" s="52" t="s">
        <v>14</v>
      </c>
      <c r="E557" s="52">
        <v>856</v>
      </c>
      <c r="F557" s="52">
        <v>862.4</v>
      </c>
      <c r="G557" s="52"/>
      <c r="H557" s="52"/>
      <c r="I557" s="54">
        <f t="shared" ref="I557" si="720">(IF(D557="SHORT",E557-F557,IF(D557="LONG",F557-E557)))*C557</f>
        <v>1121.4953271027998</v>
      </c>
      <c r="J557" s="55"/>
      <c r="K557" s="55"/>
      <c r="L557" s="55">
        <f t="shared" ref="L557" si="721">(J557+I557+K557)/C557</f>
        <v>6.3999999999999773</v>
      </c>
      <c r="M557" s="56">
        <f t="shared" ref="M557" si="722">L557*C557</f>
        <v>1121.4953271027998</v>
      </c>
    </row>
    <row r="558" spans="1:13" s="66" customFormat="1">
      <c r="A558" s="60">
        <v>43250</v>
      </c>
      <c r="B558" s="61" t="s">
        <v>467</v>
      </c>
      <c r="C558" s="62">
        <f t="shared" ref="C558:C559" si="723">150000/E558</f>
        <v>394.73684210526318</v>
      </c>
      <c r="D558" s="61" t="s">
        <v>14</v>
      </c>
      <c r="E558" s="61">
        <v>380</v>
      </c>
      <c r="F558" s="61">
        <v>382.85</v>
      </c>
      <c r="G558" s="61">
        <v>386.5</v>
      </c>
      <c r="H558" s="61">
        <v>390.15</v>
      </c>
      <c r="I558" s="63">
        <f t="shared" ref="I558:I559" si="724">(IF(D558="SHORT",E558-F558,IF(D558="LONG",F558-E558)))*C558</f>
        <v>1125.0000000000091</v>
      </c>
      <c r="J558" s="64">
        <f t="shared" ref="J558" si="725">(IF(D558="SHORT",IF(G558="",0,F558-G558),IF(D558="LONG",IF(G558="",0,G558-F558))))*C558</f>
        <v>1440.7894736842015</v>
      </c>
      <c r="K558" s="64">
        <f t="shared" ref="K558" si="726">(IF(D558="SHORT",IF(H558="",0,G558-H558),IF(D558="LONG",IF(H558="",0,(H558-G558)))))*C558</f>
        <v>1440.7894736842015</v>
      </c>
      <c r="L558" s="64">
        <f t="shared" ref="L558:L559" si="727">(J558+I558+K558)/C558</f>
        <v>10.149999999999977</v>
      </c>
      <c r="M558" s="65">
        <f t="shared" ref="M558:M559" si="728">L558*C558</f>
        <v>4006.5789473684122</v>
      </c>
    </row>
    <row r="559" spans="1:13" s="57" customFormat="1">
      <c r="A559" s="51">
        <v>43250</v>
      </c>
      <c r="B559" s="52" t="s">
        <v>462</v>
      </c>
      <c r="C559" s="53">
        <f t="shared" si="723"/>
        <v>123.58902529455384</v>
      </c>
      <c r="D559" s="52" t="s">
        <v>18</v>
      </c>
      <c r="E559" s="52">
        <v>1213.7</v>
      </c>
      <c r="F559" s="52">
        <v>1207.95</v>
      </c>
      <c r="G559" s="52"/>
      <c r="H559" s="52"/>
      <c r="I559" s="54">
        <f t="shared" si="724"/>
        <v>710.63689544368458</v>
      </c>
      <c r="J559" s="55"/>
      <c r="K559" s="55"/>
      <c r="L559" s="55">
        <f t="shared" si="727"/>
        <v>5.75</v>
      </c>
      <c r="M559" s="56">
        <f t="shared" si="728"/>
        <v>710.63689544368458</v>
      </c>
    </row>
    <row r="560" spans="1:13" s="57" customFormat="1">
      <c r="A560" s="51">
        <v>43249</v>
      </c>
      <c r="B560" s="52" t="s">
        <v>509</v>
      </c>
      <c r="C560" s="53">
        <f t="shared" ref="C560" si="729">150000/E560</f>
        <v>116.10356437942644</v>
      </c>
      <c r="D560" s="52" t="s">
        <v>14</v>
      </c>
      <c r="E560" s="52">
        <v>1291.95</v>
      </c>
      <c r="F560" s="52">
        <v>1297.5</v>
      </c>
      <c r="G560" s="52"/>
      <c r="H560" s="52"/>
      <c r="I560" s="54">
        <f t="shared" ref="I560" si="730">(IF(D560="SHORT",E560-F560,IF(D560="LONG",F560-E560)))*C560</f>
        <v>644.37478230581144</v>
      </c>
      <c r="J560" s="55"/>
      <c r="K560" s="55"/>
      <c r="L560" s="55">
        <f t="shared" ref="L560" si="731">(J560+I560+K560)/C560</f>
        <v>5.5499999999999545</v>
      </c>
      <c r="M560" s="56">
        <f t="shared" ref="M560" si="732">L560*C560</f>
        <v>644.37478230581144</v>
      </c>
    </row>
    <row r="561" spans="1:13" s="57" customFormat="1">
      <c r="A561" s="51">
        <v>43249</v>
      </c>
      <c r="B561" s="52" t="s">
        <v>506</v>
      </c>
      <c r="C561" s="53">
        <f t="shared" ref="C561:C562" si="733">150000/E561</f>
        <v>130.41777159500933</v>
      </c>
      <c r="D561" s="52" t="s">
        <v>18</v>
      </c>
      <c r="E561" s="52">
        <v>1150.1500000000001</v>
      </c>
      <c r="F561" s="52">
        <v>1141.5</v>
      </c>
      <c r="G561" s="52"/>
      <c r="H561" s="52"/>
      <c r="I561" s="54">
        <f t="shared" ref="I561:I562" si="734">(IF(D561="SHORT",E561-F561,IF(D561="LONG",F561-E561)))*C561</f>
        <v>1128.1137242968425</v>
      </c>
      <c r="J561" s="55"/>
      <c r="K561" s="55"/>
      <c r="L561" s="55">
        <f t="shared" ref="L561:L562" si="735">(J561+I561+K561)/C561</f>
        <v>8.6500000000000909</v>
      </c>
      <c r="M561" s="56">
        <f t="shared" ref="M561:M562" si="736">L561*C561</f>
        <v>1128.1137242968425</v>
      </c>
    </row>
    <row r="562" spans="1:13" s="57" customFormat="1">
      <c r="A562" s="51">
        <v>43249</v>
      </c>
      <c r="B562" s="52" t="s">
        <v>508</v>
      </c>
      <c r="C562" s="53">
        <f t="shared" si="733"/>
        <v>371.51702786377712</v>
      </c>
      <c r="D562" s="52" t="s">
        <v>18</v>
      </c>
      <c r="E562" s="52">
        <v>403.75</v>
      </c>
      <c r="F562" s="52">
        <v>404.55</v>
      </c>
      <c r="G562" s="52"/>
      <c r="H562" s="52"/>
      <c r="I562" s="54">
        <f t="shared" si="734"/>
        <v>-297.2136222910259</v>
      </c>
      <c r="J562" s="55"/>
      <c r="K562" s="55"/>
      <c r="L562" s="55">
        <f t="shared" si="735"/>
        <v>-0.80000000000001137</v>
      </c>
      <c r="M562" s="56">
        <f t="shared" si="736"/>
        <v>-297.2136222910259</v>
      </c>
    </row>
    <row r="563" spans="1:13" s="57" customFormat="1">
      <c r="A563" s="51">
        <v>43248</v>
      </c>
      <c r="B563" s="52" t="s">
        <v>495</v>
      </c>
      <c r="C563" s="53">
        <f t="shared" ref="C563:C564" si="737">150000/E563</f>
        <v>593.23709709313823</v>
      </c>
      <c r="D563" s="52" t="s">
        <v>14</v>
      </c>
      <c r="E563" s="52">
        <v>252.85</v>
      </c>
      <c r="F563" s="52">
        <v>253.65</v>
      </c>
      <c r="G563" s="52"/>
      <c r="H563" s="52"/>
      <c r="I563" s="54">
        <f t="shared" ref="I563:I564" si="738">(IF(D563="SHORT",E563-F563,IF(D563="LONG",F563-E563)))*C563</f>
        <v>474.5896776745173</v>
      </c>
      <c r="J563" s="55"/>
      <c r="K563" s="55"/>
      <c r="L563" s="55">
        <f t="shared" ref="L563:L564" si="739">(J563+I563+K563)/C563</f>
        <v>0.80000000000001137</v>
      </c>
      <c r="M563" s="56">
        <f t="shared" ref="M563:M564" si="740">L563*C563</f>
        <v>474.5896776745173</v>
      </c>
    </row>
    <row r="564" spans="1:13" s="57" customFormat="1">
      <c r="A564" s="51">
        <v>43248</v>
      </c>
      <c r="B564" s="52" t="s">
        <v>437</v>
      </c>
      <c r="C564" s="53">
        <f t="shared" si="737"/>
        <v>291.26213592233012</v>
      </c>
      <c r="D564" s="52" t="s">
        <v>14</v>
      </c>
      <c r="E564" s="52">
        <v>515</v>
      </c>
      <c r="F564" s="52">
        <v>518.85</v>
      </c>
      <c r="G564" s="52">
        <v>523.79999999999995</v>
      </c>
      <c r="H564" s="52"/>
      <c r="I564" s="54">
        <f t="shared" si="738"/>
        <v>1121.3592233009776</v>
      </c>
      <c r="J564" s="55">
        <f t="shared" ref="J564" si="741">(IF(D564="SHORT",IF(G564="",0,F564-G564),IF(D564="LONG",IF(G564="",0,G564-F564))))*C564</f>
        <v>1441.7475728155141</v>
      </c>
      <c r="K564" s="55"/>
      <c r="L564" s="55">
        <f t="shared" si="739"/>
        <v>8.7999999999999545</v>
      </c>
      <c r="M564" s="56">
        <f t="shared" si="740"/>
        <v>2563.1067961164918</v>
      </c>
    </row>
    <row r="565" spans="1:13" s="66" customFormat="1">
      <c r="A565" s="60">
        <v>43245</v>
      </c>
      <c r="B565" s="61" t="s">
        <v>507</v>
      </c>
      <c r="C565" s="62">
        <f t="shared" ref="C565:C568" si="742">150000/E565</f>
        <v>273.3236151603499</v>
      </c>
      <c r="D565" s="61" t="s">
        <v>14</v>
      </c>
      <c r="E565" s="61">
        <v>548.79999999999995</v>
      </c>
      <c r="F565" s="61">
        <v>552.1</v>
      </c>
      <c r="G565" s="61">
        <v>557.35</v>
      </c>
      <c r="H565" s="61">
        <v>562.65</v>
      </c>
      <c r="I565" s="63">
        <f t="shared" ref="I565:I568" si="743">(IF(D565="SHORT",E565-F565,IF(D565="LONG",F565-E565)))*C565</f>
        <v>901.96793002917332</v>
      </c>
      <c r="J565" s="64">
        <f t="shared" ref="J565:J568" si="744">(IF(D565="SHORT",IF(G565="",0,F565-G565),IF(D565="LONG",IF(G565="",0,G565-F565))))*C565</f>
        <v>1434.9489795918371</v>
      </c>
      <c r="K565" s="64">
        <f t="shared" ref="K565" si="745">(IF(D565="SHORT",IF(H565="",0,G565-H565),IF(D565="LONG",IF(H565="",0,(H565-G565)))))*C565</f>
        <v>1448.615160349842</v>
      </c>
      <c r="L565" s="64">
        <f t="shared" ref="L565:L568" si="746">(J565+I565+K565)/C565</f>
        <v>13.850000000000023</v>
      </c>
      <c r="M565" s="65">
        <f t="shared" ref="M565:M568" si="747">L565*C565</f>
        <v>3785.5320699708523</v>
      </c>
    </row>
    <row r="566" spans="1:13" s="57" customFormat="1">
      <c r="A566" s="51">
        <v>43245</v>
      </c>
      <c r="B566" s="52" t="s">
        <v>506</v>
      </c>
      <c r="C566" s="53">
        <f t="shared" si="742"/>
        <v>137.61467889908258</v>
      </c>
      <c r="D566" s="52" t="s">
        <v>14</v>
      </c>
      <c r="E566" s="52">
        <v>1090</v>
      </c>
      <c r="F566" s="52">
        <v>1092</v>
      </c>
      <c r="G566" s="52"/>
      <c r="H566" s="52"/>
      <c r="I566" s="54">
        <f t="shared" si="743"/>
        <v>275.22935779816515</v>
      </c>
      <c r="J566" s="55"/>
      <c r="K566" s="55"/>
      <c r="L566" s="55">
        <f t="shared" si="746"/>
        <v>2</v>
      </c>
      <c r="M566" s="56">
        <f t="shared" si="747"/>
        <v>275.22935779816515</v>
      </c>
    </row>
    <row r="567" spans="1:13" s="57" customFormat="1">
      <c r="A567" s="51">
        <v>43245</v>
      </c>
      <c r="B567" s="52" t="s">
        <v>500</v>
      </c>
      <c r="C567" s="53">
        <f t="shared" si="742"/>
        <v>1576.4582238570677</v>
      </c>
      <c r="D567" s="52" t="s">
        <v>14</v>
      </c>
      <c r="E567" s="52">
        <v>95.15</v>
      </c>
      <c r="F567" s="52">
        <v>95.85</v>
      </c>
      <c r="G567" s="52">
        <v>96.65</v>
      </c>
      <c r="H567" s="52"/>
      <c r="I567" s="54">
        <f t="shared" si="743"/>
        <v>1103.5207566999295</v>
      </c>
      <c r="J567" s="55">
        <f t="shared" si="744"/>
        <v>1261.1665790856721</v>
      </c>
      <c r="K567" s="55"/>
      <c r="L567" s="55">
        <f t="shared" si="746"/>
        <v>1.5</v>
      </c>
      <c r="M567" s="56">
        <f t="shared" si="747"/>
        <v>2364.6873357856016</v>
      </c>
    </row>
    <row r="568" spans="1:13" s="57" customFormat="1">
      <c r="A568" s="51">
        <v>43245</v>
      </c>
      <c r="B568" s="52" t="s">
        <v>386</v>
      </c>
      <c r="C568" s="53">
        <f t="shared" si="742"/>
        <v>882.35294117647061</v>
      </c>
      <c r="D568" s="52" t="s">
        <v>14</v>
      </c>
      <c r="E568" s="52">
        <v>170</v>
      </c>
      <c r="F568" s="52">
        <v>171.3</v>
      </c>
      <c r="G568" s="52">
        <v>172.9</v>
      </c>
      <c r="H568" s="52"/>
      <c r="I568" s="54">
        <f t="shared" si="743"/>
        <v>1147.0588235294217</v>
      </c>
      <c r="J568" s="55">
        <f t="shared" si="744"/>
        <v>1411.7647058823479</v>
      </c>
      <c r="K568" s="55"/>
      <c r="L568" s="55">
        <f t="shared" si="746"/>
        <v>2.9000000000000052</v>
      </c>
      <c r="M568" s="56">
        <f t="shared" si="747"/>
        <v>2558.8235294117694</v>
      </c>
    </row>
    <row r="569" spans="1:13" s="57" customFormat="1">
      <c r="A569" s="51">
        <v>43244</v>
      </c>
      <c r="B569" s="52" t="s">
        <v>445</v>
      </c>
      <c r="C569" s="53">
        <f t="shared" ref="C569:C570" si="748">150000/E569</f>
        <v>657.31814198071868</v>
      </c>
      <c r="D569" s="52" t="s">
        <v>14</v>
      </c>
      <c r="E569" s="52">
        <v>228.2</v>
      </c>
      <c r="F569" s="52">
        <v>229.95</v>
      </c>
      <c r="G569" s="52"/>
      <c r="H569" s="52"/>
      <c r="I569" s="54">
        <f t="shared" ref="I569:I570" si="749">(IF(D569="SHORT",E569-F569,IF(D569="LONG",F569-E569)))*C569</f>
        <v>1150.3067484662577</v>
      </c>
      <c r="J569" s="55"/>
      <c r="K569" s="55"/>
      <c r="L569" s="55">
        <f t="shared" ref="L569:L570" si="750">(J569+I569+K569)/C569</f>
        <v>1.75</v>
      </c>
      <c r="M569" s="56">
        <f t="shared" ref="M569:M570" si="751">L569*C569</f>
        <v>1150.3067484662577</v>
      </c>
    </row>
    <row r="570" spans="1:13" s="57" customFormat="1">
      <c r="A570" s="51">
        <v>43244</v>
      </c>
      <c r="B570" s="52" t="s">
        <v>505</v>
      </c>
      <c r="C570" s="53">
        <f t="shared" si="748"/>
        <v>248.44720496894411</v>
      </c>
      <c r="D570" s="52" t="s">
        <v>18</v>
      </c>
      <c r="E570" s="52">
        <v>603.75</v>
      </c>
      <c r="F570" s="52">
        <v>600.9</v>
      </c>
      <c r="G570" s="52"/>
      <c r="H570" s="52"/>
      <c r="I570" s="54">
        <f t="shared" si="749"/>
        <v>708.07453416149633</v>
      </c>
      <c r="J570" s="55"/>
      <c r="K570" s="55"/>
      <c r="L570" s="55">
        <f t="shared" si="750"/>
        <v>2.8500000000000227</v>
      </c>
      <c r="M570" s="56">
        <f t="shared" si="751"/>
        <v>708.07453416149633</v>
      </c>
    </row>
    <row r="571" spans="1:13" s="57" customFormat="1">
      <c r="A571" s="51">
        <v>43243</v>
      </c>
      <c r="B571" s="52" t="s">
        <v>464</v>
      </c>
      <c r="C571" s="53">
        <f t="shared" ref="C571:C574" si="752">150000/E571</f>
        <v>1049.3179433368311</v>
      </c>
      <c r="D571" s="52" t="s">
        <v>14</v>
      </c>
      <c r="E571" s="52">
        <v>142.94999999999999</v>
      </c>
      <c r="F571" s="52">
        <v>144</v>
      </c>
      <c r="G571" s="52"/>
      <c r="H571" s="52"/>
      <c r="I571" s="54">
        <f t="shared" ref="I571:I574" si="753">(IF(D571="SHORT",E571-F571,IF(D571="LONG",F571-E571)))*C571</f>
        <v>1101.7838405036846</v>
      </c>
      <c r="J571" s="55"/>
      <c r="K571" s="55"/>
      <c r="L571" s="55">
        <f t="shared" ref="L571:L574" si="754">(J571+I571+K571)/C571</f>
        <v>1.0500000000000114</v>
      </c>
      <c r="M571" s="56">
        <f t="shared" ref="M571:M574" si="755">L571*C571</f>
        <v>1101.7838405036846</v>
      </c>
    </row>
    <row r="572" spans="1:13" s="57" customFormat="1">
      <c r="A572" s="51">
        <v>43243</v>
      </c>
      <c r="B572" s="52" t="s">
        <v>504</v>
      </c>
      <c r="C572" s="53">
        <f t="shared" si="752"/>
        <v>561.79775280898878</v>
      </c>
      <c r="D572" s="52" t="s">
        <v>14</v>
      </c>
      <c r="E572" s="52">
        <v>267</v>
      </c>
      <c r="F572" s="52">
        <v>268.14999999999998</v>
      </c>
      <c r="G572" s="52"/>
      <c r="H572" s="52"/>
      <c r="I572" s="54">
        <f t="shared" si="753"/>
        <v>646.06741573032434</v>
      </c>
      <c r="J572" s="55"/>
      <c r="K572" s="55"/>
      <c r="L572" s="55">
        <f t="shared" si="754"/>
        <v>1.1499999999999773</v>
      </c>
      <c r="M572" s="56">
        <f t="shared" si="755"/>
        <v>646.06741573032434</v>
      </c>
    </row>
    <row r="573" spans="1:13" s="57" customFormat="1">
      <c r="A573" s="51">
        <v>43243</v>
      </c>
      <c r="B573" s="52" t="s">
        <v>428</v>
      </c>
      <c r="C573" s="53">
        <f t="shared" si="752"/>
        <v>131.99577613516365</v>
      </c>
      <c r="D573" s="52" t="s">
        <v>14</v>
      </c>
      <c r="E573" s="52">
        <v>1136.4000000000001</v>
      </c>
      <c r="F573" s="52">
        <v>1144.3499999999999</v>
      </c>
      <c r="G573" s="52"/>
      <c r="H573" s="52"/>
      <c r="I573" s="54">
        <f t="shared" si="753"/>
        <v>1049.3664202745269</v>
      </c>
      <c r="J573" s="55"/>
      <c r="K573" s="55"/>
      <c r="L573" s="55">
        <f t="shared" si="754"/>
        <v>7.9499999999998172</v>
      </c>
      <c r="M573" s="56">
        <f t="shared" si="755"/>
        <v>1049.3664202745269</v>
      </c>
    </row>
    <row r="574" spans="1:13" s="57" customFormat="1">
      <c r="A574" s="51">
        <v>43243</v>
      </c>
      <c r="B574" s="52" t="s">
        <v>479</v>
      </c>
      <c r="C574" s="53">
        <f t="shared" si="752"/>
        <v>310.68765534382766</v>
      </c>
      <c r="D574" s="52" t="s">
        <v>14</v>
      </c>
      <c r="E574" s="52">
        <v>482.8</v>
      </c>
      <c r="F574" s="52">
        <v>478.2</v>
      </c>
      <c r="G574" s="52"/>
      <c r="H574" s="52"/>
      <c r="I574" s="54">
        <f t="shared" si="753"/>
        <v>-1429.1632145816143</v>
      </c>
      <c r="J574" s="55"/>
      <c r="K574" s="55"/>
      <c r="L574" s="55">
        <f t="shared" si="754"/>
        <v>-4.6000000000000227</v>
      </c>
      <c r="M574" s="56">
        <f t="shared" si="755"/>
        <v>-1429.1632145816143</v>
      </c>
    </row>
    <row r="575" spans="1:13" s="57" customFormat="1">
      <c r="A575" s="51">
        <v>43242</v>
      </c>
      <c r="B575" s="52" t="s">
        <v>74</v>
      </c>
      <c r="C575" s="53">
        <f t="shared" ref="C575:C577" si="756">150000/E575</f>
        <v>110.57461943901811</v>
      </c>
      <c r="D575" s="52" t="s">
        <v>14</v>
      </c>
      <c r="E575" s="52">
        <v>1356.55</v>
      </c>
      <c r="F575" s="52">
        <v>1366.7</v>
      </c>
      <c r="G575" s="52"/>
      <c r="H575" s="52"/>
      <c r="I575" s="54">
        <f t="shared" ref="I575:I577" si="757">(IF(D575="SHORT",E575-F575,IF(D575="LONG",F575-E575)))*C575</f>
        <v>1122.3323873060438</v>
      </c>
      <c r="J575" s="55"/>
      <c r="K575" s="55"/>
      <c r="L575" s="55">
        <f t="shared" ref="L575:L577" si="758">(J575+I575+K575)/C575</f>
        <v>10.150000000000091</v>
      </c>
      <c r="M575" s="56">
        <f t="shared" ref="M575:M577" si="759">L575*C575</f>
        <v>1122.3323873060438</v>
      </c>
    </row>
    <row r="576" spans="1:13" s="57" customFormat="1">
      <c r="A576" s="51">
        <v>43242</v>
      </c>
      <c r="B576" s="52" t="s">
        <v>503</v>
      </c>
      <c r="C576" s="53">
        <f t="shared" si="756"/>
        <v>1147.227533460803</v>
      </c>
      <c r="D576" s="52" t="s">
        <v>14</v>
      </c>
      <c r="E576" s="52">
        <v>130.75</v>
      </c>
      <c r="F576" s="52">
        <v>131.75</v>
      </c>
      <c r="G576" s="52"/>
      <c r="H576" s="52"/>
      <c r="I576" s="54">
        <f t="shared" si="757"/>
        <v>1147.227533460803</v>
      </c>
      <c r="J576" s="55"/>
      <c r="K576" s="55"/>
      <c r="L576" s="55">
        <f t="shared" si="758"/>
        <v>1</v>
      </c>
      <c r="M576" s="56">
        <f t="shared" si="759"/>
        <v>1147.227533460803</v>
      </c>
    </row>
    <row r="577" spans="1:13" s="57" customFormat="1">
      <c r="A577" s="51">
        <v>43242</v>
      </c>
      <c r="B577" s="52" t="s">
        <v>494</v>
      </c>
      <c r="C577" s="53">
        <f t="shared" si="756"/>
        <v>167.95431642593215</v>
      </c>
      <c r="D577" s="52" t="s">
        <v>14</v>
      </c>
      <c r="E577" s="52">
        <v>893.1</v>
      </c>
      <c r="F577" s="52">
        <v>884.6</v>
      </c>
      <c r="G577" s="52"/>
      <c r="H577" s="52"/>
      <c r="I577" s="54">
        <f t="shared" si="757"/>
        <v>-1427.6116896204232</v>
      </c>
      <c r="J577" s="55"/>
      <c r="K577" s="55"/>
      <c r="L577" s="55">
        <f t="shared" si="758"/>
        <v>-8.5</v>
      </c>
      <c r="M577" s="56">
        <f t="shared" si="759"/>
        <v>-1427.6116896204232</v>
      </c>
    </row>
    <row r="578" spans="1:13" s="57" customFormat="1">
      <c r="A578" s="51">
        <v>43241</v>
      </c>
      <c r="B578" s="52" t="s">
        <v>421</v>
      </c>
      <c r="C578" s="53">
        <f t="shared" ref="C578:C581" si="760">150000/E578</f>
        <v>2264.1509433962265</v>
      </c>
      <c r="D578" s="52" t="s">
        <v>18</v>
      </c>
      <c r="E578" s="52">
        <v>66.25</v>
      </c>
      <c r="F578" s="52">
        <v>65.75</v>
      </c>
      <c r="G578" s="52">
        <v>65.150000000000006</v>
      </c>
      <c r="H578" s="52"/>
      <c r="I578" s="54">
        <f t="shared" ref="I578:I581" si="761">(IF(D578="SHORT",E578-F578,IF(D578="LONG",F578-E578)))*C578</f>
        <v>1132.0754716981132</v>
      </c>
      <c r="J578" s="55">
        <f t="shared" ref="J578:J581" si="762">(IF(D578="SHORT",IF(G578="",0,F578-G578),IF(D578="LONG",IF(G578="",0,G578-F578))))*C578</f>
        <v>1358.4905660377231</v>
      </c>
      <c r="K578" s="55"/>
      <c r="L578" s="55">
        <f t="shared" ref="L578:L581" si="763">(J578+I578+K578)/C578</f>
        <v>1.0999999999999943</v>
      </c>
      <c r="M578" s="56">
        <f t="shared" ref="M578:M581" si="764">L578*C578</f>
        <v>2490.5660377358363</v>
      </c>
    </row>
    <row r="579" spans="1:13" s="57" customFormat="1">
      <c r="A579" s="51">
        <v>43241</v>
      </c>
      <c r="B579" s="52" t="s">
        <v>502</v>
      </c>
      <c r="C579" s="53">
        <f t="shared" si="760"/>
        <v>146.34146341463415</v>
      </c>
      <c r="D579" s="52" t="s">
        <v>18</v>
      </c>
      <c r="E579" s="52">
        <v>1025</v>
      </c>
      <c r="F579" s="52">
        <v>1030.6500000000001</v>
      </c>
      <c r="G579" s="52"/>
      <c r="H579" s="52"/>
      <c r="I579" s="54">
        <f t="shared" si="761"/>
        <v>-826.82926829269627</v>
      </c>
      <c r="J579" s="55"/>
      <c r="K579" s="55"/>
      <c r="L579" s="55">
        <f t="shared" si="763"/>
        <v>-5.6500000000000909</v>
      </c>
      <c r="M579" s="56">
        <f t="shared" si="764"/>
        <v>-826.82926829269627</v>
      </c>
    </row>
    <row r="580" spans="1:13" s="57" customFormat="1">
      <c r="A580" s="51">
        <v>43241</v>
      </c>
      <c r="B580" s="52" t="s">
        <v>501</v>
      </c>
      <c r="C580" s="53">
        <f t="shared" si="760"/>
        <v>352.56786931484311</v>
      </c>
      <c r="D580" s="52" t="s">
        <v>18</v>
      </c>
      <c r="E580" s="52">
        <v>425.45</v>
      </c>
      <c r="F580" s="52">
        <v>422.05</v>
      </c>
      <c r="G580" s="52">
        <v>418</v>
      </c>
      <c r="H580" s="52"/>
      <c r="I580" s="54">
        <f t="shared" si="761"/>
        <v>1198.7307556704586</v>
      </c>
      <c r="J580" s="55">
        <f t="shared" si="762"/>
        <v>1427.8998707251185</v>
      </c>
      <c r="K580" s="55"/>
      <c r="L580" s="55">
        <f t="shared" si="763"/>
        <v>7.4499999999999886</v>
      </c>
      <c r="M580" s="56">
        <f t="shared" si="764"/>
        <v>2626.6306263955771</v>
      </c>
    </row>
    <row r="581" spans="1:13" s="66" customFormat="1">
      <c r="A581" s="60">
        <v>43241</v>
      </c>
      <c r="B581" s="61" t="s">
        <v>476</v>
      </c>
      <c r="C581" s="62">
        <f t="shared" si="760"/>
        <v>896.86098654708519</v>
      </c>
      <c r="D581" s="61" t="s">
        <v>18</v>
      </c>
      <c r="E581" s="61">
        <v>167.25</v>
      </c>
      <c r="F581" s="61">
        <v>165.95</v>
      </c>
      <c r="G581" s="61">
        <v>164.3</v>
      </c>
      <c r="H581" s="61">
        <v>162.75</v>
      </c>
      <c r="I581" s="63">
        <f t="shared" si="761"/>
        <v>1165.9192825112209</v>
      </c>
      <c r="J581" s="64">
        <f t="shared" si="762"/>
        <v>1479.8206278026701</v>
      </c>
      <c r="K581" s="64">
        <f t="shared" ref="K581" si="765">(IF(D581="SHORT",IF(H581="",0,G581-H581),IF(D581="LONG",IF(H581="",0,(H581-G581)))))*C581</f>
        <v>1390.1345291479922</v>
      </c>
      <c r="L581" s="64">
        <f t="shared" si="763"/>
        <v>4.5</v>
      </c>
      <c r="M581" s="65">
        <f t="shared" si="764"/>
        <v>4035.8744394618834</v>
      </c>
    </row>
    <row r="582" spans="1:13" s="57" customFormat="1">
      <c r="A582" s="51">
        <v>43238</v>
      </c>
      <c r="B582" s="52" t="s">
        <v>420</v>
      </c>
      <c r="C582" s="53">
        <f t="shared" ref="C582:C585" si="766">150000/E582</f>
        <v>1293.1034482758621</v>
      </c>
      <c r="D582" s="52" t="s">
        <v>18</v>
      </c>
      <c r="E582" s="52">
        <v>116</v>
      </c>
      <c r="F582" s="52">
        <v>115.15</v>
      </c>
      <c r="G582" s="52">
        <v>114.05</v>
      </c>
      <c r="H582" s="52"/>
      <c r="I582" s="54">
        <f t="shared" ref="I582:I585" si="767">(IF(D582="SHORT",E582-F582,IF(D582="LONG",F582-E582)))*C582</f>
        <v>1099.1379310344755</v>
      </c>
      <c r="J582" s="55">
        <f t="shared" ref="J582:J585" si="768">(IF(D582="SHORT",IF(G582="",0,F582-G582),IF(D582="LONG",IF(G582="",0,G582-F582))))*C582</f>
        <v>1422.4137931034593</v>
      </c>
      <c r="K582" s="55"/>
      <c r="L582" s="55">
        <f t="shared" ref="L582:L585" si="769">(J582+I582+K582)/C582</f>
        <v>1.9500000000000028</v>
      </c>
      <c r="M582" s="56">
        <f t="shared" ref="M582:M585" si="770">L582*C582</f>
        <v>2521.5517241379348</v>
      </c>
    </row>
    <row r="583" spans="1:13" s="57" customFormat="1">
      <c r="A583" s="51">
        <v>43238</v>
      </c>
      <c r="B583" s="52" t="s">
        <v>500</v>
      </c>
      <c r="C583" s="53">
        <f t="shared" si="766"/>
        <v>1436.0938247965532</v>
      </c>
      <c r="D583" s="52" t="s">
        <v>18</v>
      </c>
      <c r="E583" s="52">
        <v>104.45</v>
      </c>
      <c r="F583" s="52">
        <v>103.7</v>
      </c>
      <c r="G583" s="52"/>
      <c r="H583" s="52"/>
      <c r="I583" s="54">
        <f t="shared" si="767"/>
        <v>1077.0703685974149</v>
      </c>
      <c r="J583" s="55"/>
      <c r="K583" s="55"/>
      <c r="L583" s="55">
        <f t="shared" si="769"/>
        <v>0.75</v>
      </c>
      <c r="M583" s="56">
        <f t="shared" si="770"/>
        <v>1077.0703685974149</v>
      </c>
    </row>
    <row r="584" spans="1:13" s="57" customFormat="1">
      <c r="A584" s="51">
        <v>43238</v>
      </c>
      <c r="B584" s="52" t="s">
        <v>470</v>
      </c>
      <c r="C584" s="53">
        <f t="shared" si="766"/>
        <v>139.08205841446454</v>
      </c>
      <c r="D584" s="52" t="s">
        <v>18</v>
      </c>
      <c r="E584" s="52">
        <v>1078.5</v>
      </c>
      <c r="F584" s="52">
        <v>1081.5</v>
      </c>
      <c r="G584" s="52"/>
      <c r="H584" s="52"/>
      <c r="I584" s="54">
        <f t="shared" si="767"/>
        <v>-417.24617524339362</v>
      </c>
      <c r="J584" s="55"/>
      <c r="K584" s="55"/>
      <c r="L584" s="55">
        <f t="shared" si="769"/>
        <v>-3</v>
      </c>
      <c r="M584" s="56">
        <f t="shared" si="770"/>
        <v>-417.24617524339362</v>
      </c>
    </row>
    <row r="585" spans="1:13" s="57" customFormat="1">
      <c r="A585" s="51">
        <v>43238</v>
      </c>
      <c r="B585" s="52" t="s">
        <v>499</v>
      </c>
      <c r="C585" s="53">
        <f t="shared" si="766"/>
        <v>316.55587211142768</v>
      </c>
      <c r="D585" s="52" t="s">
        <v>18</v>
      </c>
      <c r="E585" s="52">
        <v>473.85</v>
      </c>
      <c r="F585" s="52">
        <v>470.55</v>
      </c>
      <c r="G585" s="52">
        <v>466.05</v>
      </c>
      <c r="H585" s="52"/>
      <c r="I585" s="54">
        <f t="shared" si="767"/>
        <v>1044.634377967715</v>
      </c>
      <c r="J585" s="55">
        <f t="shared" si="768"/>
        <v>1424.5014245014245</v>
      </c>
      <c r="K585" s="55"/>
      <c r="L585" s="55">
        <f t="shared" si="769"/>
        <v>7.8000000000000114</v>
      </c>
      <c r="M585" s="56">
        <f t="shared" si="770"/>
        <v>2469.1358024691394</v>
      </c>
    </row>
    <row r="586" spans="1:13" s="57" customFormat="1">
      <c r="A586" s="51">
        <v>43237</v>
      </c>
      <c r="B586" s="52" t="s">
        <v>498</v>
      </c>
      <c r="C586" s="53">
        <f t="shared" ref="C586:C588" si="771">150000/E586</f>
        <v>136.27691469065141</v>
      </c>
      <c r="D586" s="52" t="s">
        <v>18</v>
      </c>
      <c r="E586" s="52">
        <v>1100.7</v>
      </c>
      <c r="F586" s="52">
        <v>1100</v>
      </c>
      <c r="G586" s="52"/>
      <c r="H586" s="52"/>
      <c r="I586" s="54">
        <f t="shared" ref="I586:I588" si="772">(IF(D586="SHORT",E586-F586,IF(D586="LONG",F586-E586)))*C586</f>
        <v>95.393840283462183</v>
      </c>
      <c r="J586" s="55"/>
      <c r="K586" s="55"/>
      <c r="L586" s="55">
        <f t="shared" ref="L586:L588" si="773">(J586+I586+K586)/C586</f>
        <v>0.70000000000004547</v>
      </c>
      <c r="M586" s="56">
        <f t="shared" ref="M586:M588" si="774">L586*C586</f>
        <v>95.393840283462183</v>
      </c>
    </row>
    <row r="587" spans="1:13" s="57" customFormat="1">
      <c r="A587" s="51">
        <v>43237</v>
      </c>
      <c r="B587" s="52" t="s">
        <v>497</v>
      </c>
      <c r="C587" s="53">
        <f t="shared" si="771"/>
        <v>242.32633279483036</v>
      </c>
      <c r="D587" s="52" t="s">
        <v>18</v>
      </c>
      <c r="E587" s="52">
        <v>619</v>
      </c>
      <c r="F587" s="52">
        <v>617.15</v>
      </c>
      <c r="G587" s="52"/>
      <c r="H587" s="52"/>
      <c r="I587" s="54">
        <f t="shared" si="772"/>
        <v>448.3037156704417</v>
      </c>
      <c r="J587" s="55"/>
      <c r="K587" s="55"/>
      <c r="L587" s="55">
        <f t="shared" si="773"/>
        <v>1.8500000000000227</v>
      </c>
      <c r="M587" s="56">
        <f t="shared" si="774"/>
        <v>448.3037156704417</v>
      </c>
    </row>
    <row r="588" spans="1:13" s="57" customFormat="1">
      <c r="A588" s="51">
        <v>43237</v>
      </c>
      <c r="B588" s="52" t="s">
        <v>496</v>
      </c>
      <c r="C588" s="53">
        <f t="shared" si="771"/>
        <v>37.598696578518613</v>
      </c>
      <c r="D588" s="52" t="s">
        <v>18</v>
      </c>
      <c r="E588" s="52">
        <v>3989.5</v>
      </c>
      <c r="F588" s="52">
        <v>3975</v>
      </c>
      <c r="G588" s="52"/>
      <c r="H588" s="52"/>
      <c r="I588" s="54">
        <f t="shared" si="772"/>
        <v>545.18110038851989</v>
      </c>
      <c r="J588" s="55"/>
      <c r="K588" s="55"/>
      <c r="L588" s="55">
        <f t="shared" si="773"/>
        <v>14.5</v>
      </c>
      <c r="M588" s="56">
        <f t="shared" si="774"/>
        <v>545.18110038851989</v>
      </c>
    </row>
    <row r="589" spans="1:13" s="57" customFormat="1">
      <c r="A589" s="51">
        <v>43236</v>
      </c>
      <c r="B589" s="52" t="s">
        <v>495</v>
      </c>
      <c r="C589" s="53">
        <f t="shared" ref="C589:C590" si="775">150000/E589</f>
        <v>537.05692803437159</v>
      </c>
      <c r="D589" s="52" t="s">
        <v>18</v>
      </c>
      <c r="E589" s="52">
        <v>279.3</v>
      </c>
      <c r="F589" s="52">
        <v>277.3</v>
      </c>
      <c r="G589" s="52"/>
      <c r="H589" s="52"/>
      <c r="I589" s="54">
        <f t="shared" ref="I589:I590" si="776">(IF(D589="SHORT",E589-F589,IF(D589="LONG",F589-E589)))*C589</f>
        <v>1074.1138560687432</v>
      </c>
      <c r="J589" s="55"/>
      <c r="K589" s="55"/>
      <c r="L589" s="55">
        <f t="shared" ref="L589:L590" si="777">(J589+I589+K589)/C589</f>
        <v>2</v>
      </c>
      <c r="M589" s="56">
        <f t="shared" ref="M589:M590" si="778">L589*C589</f>
        <v>1074.1138560687432</v>
      </c>
    </row>
    <row r="590" spans="1:13" s="57" customFormat="1">
      <c r="A590" s="51">
        <v>43236</v>
      </c>
      <c r="B590" s="52" t="s">
        <v>403</v>
      </c>
      <c r="C590" s="53">
        <f t="shared" si="775"/>
        <v>66.72597864768683</v>
      </c>
      <c r="D590" s="52" t="s">
        <v>14</v>
      </c>
      <c r="E590" s="52">
        <v>2248</v>
      </c>
      <c r="F590" s="52">
        <v>2263.6999999999998</v>
      </c>
      <c r="G590" s="52"/>
      <c r="H590" s="52"/>
      <c r="I590" s="54">
        <f t="shared" si="776"/>
        <v>1047.5978647686711</v>
      </c>
      <c r="J590" s="55"/>
      <c r="K590" s="55"/>
      <c r="L590" s="55">
        <f t="shared" si="777"/>
        <v>15.699999999999818</v>
      </c>
      <c r="M590" s="56">
        <f t="shared" si="778"/>
        <v>1047.5978647686711</v>
      </c>
    </row>
    <row r="591" spans="1:13" s="57" customFormat="1">
      <c r="A591" s="51">
        <v>43235</v>
      </c>
      <c r="B591" s="52" t="s">
        <v>388</v>
      </c>
      <c r="C591" s="53">
        <f t="shared" ref="C591:C593" si="779">150000/E591</f>
        <v>431.34435657800145</v>
      </c>
      <c r="D591" s="52" t="s">
        <v>18</v>
      </c>
      <c r="E591" s="52">
        <v>347.75</v>
      </c>
      <c r="F591" s="52">
        <v>345.3</v>
      </c>
      <c r="G591" s="52"/>
      <c r="H591" s="52"/>
      <c r="I591" s="54">
        <f t="shared" ref="I591:I593" si="780">(IF(D591="SHORT",E591-F591,IF(D591="LONG",F591-E591)))*C591</f>
        <v>1056.7936736160987</v>
      </c>
      <c r="J591" s="55"/>
      <c r="K591" s="55"/>
      <c r="L591" s="55">
        <f t="shared" ref="L591:L593" si="781">(J591+I591+K591)/C591</f>
        <v>2.4499999999999886</v>
      </c>
      <c r="M591" s="56">
        <f t="shared" ref="M591:M593" si="782">L591*C591</f>
        <v>1056.7936736160987</v>
      </c>
    </row>
    <row r="592" spans="1:13" s="57" customFormat="1">
      <c r="A592" s="51">
        <v>43235</v>
      </c>
      <c r="B592" s="52" t="s">
        <v>494</v>
      </c>
      <c r="C592" s="53">
        <f t="shared" si="779"/>
        <v>157.72870662460568</v>
      </c>
      <c r="D592" s="52" t="s">
        <v>14</v>
      </c>
      <c r="E592" s="52">
        <v>951</v>
      </c>
      <c r="F592" s="52">
        <v>941.95</v>
      </c>
      <c r="G592" s="52"/>
      <c r="H592" s="52"/>
      <c r="I592" s="54">
        <f t="shared" si="780"/>
        <v>-1427.4447949526741</v>
      </c>
      <c r="J592" s="55"/>
      <c r="K592" s="55"/>
      <c r="L592" s="55">
        <f t="shared" si="781"/>
        <v>-9.0499999999999545</v>
      </c>
      <c r="M592" s="56">
        <f t="shared" si="782"/>
        <v>-1427.4447949526741</v>
      </c>
    </row>
    <row r="593" spans="1:13" s="57" customFormat="1">
      <c r="A593" s="51">
        <v>43235</v>
      </c>
      <c r="B593" s="52" t="s">
        <v>454</v>
      </c>
      <c r="C593" s="53">
        <f t="shared" si="779"/>
        <v>883.65243004418267</v>
      </c>
      <c r="D593" s="52" t="s">
        <v>14</v>
      </c>
      <c r="E593" s="52">
        <v>169.75</v>
      </c>
      <c r="F593" s="52">
        <v>171.05</v>
      </c>
      <c r="G593" s="52"/>
      <c r="H593" s="52"/>
      <c r="I593" s="54">
        <f t="shared" si="780"/>
        <v>1148.7481590574475</v>
      </c>
      <c r="J593" s="55"/>
      <c r="K593" s="55"/>
      <c r="L593" s="55">
        <f t="shared" si="781"/>
        <v>1.3000000000000114</v>
      </c>
      <c r="M593" s="56">
        <f t="shared" si="782"/>
        <v>1148.7481590574475</v>
      </c>
    </row>
    <row r="594" spans="1:13" s="57" customFormat="1">
      <c r="A594" s="51">
        <v>43235</v>
      </c>
      <c r="B594" s="52" t="s">
        <v>492</v>
      </c>
      <c r="C594" s="53">
        <f t="shared" ref="C594" si="783">150000/E594</f>
        <v>155.19917227108121</v>
      </c>
      <c r="D594" s="52" t="s">
        <v>18</v>
      </c>
      <c r="E594" s="52">
        <v>966.5</v>
      </c>
      <c r="F594" s="52">
        <v>959.75</v>
      </c>
      <c r="G594" s="52"/>
      <c r="H594" s="52"/>
      <c r="I594" s="54">
        <f t="shared" ref="I594" si="784">(IF(D594="SHORT",E594-F594,IF(D594="LONG",F594-E594)))*C594</f>
        <v>1047.5944128297981</v>
      </c>
      <c r="J594" s="55"/>
      <c r="K594" s="55"/>
      <c r="L594" s="55">
        <f t="shared" ref="L594" si="785">(J594+I594+K594)/C594</f>
        <v>6.75</v>
      </c>
      <c r="M594" s="56">
        <f t="shared" ref="M594" si="786">L594*C594</f>
        <v>1047.5944128297981</v>
      </c>
    </row>
    <row r="595" spans="1:13" s="57" customFormat="1">
      <c r="A595" s="51">
        <v>43234</v>
      </c>
      <c r="B595" s="52" t="s">
        <v>493</v>
      </c>
      <c r="C595" s="53">
        <f t="shared" ref="C595:C597" si="787">150000/E595</f>
        <v>137.77900248002203</v>
      </c>
      <c r="D595" s="52" t="s">
        <v>18</v>
      </c>
      <c r="E595" s="52">
        <v>1088.7</v>
      </c>
      <c r="F595" s="52">
        <v>1080.55</v>
      </c>
      <c r="G595" s="52"/>
      <c r="H595" s="52"/>
      <c r="I595" s="54">
        <f t="shared" ref="I595:I597" si="788">(IF(D595="SHORT",E595-F595,IF(D595="LONG",F595-E595)))*C595</f>
        <v>1122.8988702121922</v>
      </c>
      <c r="J595" s="55"/>
      <c r="K595" s="55"/>
      <c r="L595" s="55">
        <f t="shared" ref="L595:L597" si="789">(J595+I595+K595)/C595</f>
        <v>8.1500000000000909</v>
      </c>
      <c r="M595" s="56">
        <f t="shared" ref="M595:M597" si="790">L595*C595</f>
        <v>1122.8988702121922</v>
      </c>
    </row>
    <row r="596" spans="1:13" s="57" customFormat="1">
      <c r="A596" s="51">
        <v>43234</v>
      </c>
      <c r="B596" s="52" t="s">
        <v>489</v>
      </c>
      <c r="C596" s="53">
        <f t="shared" si="787"/>
        <v>300</v>
      </c>
      <c r="D596" s="52" t="s">
        <v>14</v>
      </c>
      <c r="E596" s="52">
        <v>500</v>
      </c>
      <c r="F596" s="52">
        <v>503.65</v>
      </c>
      <c r="G596" s="52"/>
      <c r="H596" s="52"/>
      <c r="I596" s="54">
        <f t="shared" si="788"/>
        <v>1094.9999999999932</v>
      </c>
      <c r="J596" s="55"/>
      <c r="K596" s="55"/>
      <c r="L596" s="55">
        <f t="shared" si="789"/>
        <v>3.6499999999999773</v>
      </c>
      <c r="M596" s="56">
        <f t="shared" si="790"/>
        <v>1094.9999999999932</v>
      </c>
    </row>
    <row r="597" spans="1:13" s="57" customFormat="1">
      <c r="A597" s="51">
        <v>43234</v>
      </c>
      <c r="B597" s="52" t="s">
        <v>492</v>
      </c>
      <c r="C597" s="53">
        <f t="shared" si="787"/>
        <v>156.3232765358762</v>
      </c>
      <c r="D597" s="52" t="s">
        <v>18</v>
      </c>
      <c r="E597" s="52">
        <v>959.55</v>
      </c>
      <c r="F597" s="52">
        <v>957</v>
      </c>
      <c r="G597" s="52"/>
      <c r="H597" s="52"/>
      <c r="I597" s="54">
        <f t="shared" si="788"/>
        <v>398.62435516647719</v>
      </c>
      <c r="J597" s="55"/>
      <c r="K597" s="55"/>
      <c r="L597" s="55">
        <f t="shared" si="789"/>
        <v>2.5499999999999545</v>
      </c>
      <c r="M597" s="56">
        <f t="shared" si="790"/>
        <v>398.62435516647719</v>
      </c>
    </row>
    <row r="598" spans="1:13" s="57" customFormat="1">
      <c r="A598" s="51">
        <v>43231</v>
      </c>
      <c r="B598" s="52" t="s">
        <v>460</v>
      </c>
      <c r="C598" s="53">
        <f t="shared" ref="C598:C600" si="791">150000/E598</f>
        <v>125.8600436314818</v>
      </c>
      <c r="D598" s="52" t="s">
        <v>14</v>
      </c>
      <c r="E598" s="52">
        <v>1191.8</v>
      </c>
      <c r="F598" s="52">
        <v>1188.4000000000001</v>
      </c>
      <c r="G598" s="52"/>
      <c r="H598" s="52"/>
      <c r="I598" s="54">
        <f t="shared" ref="I598:I600" si="792">(IF(D598="SHORT",E598-F598,IF(D598="LONG",F598-E598)))*C598</f>
        <v>-427.92414834702095</v>
      </c>
      <c r="J598" s="55"/>
      <c r="K598" s="55"/>
      <c r="L598" s="55">
        <f t="shared" ref="L598:L600" si="793">(J598+I598+K598)/C598</f>
        <v>-3.3999999999998636</v>
      </c>
      <c r="M598" s="56">
        <f t="shared" ref="M598:M600" si="794">L598*C598</f>
        <v>-427.92414834702095</v>
      </c>
    </row>
    <row r="599" spans="1:13" s="57" customFormat="1">
      <c r="A599" s="51">
        <v>43231</v>
      </c>
      <c r="B599" s="52" t="s">
        <v>436</v>
      </c>
      <c r="C599" s="53">
        <f t="shared" si="791"/>
        <v>94.191522762951337</v>
      </c>
      <c r="D599" s="52" t="s">
        <v>14</v>
      </c>
      <c r="E599" s="52">
        <v>1592.5</v>
      </c>
      <c r="F599" s="52">
        <v>1589</v>
      </c>
      <c r="G599" s="52"/>
      <c r="H599" s="52"/>
      <c r="I599" s="54">
        <f t="shared" si="792"/>
        <v>-329.67032967032969</v>
      </c>
      <c r="J599" s="55"/>
      <c r="K599" s="55"/>
      <c r="L599" s="55">
        <f t="shared" si="793"/>
        <v>-3.5</v>
      </c>
      <c r="M599" s="56">
        <f t="shared" si="794"/>
        <v>-329.67032967032969</v>
      </c>
    </row>
    <row r="600" spans="1:13" s="57" customFormat="1">
      <c r="A600" s="51">
        <v>43231</v>
      </c>
      <c r="B600" s="52" t="s">
        <v>492</v>
      </c>
      <c r="C600" s="53">
        <f t="shared" si="791"/>
        <v>174.02401531411334</v>
      </c>
      <c r="D600" s="52" t="s">
        <v>14</v>
      </c>
      <c r="E600" s="52">
        <v>861.95</v>
      </c>
      <c r="F600" s="52">
        <v>868</v>
      </c>
      <c r="G600" s="52">
        <v>876.25</v>
      </c>
      <c r="H600" s="52"/>
      <c r="I600" s="54">
        <f t="shared" si="792"/>
        <v>1052.8452926503778</v>
      </c>
      <c r="J600" s="55">
        <f t="shared" ref="J600" si="795">(IF(D600="SHORT",IF(G600="",0,F600-G600),IF(D600="LONG",IF(G600="",0,G600-F600))))*C600</f>
        <v>1435.698126341435</v>
      </c>
      <c r="K600" s="55"/>
      <c r="L600" s="55">
        <f t="shared" si="793"/>
        <v>14.299999999999955</v>
      </c>
      <c r="M600" s="56">
        <f t="shared" si="794"/>
        <v>2488.5434189918128</v>
      </c>
    </row>
    <row r="601" spans="1:13" s="57" customFormat="1">
      <c r="A601" s="51">
        <v>43231</v>
      </c>
      <c r="B601" s="52" t="s">
        <v>434</v>
      </c>
      <c r="C601" s="53">
        <f t="shared" ref="C601:C603" si="796">150000/E601</f>
        <v>440.98191974129065</v>
      </c>
      <c r="D601" s="52" t="s">
        <v>14</v>
      </c>
      <c r="E601" s="52">
        <v>340.15</v>
      </c>
      <c r="F601" s="52">
        <v>342.5</v>
      </c>
      <c r="G601" s="52"/>
      <c r="H601" s="52"/>
      <c r="I601" s="54">
        <f t="shared" ref="I601:I603" si="797">(IF(D601="SHORT",E601-F601,IF(D601="LONG",F601-E601)))*C601</f>
        <v>1036.3075113920431</v>
      </c>
      <c r="J601" s="55"/>
      <c r="K601" s="55"/>
      <c r="L601" s="55">
        <f t="shared" ref="L601:L603" si="798">(J601+I601+K601)/C601</f>
        <v>2.3500000000000227</v>
      </c>
      <c r="M601" s="56">
        <f t="shared" ref="M601:M603" si="799">L601*C601</f>
        <v>1036.3075113920431</v>
      </c>
    </row>
    <row r="602" spans="1:13" s="57" customFormat="1">
      <c r="A602" s="51">
        <v>43230</v>
      </c>
      <c r="B602" s="52" t="s">
        <v>491</v>
      </c>
      <c r="C602" s="53">
        <f t="shared" si="796"/>
        <v>43.102209706617629</v>
      </c>
      <c r="D602" s="52" t="s">
        <v>18</v>
      </c>
      <c r="E602" s="52">
        <v>3480.1</v>
      </c>
      <c r="F602" s="52">
        <v>3455.75</v>
      </c>
      <c r="G602" s="52"/>
      <c r="H602" s="52"/>
      <c r="I602" s="54">
        <f t="shared" si="797"/>
        <v>1049.5388063561354</v>
      </c>
      <c r="J602" s="55"/>
      <c r="K602" s="55"/>
      <c r="L602" s="55">
        <f t="shared" si="798"/>
        <v>24.349999999999909</v>
      </c>
      <c r="M602" s="56">
        <f t="shared" si="799"/>
        <v>1049.5388063561354</v>
      </c>
    </row>
    <row r="603" spans="1:13" s="57" customFormat="1">
      <c r="A603" s="51">
        <v>43230</v>
      </c>
      <c r="B603" s="52" t="s">
        <v>464</v>
      </c>
      <c r="C603" s="53">
        <f t="shared" si="796"/>
        <v>919.39932577382774</v>
      </c>
      <c r="D603" s="52" t="s">
        <v>14</v>
      </c>
      <c r="E603" s="52">
        <v>163.15</v>
      </c>
      <c r="F603" s="52">
        <v>162.19999999999999</v>
      </c>
      <c r="G603" s="52"/>
      <c r="H603" s="52"/>
      <c r="I603" s="54">
        <f t="shared" si="797"/>
        <v>-873.42935948515208</v>
      </c>
      <c r="J603" s="55"/>
      <c r="K603" s="55"/>
      <c r="L603" s="55">
        <f t="shared" si="798"/>
        <v>-0.95000000000001705</v>
      </c>
      <c r="M603" s="56">
        <f t="shared" si="799"/>
        <v>-873.42935948515208</v>
      </c>
    </row>
    <row r="604" spans="1:13" s="57" customFormat="1">
      <c r="A604" s="51">
        <v>43229</v>
      </c>
      <c r="B604" s="52" t="s">
        <v>490</v>
      </c>
      <c r="C604" s="53">
        <f t="shared" ref="C604:C608" si="800">150000/E604</f>
        <v>405.40540540540542</v>
      </c>
      <c r="D604" s="52" t="s">
        <v>14</v>
      </c>
      <c r="E604" s="52">
        <v>370</v>
      </c>
      <c r="F604" s="52">
        <v>372.8</v>
      </c>
      <c r="G604" s="52"/>
      <c r="H604" s="52"/>
      <c r="I604" s="54">
        <f t="shared" ref="I604:I608" si="801">(IF(D604="SHORT",E604-F604,IF(D604="LONG",F604-E604)))*C604</f>
        <v>1135.1351351351398</v>
      </c>
      <c r="J604" s="55"/>
      <c r="K604" s="55"/>
      <c r="L604" s="55">
        <f t="shared" ref="L604:L608" si="802">(J604+I604+K604)/C604</f>
        <v>2.8000000000000114</v>
      </c>
      <c r="M604" s="56">
        <f t="shared" ref="M604:M608" si="803">L604*C604</f>
        <v>1135.1351351351398</v>
      </c>
    </row>
    <row r="605" spans="1:13" s="57" customFormat="1">
      <c r="A605" s="51">
        <v>43229</v>
      </c>
      <c r="B605" s="52" t="s">
        <v>440</v>
      </c>
      <c r="C605" s="53">
        <f t="shared" si="800"/>
        <v>100.418410041841</v>
      </c>
      <c r="D605" s="52" t="s">
        <v>14</v>
      </c>
      <c r="E605" s="52">
        <v>1493.75</v>
      </c>
      <c r="F605" s="52">
        <v>1504.2</v>
      </c>
      <c r="G605" s="52"/>
      <c r="H605" s="52"/>
      <c r="I605" s="54">
        <f t="shared" si="801"/>
        <v>1049.3723849372429</v>
      </c>
      <c r="J605" s="55"/>
      <c r="K605" s="55"/>
      <c r="L605" s="55">
        <f t="shared" si="802"/>
        <v>10.450000000000045</v>
      </c>
      <c r="M605" s="56">
        <f t="shared" si="803"/>
        <v>1049.3723849372429</v>
      </c>
    </row>
    <row r="606" spans="1:13" s="57" customFormat="1">
      <c r="A606" s="51">
        <v>43229</v>
      </c>
      <c r="B606" s="52" t="s">
        <v>421</v>
      </c>
      <c r="C606" s="53">
        <f t="shared" si="800"/>
        <v>2130.681818181818</v>
      </c>
      <c r="D606" s="52" t="s">
        <v>14</v>
      </c>
      <c r="E606" s="52">
        <v>70.400000000000006</v>
      </c>
      <c r="F606" s="52">
        <v>69.7</v>
      </c>
      <c r="G606" s="52"/>
      <c r="H606" s="52"/>
      <c r="I606" s="54">
        <f t="shared" si="801"/>
        <v>-1491.4772727272787</v>
      </c>
      <c r="J606" s="55"/>
      <c r="K606" s="55"/>
      <c r="L606" s="55">
        <f t="shared" si="802"/>
        <v>-0.70000000000000284</v>
      </c>
      <c r="M606" s="56">
        <f t="shared" si="803"/>
        <v>-1491.4772727272787</v>
      </c>
    </row>
    <row r="607" spans="1:13" s="66" customFormat="1">
      <c r="A607" s="60">
        <v>43229</v>
      </c>
      <c r="B607" s="61" t="s">
        <v>489</v>
      </c>
      <c r="C607" s="62">
        <f t="shared" si="800"/>
        <v>283.55387523629491</v>
      </c>
      <c r="D607" s="61" t="s">
        <v>14</v>
      </c>
      <c r="E607" s="61">
        <v>529</v>
      </c>
      <c r="F607" s="61">
        <v>532.95000000000005</v>
      </c>
      <c r="G607" s="61">
        <v>538.04999999999995</v>
      </c>
      <c r="H607" s="61">
        <v>543.15</v>
      </c>
      <c r="I607" s="63">
        <f t="shared" si="801"/>
        <v>1120.0378071833777</v>
      </c>
      <c r="J607" s="64">
        <f t="shared" ref="J607" si="804">(IF(D607="SHORT",IF(G607="",0,F607-G607),IF(D607="LONG",IF(G607="",0,G607-F607))))*C607</f>
        <v>1446.1247637050783</v>
      </c>
      <c r="K607" s="64">
        <f t="shared" ref="K607" si="805">(IF(D607="SHORT",IF(H607="",0,G607-H607),IF(D607="LONG",IF(H607="",0,(H607-G607)))))*C607</f>
        <v>1446.1247637051106</v>
      </c>
      <c r="L607" s="64">
        <f t="shared" si="802"/>
        <v>14.149999999999977</v>
      </c>
      <c r="M607" s="65">
        <f t="shared" si="803"/>
        <v>4012.2873345935668</v>
      </c>
    </row>
    <row r="608" spans="1:13" s="57" customFormat="1">
      <c r="A608" s="51">
        <v>43229</v>
      </c>
      <c r="B608" s="52" t="s">
        <v>488</v>
      </c>
      <c r="C608" s="53">
        <f t="shared" si="800"/>
        <v>241.15755627009645</v>
      </c>
      <c r="D608" s="52" t="s">
        <v>14</v>
      </c>
      <c r="E608" s="52">
        <v>622</v>
      </c>
      <c r="F608" s="52">
        <v>616.04999999999995</v>
      </c>
      <c r="G608" s="52"/>
      <c r="H608" s="52"/>
      <c r="I608" s="54">
        <f t="shared" si="801"/>
        <v>-1434.887459807085</v>
      </c>
      <c r="J608" s="55"/>
      <c r="K608" s="55"/>
      <c r="L608" s="55">
        <f t="shared" si="802"/>
        <v>-5.9500000000000464</v>
      </c>
      <c r="M608" s="56">
        <f t="shared" si="803"/>
        <v>-1434.887459807085</v>
      </c>
    </row>
    <row r="609" spans="1:13" s="57" customFormat="1">
      <c r="A609" s="51">
        <v>43228</v>
      </c>
      <c r="B609" s="52" t="s">
        <v>471</v>
      </c>
      <c r="C609" s="53">
        <f t="shared" ref="C609:C610" si="806">150000/E609</f>
        <v>4065.040650406504</v>
      </c>
      <c r="D609" s="52" t="s">
        <v>18</v>
      </c>
      <c r="E609" s="52">
        <v>36.9</v>
      </c>
      <c r="F609" s="52">
        <v>36.6</v>
      </c>
      <c r="G609" s="52"/>
      <c r="H609" s="52"/>
      <c r="I609" s="54">
        <f t="shared" ref="I609:I610" si="807">(IF(D609="SHORT",E609-F609,IF(D609="LONG",F609-E609)))*C609</f>
        <v>1219.5121951219396</v>
      </c>
      <c r="J609" s="55"/>
      <c r="K609" s="55"/>
      <c r="L609" s="55">
        <f t="shared" ref="L609:L610" si="808">(J609+I609+K609)/C609</f>
        <v>0.29999999999999716</v>
      </c>
      <c r="M609" s="56">
        <f t="shared" ref="M609:M610" si="809">L609*C609</f>
        <v>1219.5121951219396</v>
      </c>
    </row>
    <row r="610" spans="1:13" s="57" customFormat="1">
      <c r="A610" s="51">
        <v>43228</v>
      </c>
      <c r="B610" s="52" t="s">
        <v>487</v>
      </c>
      <c r="C610" s="53">
        <f t="shared" si="806"/>
        <v>566.03773584905662</v>
      </c>
      <c r="D610" s="52" t="s">
        <v>14</v>
      </c>
      <c r="E610" s="52">
        <v>265</v>
      </c>
      <c r="F610" s="52">
        <v>266.85000000000002</v>
      </c>
      <c r="G610" s="52">
        <v>269.39999999999998</v>
      </c>
      <c r="H610" s="52"/>
      <c r="I610" s="54">
        <f t="shared" si="807"/>
        <v>1047.1698113207676</v>
      </c>
      <c r="J610" s="55">
        <f t="shared" ref="J610" si="810">(IF(D610="SHORT",IF(G610="",0,F610-G610),IF(D610="LONG",IF(G610="",0,G610-F610))))*C610</f>
        <v>1443.3962264150687</v>
      </c>
      <c r="K610" s="55"/>
      <c r="L610" s="55">
        <f t="shared" si="808"/>
        <v>4.3999999999999773</v>
      </c>
      <c r="M610" s="56">
        <f t="shared" si="809"/>
        <v>2490.5660377358363</v>
      </c>
    </row>
    <row r="611" spans="1:13" s="66" customFormat="1">
      <c r="A611" s="60">
        <v>43227</v>
      </c>
      <c r="B611" s="61" t="s">
        <v>486</v>
      </c>
      <c r="C611" s="62">
        <f t="shared" ref="C611" si="811">150000/E611</f>
        <v>1260.5042016806722</v>
      </c>
      <c r="D611" s="61" t="s">
        <v>14</v>
      </c>
      <c r="E611" s="61">
        <v>119</v>
      </c>
      <c r="F611" s="61">
        <v>119.8</v>
      </c>
      <c r="G611" s="61">
        <v>121</v>
      </c>
      <c r="H611" s="61">
        <v>122.15</v>
      </c>
      <c r="I611" s="63">
        <f t="shared" ref="I611" si="812">(IF(D611="SHORT",E611-F611,IF(D611="LONG",F611-E611)))*C611</f>
        <v>1008.4033613445341</v>
      </c>
      <c r="J611" s="64">
        <f t="shared" ref="J611" si="813">(IF(D611="SHORT",IF(G611="",0,F611-G611),IF(D611="LONG",IF(G611="",0,G611-F611))))*C611</f>
        <v>1512.6050420168101</v>
      </c>
      <c r="K611" s="64">
        <f t="shared" ref="K611" si="814">(IF(D611="SHORT",IF(H611="",0,G611-H611),IF(D611="LONG",IF(H611="",0,(H611-G611)))))*C611</f>
        <v>1449.5798319327801</v>
      </c>
      <c r="L611" s="64">
        <f t="shared" ref="L611" si="815">(J611+I611+K611)/C611</f>
        <v>3.1500000000000057</v>
      </c>
      <c r="M611" s="65">
        <f t="shared" ref="M611" si="816">L611*C611</f>
        <v>3970.5882352941244</v>
      </c>
    </row>
    <row r="612" spans="1:13" s="66" customFormat="1">
      <c r="A612" s="60">
        <v>43227</v>
      </c>
      <c r="B612" s="61" t="s">
        <v>421</v>
      </c>
      <c r="C612" s="62">
        <f t="shared" ref="C612:C615" si="817">150000/E612</f>
        <v>2290.0763358778627</v>
      </c>
      <c r="D612" s="61" t="s">
        <v>14</v>
      </c>
      <c r="E612" s="61">
        <v>65.5</v>
      </c>
      <c r="F612" s="61">
        <v>65.95</v>
      </c>
      <c r="G612" s="61">
        <v>66.599999999999994</v>
      </c>
      <c r="H612" s="61">
        <v>67.25</v>
      </c>
      <c r="I612" s="63">
        <f t="shared" ref="I612:I615" si="818">(IF(D612="SHORT",E612-F612,IF(D612="LONG",F612-E612)))*C612</f>
        <v>1030.5343511450446</v>
      </c>
      <c r="J612" s="64">
        <f t="shared" ref="J612:J615" si="819">(IF(D612="SHORT",IF(G612="",0,F612-G612),IF(D612="LONG",IF(G612="",0,G612-F612))))*C612</f>
        <v>1488.5496183205912</v>
      </c>
      <c r="K612" s="64">
        <f t="shared" ref="K612:K615" si="820">(IF(D612="SHORT",IF(H612="",0,G612-H612),IF(D612="LONG",IF(H612="",0,(H612-G612)))))*C612</f>
        <v>1488.5496183206237</v>
      </c>
      <c r="L612" s="64">
        <f t="shared" ref="L612:L615" si="821">(J612+I612+K612)/C612</f>
        <v>1.75</v>
      </c>
      <c r="M612" s="65">
        <f t="shared" ref="M612:M615" si="822">L612*C612</f>
        <v>4007.6335877862598</v>
      </c>
    </row>
    <row r="613" spans="1:13" s="57" customFormat="1">
      <c r="A613" s="51">
        <v>43227</v>
      </c>
      <c r="B613" s="52" t="s">
        <v>484</v>
      </c>
      <c r="C613" s="53">
        <f t="shared" si="817"/>
        <v>144.02304368698992</v>
      </c>
      <c r="D613" s="52" t="s">
        <v>14</v>
      </c>
      <c r="E613" s="52">
        <v>1041.5</v>
      </c>
      <c r="F613" s="52">
        <v>1048.8</v>
      </c>
      <c r="G613" s="52">
        <v>1058.75</v>
      </c>
      <c r="H613" s="52"/>
      <c r="I613" s="54">
        <f t="shared" si="818"/>
        <v>1051.36821891502</v>
      </c>
      <c r="J613" s="55">
        <f t="shared" si="819"/>
        <v>1433.0292846855564</v>
      </c>
      <c r="K613" s="55"/>
      <c r="L613" s="55">
        <f t="shared" si="821"/>
        <v>17.25</v>
      </c>
      <c r="M613" s="56">
        <f t="shared" si="822"/>
        <v>2484.3975036005763</v>
      </c>
    </row>
    <row r="614" spans="1:13" s="57" customFormat="1">
      <c r="A614" s="51">
        <v>43227</v>
      </c>
      <c r="B614" s="52" t="s">
        <v>483</v>
      </c>
      <c r="C614" s="53">
        <f t="shared" si="817"/>
        <v>551.16663604629809</v>
      </c>
      <c r="D614" s="52" t="s">
        <v>14</v>
      </c>
      <c r="E614" s="52">
        <v>272.14999999999998</v>
      </c>
      <c r="F614" s="52">
        <v>269.55</v>
      </c>
      <c r="G614" s="52"/>
      <c r="H614" s="52"/>
      <c r="I614" s="54">
        <f t="shared" si="818"/>
        <v>-1433.0332537203562</v>
      </c>
      <c r="J614" s="55"/>
      <c r="K614" s="55"/>
      <c r="L614" s="55">
        <f t="shared" si="821"/>
        <v>-2.5999999999999659</v>
      </c>
      <c r="M614" s="56">
        <f t="shared" si="822"/>
        <v>-1433.0332537203562</v>
      </c>
    </row>
    <row r="615" spans="1:13" s="66" customFormat="1">
      <c r="A615" s="60">
        <v>43224</v>
      </c>
      <c r="B615" s="61" t="s">
        <v>485</v>
      </c>
      <c r="C615" s="62">
        <f t="shared" si="817"/>
        <v>471.40163419233187</v>
      </c>
      <c r="D615" s="61" t="s">
        <v>14</v>
      </c>
      <c r="E615" s="61">
        <v>318.2</v>
      </c>
      <c r="F615" s="61">
        <v>320.39999999999998</v>
      </c>
      <c r="G615" s="61">
        <v>323.5</v>
      </c>
      <c r="H615" s="61">
        <v>326.55</v>
      </c>
      <c r="I615" s="63">
        <f t="shared" si="818"/>
        <v>1037.0835952231248</v>
      </c>
      <c r="J615" s="64">
        <f t="shared" si="819"/>
        <v>1461.3450659962396</v>
      </c>
      <c r="K615" s="64">
        <f t="shared" si="820"/>
        <v>1437.7749842866176</v>
      </c>
      <c r="L615" s="64">
        <f t="shared" si="821"/>
        <v>8.3500000000000245</v>
      </c>
      <c r="M615" s="65">
        <f t="shared" si="822"/>
        <v>3936.2036455059829</v>
      </c>
    </row>
    <row r="616" spans="1:13" s="57" customFormat="1">
      <c r="A616" s="51">
        <v>43224</v>
      </c>
      <c r="B616" s="52" t="s">
        <v>482</v>
      </c>
      <c r="C616" s="53">
        <f t="shared" ref="C616:C619" si="823">150000/E616</f>
        <v>598.80239520958082</v>
      </c>
      <c r="D616" s="52" t="s">
        <v>14</v>
      </c>
      <c r="E616" s="52">
        <v>250.5</v>
      </c>
      <c r="F616" s="52">
        <v>252.25</v>
      </c>
      <c r="G616" s="52"/>
      <c r="H616" s="52"/>
      <c r="I616" s="54">
        <f t="shared" ref="I616:I619" si="824">(IF(D616="SHORT",E616-F616,IF(D616="LONG",F616-E616)))*C616</f>
        <v>1047.9041916167664</v>
      </c>
      <c r="J616" s="55"/>
      <c r="K616" s="55"/>
      <c r="L616" s="55">
        <f t="shared" ref="L616:L619" si="825">(J616+I616+K616)/C616</f>
        <v>1.75</v>
      </c>
      <c r="M616" s="56">
        <f t="shared" ref="M616:M619" si="826">L616*C616</f>
        <v>1047.9041916167664</v>
      </c>
    </row>
    <row r="617" spans="1:13" s="57" customFormat="1">
      <c r="A617" s="51">
        <v>43224</v>
      </c>
      <c r="B617" s="52" t="s">
        <v>481</v>
      </c>
      <c r="C617" s="53">
        <f t="shared" si="823"/>
        <v>255.2322613578356</v>
      </c>
      <c r="D617" s="52" t="s">
        <v>14</v>
      </c>
      <c r="E617" s="52">
        <v>587.70000000000005</v>
      </c>
      <c r="F617" s="52">
        <v>582.1</v>
      </c>
      <c r="G617" s="52"/>
      <c r="H617" s="52"/>
      <c r="I617" s="54">
        <f t="shared" si="824"/>
        <v>-1429.3006636038851</v>
      </c>
      <c r="J617" s="55"/>
      <c r="K617" s="55"/>
      <c r="L617" s="55">
        <f t="shared" si="825"/>
        <v>-5.6000000000000227</v>
      </c>
      <c r="M617" s="56">
        <f t="shared" si="826"/>
        <v>-1429.3006636038851</v>
      </c>
    </row>
    <row r="618" spans="1:13" s="57" customFormat="1">
      <c r="A618" s="51">
        <v>43224</v>
      </c>
      <c r="B618" s="52" t="s">
        <v>477</v>
      </c>
      <c r="C618" s="53">
        <f t="shared" si="823"/>
        <v>4731.8611987381701</v>
      </c>
      <c r="D618" s="52" t="s">
        <v>14</v>
      </c>
      <c r="E618" s="52">
        <v>31.7</v>
      </c>
      <c r="F618" s="52">
        <v>31.35</v>
      </c>
      <c r="G618" s="52"/>
      <c r="H618" s="52"/>
      <c r="I618" s="54">
        <f t="shared" si="824"/>
        <v>-1656.1514195583495</v>
      </c>
      <c r="J618" s="55"/>
      <c r="K618" s="55"/>
      <c r="L618" s="55">
        <f t="shared" si="825"/>
        <v>-0.34999999999999787</v>
      </c>
      <c r="M618" s="56">
        <f t="shared" si="826"/>
        <v>-1656.1514195583495</v>
      </c>
    </row>
    <row r="619" spans="1:13" s="57" customFormat="1">
      <c r="A619" s="51">
        <v>43224</v>
      </c>
      <c r="B619" s="52" t="s">
        <v>480</v>
      </c>
      <c r="C619" s="53">
        <f t="shared" si="823"/>
        <v>182.94914013904136</v>
      </c>
      <c r="D619" s="52" t="s">
        <v>14</v>
      </c>
      <c r="E619" s="52">
        <v>819.9</v>
      </c>
      <c r="F619" s="52">
        <v>825.6</v>
      </c>
      <c r="G619" s="52">
        <v>833.5</v>
      </c>
      <c r="H619" s="52"/>
      <c r="I619" s="54">
        <f t="shared" si="824"/>
        <v>1042.8100987925441</v>
      </c>
      <c r="J619" s="55">
        <f t="shared" ref="J619" si="827">(IF(D619="SHORT",IF(G619="",0,F619-G619),IF(D619="LONG",IF(G619="",0,G619-F619))))*C619</f>
        <v>1445.2982070984226</v>
      </c>
      <c r="K619" s="55"/>
      <c r="L619" s="55">
        <f t="shared" si="825"/>
        <v>13.600000000000023</v>
      </c>
      <c r="M619" s="56">
        <f t="shared" si="826"/>
        <v>2488.1083058909667</v>
      </c>
    </row>
    <row r="620" spans="1:13" s="57" customFormat="1">
      <c r="A620" s="51">
        <v>43223</v>
      </c>
      <c r="B620" s="52" t="s">
        <v>479</v>
      </c>
      <c r="C620" s="53">
        <f t="shared" ref="C620:C624" si="828">150000/E620</f>
        <v>285.82317073170736</v>
      </c>
      <c r="D620" s="52" t="s">
        <v>14</v>
      </c>
      <c r="E620" s="52">
        <v>524.79999999999995</v>
      </c>
      <c r="F620" s="52">
        <v>526.25</v>
      </c>
      <c r="G620" s="52"/>
      <c r="H620" s="52"/>
      <c r="I620" s="54">
        <f t="shared" ref="I620:I624" si="829">(IF(D620="SHORT",E620-F620,IF(D620="LONG",F620-E620)))*C620</f>
        <v>414.44359756098868</v>
      </c>
      <c r="J620" s="55"/>
      <c r="K620" s="55"/>
      <c r="L620" s="55">
        <f t="shared" ref="L620:L624" si="830">(J620+I620+K620)/C620</f>
        <v>1.4500000000000455</v>
      </c>
      <c r="M620" s="56">
        <f t="shared" ref="M620:M624" si="831">L620*C620</f>
        <v>414.44359756098868</v>
      </c>
    </row>
    <row r="621" spans="1:13" s="57" customFormat="1">
      <c r="A621" s="51">
        <v>43223</v>
      </c>
      <c r="B621" s="52" t="s">
        <v>476</v>
      </c>
      <c r="C621" s="53">
        <f t="shared" si="828"/>
        <v>1526.7175572519084</v>
      </c>
      <c r="D621" s="52" t="s">
        <v>18</v>
      </c>
      <c r="E621" s="52">
        <v>98.25</v>
      </c>
      <c r="F621" s="52">
        <v>97.5</v>
      </c>
      <c r="G621" s="52">
        <v>96.55</v>
      </c>
      <c r="H621" s="52"/>
      <c r="I621" s="54">
        <f t="shared" si="829"/>
        <v>1145.0381679389313</v>
      </c>
      <c r="J621" s="55">
        <f t="shared" ref="J621:J624" si="832">(IF(D621="SHORT",IF(G621="",0,F621-G621),IF(D621="LONG",IF(G621="",0,G621-F621))))*C621</f>
        <v>1450.3816793893172</v>
      </c>
      <c r="K621" s="55"/>
      <c r="L621" s="55">
        <f t="shared" si="830"/>
        <v>1.7000000000000028</v>
      </c>
      <c r="M621" s="56">
        <f t="shared" si="831"/>
        <v>2595.4198473282486</v>
      </c>
    </row>
    <row r="622" spans="1:13" s="57" customFormat="1">
      <c r="A622" s="51">
        <v>43223</v>
      </c>
      <c r="B622" s="52" t="s">
        <v>391</v>
      </c>
      <c r="C622" s="53">
        <f t="shared" si="828"/>
        <v>934.57943925233644</v>
      </c>
      <c r="D622" s="52" t="s">
        <v>18</v>
      </c>
      <c r="E622" s="52">
        <v>160.5</v>
      </c>
      <c r="F622" s="52">
        <v>161.05000000000001</v>
      </c>
      <c r="G622" s="52"/>
      <c r="H622" s="52"/>
      <c r="I622" s="54">
        <f t="shared" si="829"/>
        <v>-514.01869158879572</v>
      </c>
      <c r="J622" s="55"/>
      <c r="K622" s="55"/>
      <c r="L622" s="55">
        <f t="shared" si="830"/>
        <v>-0.55000000000001137</v>
      </c>
      <c r="M622" s="56">
        <f t="shared" si="831"/>
        <v>-514.01869158879572</v>
      </c>
    </row>
    <row r="623" spans="1:13" s="57" customFormat="1">
      <c r="A623" s="51">
        <v>43223</v>
      </c>
      <c r="B623" s="52" t="s">
        <v>478</v>
      </c>
      <c r="C623" s="53">
        <f t="shared" si="828"/>
        <v>76.883649410558689</v>
      </c>
      <c r="D623" s="52" t="s">
        <v>18</v>
      </c>
      <c r="E623" s="52">
        <v>1951</v>
      </c>
      <c r="F623" s="52">
        <v>1969.55</v>
      </c>
      <c r="G623" s="52"/>
      <c r="H623" s="52"/>
      <c r="I623" s="54">
        <f t="shared" si="829"/>
        <v>-1426.1916965658602</v>
      </c>
      <c r="J623" s="55"/>
      <c r="K623" s="55"/>
      <c r="L623" s="55">
        <f t="shared" si="830"/>
        <v>-18.549999999999955</v>
      </c>
      <c r="M623" s="56">
        <f t="shared" si="831"/>
        <v>-1426.1916965658602</v>
      </c>
    </row>
    <row r="624" spans="1:13" s="66" customFormat="1">
      <c r="A624" s="60">
        <v>43223</v>
      </c>
      <c r="B624" s="61" t="s">
        <v>477</v>
      </c>
      <c r="C624" s="62">
        <f t="shared" si="828"/>
        <v>4580.1526717557254</v>
      </c>
      <c r="D624" s="61" t="s">
        <v>18</v>
      </c>
      <c r="E624" s="61">
        <v>32.75</v>
      </c>
      <c r="F624" s="61">
        <v>32.5</v>
      </c>
      <c r="G624" s="61">
        <v>32.15</v>
      </c>
      <c r="H624" s="61">
        <v>31.85</v>
      </c>
      <c r="I624" s="63">
        <f t="shared" si="829"/>
        <v>1145.0381679389313</v>
      </c>
      <c r="J624" s="64">
        <f t="shared" si="832"/>
        <v>1603.0534351145104</v>
      </c>
      <c r="K624" s="64">
        <f t="shared" ref="K624" si="833">(IF(D624="SHORT",IF(H624="",0,G624-H624),IF(D624="LONG",IF(H624="",0,(H624-G624)))))*C624</f>
        <v>1374.0458015267045</v>
      </c>
      <c r="L624" s="64">
        <f t="shared" si="830"/>
        <v>0.89999999999999847</v>
      </c>
      <c r="M624" s="65">
        <f t="shared" si="831"/>
        <v>4122.1374045801458</v>
      </c>
    </row>
    <row r="625" spans="1:13" s="66" customFormat="1">
      <c r="A625" s="60">
        <v>43222</v>
      </c>
      <c r="B625" s="61" t="s">
        <v>476</v>
      </c>
      <c r="C625" s="62">
        <f t="shared" ref="C625:C629" si="834">150000/E625</f>
        <v>1237.1134020618556</v>
      </c>
      <c r="D625" s="61" t="s">
        <v>18</v>
      </c>
      <c r="E625" s="61">
        <v>121.25</v>
      </c>
      <c r="F625" s="61">
        <v>120.4</v>
      </c>
      <c r="G625" s="61">
        <v>119.15</v>
      </c>
      <c r="H625" s="61">
        <v>117.9</v>
      </c>
      <c r="I625" s="63">
        <f t="shared" ref="I625:I629" si="835">(IF(D625="SHORT",E625-F625,IF(D625="LONG",F625-E625)))*C625</f>
        <v>1051.5463917525701</v>
      </c>
      <c r="J625" s="64">
        <f t="shared" ref="J625:J629" si="836">(IF(D625="SHORT",IF(G625="",0,F625-G625),IF(D625="LONG",IF(G625="",0,G625-F625))))*C625</f>
        <v>1546.3917525773195</v>
      </c>
      <c r="K625" s="64">
        <f t="shared" ref="K625" si="837">(IF(D625="SHORT",IF(H625="",0,G625-H625),IF(D625="LONG",IF(H625="",0,(H625-G625)))))*C625</f>
        <v>1546.3917525773195</v>
      </c>
      <c r="L625" s="64">
        <f t="shared" ref="L625:L629" si="838">(J625+I625+K625)/C625</f>
        <v>3.3499999999999943</v>
      </c>
      <c r="M625" s="65">
        <f t="shared" ref="M625:M629" si="839">L625*C625</f>
        <v>4144.3298969072093</v>
      </c>
    </row>
    <row r="626" spans="1:13" s="57" customFormat="1">
      <c r="A626" s="51">
        <v>43222</v>
      </c>
      <c r="B626" s="52" t="s">
        <v>475</v>
      </c>
      <c r="C626" s="53">
        <f t="shared" si="834"/>
        <v>366.83785766691125</v>
      </c>
      <c r="D626" s="52" t="s">
        <v>14</v>
      </c>
      <c r="E626" s="52">
        <v>408.9</v>
      </c>
      <c r="F626" s="52">
        <v>410.5</v>
      </c>
      <c r="G626" s="52"/>
      <c r="H626" s="52"/>
      <c r="I626" s="54">
        <f>(IF(D626="SHORT",E626-F626,IF(D626="LONG",F626-E626)))*C626</f>
        <v>586.94057226706639</v>
      </c>
      <c r="J626" s="55"/>
      <c r="K626" s="55"/>
      <c r="L626" s="55">
        <f t="shared" si="838"/>
        <v>1.600000000000023</v>
      </c>
      <c r="M626" s="56">
        <f t="shared" si="839"/>
        <v>586.94057226706639</v>
      </c>
    </row>
    <row r="627" spans="1:13" s="57" customFormat="1">
      <c r="A627" s="51">
        <v>43222</v>
      </c>
      <c r="B627" s="52" t="s">
        <v>474</v>
      </c>
      <c r="C627" s="53">
        <f t="shared" si="834"/>
        <v>236.51844843897823</v>
      </c>
      <c r="D627" s="52" t="s">
        <v>18</v>
      </c>
      <c r="E627" s="52">
        <v>634.20000000000005</v>
      </c>
      <c r="F627" s="52">
        <v>634</v>
      </c>
      <c r="G627" s="52"/>
      <c r="H627" s="52"/>
      <c r="I627" s="54">
        <f t="shared" si="835"/>
        <v>47.303689687806404</v>
      </c>
      <c r="J627" s="55"/>
      <c r="K627" s="55"/>
      <c r="L627" s="55">
        <f t="shared" si="838"/>
        <v>0.2000000000000455</v>
      </c>
      <c r="M627" s="56">
        <f t="shared" si="839"/>
        <v>47.303689687806404</v>
      </c>
    </row>
    <row r="628" spans="1:13" s="57" customFormat="1">
      <c r="A628" s="51">
        <v>43222</v>
      </c>
      <c r="B628" s="52" t="s">
        <v>473</v>
      </c>
      <c r="C628" s="53">
        <f t="shared" si="834"/>
        <v>170.67759003242872</v>
      </c>
      <c r="D628" s="52" t="s">
        <v>18</v>
      </c>
      <c r="E628" s="52">
        <v>878.85</v>
      </c>
      <c r="F628" s="52">
        <v>872.7</v>
      </c>
      <c r="G628" s="52">
        <v>864.4</v>
      </c>
      <c r="H628" s="52"/>
      <c r="I628" s="54">
        <f t="shared" si="835"/>
        <v>1049.6671786994327</v>
      </c>
      <c r="J628" s="55">
        <f t="shared" si="836"/>
        <v>1416.6239972691701</v>
      </c>
      <c r="K628" s="55"/>
      <c r="L628" s="55">
        <f t="shared" si="838"/>
        <v>14.450000000000047</v>
      </c>
      <c r="M628" s="56">
        <f t="shared" si="839"/>
        <v>2466.2911759686031</v>
      </c>
    </row>
    <row r="629" spans="1:13" s="57" customFormat="1">
      <c r="A629" s="51">
        <v>43222</v>
      </c>
      <c r="B629" s="52" t="s">
        <v>472</v>
      </c>
      <c r="C629" s="53">
        <f t="shared" si="834"/>
        <v>131.46362839614375</v>
      </c>
      <c r="D629" s="52" t="s">
        <v>18</v>
      </c>
      <c r="E629" s="52">
        <v>1141</v>
      </c>
      <c r="F629" s="52">
        <v>1133.05</v>
      </c>
      <c r="G629" s="52">
        <v>1122.25</v>
      </c>
      <c r="H629" s="52"/>
      <c r="I629" s="54">
        <f t="shared" si="835"/>
        <v>1045.1358457493488</v>
      </c>
      <c r="J629" s="55">
        <f t="shared" si="836"/>
        <v>1419.8071866783464</v>
      </c>
      <c r="K629" s="55"/>
      <c r="L629" s="55">
        <f t="shared" si="838"/>
        <v>18.75</v>
      </c>
      <c r="M629" s="56">
        <f t="shared" si="839"/>
        <v>2464.9430324276955</v>
      </c>
    </row>
    <row r="630" spans="1:13" ht="15.75">
      <c r="A630" s="68"/>
      <c r="B630" s="69"/>
      <c r="C630" s="69"/>
      <c r="D630" s="69"/>
      <c r="E630" s="69"/>
      <c r="F630" s="69"/>
      <c r="G630" s="69"/>
      <c r="H630" s="69"/>
      <c r="I630" s="70"/>
      <c r="J630" s="71"/>
      <c r="K630" s="72"/>
      <c r="L630" s="73"/>
      <c r="M630" s="69"/>
    </row>
    <row r="631" spans="1:13" s="57" customFormat="1">
      <c r="A631" s="51">
        <v>43220</v>
      </c>
      <c r="B631" s="52" t="s">
        <v>471</v>
      </c>
      <c r="C631" s="53">
        <f t="shared" ref="C631:C634" si="840">150000/E631</f>
        <v>3783.1021437578815</v>
      </c>
      <c r="D631" s="52" t="s">
        <v>14</v>
      </c>
      <c r="E631" s="52">
        <v>39.65</v>
      </c>
      <c r="F631" s="52">
        <v>39.9</v>
      </c>
      <c r="G631" s="52"/>
      <c r="H631" s="52"/>
      <c r="I631" s="54">
        <f t="shared" ref="I631:I634" si="841">(IF(D631="SHORT",E631-F631,IF(D631="LONG",F631-E631)))*C631</f>
        <v>945.77553593947039</v>
      </c>
      <c r="J631" s="55"/>
      <c r="K631" s="55"/>
      <c r="L631" s="55">
        <f t="shared" ref="L631:L634" si="842">(J631+I631+K631)/C631</f>
        <v>0.25</v>
      </c>
      <c r="M631" s="56">
        <f t="shared" ref="M631:M634" si="843">L631*C631</f>
        <v>945.77553593947039</v>
      </c>
    </row>
    <row r="632" spans="1:13" s="66" customFormat="1">
      <c r="A632" s="60">
        <v>43220</v>
      </c>
      <c r="B632" s="61" t="s">
        <v>380</v>
      </c>
      <c r="C632" s="62">
        <f t="shared" si="840"/>
        <v>1851.851851851852</v>
      </c>
      <c r="D632" s="61" t="s">
        <v>14</v>
      </c>
      <c r="E632" s="61">
        <v>81</v>
      </c>
      <c r="F632" s="61">
        <v>81.55</v>
      </c>
      <c r="G632" s="61">
        <v>82.35</v>
      </c>
      <c r="H632" s="61">
        <v>83.1</v>
      </c>
      <c r="I632" s="63">
        <f t="shared" si="841"/>
        <v>1018.5185185185134</v>
      </c>
      <c r="J632" s="64">
        <f t="shared" ref="J632" si="844">(IF(D632="SHORT",IF(G632="",0,F632-G632),IF(D632="LONG",IF(G632="",0,G632-F632))))*C632</f>
        <v>1481.4814814814763</v>
      </c>
      <c r="K632" s="64">
        <f t="shared" ref="K632" si="845">(IF(D632="SHORT",IF(H632="",0,G632-H632),IF(D632="LONG",IF(H632="",0,(H632-G632)))))*C632</f>
        <v>1388.8888888888889</v>
      </c>
      <c r="L632" s="64">
        <f t="shared" si="842"/>
        <v>2.0999999999999943</v>
      </c>
      <c r="M632" s="65">
        <f t="shared" si="843"/>
        <v>3888.8888888888787</v>
      </c>
    </row>
    <row r="633" spans="1:13" s="57" customFormat="1">
      <c r="A633" s="51">
        <v>43220</v>
      </c>
      <c r="B633" s="52" t="s">
        <v>470</v>
      </c>
      <c r="C633" s="53">
        <f t="shared" si="840"/>
        <v>139.21113689095128</v>
      </c>
      <c r="D633" s="52" t="s">
        <v>14</v>
      </c>
      <c r="E633" s="52">
        <v>1077.5</v>
      </c>
      <c r="F633" s="52">
        <v>1085</v>
      </c>
      <c r="G633" s="52"/>
      <c r="H633" s="52"/>
      <c r="I633" s="54">
        <f t="shared" si="841"/>
        <v>1044.0835266821346</v>
      </c>
      <c r="J633" s="55"/>
      <c r="K633" s="55"/>
      <c r="L633" s="55">
        <f t="shared" si="842"/>
        <v>7.5</v>
      </c>
      <c r="M633" s="56">
        <f t="shared" si="843"/>
        <v>1044.0835266821346</v>
      </c>
    </row>
    <row r="634" spans="1:13" s="57" customFormat="1">
      <c r="A634" s="51">
        <v>43220</v>
      </c>
      <c r="B634" s="52" t="s">
        <v>469</v>
      </c>
      <c r="C634" s="53">
        <f t="shared" si="840"/>
        <v>153.97249024840895</v>
      </c>
      <c r="D634" s="52" t="s">
        <v>14</v>
      </c>
      <c r="E634" s="52">
        <v>974.2</v>
      </c>
      <c r="F634" s="52">
        <v>981</v>
      </c>
      <c r="G634" s="52"/>
      <c r="H634" s="52"/>
      <c r="I634" s="54">
        <f t="shared" si="841"/>
        <v>1047.0129336891739</v>
      </c>
      <c r="J634" s="55"/>
      <c r="K634" s="55"/>
      <c r="L634" s="55">
        <f t="shared" si="842"/>
        <v>6.7999999999999554</v>
      </c>
      <c r="M634" s="56">
        <f t="shared" si="843"/>
        <v>1047.0129336891739</v>
      </c>
    </row>
    <row r="635" spans="1:13" s="57" customFormat="1">
      <c r="A635" s="51">
        <v>43217</v>
      </c>
      <c r="B635" s="52" t="s">
        <v>468</v>
      </c>
      <c r="C635" s="53">
        <f t="shared" ref="C635" si="846">150000/E635</f>
        <v>772.20077220077224</v>
      </c>
      <c r="D635" s="52" t="s">
        <v>14</v>
      </c>
      <c r="E635" s="52">
        <v>194.25</v>
      </c>
      <c r="F635" s="52">
        <v>195.8</v>
      </c>
      <c r="G635" s="52"/>
      <c r="H635" s="52"/>
      <c r="I635" s="54">
        <f t="shared" ref="I635" si="847">(IF(D635="SHORT",E635-F635,IF(D635="LONG",F635-E635)))*C635</f>
        <v>1196.9111969112057</v>
      </c>
      <c r="J635" s="55"/>
      <c r="K635" s="55"/>
      <c r="L635" s="55">
        <f t="shared" ref="L635" si="848">(J635+I635+K635)/C635</f>
        <v>1.5500000000000114</v>
      </c>
      <c r="M635" s="56">
        <f t="shared" ref="M635" si="849">L635*C635</f>
        <v>1196.9111969112057</v>
      </c>
    </row>
    <row r="636" spans="1:13" s="57" customFormat="1">
      <c r="A636" s="51">
        <v>43216</v>
      </c>
      <c r="B636" s="52" t="s">
        <v>247</v>
      </c>
      <c r="C636" s="53">
        <f t="shared" ref="C636:C639" si="850">150000/E636</f>
        <v>59.731209556993527</v>
      </c>
      <c r="D636" s="52" t="s">
        <v>14</v>
      </c>
      <c r="E636" s="52">
        <v>2511.25</v>
      </c>
      <c r="F636" s="52">
        <v>2531.3000000000002</v>
      </c>
      <c r="G636" s="52"/>
      <c r="H636" s="52"/>
      <c r="I636" s="54">
        <f t="shared" ref="I636:I639" si="851">(IF(D636="SHORT",E636-F636,IF(D636="LONG",F636-E636)))*C636</f>
        <v>1197.610751617731</v>
      </c>
      <c r="J636" s="55"/>
      <c r="K636" s="55"/>
      <c r="L636" s="55">
        <f t="shared" ref="L636:L639" si="852">(J636+I636+K636)/C636</f>
        <v>20.050000000000182</v>
      </c>
      <c r="M636" s="56">
        <f t="shared" ref="M636:M639" si="853">L636*C636</f>
        <v>1197.610751617731</v>
      </c>
    </row>
    <row r="637" spans="1:13" s="57" customFormat="1">
      <c r="A637" s="51">
        <v>43216</v>
      </c>
      <c r="B637" s="52" t="s">
        <v>458</v>
      </c>
      <c r="C637" s="53">
        <f t="shared" si="850"/>
        <v>136.40083659179777</v>
      </c>
      <c r="D637" s="52" t="s">
        <v>14</v>
      </c>
      <c r="E637" s="52">
        <v>1099.7</v>
      </c>
      <c r="F637" s="52">
        <v>1092.4000000000001</v>
      </c>
      <c r="G637" s="52"/>
      <c r="H637" s="52"/>
      <c r="I637" s="54">
        <f t="shared" si="851"/>
        <v>-995.72610712011749</v>
      </c>
      <c r="J637" s="55"/>
      <c r="K637" s="55"/>
      <c r="L637" s="55">
        <f t="shared" si="852"/>
        <v>-7.2999999999999545</v>
      </c>
      <c r="M637" s="56">
        <f t="shared" si="853"/>
        <v>-995.72610712011749</v>
      </c>
    </row>
    <row r="638" spans="1:13" s="66" customFormat="1">
      <c r="A638" s="60">
        <v>43216</v>
      </c>
      <c r="B638" s="61" t="s">
        <v>467</v>
      </c>
      <c r="C638" s="62">
        <f t="shared" si="850"/>
        <v>354.35861091424522</v>
      </c>
      <c r="D638" s="61" t="s">
        <v>14</v>
      </c>
      <c r="E638" s="61">
        <v>423.3</v>
      </c>
      <c r="F638" s="61">
        <v>426.7</v>
      </c>
      <c r="G638" s="61">
        <v>431.05</v>
      </c>
      <c r="H638" s="61">
        <v>435.35</v>
      </c>
      <c r="I638" s="63">
        <f t="shared" si="851"/>
        <v>1204.8192771084257</v>
      </c>
      <c r="J638" s="64">
        <f t="shared" ref="J638" si="854">(IF(D638="SHORT",IF(G638="",0,F638-G638),IF(D638="LONG",IF(G638="",0,G638-F638))))*C638</f>
        <v>1541.4599574769748</v>
      </c>
      <c r="K638" s="64">
        <f t="shared" ref="K638" si="855">(IF(D638="SHORT",IF(H638="",0,G638-H638),IF(D638="LONG",IF(H638="",0,(H638-G638)))))*C638</f>
        <v>1523.7420269312586</v>
      </c>
      <c r="L638" s="64">
        <f t="shared" si="852"/>
        <v>12.050000000000013</v>
      </c>
      <c r="M638" s="65">
        <f t="shared" si="853"/>
        <v>4270.0212615166593</v>
      </c>
    </row>
    <row r="639" spans="1:13" s="57" customFormat="1">
      <c r="A639" s="51">
        <v>43216</v>
      </c>
      <c r="B639" s="52" t="s">
        <v>466</v>
      </c>
      <c r="C639" s="53">
        <f t="shared" si="850"/>
        <v>517.24137931034488</v>
      </c>
      <c r="D639" s="52" t="s">
        <v>14</v>
      </c>
      <c r="E639" s="52">
        <v>290</v>
      </c>
      <c r="F639" s="52">
        <v>292.3</v>
      </c>
      <c r="G639" s="52"/>
      <c r="H639" s="52"/>
      <c r="I639" s="54">
        <f t="shared" si="851"/>
        <v>1189.6551724137992</v>
      </c>
      <c r="J639" s="55"/>
      <c r="K639" s="55"/>
      <c r="L639" s="55">
        <f t="shared" si="852"/>
        <v>2.3000000000000114</v>
      </c>
      <c r="M639" s="56">
        <f t="shared" si="853"/>
        <v>1189.6551724137992</v>
      </c>
    </row>
    <row r="640" spans="1:13" s="57" customFormat="1">
      <c r="A640" s="51">
        <v>43215</v>
      </c>
      <c r="B640" s="52" t="s">
        <v>223</v>
      </c>
      <c r="C640" s="53">
        <f t="shared" ref="C640:C641" si="856">150000/E640</f>
        <v>95.846645367412137</v>
      </c>
      <c r="D640" s="52" t="s">
        <v>14</v>
      </c>
      <c r="E640" s="52">
        <v>1565</v>
      </c>
      <c r="F640" s="52">
        <v>1576.75</v>
      </c>
      <c r="G640" s="52"/>
      <c r="H640" s="52"/>
      <c r="I640" s="54">
        <f t="shared" ref="I640:I641" si="857">(IF(D640="SHORT",E640-F640,IF(D640="LONG",F640-E640)))*C640</f>
        <v>1126.1980830670925</v>
      </c>
      <c r="J640" s="55"/>
      <c r="K640" s="55"/>
      <c r="L640" s="55">
        <f t="shared" ref="L640:L641" si="858">(J640+I640+K640)/C640</f>
        <v>11.749999999999998</v>
      </c>
      <c r="M640" s="56">
        <f t="shared" ref="M640:M641" si="859">L640*C640</f>
        <v>1126.1980830670925</v>
      </c>
    </row>
    <row r="641" spans="1:13" s="57" customFormat="1">
      <c r="A641" s="51">
        <v>43215</v>
      </c>
      <c r="B641" s="52" t="s">
        <v>465</v>
      </c>
      <c r="C641" s="53">
        <f t="shared" si="856"/>
        <v>136.05442176870747</v>
      </c>
      <c r="D641" s="52" t="s">
        <v>14</v>
      </c>
      <c r="E641" s="52">
        <v>1102.5</v>
      </c>
      <c r="F641" s="52">
        <v>1110</v>
      </c>
      <c r="G641" s="52"/>
      <c r="H641" s="52"/>
      <c r="I641" s="54">
        <f t="shared" si="857"/>
        <v>1020.408163265306</v>
      </c>
      <c r="J641" s="55"/>
      <c r="K641" s="55"/>
      <c r="L641" s="55">
        <f t="shared" si="858"/>
        <v>7.5</v>
      </c>
      <c r="M641" s="56">
        <f t="shared" si="859"/>
        <v>1020.408163265306</v>
      </c>
    </row>
    <row r="642" spans="1:13" s="57" customFormat="1">
      <c r="A642" s="51">
        <v>43214</v>
      </c>
      <c r="B642" s="52" t="s">
        <v>464</v>
      </c>
      <c r="C642" s="53">
        <f t="shared" ref="C642:C644" si="860">150000/E642</f>
        <v>938.3797309978105</v>
      </c>
      <c r="D642" s="52" t="s">
        <v>18</v>
      </c>
      <c r="E642" s="52">
        <v>159.85</v>
      </c>
      <c r="F642" s="52">
        <v>158.6</v>
      </c>
      <c r="G642" s="52"/>
      <c r="H642" s="52"/>
      <c r="I642" s="54">
        <f t="shared" ref="I642:I644" si="861">(IF(D642="SHORT",E642-F642,IF(D642="LONG",F642-E642)))*C642</f>
        <v>1172.9746637472631</v>
      </c>
      <c r="J642" s="55"/>
      <c r="K642" s="55"/>
      <c r="L642" s="55">
        <f t="shared" ref="L642:L644" si="862">(J642+I642+K642)/C642</f>
        <v>1.25</v>
      </c>
      <c r="M642" s="56">
        <f t="shared" ref="M642:M644" si="863">L642*C642</f>
        <v>1172.9746637472631</v>
      </c>
    </row>
    <row r="643" spans="1:13" s="57" customFormat="1">
      <c r="A643" s="51">
        <v>43214</v>
      </c>
      <c r="B643" s="52" t="s">
        <v>459</v>
      </c>
      <c r="C643" s="53">
        <f t="shared" si="860"/>
        <v>101.48849797023004</v>
      </c>
      <c r="D643" s="52" t="s">
        <v>14</v>
      </c>
      <c r="E643" s="52">
        <v>1478</v>
      </c>
      <c r="F643" s="52">
        <v>1489.8</v>
      </c>
      <c r="G643" s="52"/>
      <c r="H643" s="52"/>
      <c r="I643" s="54">
        <f t="shared" si="861"/>
        <v>1197.5642760487099</v>
      </c>
      <c r="J643" s="55"/>
      <c r="K643" s="55"/>
      <c r="L643" s="55">
        <f t="shared" si="862"/>
        <v>11.799999999999955</v>
      </c>
      <c r="M643" s="56">
        <f t="shared" si="863"/>
        <v>1197.5642760487099</v>
      </c>
    </row>
    <row r="644" spans="1:13" s="57" customFormat="1">
      <c r="A644" s="51">
        <v>43214</v>
      </c>
      <c r="B644" s="52" t="s">
        <v>460</v>
      </c>
      <c r="C644" s="53">
        <f t="shared" si="860"/>
        <v>123.56866298706647</v>
      </c>
      <c r="D644" s="52" t="s">
        <v>14</v>
      </c>
      <c r="E644" s="52">
        <v>1213.9000000000001</v>
      </c>
      <c r="F644" s="52">
        <v>1201.5</v>
      </c>
      <c r="G644" s="52"/>
      <c r="H644" s="52"/>
      <c r="I644" s="54">
        <f t="shared" si="861"/>
        <v>-1532.2514210396355</v>
      </c>
      <c r="J644" s="55"/>
      <c r="K644" s="55"/>
      <c r="L644" s="55">
        <f t="shared" si="862"/>
        <v>-12.400000000000091</v>
      </c>
      <c r="M644" s="56">
        <f t="shared" si="863"/>
        <v>-1532.2514210396355</v>
      </c>
    </row>
    <row r="645" spans="1:13" s="57" customFormat="1">
      <c r="A645" s="51">
        <v>43213</v>
      </c>
      <c r="B645" s="52" t="s">
        <v>463</v>
      </c>
      <c r="C645" s="53">
        <f t="shared" ref="C645:C646" si="864">150000/E645</f>
        <v>70.865025747626021</v>
      </c>
      <c r="D645" s="52" t="s">
        <v>14</v>
      </c>
      <c r="E645" s="52">
        <v>2116.6999999999998</v>
      </c>
      <c r="F645" s="52">
        <v>2133.6</v>
      </c>
      <c r="G645" s="52"/>
      <c r="H645" s="52"/>
      <c r="I645" s="54">
        <f t="shared" ref="I645:I646" si="865">(IF(D645="SHORT",E645-F645,IF(D645="LONG",F645-E645)))*C645</f>
        <v>1197.6189351348862</v>
      </c>
      <c r="J645" s="55"/>
      <c r="K645" s="55"/>
      <c r="L645" s="55">
        <f t="shared" ref="L645:L646" si="866">(J645+I645+K645)/C645</f>
        <v>16.900000000000091</v>
      </c>
      <c r="M645" s="56">
        <f t="shared" ref="M645:M646" si="867">L645*C645</f>
        <v>1197.6189351348862</v>
      </c>
    </row>
    <row r="646" spans="1:13" s="57" customFormat="1">
      <c r="A646" s="51">
        <v>43213</v>
      </c>
      <c r="B646" s="52" t="s">
        <v>462</v>
      </c>
      <c r="C646" s="53">
        <f t="shared" si="864"/>
        <v>126.98412698412699</v>
      </c>
      <c r="D646" s="52" t="s">
        <v>14</v>
      </c>
      <c r="E646" s="52">
        <v>1181.25</v>
      </c>
      <c r="F646" s="52">
        <v>1190.7</v>
      </c>
      <c r="G646" s="52">
        <v>1203.2</v>
      </c>
      <c r="H646" s="52"/>
      <c r="I646" s="54">
        <f t="shared" si="865"/>
        <v>1200.0000000000059</v>
      </c>
      <c r="J646" s="55">
        <f t="shared" ref="J646" si="868">(IF(D646="SHORT",IF(G646="",0,F646-G646),IF(D646="LONG",IF(G646="",0,G646-F646))))*C646</f>
        <v>1587.3015873015875</v>
      </c>
      <c r="K646" s="55"/>
      <c r="L646" s="55">
        <f t="shared" si="866"/>
        <v>21.950000000000045</v>
      </c>
      <c r="M646" s="56">
        <f t="shared" si="867"/>
        <v>2787.3015873015934</v>
      </c>
    </row>
    <row r="647" spans="1:13" s="66" customFormat="1">
      <c r="A647" s="60">
        <v>43213</v>
      </c>
      <c r="B647" s="61" t="s">
        <v>461</v>
      </c>
      <c r="C647" s="62">
        <f t="shared" ref="C647" si="869">150000/E647</f>
        <v>1116.9024571854056</v>
      </c>
      <c r="D647" s="61" t="s">
        <v>14</v>
      </c>
      <c r="E647" s="61">
        <v>134.30000000000001</v>
      </c>
      <c r="F647" s="61">
        <v>135.4</v>
      </c>
      <c r="G647" s="61">
        <v>136.80000000000001</v>
      </c>
      <c r="H647" s="61">
        <v>138.30000000000001</v>
      </c>
      <c r="I647" s="63">
        <f t="shared" ref="I647" si="870">(IF(D647="SHORT",E647-F647,IF(D647="LONG",F647-E647)))*C647</f>
        <v>1228.5927029039399</v>
      </c>
      <c r="J647" s="64">
        <f t="shared" ref="J647" si="871">(IF(D647="SHORT",IF(G647="",0,F647-G647),IF(D647="LONG",IF(G647="",0,G647-F647))))*C647</f>
        <v>1563.6634400595742</v>
      </c>
      <c r="K647" s="64">
        <f t="shared" ref="K647" si="872">(IF(D647="SHORT",IF(H647="",0,G647-H647),IF(D647="LONG",IF(H647="",0,(H647-G647)))))*C647</f>
        <v>1675.3536857781085</v>
      </c>
      <c r="L647" s="64">
        <f t="shared" ref="L647" si="873">(J647+I647+K647)/C647</f>
        <v>4</v>
      </c>
      <c r="M647" s="65">
        <f t="shared" ref="M647" si="874">L647*C647</f>
        <v>4467.6098287416226</v>
      </c>
    </row>
    <row r="648" spans="1:13" s="57" customFormat="1">
      <c r="A648" s="51">
        <v>43210</v>
      </c>
      <c r="B648" s="58" t="s">
        <v>460</v>
      </c>
      <c r="C648" s="53">
        <f t="shared" ref="C648:C650" si="875">150000/E648</f>
        <v>134.01232913428035</v>
      </c>
      <c r="D648" s="58" t="s">
        <v>18</v>
      </c>
      <c r="E648" s="59">
        <v>1119.3</v>
      </c>
      <c r="F648" s="59">
        <v>1130.75</v>
      </c>
      <c r="G648" s="59"/>
      <c r="H648" s="59"/>
      <c r="I648" s="54">
        <f t="shared" ref="I648:I650" si="876">(IF(D648="SHORT",E648-F648,IF(D648="LONG",F648-E648)))*C648</f>
        <v>-1534.4411685875161</v>
      </c>
      <c r="J648" s="55"/>
      <c r="K648" s="55"/>
      <c r="L648" s="55">
        <f t="shared" ref="L648:L650" si="877">(J648+I648+K648)/C648</f>
        <v>-11.450000000000045</v>
      </c>
      <c r="M648" s="67">
        <f t="shared" ref="M648:M650" si="878">L648*C648</f>
        <v>-1534.4411685875161</v>
      </c>
    </row>
    <row r="649" spans="1:13" s="57" customFormat="1">
      <c r="A649" s="51">
        <v>43210</v>
      </c>
      <c r="B649" s="58" t="s">
        <v>459</v>
      </c>
      <c r="C649" s="53">
        <f t="shared" si="875"/>
        <v>98.944591029023741</v>
      </c>
      <c r="D649" s="58" t="s">
        <v>14</v>
      </c>
      <c r="E649" s="59">
        <v>1516</v>
      </c>
      <c r="F649" s="59">
        <v>1499.3</v>
      </c>
      <c r="G649" s="59"/>
      <c r="H649" s="59"/>
      <c r="I649" s="54">
        <f t="shared" si="876"/>
        <v>-1652.374670184701</v>
      </c>
      <c r="J649" s="55"/>
      <c r="K649" s="55"/>
      <c r="L649" s="55">
        <f t="shared" si="877"/>
        <v>-16.700000000000045</v>
      </c>
      <c r="M649" s="67">
        <f t="shared" si="878"/>
        <v>-1652.374670184701</v>
      </c>
    </row>
    <row r="650" spans="1:13" s="57" customFormat="1">
      <c r="A650" s="51">
        <v>43210</v>
      </c>
      <c r="B650" s="58" t="s">
        <v>458</v>
      </c>
      <c r="C650" s="53">
        <f t="shared" si="875"/>
        <v>133.51134846461949</v>
      </c>
      <c r="D650" s="58" t="s">
        <v>14</v>
      </c>
      <c r="E650" s="59">
        <v>1123.5</v>
      </c>
      <c r="F650" s="59">
        <v>1132.5</v>
      </c>
      <c r="G650" s="59"/>
      <c r="H650" s="59"/>
      <c r="I650" s="54">
        <f t="shared" si="876"/>
        <v>1201.6021361815754</v>
      </c>
      <c r="J650" s="55"/>
      <c r="K650" s="55"/>
      <c r="L650" s="55">
        <f t="shared" si="877"/>
        <v>9</v>
      </c>
      <c r="M650" s="67">
        <f t="shared" si="878"/>
        <v>1201.6021361815754</v>
      </c>
    </row>
    <row r="651" spans="1:13" s="66" customFormat="1">
      <c r="A651" s="60">
        <v>43209</v>
      </c>
      <c r="B651" s="61" t="s">
        <v>457</v>
      </c>
      <c r="C651" s="62">
        <f t="shared" ref="C651:C652" si="879">150000/E651</f>
        <v>583.65758754863816</v>
      </c>
      <c r="D651" s="61" t="s">
        <v>14</v>
      </c>
      <c r="E651" s="61">
        <v>257</v>
      </c>
      <c r="F651" s="61">
        <v>259.05</v>
      </c>
      <c r="G651" s="61">
        <v>261.7</v>
      </c>
      <c r="H651" s="61">
        <v>264.45</v>
      </c>
      <c r="I651" s="63">
        <f t="shared" ref="I651:I652" si="880">(IF(D651="SHORT",E651-F651,IF(D651="LONG",F651-E651)))*C651</f>
        <v>1196.4980544747148</v>
      </c>
      <c r="J651" s="64">
        <f t="shared" ref="J651:J652" si="881">(IF(D651="SHORT",IF(G651="",0,F651-G651),IF(D651="LONG",IF(G651="",0,G651-F651))))*C651</f>
        <v>1546.6926070038778</v>
      </c>
      <c r="K651" s="64">
        <f t="shared" ref="K651:K652" si="882">(IF(D651="SHORT",IF(H651="",0,G651-H651),IF(D651="LONG",IF(H651="",0,(H651-G651)))))*C651</f>
        <v>1605.0583657587549</v>
      </c>
      <c r="L651" s="64">
        <f t="shared" ref="L651:L652" si="883">(J651+I651+K651)/C651</f>
        <v>7.4499999999999877</v>
      </c>
      <c r="M651" s="65">
        <f t="shared" ref="M651:M652" si="884">L651*C651</f>
        <v>4348.249027237347</v>
      </c>
    </row>
    <row r="652" spans="1:13" s="66" customFormat="1">
      <c r="A652" s="60">
        <v>43209</v>
      </c>
      <c r="B652" s="61" t="s">
        <v>456</v>
      </c>
      <c r="C652" s="62">
        <f t="shared" si="879"/>
        <v>331.30866924351187</v>
      </c>
      <c r="D652" s="61" t="s">
        <v>14</v>
      </c>
      <c r="E652" s="61">
        <v>452.75</v>
      </c>
      <c r="F652" s="61">
        <v>456.35</v>
      </c>
      <c r="G652" s="61">
        <v>461.05</v>
      </c>
      <c r="H652" s="61">
        <v>465.9</v>
      </c>
      <c r="I652" s="63">
        <f t="shared" si="880"/>
        <v>1192.7112092766504</v>
      </c>
      <c r="J652" s="64">
        <f t="shared" si="881"/>
        <v>1557.150745444502</v>
      </c>
      <c r="K652" s="64">
        <f t="shared" si="882"/>
        <v>1606.8470458310212</v>
      </c>
      <c r="L652" s="64">
        <f t="shared" si="883"/>
        <v>13.149999999999975</v>
      </c>
      <c r="M652" s="65">
        <f t="shared" si="884"/>
        <v>4356.7090005521732</v>
      </c>
    </row>
    <row r="653" spans="1:13" s="57" customFormat="1">
      <c r="A653" s="51">
        <v>43208</v>
      </c>
      <c r="B653" s="58" t="s">
        <v>455</v>
      </c>
      <c r="C653" s="53">
        <f t="shared" ref="C653:C655" si="885">150000/E653</f>
        <v>1024.5901639344263</v>
      </c>
      <c r="D653" s="58" t="s">
        <v>14</v>
      </c>
      <c r="E653" s="59">
        <v>146.4</v>
      </c>
      <c r="F653" s="59">
        <v>144.9</v>
      </c>
      <c r="G653" s="59"/>
      <c r="H653" s="59"/>
      <c r="I653" s="54">
        <f t="shared" ref="I653:I655" si="886">(IF(D653="SHORT",E653-F653,IF(D653="LONG",F653-E653)))*C653</f>
        <v>-1536.8852459016393</v>
      </c>
      <c r="J653" s="55"/>
      <c r="K653" s="55"/>
      <c r="L653" s="55">
        <f t="shared" ref="L653:L655" si="887">(J653+I653+K653)/C653</f>
        <v>-1.5</v>
      </c>
      <c r="M653" s="67">
        <f t="shared" ref="M653:M655" si="888">L653*C653</f>
        <v>-1536.8852459016393</v>
      </c>
    </row>
    <row r="654" spans="1:13" s="57" customFormat="1">
      <c r="A654" s="51">
        <v>43208</v>
      </c>
      <c r="B654" s="58" t="s">
        <v>454</v>
      </c>
      <c r="C654" s="53">
        <f t="shared" si="885"/>
        <v>986.19329388560163</v>
      </c>
      <c r="D654" s="58" t="s">
        <v>18</v>
      </c>
      <c r="E654" s="59">
        <v>152.1</v>
      </c>
      <c r="F654" s="59">
        <v>150.9</v>
      </c>
      <c r="G654" s="59"/>
      <c r="H654" s="59"/>
      <c r="I654" s="54">
        <f t="shared" si="886"/>
        <v>1183.4319526627107</v>
      </c>
      <c r="J654" s="55"/>
      <c r="K654" s="55"/>
      <c r="L654" s="55">
        <f t="shared" si="887"/>
        <v>1.1999999999999886</v>
      </c>
      <c r="M654" s="67">
        <f t="shared" si="888"/>
        <v>1183.4319526627107</v>
      </c>
    </row>
    <row r="655" spans="1:13" s="57" customFormat="1">
      <c r="A655" s="51">
        <v>43208</v>
      </c>
      <c r="B655" s="58" t="s">
        <v>453</v>
      </c>
      <c r="C655" s="53">
        <f t="shared" si="885"/>
        <v>2086.2308762169678</v>
      </c>
      <c r="D655" s="58" t="s">
        <v>14</v>
      </c>
      <c r="E655" s="59">
        <v>71.900000000000006</v>
      </c>
      <c r="F655" s="59">
        <v>72.45</v>
      </c>
      <c r="G655" s="59"/>
      <c r="H655" s="59"/>
      <c r="I655" s="54">
        <f t="shared" si="886"/>
        <v>1147.4269819193264</v>
      </c>
      <c r="J655" s="55"/>
      <c r="K655" s="55"/>
      <c r="L655" s="55">
        <f t="shared" si="887"/>
        <v>0.54999999999999716</v>
      </c>
      <c r="M655" s="67">
        <f t="shared" si="888"/>
        <v>1147.4269819193264</v>
      </c>
    </row>
    <row r="656" spans="1:13" s="57" customFormat="1">
      <c r="A656" s="51">
        <v>43207</v>
      </c>
      <c r="B656" s="58" t="s">
        <v>403</v>
      </c>
      <c r="C656" s="53">
        <f t="shared" ref="C656" si="889">150000/E656</f>
        <v>70.262547719980333</v>
      </c>
      <c r="D656" s="58" t="s">
        <v>14</v>
      </c>
      <c r="E656" s="59">
        <v>2134.85</v>
      </c>
      <c r="F656" s="59">
        <v>2151.9</v>
      </c>
      <c r="G656" s="59"/>
      <c r="H656" s="59"/>
      <c r="I656" s="54">
        <f t="shared" ref="I656" si="890">(IF(D656="SHORT",E656-F656,IF(D656="LONG",F656-E656)))*C656</f>
        <v>1197.9764386256775</v>
      </c>
      <c r="J656" s="55"/>
      <c r="K656" s="55"/>
      <c r="L656" s="55">
        <f t="shared" ref="L656" si="891">(J656+I656+K656)/C656</f>
        <v>17.050000000000182</v>
      </c>
      <c r="M656" s="67">
        <f t="shared" ref="M656" si="892">L656*C656</f>
        <v>1197.9764386256775</v>
      </c>
    </row>
    <row r="657" spans="1:13" s="66" customFormat="1">
      <c r="A657" s="60">
        <v>43206</v>
      </c>
      <c r="B657" s="61" t="s">
        <v>452</v>
      </c>
      <c r="C657" s="62">
        <f t="shared" ref="C657:C658" si="893">150000/E657</f>
        <v>815.88251291813981</v>
      </c>
      <c r="D657" s="61" t="s">
        <v>14</v>
      </c>
      <c r="E657" s="61">
        <v>183.85</v>
      </c>
      <c r="F657" s="61">
        <v>185.3</v>
      </c>
      <c r="G657" s="61">
        <v>187.2</v>
      </c>
      <c r="H657" s="61">
        <v>189</v>
      </c>
      <c r="I657" s="63">
        <f t="shared" ref="I657:I658" si="894">(IF(D657="SHORT",E657-F657,IF(D657="LONG",F657-E657)))*C657</f>
        <v>1183.0296437313166</v>
      </c>
      <c r="J657" s="64">
        <f t="shared" ref="J657:J658" si="895">(IF(D657="SHORT",IF(G657="",0,F657-G657),IF(D657="LONG",IF(G657="",0,G657-F657))))*C657</f>
        <v>1550.1767745444472</v>
      </c>
      <c r="K657" s="64">
        <f t="shared" ref="K657:K658" si="896">(IF(D657="SHORT",IF(H657="",0,G657-H657),IF(D657="LONG",IF(H657="",0,(H657-G657)))))*C657</f>
        <v>1468.5885232526609</v>
      </c>
      <c r="L657" s="64">
        <f t="shared" ref="L657:L658" si="897">(J657+I657+K657)/C657</f>
        <v>5.1500000000000057</v>
      </c>
      <c r="M657" s="65">
        <f t="shared" ref="M657:M658" si="898">L657*C657</f>
        <v>4201.7949415284247</v>
      </c>
    </row>
    <row r="658" spans="1:13" s="66" customFormat="1">
      <c r="A658" s="60">
        <v>43206</v>
      </c>
      <c r="B658" s="61" t="s">
        <v>451</v>
      </c>
      <c r="C658" s="62">
        <f t="shared" si="893"/>
        <v>302.08438223743832</v>
      </c>
      <c r="D658" s="61" t="s">
        <v>14</v>
      </c>
      <c r="E658" s="61">
        <v>496.55</v>
      </c>
      <c r="F658" s="61">
        <v>500.5</v>
      </c>
      <c r="G658" s="61">
        <v>505.8</v>
      </c>
      <c r="H658" s="61">
        <v>511.1</v>
      </c>
      <c r="I658" s="63">
        <f t="shared" si="894"/>
        <v>1193.2333098378779</v>
      </c>
      <c r="J658" s="64">
        <f t="shared" si="895"/>
        <v>1601.0472258584266</v>
      </c>
      <c r="K658" s="64">
        <f t="shared" si="896"/>
        <v>1601.0472258584266</v>
      </c>
      <c r="L658" s="64">
        <f t="shared" si="897"/>
        <v>14.550000000000013</v>
      </c>
      <c r="M658" s="65">
        <f t="shared" si="898"/>
        <v>4395.3277615547313</v>
      </c>
    </row>
    <row r="659" spans="1:13" s="57" customFormat="1">
      <c r="A659" s="51">
        <v>43203</v>
      </c>
      <c r="B659" s="58" t="s">
        <v>403</v>
      </c>
      <c r="C659" s="53">
        <f t="shared" ref="C659:C660" si="899">150000/E659</f>
        <v>72.336218744725485</v>
      </c>
      <c r="D659" s="58" t="s">
        <v>14</v>
      </c>
      <c r="E659" s="59">
        <v>2073.65</v>
      </c>
      <c r="F659" s="59">
        <v>2090.1999999999998</v>
      </c>
      <c r="G659" s="59"/>
      <c r="H659" s="59"/>
      <c r="I659" s="54">
        <f t="shared" ref="I659:I660" si="900">(IF(D659="SHORT",E659-F659,IF(D659="LONG",F659-E659)))*C659</f>
        <v>1197.1644202251871</v>
      </c>
      <c r="J659" s="55"/>
      <c r="K659" s="55"/>
      <c r="L659" s="55">
        <f t="shared" ref="L659:L660" si="901">(J659+I659+K659)/C659</f>
        <v>16.549999999999727</v>
      </c>
      <c r="M659" s="67">
        <f t="shared" ref="M659:M660" si="902">L659*C659</f>
        <v>1197.1644202251871</v>
      </c>
    </row>
    <row r="660" spans="1:13" s="57" customFormat="1">
      <c r="A660" s="51">
        <v>43203</v>
      </c>
      <c r="B660" s="58" t="s">
        <v>450</v>
      </c>
      <c r="C660" s="53">
        <f t="shared" si="899"/>
        <v>1504.5135406218656</v>
      </c>
      <c r="D660" s="58" t="s">
        <v>14</v>
      </c>
      <c r="E660" s="59">
        <v>99.7</v>
      </c>
      <c r="F660" s="59">
        <v>100.5</v>
      </c>
      <c r="G660" s="59"/>
      <c r="H660" s="59"/>
      <c r="I660" s="54">
        <f t="shared" si="900"/>
        <v>1203.6108324974882</v>
      </c>
      <c r="J660" s="55"/>
      <c r="K660" s="55"/>
      <c r="L660" s="55">
        <f t="shared" si="901"/>
        <v>0.79999999999999716</v>
      </c>
      <c r="M660" s="67">
        <f t="shared" si="902"/>
        <v>1203.6108324974882</v>
      </c>
    </row>
    <row r="661" spans="1:13" s="57" customFormat="1">
      <c r="A661" s="51">
        <v>43202</v>
      </c>
      <c r="B661" s="58" t="s">
        <v>449</v>
      </c>
      <c r="C661" s="53">
        <f t="shared" ref="C661:C662" si="903">150000/E661</f>
        <v>161.37708445400753</v>
      </c>
      <c r="D661" s="58" t="s">
        <v>14</v>
      </c>
      <c r="E661" s="59">
        <v>929.5</v>
      </c>
      <c r="F661" s="59">
        <v>937.4</v>
      </c>
      <c r="G661" s="59"/>
      <c r="H661" s="59"/>
      <c r="I661" s="54">
        <f t="shared" ref="I661:I662" si="904">(IF(D661="SHORT",E661-F661,IF(D661="LONG",F661-E661)))*C661</f>
        <v>1274.8789671866559</v>
      </c>
      <c r="J661" s="55"/>
      <c r="K661" s="55"/>
      <c r="L661" s="55">
        <f t="shared" ref="L661:L662" si="905">(J661+I661+K661)/C661</f>
        <v>7.8999999999999782</v>
      </c>
      <c r="M661" s="67">
        <f t="shared" ref="M661:M662" si="906">L661*C661</f>
        <v>1274.8789671866559</v>
      </c>
    </row>
    <row r="662" spans="1:13" s="57" customFormat="1">
      <c r="A662" s="51">
        <v>43202</v>
      </c>
      <c r="B662" s="58" t="s">
        <v>448</v>
      </c>
      <c r="C662" s="53">
        <f t="shared" si="903"/>
        <v>519.93067590987869</v>
      </c>
      <c r="D662" s="58" t="s">
        <v>18</v>
      </c>
      <c r="E662" s="59">
        <v>288.5</v>
      </c>
      <c r="F662" s="59">
        <v>286.2</v>
      </c>
      <c r="G662" s="59"/>
      <c r="H662" s="59"/>
      <c r="I662" s="54">
        <f t="shared" si="904"/>
        <v>1195.8405545927269</v>
      </c>
      <c r="J662" s="55"/>
      <c r="K662" s="55"/>
      <c r="L662" s="55">
        <f t="shared" si="905"/>
        <v>2.3000000000000114</v>
      </c>
      <c r="M662" s="67">
        <f t="shared" si="906"/>
        <v>1195.8405545927269</v>
      </c>
    </row>
    <row r="663" spans="1:13" s="57" customFormat="1">
      <c r="A663" s="51">
        <v>43201</v>
      </c>
      <c r="B663" s="58" t="s">
        <v>447</v>
      </c>
      <c r="C663" s="53">
        <f t="shared" ref="C663:C664" si="907">150000/E663</f>
        <v>1528.2730514518594</v>
      </c>
      <c r="D663" s="58" t="s">
        <v>14</v>
      </c>
      <c r="E663" s="59">
        <v>98.15</v>
      </c>
      <c r="F663" s="59">
        <v>98.9</v>
      </c>
      <c r="G663" s="59"/>
      <c r="H663" s="59"/>
      <c r="I663" s="54">
        <f t="shared" ref="I663:I664" si="908">(IF(D663="SHORT",E663-F663,IF(D663="LONG",F663-E663)))*C663</f>
        <v>1146.2047885888946</v>
      </c>
      <c r="J663" s="55"/>
      <c r="K663" s="55"/>
      <c r="L663" s="55">
        <f t="shared" ref="L663:L664" si="909">(J663+I663+K663)/C663</f>
        <v>0.75000000000000011</v>
      </c>
      <c r="M663" s="67">
        <f t="shared" ref="M663:M664" si="910">L663*C663</f>
        <v>1146.2047885888946</v>
      </c>
    </row>
    <row r="664" spans="1:13" s="57" customFormat="1">
      <c r="A664" s="51">
        <v>43201</v>
      </c>
      <c r="B664" s="58" t="s">
        <v>446</v>
      </c>
      <c r="C664" s="53">
        <f t="shared" si="907"/>
        <v>150.57217426219634</v>
      </c>
      <c r="D664" s="58" t="s">
        <v>18</v>
      </c>
      <c r="E664" s="59">
        <v>996.2</v>
      </c>
      <c r="F664" s="59">
        <v>988.25</v>
      </c>
      <c r="G664" s="59"/>
      <c r="H664" s="59"/>
      <c r="I664" s="54">
        <f t="shared" si="908"/>
        <v>1197.0487853844677</v>
      </c>
      <c r="J664" s="55"/>
      <c r="K664" s="55"/>
      <c r="L664" s="55">
        <f t="shared" si="909"/>
        <v>7.9500000000000446</v>
      </c>
      <c r="M664" s="67">
        <f t="shared" si="910"/>
        <v>1197.0487853844677</v>
      </c>
    </row>
    <row r="665" spans="1:13" s="66" customFormat="1">
      <c r="A665" s="60">
        <v>43200</v>
      </c>
      <c r="B665" s="61" t="s">
        <v>445</v>
      </c>
      <c r="C665" s="62">
        <f t="shared" ref="C665:C668" si="911">150000/E665</f>
        <v>607.04168352893566</v>
      </c>
      <c r="D665" s="61" t="s">
        <v>14</v>
      </c>
      <c r="E665" s="61">
        <v>247.1</v>
      </c>
      <c r="F665" s="61">
        <v>249.2</v>
      </c>
      <c r="G665" s="61">
        <v>251.95</v>
      </c>
      <c r="H665" s="61">
        <v>254.6</v>
      </c>
      <c r="I665" s="63">
        <f t="shared" ref="I665:I668" si="912">(IF(D665="SHORT",E665-F665,IF(D665="LONG",F665-E665)))*C665</f>
        <v>1274.7875354107614</v>
      </c>
      <c r="J665" s="64">
        <f t="shared" ref="J665" si="913">(IF(D665="SHORT",IF(G665="",0,F665-G665),IF(D665="LONG",IF(G665="",0,G665-F665))))*C665</f>
        <v>1669.364629704573</v>
      </c>
      <c r="K665" s="64">
        <f t="shared" ref="K665" si="914">(IF(D665="SHORT",IF(H665="",0,G665-H665),IF(D665="LONG",IF(H665="",0,(H665-G665)))))*C665</f>
        <v>1608.6604613516829</v>
      </c>
      <c r="L665" s="64">
        <f t="shared" ref="L665:L668" si="915">(J665+I665+K665)/C665</f>
        <v>7.5</v>
      </c>
      <c r="M665" s="65">
        <f t="shared" ref="M665:M668" si="916">L665*C665</f>
        <v>4552.8126264670173</v>
      </c>
    </row>
    <row r="666" spans="1:13" s="57" customFormat="1">
      <c r="A666" s="51">
        <v>43200</v>
      </c>
      <c r="B666" s="58" t="s">
        <v>444</v>
      </c>
      <c r="C666" s="53">
        <f t="shared" si="911"/>
        <v>268.0965147453083</v>
      </c>
      <c r="D666" s="58" t="s">
        <v>18</v>
      </c>
      <c r="E666" s="59">
        <v>559.5</v>
      </c>
      <c r="F666" s="59">
        <v>557.65</v>
      </c>
      <c r="G666" s="59"/>
      <c r="H666" s="59"/>
      <c r="I666" s="54">
        <f t="shared" si="912"/>
        <v>495.97855227882644</v>
      </c>
      <c r="J666" s="55"/>
      <c r="K666" s="55"/>
      <c r="L666" s="55">
        <f t="shared" si="915"/>
        <v>1.8500000000000227</v>
      </c>
      <c r="M666" s="67">
        <f t="shared" si="916"/>
        <v>495.97855227882644</v>
      </c>
    </row>
    <row r="667" spans="1:13" s="57" customFormat="1">
      <c r="A667" s="51">
        <v>43200</v>
      </c>
      <c r="B667" s="58" t="s">
        <v>443</v>
      </c>
      <c r="C667" s="53">
        <f t="shared" si="911"/>
        <v>108.97203051216854</v>
      </c>
      <c r="D667" s="58" t="s">
        <v>18</v>
      </c>
      <c r="E667" s="59">
        <v>1376.5</v>
      </c>
      <c r="F667" s="59">
        <v>1390.15</v>
      </c>
      <c r="G667" s="59"/>
      <c r="H667" s="59"/>
      <c r="I667" s="54">
        <f t="shared" si="912"/>
        <v>-1487.4682164911105</v>
      </c>
      <c r="J667" s="55"/>
      <c r="K667" s="55"/>
      <c r="L667" s="55">
        <f t="shared" si="915"/>
        <v>-13.650000000000091</v>
      </c>
      <c r="M667" s="67">
        <f t="shared" si="916"/>
        <v>-1487.4682164911105</v>
      </c>
    </row>
    <row r="668" spans="1:13" s="57" customFormat="1">
      <c r="A668" s="51">
        <v>43200</v>
      </c>
      <c r="B668" s="58" t="s">
        <v>442</v>
      </c>
      <c r="C668" s="53">
        <f t="shared" si="911"/>
        <v>53.763440860215056</v>
      </c>
      <c r="D668" s="58" t="s">
        <v>14</v>
      </c>
      <c r="E668" s="59">
        <v>2790</v>
      </c>
      <c r="F668" s="59">
        <v>2762.35</v>
      </c>
      <c r="G668" s="59"/>
      <c r="H668" s="59"/>
      <c r="I668" s="54">
        <f t="shared" si="912"/>
        <v>-1486.5591397849512</v>
      </c>
      <c r="J668" s="55"/>
      <c r="K668" s="55"/>
      <c r="L668" s="55">
        <f t="shared" si="915"/>
        <v>-27.650000000000091</v>
      </c>
      <c r="M668" s="67">
        <f t="shared" si="916"/>
        <v>-1486.5591397849512</v>
      </c>
    </row>
    <row r="669" spans="1:13" s="57" customFormat="1">
      <c r="A669" s="51">
        <v>43199</v>
      </c>
      <c r="B669" s="58" t="s">
        <v>441</v>
      </c>
      <c r="C669" s="53">
        <f t="shared" ref="C669:C670" si="917">150000/E669</f>
        <v>198.67549668874173</v>
      </c>
      <c r="D669" s="58" t="s">
        <v>18</v>
      </c>
      <c r="E669" s="59">
        <v>755</v>
      </c>
      <c r="F669" s="59">
        <v>749</v>
      </c>
      <c r="G669" s="59"/>
      <c r="H669" s="59"/>
      <c r="I669" s="54">
        <f t="shared" ref="I669:I670" si="918">(IF(D669="SHORT",E669-F669,IF(D669="LONG",F669-E669)))*C669</f>
        <v>1192.0529801324503</v>
      </c>
      <c r="J669" s="55"/>
      <c r="K669" s="55"/>
      <c r="L669" s="55">
        <f t="shared" ref="L669:L670" si="919">(J669+I669+K669)/C669</f>
        <v>6</v>
      </c>
      <c r="M669" s="67">
        <f t="shared" ref="M669:M670" si="920">L669*C669</f>
        <v>1192.0529801324503</v>
      </c>
    </row>
    <row r="670" spans="1:13" s="57" customFormat="1">
      <c r="A670" s="51">
        <v>43199</v>
      </c>
      <c r="B670" s="58" t="s">
        <v>440</v>
      </c>
      <c r="C670" s="53">
        <f t="shared" si="917"/>
        <v>108.7547580206634</v>
      </c>
      <c r="D670" s="58" t="s">
        <v>14</v>
      </c>
      <c r="E670" s="59">
        <v>1379.25</v>
      </c>
      <c r="F670" s="59">
        <v>1390.95</v>
      </c>
      <c r="G670" s="59"/>
      <c r="H670" s="59"/>
      <c r="I670" s="54">
        <f t="shared" si="918"/>
        <v>1272.4306688417666</v>
      </c>
      <c r="J670" s="55"/>
      <c r="K670" s="55"/>
      <c r="L670" s="55">
        <f t="shared" si="919"/>
        <v>11.700000000000044</v>
      </c>
      <c r="M670" s="67">
        <f t="shared" si="920"/>
        <v>1272.4306688417666</v>
      </c>
    </row>
    <row r="671" spans="1:13" s="57" customFormat="1">
      <c r="A671" s="51">
        <v>43195</v>
      </c>
      <c r="B671" s="58" t="s">
        <v>403</v>
      </c>
      <c r="C671" s="53">
        <f t="shared" ref="C671:C672" si="921">150000/E671</f>
        <v>74.386312918423016</v>
      </c>
      <c r="D671" s="58" t="s">
        <v>14</v>
      </c>
      <c r="E671" s="59">
        <v>2016.5</v>
      </c>
      <c r="F671" s="59">
        <v>2032.6</v>
      </c>
      <c r="G671" s="59">
        <v>2051.9499999999998</v>
      </c>
      <c r="H671" s="59"/>
      <c r="I671" s="54">
        <f t="shared" ref="I671:I672" si="922">(IF(D671="SHORT",E671-F671,IF(D671="LONG",F671-E671)))*C671</f>
        <v>1197.6196379866037</v>
      </c>
      <c r="J671" s="55">
        <f t="shared" ref="J671:J672" si="923">(IF(D671="SHORT",IF(G671="",0,F671-G671),IF(D671="LONG",IF(G671="",0,G671-F671))))*C671</f>
        <v>1439.3751549714787</v>
      </c>
      <c r="K671" s="55"/>
      <c r="L671" s="55">
        <f t="shared" ref="L671:L672" si="924">(J671+I671+K671)/C671</f>
        <v>35.449999999999818</v>
      </c>
      <c r="M671" s="67">
        <f t="shared" ref="M671:M672" si="925">L671*C671</f>
        <v>2636.9947929580826</v>
      </c>
    </row>
    <row r="672" spans="1:13" s="57" customFormat="1">
      <c r="A672" s="51">
        <v>43195</v>
      </c>
      <c r="B672" s="58" t="s">
        <v>439</v>
      </c>
      <c r="C672" s="53">
        <f t="shared" si="921"/>
        <v>1027.3972602739725</v>
      </c>
      <c r="D672" s="58" t="s">
        <v>14</v>
      </c>
      <c r="E672" s="59">
        <v>146</v>
      </c>
      <c r="F672" s="59">
        <v>147.15</v>
      </c>
      <c r="G672" s="59">
        <v>148.6</v>
      </c>
      <c r="H672" s="59"/>
      <c r="I672" s="54">
        <f t="shared" si="922"/>
        <v>1181.5068493150743</v>
      </c>
      <c r="J672" s="55">
        <f t="shared" si="923"/>
        <v>1489.7260273972483</v>
      </c>
      <c r="K672" s="55"/>
      <c r="L672" s="55">
        <f t="shared" si="924"/>
        <v>2.5999999999999943</v>
      </c>
      <c r="M672" s="67">
        <f t="shared" si="925"/>
        <v>2671.2328767123226</v>
      </c>
    </row>
    <row r="673" spans="1:13" s="57" customFormat="1">
      <c r="A673" s="51">
        <v>43194</v>
      </c>
      <c r="B673" s="58" t="s">
        <v>438</v>
      </c>
      <c r="C673" s="53">
        <f t="shared" ref="C673:C674" si="926">150000/E673</f>
        <v>480.53820278712163</v>
      </c>
      <c r="D673" s="58" t="s">
        <v>14</v>
      </c>
      <c r="E673" s="59">
        <v>312.14999999999998</v>
      </c>
      <c r="F673" s="59">
        <v>309.05</v>
      </c>
      <c r="G673" s="59"/>
      <c r="H673" s="59"/>
      <c r="I673" s="54">
        <f t="shared" ref="I673:I674" si="927">(IF(D673="SHORT",E673-F673,IF(D673="LONG",F673-E673)))*C673</f>
        <v>-1489.6684286400607</v>
      </c>
      <c r="J673" s="55"/>
      <c r="K673" s="55"/>
      <c r="L673" s="55">
        <f t="shared" ref="L673:L674" si="928">(J673+I673+K673)/C673</f>
        <v>-3.0999999999999659</v>
      </c>
      <c r="M673" s="67">
        <f t="shared" ref="M673:M674" si="929">L673*C673</f>
        <v>-1489.6684286400607</v>
      </c>
    </row>
    <row r="674" spans="1:13" s="57" customFormat="1">
      <c r="A674" s="51">
        <v>43194</v>
      </c>
      <c r="B674" s="58" t="s">
        <v>437</v>
      </c>
      <c r="C674" s="53">
        <f t="shared" si="926"/>
        <v>300.9932778167954</v>
      </c>
      <c r="D674" s="58" t="s">
        <v>18</v>
      </c>
      <c r="E674" s="59">
        <v>498.35</v>
      </c>
      <c r="F674" s="59">
        <v>497.7</v>
      </c>
      <c r="G674" s="59"/>
      <c r="H674" s="59"/>
      <c r="I674" s="54">
        <f t="shared" si="927"/>
        <v>195.64563058092727</v>
      </c>
      <c r="J674" s="55"/>
      <c r="K674" s="55"/>
      <c r="L674" s="55">
        <f t="shared" si="928"/>
        <v>0.65000000000003411</v>
      </c>
      <c r="M674" s="67">
        <f t="shared" si="929"/>
        <v>195.64563058092727</v>
      </c>
    </row>
    <row r="675" spans="1:13" s="66" customFormat="1">
      <c r="A675" s="60">
        <v>43194</v>
      </c>
      <c r="B675" s="61" t="s">
        <v>432</v>
      </c>
      <c r="C675" s="62">
        <f t="shared" ref="C675" si="930">150000/E675</f>
        <v>368.73156342182892</v>
      </c>
      <c r="D675" s="61" t="s">
        <v>18</v>
      </c>
      <c r="E675" s="61">
        <v>406.8</v>
      </c>
      <c r="F675" s="61">
        <v>403.55</v>
      </c>
      <c r="G675" s="61">
        <v>399.55</v>
      </c>
      <c r="H675" s="61">
        <v>395.55</v>
      </c>
      <c r="I675" s="63">
        <f t="shared" ref="I675" si="931">(IF(D675="SHORT",E675-F675,IF(D675="LONG",F675-E675)))*C675</f>
        <v>1198.3775811209439</v>
      </c>
      <c r="J675" s="64">
        <f t="shared" ref="J675" si="932">(IF(D675="SHORT",IF(G675="",0,F675-G675),IF(D675="LONG",IF(G675="",0,G675-F675))))*C675</f>
        <v>1474.9262536873157</v>
      </c>
      <c r="K675" s="64">
        <f t="shared" ref="K675" si="933">(IF(D675="SHORT",IF(H675="",0,G675-H675),IF(D675="LONG",IF(H675="",0,(H675-G675)))))*C675</f>
        <v>1474.9262536873157</v>
      </c>
      <c r="L675" s="64">
        <f t="shared" ref="L675" si="934">(J675+I675+K675)/C675</f>
        <v>11.249999999999998</v>
      </c>
      <c r="M675" s="65">
        <f t="shared" ref="M675" si="935">L675*C675</f>
        <v>4148.2300884955748</v>
      </c>
    </row>
    <row r="676" spans="1:13" s="57" customFormat="1">
      <c r="A676" s="51">
        <v>43193</v>
      </c>
      <c r="B676" s="58" t="s">
        <v>434</v>
      </c>
      <c r="C676" s="53">
        <f t="shared" ref="C676:C677" si="936">150000/E676</f>
        <v>459.41807044410416</v>
      </c>
      <c r="D676" s="58" t="s">
        <v>14</v>
      </c>
      <c r="E676" s="59">
        <v>326.5</v>
      </c>
      <c r="F676" s="59">
        <v>329.1</v>
      </c>
      <c r="G676" s="59"/>
      <c r="H676" s="59"/>
      <c r="I676" s="54">
        <f t="shared" ref="I676:I677" si="937">(IF(D676="SHORT",E676-F676,IF(D676="LONG",F676-E676)))*C676</f>
        <v>1194.4869831546812</v>
      </c>
      <c r="J676" s="55"/>
      <c r="K676" s="55"/>
      <c r="L676" s="55">
        <f t="shared" ref="L676:L677" si="938">(J676+I676+K676)/C676</f>
        <v>2.6000000000000227</v>
      </c>
      <c r="M676" s="67">
        <f t="shared" ref="M676:M677" si="939">L676*C676</f>
        <v>1194.4869831546812</v>
      </c>
    </row>
    <row r="677" spans="1:13" s="57" customFormat="1">
      <c r="A677" s="51">
        <v>43193</v>
      </c>
      <c r="B677" s="58" t="s">
        <v>436</v>
      </c>
      <c r="C677" s="53">
        <f t="shared" si="936"/>
        <v>100.13351134846462</v>
      </c>
      <c r="D677" s="58" t="s">
        <v>14</v>
      </c>
      <c r="E677" s="59">
        <v>1498</v>
      </c>
      <c r="F677" s="59">
        <v>1511.15</v>
      </c>
      <c r="G677" s="59">
        <v>1526.3</v>
      </c>
      <c r="H677" s="59"/>
      <c r="I677" s="54">
        <f t="shared" si="937"/>
        <v>1316.7556742323188</v>
      </c>
      <c r="J677" s="55">
        <f t="shared" ref="J677" si="940">(IF(D677="SHORT",IF(G677="",0,F677-G677),IF(D677="LONG",IF(G677="",0,G677-F677))))*C677</f>
        <v>1517.0226969292253</v>
      </c>
      <c r="K677" s="55"/>
      <c r="L677" s="55">
        <f t="shared" si="938"/>
        <v>28.299999999999951</v>
      </c>
      <c r="M677" s="67">
        <f t="shared" si="939"/>
        <v>2833.7783711615439</v>
      </c>
    </row>
    <row r="678" spans="1:13" ht="15.75">
      <c r="A678" s="68"/>
      <c r="B678" s="69"/>
      <c r="C678" s="69"/>
      <c r="D678" s="69"/>
      <c r="E678" s="69"/>
      <c r="F678" s="69"/>
      <c r="G678" s="69"/>
      <c r="H678" s="69"/>
      <c r="I678" s="70"/>
      <c r="J678" s="71"/>
      <c r="K678" s="72"/>
      <c r="L678" s="73"/>
      <c r="M678" s="69"/>
    </row>
    <row r="679" spans="1:13" s="57" customFormat="1">
      <c r="A679" s="51">
        <v>43187</v>
      </c>
      <c r="B679" s="52" t="s">
        <v>435</v>
      </c>
      <c r="C679" s="53">
        <f t="shared" ref="C679" si="941">150000/E679</f>
        <v>287.38384902768462</v>
      </c>
      <c r="D679" s="52" t="s">
        <v>14</v>
      </c>
      <c r="E679" s="52">
        <v>521.95000000000005</v>
      </c>
      <c r="F679" s="52">
        <v>524</v>
      </c>
      <c r="G679" s="52"/>
      <c r="H679" s="52"/>
      <c r="I679" s="54">
        <f t="shared" ref="I679" si="942">(IF(D679="SHORT",E679-F679,IF(D679="LONG",F679-E679)))*C679</f>
        <v>589.13689050674043</v>
      </c>
      <c r="J679" s="55"/>
      <c r="K679" s="55"/>
      <c r="L679" s="55">
        <f t="shared" ref="L679" si="943">(J679+I679+K679)/C679</f>
        <v>2.0499999999999545</v>
      </c>
      <c r="M679" s="56">
        <f t="shared" ref="M679" si="944">L679*C679</f>
        <v>589.13689050674043</v>
      </c>
    </row>
    <row r="680" spans="1:13" s="66" customFormat="1">
      <c r="A680" s="60">
        <v>43187</v>
      </c>
      <c r="B680" s="61" t="s">
        <v>394</v>
      </c>
      <c r="C680" s="62">
        <f t="shared" ref="C680" si="945">150000/E680</f>
        <v>670.09157918248832</v>
      </c>
      <c r="D680" s="61" t="s">
        <v>18</v>
      </c>
      <c r="E680" s="61">
        <v>223.85</v>
      </c>
      <c r="F680" s="61">
        <v>222.05</v>
      </c>
      <c r="G680" s="61">
        <v>219.9</v>
      </c>
      <c r="H680" s="61">
        <v>217.85</v>
      </c>
      <c r="I680" s="63">
        <f t="shared" ref="I680" si="946">(IF(D680="SHORT",E680-F680,IF(D680="LONG",F680-E680)))*C680</f>
        <v>1206.1648425284675</v>
      </c>
      <c r="J680" s="64">
        <f t="shared" ref="J680" si="947">(IF(D680="SHORT",IF(G680="",0,F680-G680),IF(D680="LONG",IF(G680="",0,G680-F680))))*C680</f>
        <v>1440.6968952423538</v>
      </c>
      <c r="K680" s="64">
        <f t="shared" ref="K680" si="948">(IF(D680="SHORT",IF(H680="",0,G680-H680),IF(D680="LONG",IF(H680="",0,(H680-G680)))))*C680</f>
        <v>1373.6877373241086</v>
      </c>
      <c r="L680" s="64">
        <f t="shared" ref="L680" si="949">(J680+I680+K680)/C680</f>
        <v>6</v>
      </c>
      <c r="M680" s="65">
        <f t="shared" ref="M680" si="950">L680*C680</f>
        <v>4020.5494750949301</v>
      </c>
    </row>
    <row r="681" spans="1:13" s="57" customFormat="1">
      <c r="A681" s="51">
        <v>43186</v>
      </c>
      <c r="B681" s="52" t="s">
        <v>434</v>
      </c>
      <c r="C681" s="53">
        <f t="shared" ref="C681:C683" si="951">150000/E681</f>
        <v>474.68354430379748</v>
      </c>
      <c r="D681" s="52" t="s">
        <v>14</v>
      </c>
      <c r="E681" s="52">
        <v>316</v>
      </c>
      <c r="F681" s="52">
        <v>318.5</v>
      </c>
      <c r="G681" s="52">
        <v>321.55</v>
      </c>
      <c r="H681" s="52"/>
      <c r="I681" s="54">
        <f t="shared" ref="I681:I683" si="952">(IF(D681="SHORT",E681-F681,IF(D681="LONG",F681-E681)))*C681</f>
        <v>1186.7088607594937</v>
      </c>
      <c r="J681" s="55">
        <f t="shared" ref="J681:J682" si="953">(IF(D681="SHORT",IF(G681="",0,F681-G681),IF(D681="LONG",IF(G681="",0,G681-F681))))*C681</f>
        <v>1447.7848101265877</v>
      </c>
      <c r="K681" s="55">
        <f t="shared" ref="K681:K682" si="954">(IF(D681="SHORT",IF(H681="",0,G681-H681),IF(D681="LONG",IF(H681="",0,(H681-G681)))))*C681</f>
        <v>0</v>
      </c>
      <c r="L681" s="55">
        <f t="shared" ref="L681:L683" si="955">(J681+I681+K681)/C681</f>
        <v>5.5500000000000114</v>
      </c>
      <c r="M681" s="56">
        <f t="shared" ref="M681:M683" si="956">L681*C681</f>
        <v>2634.4936708860814</v>
      </c>
    </row>
    <row r="682" spans="1:13" s="66" customFormat="1">
      <c r="A682" s="60">
        <v>43186</v>
      </c>
      <c r="B682" s="61" t="s">
        <v>433</v>
      </c>
      <c r="C682" s="62">
        <f t="shared" si="951"/>
        <v>558.76327062767746</v>
      </c>
      <c r="D682" s="61" t="s">
        <v>14</v>
      </c>
      <c r="E682" s="61">
        <v>268.45</v>
      </c>
      <c r="F682" s="61">
        <v>270.5</v>
      </c>
      <c r="G682" s="61">
        <v>273.05</v>
      </c>
      <c r="H682" s="61">
        <v>275.64999999999998</v>
      </c>
      <c r="I682" s="63">
        <f t="shared" si="952"/>
        <v>1145.4647047867452</v>
      </c>
      <c r="J682" s="64">
        <f t="shared" si="953"/>
        <v>1424.8463401005838</v>
      </c>
      <c r="K682" s="64">
        <f t="shared" si="954"/>
        <v>1452.7845036319422</v>
      </c>
      <c r="L682" s="64">
        <f t="shared" si="955"/>
        <v>7.1999999999999886</v>
      </c>
      <c r="M682" s="65">
        <f t="shared" si="956"/>
        <v>4023.0955485192712</v>
      </c>
    </row>
    <row r="683" spans="1:13" s="57" customFormat="1">
      <c r="A683" s="51">
        <v>43186</v>
      </c>
      <c r="B683" s="52" t="s">
        <v>432</v>
      </c>
      <c r="C683" s="53">
        <f t="shared" si="951"/>
        <v>404.4216770018873</v>
      </c>
      <c r="D683" s="52" t="s">
        <v>14</v>
      </c>
      <c r="E683" s="52">
        <v>370.9</v>
      </c>
      <c r="F683" s="52">
        <v>373.85</v>
      </c>
      <c r="G683" s="52"/>
      <c r="H683" s="52"/>
      <c r="I683" s="54">
        <f t="shared" si="952"/>
        <v>1193.043947155586</v>
      </c>
      <c r="J683" s="55"/>
      <c r="K683" s="55"/>
      <c r="L683" s="55">
        <f t="shared" si="955"/>
        <v>2.9500000000000455</v>
      </c>
      <c r="M683" s="56">
        <f t="shared" si="956"/>
        <v>1193.043947155586</v>
      </c>
    </row>
    <row r="684" spans="1:13" s="57" customFormat="1">
      <c r="A684" s="51">
        <v>43185</v>
      </c>
      <c r="B684" s="58" t="s">
        <v>421</v>
      </c>
      <c r="C684" s="53">
        <f t="shared" ref="C684" si="957">150000/E684</f>
        <v>1774.0981667652277</v>
      </c>
      <c r="D684" s="58" t="s">
        <v>18</v>
      </c>
      <c r="E684" s="59">
        <v>84.55</v>
      </c>
      <c r="F684" s="59">
        <v>83.45</v>
      </c>
      <c r="G684" s="59"/>
      <c r="H684" s="59"/>
      <c r="I684" s="54">
        <f t="shared" ref="I684" si="958">(IF(D684="SHORT",E684-F684,IF(D684="LONG",F684-E684)))*C684</f>
        <v>1951.5079834417404</v>
      </c>
      <c r="J684" s="55"/>
      <c r="K684" s="55"/>
      <c r="L684" s="55">
        <f t="shared" ref="L684" si="959">(J684+I684+K684)/C684</f>
        <v>1.0999999999999943</v>
      </c>
      <c r="M684" s="67">
        <f t="shared" ref="M684" si="960">L684*C684</f>
        <v>1951.5079834417404</v>
      </c>
    </row>
    <row r="685" spans="1:13" s="57" customFormat="1">
      <c r="A685" s="51">
        <v>43185</v>
      </c>
      <c r="B685" s="58" t="s">
        <v>431</v>
      </c>
      <c r="C685" s="53">
        <f t="shared" ref="C685" si="961">150000/E685</f>
        <v>135.41572627967861</v>
      </c>
      <c r="D685" s="58" t="s">
        <v>18</v>
      </c>
      <c r="E685" s="59">
        <v>1107.7</v>
      </c>
      <c r="F685" s="59">
        <v>1101.25</v>
      </c>
      <c r="G685" s="59"/>
      <c r="H685" s="59"/>
      <c r="I685" s="54">
        <f t="shared" ref="I685" si="962">(IF(D685="SHORT",E685-F685,IF(D685="LONG",F685-E685)))*C685</f>
        <v>873.43143450393313</v>
      </c>
      <c r="J685" s="55"/>
      <c r="K685" s="55"/>
      <c r="L685" s="55">
        <f t="shared" ref="L685" si="963">(J685+I685+K685)/C685</f>
        <v>6.4500000000000455</v>
      </c>
      <c r="M685" s="67">
        <f t="shared" ref="M685" si="964">L685*C685</f>
        <v>873.43143450393313</v>
      </c>
    </row>
    <row r="686" spans="1:13" s="57" customFormat="1">
      <c r="A686" s="51">
        <v>43185</v>
      </c>
      <c r="B686" s="58" t="s">
        <v>423</v>
      </c>
      <c r="C686" s="53">
        <f t="shared" ref="C686" si="965">150000/E686</f>
        <v>204.2761813972491</v>
      </c>
      <c r="D686" s="58" t="s">
        <v>14</v>
      </c>
      <c r="E686" s="59">
        <v>734.3</v>
      </c>
      <c r="F686" s="59">
        <v>740.5</v>
      </c>
      <c r="G686" s="59">
        <v>747.6</v>
      </c>
      <c r="H686" s="59"/>
      <c r="I686" s="54">
        <f t="shared" ref="I686" si="966">(IF(D686="SHORT",E686-F686,IF(D686="LONG",F686-E686)))*C686</f>
        <v>1266.5123246629537</v>
      </c>
      <c r="J686" s="55">
        <f t="shared" ref="J686" si="967">(IF(D686="SHORT",IF(G686="",0,F686-G686),IF(D686="LONG",IF(G686="",0,G686-F686))))*C686</f>
        <v>1450.3608879204733</v>
      </c>
      <c r="K686" s="55"/>
      <c r="L686" s="55">
        <f t="shared" ref="L686" si="968">(J686+I686+K686)/C686</f>
        <v>13.300000000000066</v>
      </c>
      <c r="M686" s="67">
        <f t="shared" ref="M686" si="969">L686*C686</f>
        <v>2716.8732125834267</v>
      </c>
    </row>
    <row r="687" spans="1:13" s="57" customFormat="1">
      <c r="A687" s="51">
        <v>43185</v>
      </c>
      <c r="B687" s="58" t="s">
        <v>430</v>
      </c>
      <c r="C687" s="53">
        <f t="shared" ref="C687" si="970">150000/E687</f>
        <v>205.07211702782143</v>
      </c>
      <c r="D687" s="58" t="s">
        <v>18</v>
      </c>
      <c r="E687" s="59">
        <v>731.45</v>
      </c>
      <c r="F687" s="59">
        <v>735</v>
      </c>
      <c r="G687" s="59"/>
      <c r="H687" s="59"/>
      <c r="I687" s="54">
        <f t="shared" ref="I687" si="971">(IF(D687="SHORT",E687-F687,IF(D687="LONG",F687-E687)))*C687</f>
        <v>-728.00601544875678</v>
      </c>
      <c r="J687" s="55"/>
      <c r="K687" s="55"/>
      <c r="L687" s="55">
        <f t="shared" ref="L687" si="972">(J687+I687+K687)/C687</f>
        <v>-3.5499999999999545</v>
      </c>
      <c r="M687" s="67">
        <f t="shared" ref="M687" si="973">L687*C687</f>
        <v>-728.00601544875678</v>
      </c>
    </row>
    <row r="688" spans="1:13" s="57" customFormat="1">
      <c r="A688" s="51">
        <v>43182</v>
      </c>
      <c r="B688" s="58" t="s">
        <v>424</v>
      </c>
      <c r="C688" s="53">
        <f t="shared" ref="C688:C690" si="974">150000/E688</f>
        <v>96.774193548387103</v>
      </c>
      <c r="D688" s="58" t="s">
        <v>18</v>
      </c>
      <c r="E688" s="59">
        <v>1550</v>
      </c>
      <c r="F688" s="59">
        <v>1544</v>
      </c>
      <c r="G688" s="59"/>
      <c r="H688" s="59"/>
      <c r="I688" s="54">
        <f t="shared" ref="I688:I690" si="975">(IF(D688="SHORT",E688-F688,IF(D688="LONG",F688-E688)))*C688</f>
        <v>580.64516129032268</v>
      </c>
      <c r="J688" s="55"/>
      <c r="K688" s="55"/>
      <c r="L688" s="55">
        <f t="shared" ref="L688:L690" si="976">(J688+I688+K688)/C688</f>
        <v>6.0000000000000009</v>
      </c>
      <c r="M688" s="67">
        <f t="shared" ref="M688:M690" si="977">L688*C688</f>
        <v>580.64516129032268</v>
      </c>
    </row>
    <row r="689" spans="1:13" s="57" customFormat="1">
      <c r="A689" s="51">
        <v>43182</v>
      </c>
      <c r="B689" s="58" t="s">
        <v>423</v>
      </c>
      <c r="C689" s="53">
        <f t="shared" si="974"/>
        <v>204.77815699658703</v>
      </c>
      <c r="D689" s="58" t="s">
        <v>14</v>
      </c>
      <c r="E689" s="59">
        <v>732.5</v>
      </c>
      <c r="F689" s="59">
        <v>728.9</v>
      </c>
      <c r="G689" s="59"/>
      <c r="H689" s="59"/>
      <c r="I689" s="54">
        <f t="shared" si="975"/>
        <v>-737.20136518771801</v>
      </c>
      <c r="J689" s="55"/>
      <c r="K689" s="55"/>
      <c r="L689" s="55">
        <f t="shared" si="976"/>
        <v>-3.6000000000000232</v>
      </c>
      <c r="M689" s="67">
        <f t="shared" si="977"/>
        <v>-737.20136518771801</v>
      </c>
    </row>
    <row r="690" spans="1:13" s="57" customFormat="1">
      <c r="A690" s="51">
        <v>43182</v>
      </c>
      <c r="B690" s="58" t="s">
        <v>422</v>
      </c>
      <c r="C690" s="53">
        <f t="shared" si="974"/>
        <v>6696.4285714285716</v>
      </c>
      <c r="D690" s="58" t="s">
        <v>18</v>
      </c>
      <c r="E690" s="59">
        <v>22.4</v>
      </c>
      <c r="F690" s="59">
        <v>22.15</v>
      </c>
      <c r="G690" s="59"/>
      <c r="H690" s="59"/>
      <c r="I690" s="54">
        <f t="shared" si="975"/>
        <v>1674.1071428571429</v>
      </c>
      <c r="J690" s="55"/>
      <c r="K690" s="55"/>
      <c r="L690" s="55">
        <f t="shared" si="976"/>
        <v>0.25</v>
      </c>
      <c r="M690" s="67">
        <f t="shared" si="977"/>
        <v>1674.1071428571429</v>
      </c>
    </row>
    <row r="691" spans="1:13" s="66" customFormat="1">
      <c r="A691" s="60">
        <v>43181</v>
      </c>
      <c r="B691" s="61" t="s">
        <v>421</v>
      </c>
      <c r="C691" s="62">
        <f t="shared" ref="C691:C692" si="978">150000/E691</f>
        <v>1678.7912702853946</v>
      </c>
      <c r="D691" s="61" t="s">
        <v>18</v>
      </c>
      <c r="E691" s="61">
        <v>89.35</v>
      </c>
      <c r="F691" s="61">
        <v>88.55</v>
      </c>
      <c r="G691" s="61">
        <v>87.45</v>
      </c>
      <c r="H691" s="61">
        <v>86.4</v>
      </c>
      <c r="I691" s="63">
        <f t="shared" ref="I691" si="979">(IF(D691="SHORT",E691-F691,IF(D691="LONG",F691-E691)))*C691</f>
        <v>1343.033016228311</v>
      </c>
      <c r="J691" s="64">
        <f t="shared" ref="J691" si="980">(IF(D691="SHORT",IF(G691="",0,F691-G691),IF(D691="LONG",IF(G691="",0,G691-F691))))*C691</f>
        <v>1846.6703973139245</v>
      </c>
      <c r="K691" s="64">
        <f t="shared" ref="K691" si="981">(IF(D691="SHORT",IF(H691="",0,G691-H691),IF(D691="LONG",IF(H691="",0,(H691-G691)))))*C691</f>
        <v>1762.7308337996596</v>
      </c>
      <c r="L691" s="64">
        <f t="shared" ref="L691" si="982">(J691+I691+K691)/C691</f>
        <v>2.9499999999999886</v>
      </c>
      <c r="M691" s="65">
        <f>L691*C691</f>
        <v>4952.4342473418947</v>
      </c>
    </row>
    <row r="692" spans="1:13" s="57" customFormat="1">
      <c r="A692" s="51">
        <v>43181</v>
      </c>
      <c r="B692" s="58" t="s">
        <v>420</v>
      </c>
      <c r="C692" s="53">
        <f t="shared" si="978"/>
        <v>1234.5679012345679</v>
      </c>
      <c r="D692" s="58" t="s">
        <v>14</v>
      </c>
      <c r="E692" s="59">
        <v>121.5</v>
      </c>
      <c r="F692" s="59">
        <v>121.8</v>
      </c>
      <c r="G692" s="59"/>
      <c r="H692" s="59"/>
      <c r="I692" s="54">
        <f t="shared" ref="I692" si="983">(IF(D692="SHORT",E692-F692,IF(D692="LONG",F692-E692)))*C692</f>
        <v>370.37037037036686</v>
      </c>
      <c r="J692" s="55"/>
      <c r="K692" s="55"/>
      <c r="L692" s="55">
        <f t="shared" ref="L692" si="984">(J692+I692+K692)/C692</f>
        <v>0.29999999999999716</v>
      </c>
      <c r="M692" s="67">
        <f t="shared" ref="M692" si="985">L692*C692</f>
        <v>370.37037037036686</v>
      </c>
    </row>
    <row r="693" spans="1:13" s="66" customFormat="1">
      <c r="A693" s="60">
        <v>43178</v>
      </c>
      <c r="B693" s="61" t="s">
        <v>429</v>
      </c>
      <c r="C693" s="62">
        <f t="shared" ref="C693" si="986">150000/E693</f>
        <v>2944.0628066732088</v>
      </c>
      <c r="D693" s="61" t="s">
        <v>18</v>
      </c>
      <c r="E693" s="61">
        <v>50.95</v>
      </c>
      <c r="F693" s="61">
        <v>50.55</v>
      </c>
      <c r="G693" s="61">
        <v>49.85</v>
      </c>
      <c r="H693" s="61">
        <v>49.35</v>
      </c>
      <c r="I693" s="63">
        <f t="shared" ref="I693" si="987">(IF(D693="SHORT",E693-F693,IF(D693="LONG",F693-E693)))*C693</f>
        <v>1177.6251226693003</v>
      </c>
      <c r="J693" s="64">
        <f t="shared" ref="J693" si="988">(IF(D693="SHORT",IF(G693="",0,F693-G693),IF(D693="LONG",IF(G693="",0,G693-F693))))*C693</f>
        <v>2060.8439646712336</v>
      </c>
      <c r="K693" s="64">
        <f t="shared" ref="K693" si="989">(IF(D693="SHORT",IF(H693="",0,G693-H693),IF(D693="LONG",IF(H693="",0,(H693-G693)))))*C693</f>
        <v>1472.0314033366044</v>
      </c>
      <c r="L693" s="64">
        <f t="shared" ref="L693" si="990">(J693+I693+K693)/C693</f>
        <v>1.6000000000000014</v>
      </c>
      <c r="M693" s="65">
        <f>L693*C693</f>
        <v>4710.5004906771383</v>
      </c>
    </row>
    <row r="694" spans="1:13" s="57" customFormat="1">
      <c r="A694" s="51">
        <v>43175</v>
      </c>
      <c r="B694" s="58" t="s">
        <v>428</v>
      </c>
      <c r="C694" s="53">
        <f t="shared" ref="C694" si="991">150000/E694</f>
        <v>140.64697609001408</v>
      </c>
      <c r="D694" s="58" t="s">
        <v>14</v>
      </c>
      <c r="E694" s="59">
        <v>1066.5</v>
      </c>
      <c r="F694" s="59">
        <v>1075.45</v>
      </c>
      <c r="G694" s="59"/>
      <c r="H694" s="59"/>
      <c r="I694" s="54">
        <f t="shared" ref="I694" si="992">(IF(D694="SHORT",E694-F694,IF(D694="LONG",F694-E694)))*C694</f>
        <v>1258.7904360056325</v>
      </c>
      <c r="J694" s="55"/>
      <c r="K694" s="55"/>
      <c r="L694" s="55">
        <f t="shared" ref="L694" si="993">(J694+I694+K694)/C694</f>
        <v>8.9500000000000455</v>
      </c>
      <c r="M694" s="67">
        <f t="shared" ref="M694" si="994">L694*C694</f>
        <v>1258.7904360056325</v>
      </c>
    </row>
    <row r="695" spans="1:13" s="57" customFormat="1">
      <c r="A695" s="51">
        <v>43173</v>
      </c>
      <c r="B695" s="58" t="s">
        <v>427</v>
      </c>
      <c r="C695" s="53">
        <f t="shared" ref="C695" si="995">150000/E695</f>
        <v>1460.5647517039922</v>
      </c>
      <c r="D695" s="58" t="s">
        <v>14</v>
      </c>
      <c r="E695" s="59">
        <v>102.7</v>
      </c>
      <c r="F695" s="59">
        <v>103.55</v>
      </c>
      <c r="G695" s="59"/>
      <c r="H695" s="59"/>
      <c r="I695" s="54">
        <f t="shared" ref="I695" si="996">(IF(D695="SHORT",E695-F695,IF(D695="LONG",F695-E695)))*C695</f>
        <v>1241.4800389483851</v>
      </c>
      <c r="J695" s="55"/>
      <c r="K695" s="55"/>
      <c r="L695" s="55">
        <f t="shared" ref="L695" si="997">(J695+I695+K695)/C695</f>
        <v>0.84999999999999432</v>
      </c>
      <c r="M695" s="67">
        <f t="shared" ref="M695" si="998">L695*C695</f>
        <v>1241.4800389483851</v>
      </c>
    </row>
    <row r="696" spans="1:13" s="57" customFormat="1">
      <c r="A696" s="51">
        <v>43172</v>
      </c>
      <c r="B696" s="58" t="s">
        <v>426</v>
      </c>
      <c r="C696" s="53">
        <f t="shared" ref="C696" si="999">150000/E696</f>
        <v>260.59763724808892</v>
      </c>
      <c r="D696" s="58" t="s">
        <v>14</v>
      </c>
      <c r="E696" s="59">
        <v>575.6</v>
      </c>
      <c r="F696" s="59">
        <v>581</v>
      </c>
      <c r="G696" s="59"/>
      <c r="H696" s="59"/>
      <c r="I696" s="54">
        <f t="shared" ref="I696" si="1000">(IF(D696="SHORT",E696-F696,IF(D696="LONG",F696-E696)))*C696</f>
        <v>1407.2272411396741</v>
      </c>
      <c r="J696" s="55"/>
      <c r="K696" s="55"/>
      <c r="L696" s="55">
        <f t="shared" ref="L696" si="1001">(J696+I696+K696)/C696</f>
        <v>5.3999999999999773</v>
      </c>
      <c r="M696" s="67">
        <f t="shared" ref="M696" si="1002">L696*C696</f>
        <v>1407.2272411396741</v>
      </c>
    </row>
    <row r="697" spans="1:13" s="57" customFormat="1">
      <c r="A697" s="51">
        <v>43172</v>
      </c>
      <c r="B697" s="58" t="s">
        <v>425</v>
      </c>
      <c r="C697" s="53">
        <f t="shared" ref="C697" si="1003">150000/E697</f>
        <v>371.60906726124119</v>
      </c>
      <c r="D697" s="58" t="s">
        <v>14</v>
      </c>
      <c r="E697" s="59">
        <v>403.65</v>
      </c>
      <c r="F697" s="59">
        <v>399.6</v>
      </c>
      <c r="G697" s="59"/>
      <c r="H697" s="59"/>
      <c r="I697" s="54">
        <f t="shared" ref="I697" si="1004">(IF(D697="SHORT",E697-F697,IF(D697="LONG",F697-E697)))*C697</f>
        <v>-1505.0167224080099</v>
      </c>
      <c r="J697" s="55"/>
      <c r="K697" s="55"/>
      <c r="L697" s="55">
        <f t="shared" ref="L697" si="1005">(J697+I697+K697)/C697</f>
        <v>-4.0499999999999545</v>
      </c>
      <c r="M697" s="67">
        <f t="shared" ref="M697" si="1006">L697*C697</f>
        <v>-1505.0167224080099</v>
      </c>
    </row>
    <row r="698" spans="1:13" s="57" customFormat="1">
      <c r="A698" s="51">
        <v>43168</v>
      </c>
      <c r="B698" s="58" t="s">
        <v>419</v>
      </c>
      <c r="C698" s="53">
        <f t="shared" ref="C698" si="1007">150000/E698</f>
        <v>110.99600414385081</v>
      </c>
      <c r="D698" s="58" t="s">
        <v>14</v>
      </c>
      <c r="E698" s="59">
        <v>1351.4</v>
      </c>
      <c r="F698" s="59">
        <v>1342</v>
      </c>
      <c r="G698" s="59"/>
      <c r="H698" s="59"/>
      <c r="I698" s="54">
        <f t="shared" ref="I698" si="1008">(IF(D698="SHORT",E698-F698,IF(D698="LONG",F698-E698)))*C698</f>
        <v>-1043.3624389522076</v>
      </c>
      <c r="J698" s="55"/>
      <c r="K698" s="55"/>
      <c r="L698" s="55">
        <f t="shared" ref="L698" si="1009">(J698+I698+K698)/C698</f>
        <v>-9.4000000000000909</v>
      </c>
      <c r="M698" s="67">
        <f t="shared" ref="M698" si="1010">L698*C698</f>
        <v>-1043.3624389522076</v>
      </c>
    </row>
    <row r="699" spans="1:13" s="57" customFormat="1">
      <c r="A699" s="51">
        <v>43167</v>
      </c>
      <c r="B699" s="58" t="s">
        <v>418</v>
      </c>
      <c r="C699" s="53">
        <f t="shared" ref="C699" si="1011">150000/E699</f>
        <v>1127.8195488721803</v>
      </c>
      <c r="D699" s="58" t="s">
        <v>14</v>
      </c>
      <c r="E699" s="59">
        <v>133</v>
      </c>
      <c r="F699" s="59">
        <v>134.35</v>
      </c>
      <c r="G699" s="59"/>
      <c r="H699" s="59"/>
      <c r="I699" s="54">
        <f t="shared" ref="I699" si="1012">(IF(D699="SHORT",E699-F699,IF(D699="LONG",F699-E699)))*C699</f>
        <v>1522.5563909774371</v>
      </c>
      <c r="J699" s="55"/>
      <c r="K699" s="55"/>
      <c r="L699" s="55">
        <f t="shared" ref="L699" si="1013">(J699+I699+K699)/C699</f>
        <v>1.3499999999999943</v>
      </c>
      <c r="M699" s="67">
        <f t="shared" ref="M699" si="1014">L699*C699</f>
        <v>1522.5563909774371</v>
      </c>
    </row>
    <row r="700" spans="1:13" s="57" customFormat="1">
      <c r="A700" s="51">
        <v>43166</v>
      </c>
      <c r="B700" s="58" t="s">
        <v>417</v>
      </c>
      <c r="C700" s="53">
        <f t="shared" ref="C700:C701" si="1015">150000/E700</f>
        <v>274.72527472527474</v>
      </c>
      <c r="D700" s="58" t="s">
        <v>18</v>
      </c>
      <c r="E700" s="59">
        <v>546</v>
      </c>
      <c r="F700" s="59">
        <v>540.54999999999995</v>
      </c>
      <c r="G700" s="59"/>
      <c r="H700" s="59"/>
      <c r="I700" s="54">
        <f t="shared" ref="I700:I701" si="1016">(IF(D700="SHORT",E700-F700,IF(D700="LONG",F700-E700)))*C700</f>
        <v>1497.2527472527599</v>
      </c>
      <c r="J700" s="55"/>
      <c r="K700" s="55"/>
      <c r="L700" s="55">
        <f t="shared" ref="L700:L701" si="1017">(J700+I700+K700)/C700</f>
        <v>5.4500000000000455</v>
      </c>
      <c r="M700" s="67">
        <f t="shared" ref="M700:M701" si="1018">L700*C700</f>
        <v>1497.2527472527599</v>
      </c>
    </row>
    <row r="701" spans="1:13" s="57" customFormat="1">
      <c r="A701" s="51">
        <v>43166</v>
      </c>
      <c r="B701" s="58" t="s">
        <v>416</v>
      </c>
      <c r="C701" s="53">
        <f t="shared" si="1015"/>
        <v>120.43356081894821</v>
      </c>
      <c r="D701" s="58" t="s">
        <v>18</v>
      </c>
      <c r="E701" s="59">
        <v>1245.5</v>
      </c>
      <c r="F701" s="59">
        <v>1257.95</v>
      </c>
      <c r="G701" s="59"/>
      <c r="H701" s="59"/>
      <c r="I701" s="54">
        <f t="shared" si="1016"/>
        <v>-1499.3978321959107</v>
      </c>
      <c r="J701" s="55"/>
      <c r="K701" s="55"/>
      <c r="L701" s="55">
        <f t="shared" si="1017"/>
        <v>-12.450000000000045</v>
      </c>
      <c r="M701" s="67">
        <f t="shared" si="1018"/>
        <v>-1499.3978321959107</v>
      </c>
    </row>
    <row r="702" spans="1:13" s="57" customFormat="1">
      <c r="A702" s="51">
        <v>43165</v>
      </c>
      <c r="B702" s="58" t="s">
        <v>415</v>
      </c>
      <c r="C702" s="53">
        <f t="shared" ref="C702:C705" si="1019">150000/E702</f>
        <v>171.03762827822121</v>
      </c>
      <c r="D702" s="58" t="s">
        <v>14</v>
      </c>
      <c r="E702" s="59">
        <v>877</v>
      </c>
      <c r="F702" s="59">
        <v>881.5</v>
      </c>
      <c r="G702" s="59"/>
      <c r="H702" s="59"/>
      <c r="I702" s="54">
        <f t="shared" ref="I702:I705" si="1020">(IF(D702="SHORT",E702-F702,IF(D702="LONG",F702-E702)))*C702</f>
        <v>769.66932725199547</v>
      </c>
      <c r="J702" s="55"/>
      <c r="K702" s="55"/>
      <c r="L702" s="55">
        <f t="shared" ref="L702:L705" si="1021">(J702+I702+K702)/C702</f>
        <v>4.5</v>
      </c>
      <c r="M702" s="67">
        <f t="shared" ref="M702:M705" si="1022">L702*C702</f>
        <v>769.66932725199547</v>
      </c>
    </row>
    <row r="703" spans="1:13" s="57" customFormat="1">
      <c r="A703" s="51">
        <v>43165</v>
      </c>
      <c r="B703" s="58" t="s">
        <v>414</v>
      </c>
      <c r="C703" s="53">
        <f t="shared" si="1019"/>
        <v>724.63768115942025</v>
      </c>
      <c r="D703" s="58" t="s">
        <v>18</v>
      </c>
      <c r="E703" s="59">
        <v>207</v>
      </c>
      <c r="F703" s="59">
        <v>205</v>
      </c>
      <c r="G703" s="59">
        <v>202.25</v>
      </c>
      <c r="H703" s="59"/>
      <c r="I703" s="54">
        <f t="shared" si="1020"/>
        <v>1449.2753623188405</v>
      </c>
      <c r="J703" s="55">
        <f t="shared" ref="J703" si="1023">(IF(D703="SHORT",IF(G703="",0,F703-G703),IF(D703="LONG",IF(G703="",0,G703-F703))))*C703</f>
        <v>1992.7536231884058</v>
      </c>
      <c r="K703" s="55"/>
      <c r="L703" s="55">
        <f t="shared" si="1021"/>
        <v>4.75</v>
      </c>
      <c r="M703" s="67">
        <f t="shared" si="1022"/>
        <v>3442.028985507246</v>
      </c>
    </row>
    <row r="704" spans="1:13" s="57" customFormat="1">
      <c r="A704" s="51">
        <v>43165</v>
      </c>
      <c r="B704" s="58" t="s">
        <v>247</v>
      </c>
      <c r="C704" s="53">
        <f t="shared" si="1019"/>
        <v>74.775672981056829</v>
      </c>
      <c r="D704" s="58" t="s">
        <v>18</v>
      </c>
      <c r="E704" s="59">
        <v>2006</v>
      </c>
      <c r="F704" s="59">
        <v>2025</v>
      </c>
      <c r="G704" s="59"/>
      <c r="H704" s="59"/>
      <c r="I704" s="54">
        <f t="shared" si="1020"/>
        <v>-1420.7377866400798</v>
      </c>
      <c r="J704" s="55"/>
      <c r="K704" s="55"/>
      <c r="L704" s="55">
        <f t="shared" si="1021"/>
        <v>-19</v>
      </c>
      <c r="M704" s="67">
        <f t="shared" si="1022"/>
        <v>-1420.7377866400798</v>
      </c>
    </row>
    <row r="705" spans="1:13" s="57" customFormat="1">
      <c r="A705" s="51">
        <v>43165</v>
      </c>
      <c r="B705" s="58" t="s">
        <v>386</v>
      </c>
      <c r="C705" s="53">
        <f t="shared" si="1019"/>
        <v>754.71698113207549</v>
      </c>
      <c r="D705" s="58" t="s">
        <v>18</v>
      </c>
      <c r="E705" s="59">
        <v>198.75</v>
      </c>
      <c r="F705" s="59">
        <v>196.8</v>
      </c>
      <c r="G705" s="59"/>
      <c r="H705" s="59"/>
      <c r="I705" s="54">
        <f t="shared" si="1020"/>
        <v>1471.6981132075387</v>
      </c>
      <c r="J705" s="55"/>
      <c r="K705" s="55"/>
      <c r="L705" s="55">
        <f t="shared" si="1021"/>
        <v>1.9499999999999886</v>
      </c>
      <c r="M705" s="67">
        <f t="shared" si="1022"/>
        <v>1471.6981132075387</v>
      </c>
    </row>
    <row r="706" spans="1:13" s="57" customFormat="1">
      <c r="A706" s="51">
        <v>43164</v>
      </c>
      <c r="B706" s="52" t="s">
        <v>413</v>
      </c>
      <c r="C706" s="53">
        <f>150000/E706</f>
        <v>485.82995951417001</v>
      </c>
      <c r="D706" s="52" t="s">
        <v>18</v>
      </c>
      <c r="E706" s="52">
        <v>308.75</v>
      </c>
      <c r="F706" s="52">
        <v>311.8</v>
      </c>
      <c r="G706" s="52"/>
      <c r="H706" s="52"/>
      <c r="I706" s="54">
        <f t="shared" ref="I706" si="1024">(IF(D706="SHORT",E706-F706,IF(D706="LONG",F706-E706)))*C706</f>
        <v>-1481.7813765182241</v>
      </c>
      <c r="J706" s="55"/>
      <c r="K706" s="55"/>
      <c r="L706" s="55">
        <f t="shared" ref="L706" si="1025">(J706+I706+K706)/C706</f>
        <v>-3.0500000000000114</v>
      </c>
      <c r="M706" s="56">
        <f t="shared" ref="M706" si="1026">L706*C706</f>
        <v>-1481.7813765182241</v>
      </c>
    </row>
  </sheetData>
  <mergeCells count="5">
    <mergeCell ref="I4:K4"/>
    <mergeCell ref="A1:M1"/>
    <mergeCell ref="A2:M2"/>
    <mergeCell ref="A3:B3"/>
    <mergeCell ref="C3:D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430"/>
  <sheetViews>
    <sheetView workbookViewId="0">
      <selection activeCell="F28" sqref="F28"/>
    </sheetView>
  </sheetViews>
  <sheetFormatPr defaultRowHeight="15"/>
  <cols>
    <col min="1" max="1" width="12.7109375" style="9" bestFit="1" customWidth="1"/>
    <col min="2" max="2" width="27.28515625" style="9" bestFit="1" customWidth="1"/>
    <col min="3" max="3" width="10.5703125" style="9" bestFit="1" customWidth="1"/>
    <col min="4" max="4" width="12.5703125" style="32" bestFit="1" customWidth="1"/>
    <col min="5" max="5" width="12.28515625" style="32" customWidth="1"/>
    <col min="6" max="6" width="13.5703125" style="9" customWidth="1"/>
    <col min="7" max="7" width="13.140625" style="9" customWidth="1"/>
    <col min="8" max="8" width="12.5703125" style="9" customWidth="1"/>
    <col min="9" max="11" width="13.28515625" style="9" customWidth="1"/>
    <col min="12" max="12" width="17" style="9" bestFit="1" customWidth="1"/>
  </cols>
  <sheetData>
    <row r="1" spans="1:12">
      <c r="A1" s="148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50"/>
    </row>
    <row r="2" spans="1:12" ht="65.25" customHeight="1" thickBot="1">
      <c r="A2" s="151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3"/>
    </row>
    <row r="3" spans="1:12" s="1" customFormat="1">
      <c r="A3" s="154" t="s">
        <v>1</v>
      </c>
      <c r="B3" s="156" t="s">
        <v>2</v>
      </c>
      <c r="C3" s="156" t="s">
        <v>3</v>
      </c>
      <c r="D3" s="158" t="s">
        <v>4</v>
      </c>
      <c r="E3" s="158" t="s">
        <v>392</v>
      </c>
      <c r="F3" s="160" t="s">
        <v>5</v>
      </c>
      <c r="G3" s="160"/>
      <c r="H3" s="160"/>
      <c r="I3" s="160" t="s">
        <v>6</v>
      </c>
      <c r="J3" s="160"/>
      <c r="K3" s="160"/>
      <c r="L3" s="34" t="s">
        <v>7</v>
      </c>
    </row>
    <row r="4" spans="1:12" s="1" customFormat="1" ht="15.75" thickBot="1">
      <c r="A4" s="155"/>
      <c r="B4" s="157"/>
      <c r="C4" s="157"/>
      <c r="D4" s="159"/>
      <c r="E4" s="159"/>
      <c r="F4" s="35" t="s">
        <v>8</v>
      </c>
      <c r="G4" s="35" t="s">
        <v>9</v>
      </c>
      <c r="H4" s="35" t="s">
        <v>10</v>
      </c>
      <c r="I4" s="35" t="s">
        <v>11</v>
      </c>
      <c r="J4" s="35" t="s">
        <v>12</v>
      </c>
      <c r="K4" s="35" t="s">
        <v>13</v>
      </c>
      <c r="L4" s="36" t="s">
        <v>583</v>
      </c>
    </row>
    <row r="5" spans="1:12">
      <c r="A5" s="5" t="s">
        <v>401</v>
      </c>
      <c r="B5" s="33" t="s">
        <v>403</v>
      </c>
      <c r="C5" s="3" t="s">
        <v>18</v>
      </c>
      <c r="D5" s="37">
        <f t="shared" ref="D5" si="0">150000/E5</f>
        <v>78.237058286608431</v>
      </c>
      <c r="E5" s="8">
        <v>1917.25</v>
      </c>
      <c r="F5" s="3">
        <v>1898.75</v>
      </c>
      <c r="G5" s="3">
        <v>0</v>
      </c>
      <c r="H5" s="3">
        <v>0</v>
      </c>
      <c r="I5" s="2">
        <f t="shared" ref="I5:I6" si="1">(IF(C5="SHORT",E5-F5,IF(C5="LONG",F5-E5)))*D5</f>
        <v>1447.3855783022559</v>
      </c>
      <c r="J5" s="3">
        <v>0</v>
      </c>
      <c r="K5" s="3">
        <f t="shared" ref="K5:K6" si="2">SUM(H5-G5)*D5</f>
        <v>0</v>
      </c>
      <c r="L5" s="4">
        <f t="shared" ref="L5:L6" si="3">SUM(K5+J5+I5)</f>
        <v>1447.3855783022559</v>
      </c>
    </row>
    <row r="6" spans="1:12">
      <c r="A6" s="5" t="s">
        <v>401</v>
      </c>
      <c r="B6" s="33" t="s">
        <v>402</v>
      </c>
      <c r="C6" s="3" t="s">
        <v>18</v>
      </c>
      <c r="D6" s="37">
        <f t="shared" ref="D6:D8" si="4">150000/E6</f>
        <v>183.71096142069811</v>
      </c>
      <c r="E6" s="8">
        <v>816.5</v>
      </c>
      <c r="F6" s="3">
        <v>814.45</v>
      </c>
      <c r="G6" s="3">
        <v>0</v>
      </c>
      <c r="H6" s="3">
        <v>0</v>
      </c>
      <c r="I6" s="2">
        <f t="shared" si="1"/>
        <v>376.6074709124228</v>
      </c>
      <c r="J6" s="3">
        <v>0</v>
      </c>
      <c r="K6" s="3">
        <f t="shared" si="2"/>
        <v>0</v>
      </c>
      <c r="L6" s="4">
        <f t="shared" si="3"/>
        <v>376.6074709124228</v>
      </c>
    </row>
    <row r="7" spans="1:12">
      <c r="A7" s="5" t="s">
        <v>398</v>
      </c>
      <c r="B7" s="33" t="s">
        <v>400</v>
      </c>
      <c r="C7" s="3" t="s">
        <v>14</v>
      </c>
      <c r="D7" s="37">
        <f t="shared" si="4"/>
        <v>576.92307692307691</v>
      </c>
      <c r="E7" s="8">
        <v>260</v>
      </c>
      <c r="F7" s="3">
        <v>262.5</v>
      </c>
      <c r="G7" s="3">
        <v>0</v>
      </c>
      <c r="H7" s="3">
        <v>0</v>
      </c>
      <c r="I7" s="2">
        <f t="shared" ref="I7:I8" si="5">(IF(C7="SHORT",E7-F7,IF(C7="LONG",F7-E7)))*D7</f>
        <v>1442.3076923076924</v>
      </c>
      <c r="J7" s="3">
        <v>0</v>
      </c>
      <c r="K7" s="3">
        <f t="shared" ref="K7:K8" si="6">SUM(H7-G7)*D7</f>
        <v>0</v>
      </c>
      <c r="L7" s="4">
        <f t="shared" ref="L7:L8" si="7">SUM(K7+J7+I7)</f>
        <v>1442.3076923076924</v>
      </c>
    </row>
    <row r="8" spans="1:12">
      <c r="A8" s="5" t="s">
        <v>398</v>
      </c>
      <c r="B8" s="33" t="s">
        <v>399</v>
      </c>
      <c r="C8" s="3" t="s">
        <v>14</v>
      </c>
      <c r="D8" s="37">
        <f t="shared" si="4"/>
        <v>423.72881355932202</v>
      </c>
      <c r="E8" s="8">
        <v>354</v>
      </c>
      <c r="F8" s="3">
        <v>357.5</v>
      </c>
      <c r="G8" s="3">
        <v>0</v>
      </c>
      <c r="H8" s="3">
        <v>0</v>
      </c>
      <c r="I8" s="2">
        <f t="shared" si="5"/>
        <v>1483.050847457627</v>
      </c>
      <c r="J8" s="3">
        <v>0</v>
      </c>
      <c r="K8" s="3">
        <f t="shared" si="6"/>
        <v>0</v>
      </c>
      <c r="L8" s="4">
        <f t="shared" si="7"/>
        <v>1483.050847457627</v>
      </c>
    </row>
    <row r="9" spans="1:12">
      <c r="A9" s="5" t="s">
        <v>396</v>
      </c>
      <c r="B9" s="33" t="s">
        <v>55</v>
      </c>
      <c r="C9" s="3" t="s">
        <v>14</v>
      </c>
      <c r="D9" s="37">
        <f t="shared" ref="D9" si="8">150000/E9</f>
        <v>218.5792349726776</v>
      </c>
      <c r="E9" s="8">
        <v>686.25</v>
      </c>
      <c r="F9" s="3">
        <v>679</v>
      </c>
      <c r="G9" s="3">
        <v>0</v>
      </c>
      <c r="H9" s="3">
        <v>0</v>
      </c>
      <c r="I9" s="2">
        <f t="shared" ref="I9:I10" si="9">(IF(C9="SHORT",E9-F9,IF(C9="LONG",F9-E9)))*D9</f>
        <v>-1584.6994535519125</v>
      </c>
      <c r="J9" s="3">
        <v>0</v>
      </c>
      <c r="K9" s="3">
        <f t="shared" ref="K9:K10" si="10">SUM(H9-G9)*D9</f>
        <v>0</v>
      </c>
      <c r="L9" s="4">
        <f t="shared" ref="L9:L10" si="11">SUM(K9+J9+I9)</f>
        <v>-1584.6994535519125</v>
      </c>
    </row>
    <row r="10" spans="1:12">
      <c r="A10" s="5" t="s">
        <v>396</v>
      </c>
      <c r="B10" s="33" t="s">
        <v>397</v>
      </c>
      <c r="C10" s="3" t="s">
        <v>14</v>
      </c>
      <c r="D10" s="37">
        <f>150000/E10</f>
        <v>566.67925953910094</v>
      </c>
      <c r="E10" s="8">
        <v>264.7</v>
      </c>
      <c r="F10" s="3">
        <v>267.2</v>
      </c>
      <c r="G10" s="3">
        <v>0</v>
      </c>
      <c r="H10" s="3">
        <v>0</v>
      </c>
      <c r="I10" s="2">
        <f t="shared" si="9"/>
        <v>1416.6981488477522</v>
      </c>
      <c r="J10" s="3">
        <v>0</v>
      </c>
      <c r="K10" s="3">
        <f t="shared" si="10"/>
        <v>0</v>
      </c>
      <c r="L10" s="4">
        <f t="shared" si="11"/>
        <v>1416.6981488477522</v>
      </c>
    </row>
    <row r="11" spans="1:12">
      <c r="A11" s="5" t="s">
        <v>393</v>
      </c>
      <c r="B11" s="33" t="s">
        <v>281</v>
      </c>
      <c r="C11" s="3" t="s">
        <v>14</v>
      </c>
      <c r="D11" s="37">
        <f t="shared" ref="D11:D14" si="12">150000/E11</f>
        <v>331.85840707964604</v>
      </c>
      <c r="E11" s="8">
        <v>452</v>
      </c>
      <c r="F11" s="3">
        <v>453.5</v>
      </c>
      <c r="G11" s="3">
        <v>0</v>
      </c>
      <c r="H11" s="3">
        <v>0</v>
      </c>
      <c r="I11" s="2">
        <f t="shared" ref="I11:I14" si="13">(IF(C11="SHORT",E11-F11,IF(C11="LONG",F11-E11)))*D11</f>
        <v>497.78761061946909</v>
      </c>
      <c r="J11" s="3">
        <v>0</v>
      </c>
      <c r="K11" s="3">
        <f t="shared" ref="K11:K14" si="14">SUM(H11-G11)*D11</f>
        <v>0</v>
      </c>
      <c r="L11" s="4">
        <f t="shared" ref="L11:L14" si="15">SUM(K11+J11+I11)</f>
        <v>497.78761061946909</v>
      </c>
    </row>
    <row r="12" spans="1:12">
      <c r="A12" s="5" t="s">
        <v>393</v>
      </c>
      <c r="B12" s="33" t="s">
        <v>395</v>
      </c>
      <c r="C12" s="3" t="s">
        <v>14</v>
      </c>
      <c r="D12" s="37">
        <f t="shared" si="12"/>
        <v>317.12473572938688</v>
      </c>
      <c r="E12" s="8">
        <v>473</v>
      </c>
      <c r="F12" s="3">
        <v>468.3</v>
      </c>
      <c r="G12" s="3">
        <v>0</v>
      </c>
      <c r="H12" s="3">
        <v>0</v>
      </c>
      <c r="I12" s="2">
        <f t="shared" si="13"/>
        <v>-1490.4862579281148</v>
      </c>
      <c r="J12" s="3">
        <v>0</v>
      </c>
      <c r="K12" s="3">
        <f t="shared" si="14"/>
        <v>0</v>
      </c>
      <c r="L12" s="4">
        <f t="shared" si="15"/>
        <v>-1490.4862579281148</v>
      </c>
    </row>
    <row r="13" spans="1:12">
      <c r="A13" s="5" t="s">
        <v>393</v>
      </c>
      <c r="B13" s="33" t="s">
        <v>394</v>
      </c>
      <c r="C13" s="3" t="s">
        <v>14</v>
      </c>
      <c r="D13" s="37">
        <f t="shared" si="12"/>
        <v>603.0150753768844</v>
      </c>
      <c r="E13" s="8">
        <v>248.75</v>
      </c>
      <c r="F13" s="3">
        <v>251.25</v>
      </c>
      <c r="G13" s="3">
        <v>0</v>
      </c>
      <c r="H13" s="3">
        <v>0</v>
      </c>
      <c r="I13" s="2">
        <f t="shared" si="13"/>
        <v>1507.537688442211</v>
      </c>
      <c r="J13" s="3">
        <v>0</v>
      </c>
      <c r="K13" s="3">
        <f t="shared" si="14"/>
        <v>0</v>
      </c>
      <c r="L13" s="4">
        <f t="shared" si="15"/>
        <v>1507.537688442211</v>
      </c>
    </row>
    <row r="14" spans="1:12">
      <c r="A14" s="5" t="s">
        <v>393</v>
      </c>
      <c r="B14" s="33" t="s">
        <v>101</v>
      </c>
      <c r="C14" s="3" t="s">
        <v>18</v>
      </c>
      <c r="D14" s="37">
        <f t="shared" si="12"/>
        <v>121.85215272136475</v>
      </c>
      <c r="E14" s="8">
        <v>1231</v>
      </c>
      <c r="F14" s="3">
        <v>1243.3</v>
      </c>
      <c r="G14" s="3">
        <v>0</v>
      </c>
      <c r="H14" s="3">
        <v>0</v>
      </c>
      <c r="I14" s="2">
        <f t="shared" si="13"/>
        <v>-1498.7814784727809</v>
      </c>
      <c r="J14" s="3">
        <v>0</v>
      </c>
      <c r="K14" s="3">
        <f t="shared" si="14"/>
        <v>0</v>
      </c>
      <c r="L14" s="4">
        <f t="shared" si="15"/>
        <v>-1498.7814784727809</v>
      </c>
    </row>
    <row r="15" spans="1:12">
      <c r="A15" s="5" t="s">
        <v>390</v>
      </c>
      <c r="B15" s="33" t="s">
        <v>281</v>
      </c>
      <c r="C15" s="3" t="s">
        <v>14</v>
      </c>
      <c r="D15" s="37">
        <f t="shared" ref="D15:D16" si="16">150000/E15</f>
        <v>339.36651583710409</v>
      </c>
      <c r="E15" s="8">
        <v>442</v>
      </c>
      <c r="F15" s="3">
        <v>446.4</v>
      </c>
      <c r="G15" s="3">
        <v>0</v>
      </c>
      <c r="H15" s="3">
        <v>0</v>
      </c>
      <c r="I15" s="2">
        <f t="shared" ref="I15:I16" si="17">(IF(C15="SHORT",E15-F15,IF(C15="LONG",F15-E15)))*D15</f>
        <v>1493.2126696832502</v>
      </c>
      <c r="J15" s="3">
        <v>0</v>
      </c>
      <c r="K15" s="3">
        <f t="shared" ref="K15:K16" si="18">SUM(H15-G15)*D15</f>
        <v>0</v>
      </c>
      <c r="L15" s="4">
        <f t="shared" ref="L15:L16" si="19">SUM(K15+J15+I15)</f>
        <v>1493.2126696832502</v>
      </c>
    </row>
    <row r="16" spans="1:12">
      <c r="A16" s="5" t="s">
        <v>390</v>
      </c>
      <c r="B16" s="33" t="s">
        <v>391</v>
      </c>
      <c r="C16" s="3" t="s">
        <v>18</v>
      </c>
      <c r="D16" s="37">
        <f t="shared" si="16"/>
        <v>410.28446389496713</v>
      </c>
      <c r="E16" s="8">
        <v>365.6</v>
      </c>
      <c r="F16" s="3">
        <v>363.4</v>
      </c>
      <c r="G16" s="3">
        <v>0</v>
      </c>
      <c r="H16" s="3">
        <v>0</v>
      </c>
      <c r="I16" s="2">
        <f t="shared" si="17"/>
        <v>902.62582056894632</v>
      </c>
      <c r="J16" s="3">
        <v>0</v>
      </c>
      <c r="K16" s="3">
        <f t="shared" si="18"/>
        <v>0</v>
      </c>
      <c r="L16" s="4">
        <f t="shared" si="19"/>
        <v>902.62582056894632</v>
      </c>
    </row>
    <row r="17" spans="1:12">
      <c r="A17" s="5" t="s">
        <v>389</v>
      </c>
      <c r="B17" s="33" t="s">
        <v>235</v>
      </c>
      <c r="C17" s="3" t="s">
        <v>14</v>
      </c>
      <c r="D17" s="37">
        <f t="shared" ref="D17:D20" si="20">150000/E17</f>
        <v>290.2195994969527</v>
      </c>
      <c r="E17" s="8">
        <v>516.85</v>
      </c>
      <c r="F17" s="3">
        <v>511.65</v>
      </c>
      <c r="G17" s="3">
        <v>0</v>
      </c>
      <c r="H17" s="3">
        <v>0</v>
      </c>
      <c r="I17" s="2">
        <f t="shared" ref="I17:I18" si="21">(IF(C17="SHORT",E17-F17,IF(C17="LONG",F17-E17)))*D17</f>
        <v>-1509.1419173841673</v>
      </c>
      <c r="J17" s="3">
        <v>0</v>
      </c>
      <c r="K17" s="3">
        <f t="shared" ref="K17:K18" si="22">SUM(H17-G17)*D17</f>
        <v>0</v>
      </c>
      <c r="L17" s="4">
        <f t="shared" ref="L17:L18" si="23">SUM(K17+J17+I17)</f>
        <v>-1509.1419173841673</v>
      </c>
    </row>
    <row r="18" spans="1:12">
      <c r="A18" s="5" t="s">
        <v>389</v>
      </c>
      <c r="B18" s="33" t="s">
        <v>25</v>
      </c>
      <c r="C18" s="3" t="s">
        <v>14</v>
      </c>
      <c r="D18" s="37">
        <f t="shared" si="20"/>
        <v>338.2187147688839</v>
      </c>
      <c r="E18" s="8">
        <v>443.5</v>
      </c>
      <c r="F18" s="3">
        <v>439.1</v>
      </c>
      <c r="G18" s="3">
        <v>0</v>
      </c>
      <c r="H18" s="3">
        <v>0</v>
      </c>
      <c r="I18" s="2">
        <f t="shared" si="21"/>
        <v>-1488.1623449830815</v>
      </c>
      <c r="J18" s="3">
        <v>0</v>
      </c>
      <c r="K18" s="3">
        <f t="shared" si="22"/>
        <v>0</v>
      </c>
      <c r="L18" s="4">
        <f t="shared" si="23"/>
        <v>-1488.1623449830815</v>
      </c>
    </row>
    <row r="19" spans="1:12">
      <c r="A19" s="5" t="s">
        <v>387</v>
      </c>
      <c r="B19" s="33" t="s">
        <v>388</v>
      </c>
      <c r="C19" s="3" t="s">
        <v>18</v>
      </c>
      <c r="D19" s="37">
        <f t="shared" si="20"/>
        <v>484.65266558966073</v>
      </c>
      <c r="E19" s="8">
        <v>309.5</v>
      </c>
      <c r="F19" s="3">
        <v>312.45</v>
      </c>
      <c r="G19" s="3">
        <v>0</v>
      </c>
      <c r="H19" s="3">
        <v>0</v>
      </c>
      <c r="I19" s="2">
        <f t="shared" ref="I19:I20" si="24">(IF(C19="SHORT",E19-F19,IF(C19="LONG",F19-E19)))*D19</f>
        <v>-1429.7253634894937</v>
      </c>
      <c r="J19" s="3">
        <v>0</v>
      </c>
      <c r="K19" s="3">
        <f t="shared" ref="K19:K20" si="25">SUM(H19-G19)*D19</f>
        <v>0</v>
      </c>
      <c r="L19" s="4">
        <f t="shared" ref="L19:L20" si="26">SUM(K19+J19+I19)</f>
        <v>-1429.7253634894937</v>
      </c>
    </row>
    <row r="20" spans="1:12">
      <c r="A20" s="5" t="s">
        <v>387</v>
      </c>
      <c r="B20" s="33" t="s">
        <v>374</v>
      </c>
      <c r="C20" s="3" t="s">
        <v>18</v>
      </c>
      <c r="D20" s="37">
        <f t="shared" si="20"/>
        <v>470.2194357366771</v>
      </c>
      <c r="E20" s="8">
        <v>319</v>
      </c>
      <c r="F20" s="3">
        <v>318.05</v>
      </c>
      <c r="G20" s="3">
        <v>0</v>
      </c>
      <c r="H20" s="3">
        <v>0</v>
      </c>
      <c r="I20" s="2">
        <f t="shared" si="24"/>
        <v>446.70846394983789</v>
      </c>
      <c r="J20" s="3">
        <v>0</v>
      </c>
      <c r="K20" s="3">
        <f t="shared" si="25"/>
        <v>0</v>
      </c>
      <c r="L20" s="4">
        <f t="shared" si="26"/>
        <v>446.70846394983789</v>
      </c>
    </row>
    <row r="21" spans="1:12">
      <c r="A21" s="5" t="s">
        <v>378</v>
      </c>
      <c r="B21" s="33" t="s">
        <v>386</v>
      </c>
      <c r="C21" s="3" t="s">
        <v>14</v>
      </c>
      <c r="D21" s="37">
        <f>150000/E21</f>
        <v>708.88468809073731</v>
      </c>
      <c r="E21" s="8">
        <v>211.6</v>
      </c>
      <c r="F21" s="3">
        <v>209.45</v>
      </c>
      <c r="G21" s="3">
        <v>0</v>
      </c>
      <c r="H21" s="3">
        <v>0</v>
      </c>
      <c r="I21" s="2">
        <f>(IF(C21="SHORT",E21-F21,IF(C21="LONG",F21-E21)))*D21</f>
        <v>-1524.1020793950893</v>
      </c>
      <c r="J21" s="3">
        <v>0</v>
      </c>
      <c r="K21" s="3">
        <f t="shared" ref="K21" si="27">SUM(H21-G21)*D21</f>
        <v>0</v>
      </c>
      <c r="L21" s="4">
        <f t="shared" ref="L21" si="28">SUM(K21+J21+I21)</f>
        <v>-1524.1020793950893</v>
      </c>
    </row>
    <row r="22" spans="1:12">
      <c r="A22" s="5" t="s">
        <v>378</v>
      </c>
      <c r="B22" s="33" t="s">
        <v>385</v>
      </c>
      <c r="C22" s="3" t="s">
        <v>18</v>
      </c>
      <c r="D22" s="37">
        <f>150000/E22</f>
        <v>82.191780821917803</v>
      </c>
      <c r="E22" s="8">
        <v>1825</v>
      </c>
      <c r="F22" s="3">
        <v>1807</v>
      </c>
      <c r="G22" s="3">
        <v>0</v>
      </c>
      <c r="H22" s="3">
        <v>0</v>
      </c>
      <c r="I22" s="2">
        <f>(IF(C22="SHORT",E22-F22,IF(C22="LONG",F22-E22)))*D22</f>
        <v>1479.4520547945203</v>
      </c>
      <c r="J22" s="3">
        <v>0</v>
      </c>
      <c r="K22" s="3">
        <f t="shared" ref="K22" si="29">SUM(H22-G22)*D22</f>
        <v>0</v>
      </c>
      <c r="L22" s="4">
        <f t="shared" ref="L22" si="30">SUM(K22+J22+I22)</f>
        <v>1479.4520547945203</v>
      </c>
    </row>
    <row r="23" spans="1:12">
      <c r="A23" s="5" t="s">
        <v>378</v>
      </c>
      <c r="B23" s="33" t="s">
        <v>379</v>
      </c>
      <c r="C23" s="3" t="s">
        <v>14</v>
      </c>
      <c r="D23" s="37">
        <f>150000/E23</f>
        <v>646.55172413793105</v>
      </c>
      <c r="E23" s="8">
        <v>232</v>
      </c>
      <c r="F23" s="3">
        <v>234</v>
      </c>
      <c r="G23" s="3">
        <v>0</v>
      </c>
      <c r="H23" s="3">
        <v>0</v>
      </c>
      <c r="I23" s="2">
        <f>(IF(C23="SHORT",E23-F23,IF(C23="LONG",F23-E23)))*D23</f>
        <v>1293.1034482758621</v>
      </c>
      <c r="J23" s="3">
        <v>0</v>
      </c>
      <c r="K23" s="3">
        <f t="shared" ref="K23:K37" si="31">SUM(H23-G23)*D23</f>
        <v>0</v>
      </c>
      <c r="L23" s="4">
        <f t="shared" ref="L23" si="32">SUM(K23+J23+I23)</f>
        <v>1293.1034482758621</v>
      </c>
    </row>
    <row r="24" spans="1:12">
      <c r="A24" s="5" t="s">
        <v>378</v>
      </c>
      <c r="B24" s="33" t="s">
        <v>165</v>
      </c>
      <c r="C24" s="3" t="s">
        <v>14</v>
      </c>
      <c r="D24" s="37">
        <f t="shared" ref="D24:D94" si="33">150000/E24</f>
        <v>1369.8630136986301</v>
      </c>
      <c r="E24" s="8">
        <v>109.5</v>
      </c>
      <c r="F24" s="3">
        <v>110.5</v>
      </c>
      <c r="G24" s="3">
        <v>0</v>
      </c>
      <c r="H24" s="3">
        <v>0</v>
      </c>
      <c r="I24" s="2">
        <f t="shared" ref="I24:I87" si="34">(IF(C24="SHORT",E24-F24,IF(C24="LONG",F24-E24)))*D24</f>
        <v>1369.8630136986301</v>
      </c>
      <c r="J24" s="3">
        <v>0</v>
      </c>
      <c r="K24" s="3">
        <f t="shared" si="31"/>
        <v>0</v>
      </c>
      <c r="L24" s="4">
        <f t="shared" ref="L24" si="35">SUM(K24+J24+I24)</f>
        <v>1369.8630136986301</v>
      </c>
    </row>
    <row r="25" spans="1:12">
      <c r="A25" s="5" t="s">
        <v>378</v>
      </c>
      <c r="B25" s="33" t="s">
        <v>171</v>
      </c>
      <c r="C25" s="3" t="s">
        <v>14</v>
      </c>
      <c r="D25" s="37">
        <f t="shared" si="33"/>
        <v>79.365079365079367</v>
      </c>
      <c r="E25" s="8">
        <v>1890</v>
      </c>
      <c r="F25" s="3">
        <v>1890</v>
      </c>
      <c r="G25" s="3">
        <v>0</v>
      </c>
      <c r="H25" s="3">
        <v>0</v>
      </c>
      <c r="I25" s="2">
        <f t="shared" si="34"/>
        <v>0</v>
      </c>
      <c r="J25" s="3">
        <v>0</v>
      </c>
      <c r="K25" s="3">
        <f t="shared" si="31"/>
        <v>0</v>
      </c>
      <c r="L25" s="3" t="s">
        <v>253</v>
      </c>
    </row>
    <row r="26" spans="1:12">
      <c r="A26" s="5" t="s">
        <v>378</v>
      </c>
      <c r="B26" s="33" t="s">
        <v>31</v>
      </c>
      <c r="C26" s="3" t="s">
        <v>14</v>
      </c>
      <c r="D26" s="37">
        <f t="shared" si="33"/>
        <v>290.13539651837522</v>
      </c>
      <c r="E26" s="8">
        <v>517</v>
      </c>
      <c r="F26" s="3">
        <v>510</v>
      </c>
      <c r="G26" s="3">
        <v>0</v>
      </c>
      <c r="H26" s="3">
        <v>0</v>
      </c>
      <c r="I26" s="2">
        <f t="shared" si="34"/>
        <v>-2030.9477756286265</v>
      </c>
      <c r="J26" s="3">
        <v>0</v>
      </c>
      <c r="K26" s="3">
        <f t="shared" si="31"/>
        <v>0</v>
      </c>
      <c r="L26" s="4">
        <f t="shared" ref="L26" si="36">SUM(K26+J26+I26)</f>
        <v>-2030.9477756286265</v>
      </c>
    </row>
    <row r="27" spans="1:12">
      <c r="A27" s="5" t="s">
        <v>378</v>
      </c>
      <c r="B27" s="33" t="s">
        <v>30</v>
      </c>
      <c r="C27" s="3" t="s">
        <v>14</v>
      </c>
      <c r="D27" s="37">
        <f t="shared" si="33"/>
        <v>406.5040650406504</v>
      </c>
      <c r="E27" s="8">
        <v>369</v>
      </c>
      <c r="F27" s="3">
        <v>364</v>
      </c>
      <c r="G27" s="3">
        <v>0</v>
      </c>
      <c r="H27" s="3">
        <v>0</v>
      </c>
      <c r="I27" s="2">
        <f t="shared" si="34"/>
        <v>-2032.520325203252</v>
      </c>
      <c r="J27" s="3">
        <v>0</v>
      </c>
      <c r="K27" s="3">
        <f t="shared" si="31"/>
        <v>0</v>
      </c>
      <c r="L27" s="4">
        <f t="shared" ref="L27:L30" si="37">SUM(K27+J27+I27)</f>
        <v>-2032.520325203252</v>
      </c>
    </row>
    <row r="28" spans="1:12">
      <c r="A28" s="5" t="s">
        <v>377</v>
      </c>
      <c r="B28" s="33" t="s">
        <v>339</v>
      </c>
      <c r="C28" s="3" t="s">
        <v>18</v>
      </c>
      <c r="D28" s="37">
        <f t="shared" si="33"/>
        <v>696.21721977256902</v>
      </c>
      <c r="E28" s="8">
        <v>215.45</v>
      </c>
      <c r="F28" s="3">
        <v>212.95</v>
      </c>
      <c r="G28" s="3">
        <v>0</v>
      </c>
      <c r="H28" s="3">
        <v>0</v>
      </c>
      <c r="I28" s="2">
        <f t="shared" si="34"/>
        <v>1740.5430494314226</v>
      </c>
      <c r="J28" s="3">
        <v>0</v>
      </c>
      <c r="K28" s="3">
        <f t="shared" si="31"/>
        <v>0</v>
      </c>
      <c r="L28" s="4">
        <f t="shared" si="37"/>
        <v>1740.5430494314226</v>
      </c>
    </row>
    <row r="29" spans="1:12">
      <c r="A29" s="5" t="s">
        <v>377</v>
      </c>
      <c r="B29" s="33" t="s">
        <v>384</v>
      </c>
      <c r="C29" s="3" t="s">
        <v>18</v>
      </c>
      <c r="D29" s="37">
        <f t="shared" si="33"/>
        <v>1034.4827586206898</v>
      </c>
      <c r="E29" s="8">
        <v>145</v>
      </c>
      <c r="F29" s="3">
        <v>143.5</v>
      </c>
      <c r="G29" s="3">
        <v>0</v>
      </c>
      <c r="H29" s="3">
        <v>0</v>
      </c>
      <c r="I29" s="2">
        <f t="shared" si="34"/>
        <v>1551.7241379310346</v>
      </c>
      <c r="J29" s="3">
        <v>0</v>
      </c>
      <c r="K29" s="3">
        <f t="shared" si="31"/>
        <v>0</v>
      </c>
      <c r="L29" s="4">
        <f t="shared" si="37"/>
        <v>1551.7241379310346</v>
      </c>
    </row>
    <row r="30" spans="1:12">
      <c r="A30" s="5" t="s">
        <v>377</v>
      </c>
      <c r="B30" s="33" t="s">
        <v>383</v>
      </c>
      <c r="C30" s="3" t="s">
        <v>14</v>
      </c>
      <c r="D30" s="37">
        <f t="shared" si="33"/>
        <v>292.39766081871346</v>
      </c>
      <c r="E30" s="8">
        <v>513</v>
      </c>
      <c r="F30" s="3">
        <v>507.9</v>
      </c>
      <c r="G30" s="3">
        <v>0</v>
      </c>
      <c r="H30" s="3">
        <v>0</v>
      </c>
      <c r="I30" s="2">
        <f t="shared" si="34"/>
        <v>-1491.2280701754453</v>
      </c>
      <c r="J30" s="3">
        <v>0</v>
      </c>
      <c r="K30" s="3">
        <f t="shared" si="31"/>
        <v>0</v>
      </c>
      <c r="L30" s="4">
        <f t="shared" si="37"/>
        <v>-1491.2280701754453</v>
      </c>
    </row>
    <row r="31" spans="1:12">
      <c r="A31" s="5" t="s">
        <v>377</v>
      </c>
      <c r="B31" s="33" t="s">
        <v>67</v>
      </c>
      <c r="C31" s="3" t="s">
        <v>14</v>
      </c>
      <c r="D31" s="37">
        <f t="shared" si="33"/>
        <v>81.521739130434781</v>
      </c>
      <c r="E31" s="8">
        <v>1840</v>
      </c>
      <c r="F31" s="3">
        <v>1850</v>
      </c>
      <c r="G31" s="3">
        <v>0</v>
      </c>
      <c r="H31" s="3">
        <v>0</v>
      </c>
      <c r="I31" s="2">
        <f t="shared" si="34"/>
        <v>815.21739130434776</v>
      </c>
      <c r="J31" s="3">
        <v>0</v>
      </c>
      <c r="K31" s="3">
        <f t="shared" si="31"/>
        <v>0</v>
      </c>
      <c r="L31" s="4">
        <f t="shared" ref="L31" si="38">SUM(K31+J31+I31)</f>
        <v>815.21739130434776</v>
      </c>
    </row>
    <row r="32" spans="1:12">
      <c r="A32" s="5" t="s">
        <v>377</v>
      </c>
      <c r="B32" s="33" t="s">
        <v>72</v>
      </c>
      <c r="C32" s="3" t="s">
        <v>14</v>
      </c>
      <c r="D32" s="37">
        <f t="shared" si="33"/>
        <v>402.14477211796248</v>
      </c>
      <c r="E32" s="8">
        <v>373</v>
      </c>
      <c r="F32" s="3">
        <v>376</v>
      </c>
      <c r="G32" s="3">
        <v>0</v>
      </c>
      <c r="H32" s="3">
        <v>0</v>
      </c>
      <c r="I32" s="2">
        <f t="shared" si="34"/>
        <v>1206.4343163538874</v>
      </c>
      <c r="J32" s="3">
        <v>0</v>
      </c>
      <c r="K32" s="3">
        <f t="shared" si="31"/>
        <v>0</v>
      </c>
      <c r="L32" s="4">
        <f t="shared" ref="L32" si="39">SUM(K32+J32+I32)</f>
        <v>1206.4343163538874</v>
      </c>
    </row>
    <row r="33" spans="1:12">
      <c r="A33" s="5" t="s">
        <v>377</v>
      </c>
      <c r="B33" s="33" t="s">
        <v>31</v>
      </c>
      <c r="C33" s="3" t="s">
        <v>14</v>
      </c>
      <c r="D33" s="37">
        <f t="shared" si="33"/>
        <v>284.62998102466793</v>
      </c>
      <c r="E33" s="8">
        <v>527</v>
      </c>
      <c r="F33" s="3">
        <v>531</v>
      </c>
      <c r="G33" s="3">
        <v>0</v>
      </c>
      <c r="H33" s="3">
        <v>0</v>
      </c>
      <c r="I33" s="2">
        <f t="shared" si="34"/>
        <v>1138.5199240986717</v>
      </c>
      <c r="J33" s="3">
        <v>0</v>
      </c>
      <c r="K33" s="3">
        <f t="shared" si="31"/>
        <v>0</v>
      </c>
      <c r="L33" s="4">
        <f t="shared" ref="L33" si="40">SUM(K33+J33+I33)</f>
        <v>1138.5199240986717</v>
      </c>
    </row>
    <row r="34" spans="1:12">
      <c r="A34" s="5" t="s">
        <v>376</v>
      </c>
      <c r="B34" s="33" t="s">
        <v>90</v>
      </c>
      <c r="C34" s="3" t="s">
        <v>14</v>
      </c>
      <c r="D34" s="37">
        <f t="shared" si="33"/>
        <v>436.04651162790697</v>
      </c>
      <c r="E34" s="8">
        <v>344</v>
      </c>
      <c r="F34" s="3">
        <v>347</v>
      </c>
      <c r="G34" s="3">
        <v>350</v>
      </c>
      <c r="H34" s="3">
        <v>353</v>
      </c>
      <c r="I34" s="2">
        <f t="shared" si="34"/>
        <v>1308.1395348837209</v>
      </c>
      <c r="J34" s="3">
        <f>(IF(C34="SHORT",IF(G34="",0,F34-G34),IF(C34="LONG",IF(G34="",0,G34-F34))))*D34</f>
        <v>1308.1395348837209</v>
      </c>
      <c r="K34" s="3">
        <f t="shared" si="31"/>
        <v>1308.1395348837209</v>
      </c>
      <c r="L34" s="4">
        <f t="shared" ref="L34" si="41">SUM(K34+J34+I34)</f>
        <v>3924.4186046511627</v>
      </c>
    </row>
    <row r="35" spans="1:12">
      <c r="A35" s="5" t="s">
        <v>376</v>
      </c>
      <c r="B35" s="33" t="s">
        <v>32</v>
      </c>
      <c r="C35" s="3" t="s">
        <v>14</v>
      </c>
      <c r="D35" s="37">
        <f t="shared" si="33"/>
        <v>468.75</v>
      </c>
      <c r="E35" s="8">
        <v>320</v>
      </c>
      <c r="F35" s="3">
        <v>324</v>
      </c>
      <c r="G35" s="3">
        <v>328</v>
      </c>
      <c r="H35" s="3">
        <v>332</v>
      </c>
      <c r="I35" s="2">
        <f t="shared" si="34"/>
        <v>1875</v>
      </c>
      <c r="J35" s="3">
        <f>(IF(C35="SHORT",IF(G35="",0,F35-G35),IF(C35="LONG",IF(G35="",0,G35-F35))))*D35</f>
        <v>1875</v>
      </c>
      <c r="K35" s="3">
        <f t="shared" si="31"/>
        <v>1875</v>
      </c>
      <c r="L35" s="4">
        <f t="shared" ref="L35" si="42">SUM(K35+J35+I35)</f>
        <v>5625</v>
      </c>
    </row>
    <row r="36" spans="1:12">
      <c r="A36" s="5" t="s">
        <v>376</v>
      </c>
      <c r="B36" s="33" t="s">
        <v>31</v>
      </c>
      <c r="C36" s="3" t="s">
        <v>14</v>
      </c>
      <c r="D36" s="37">
        <f t="shared" si="33"/>
        <v>303.951367781155</v>
      </c>
      <c r="E36" s="8">
        <v>493.5</v>
      </c>
      <c r="F36" s="3">
        <v>497</v>
      </c>
      <c r="G36" s="3">
        <v>0</v>
      </c>
      <c r="H36" s="3">
        <v>0</v>
      </c>
      <c r="I36" s="2">
        <f t="shared" si="34"/>
        <v>1063.8297872340424</v>
      </c>
      <c r="J36" s="3">
        <v>0</v>
      </c>
      <c r="K36" s="3">
        <f t="shared" si="31"/>
        <v>0</v>
      </c>
      <c r="L36" s="4">
        <f t="shared" ref="L36" si="43">SUM(K36+J36+I36)</f>
        <v>1063.8297872340424</v>
      </c>
    </row>
    <row r="37" spans="1:12">
      <c r="A37" s="5" t="s">
        <v>375</v>
      </c>
      <c r="B37" s="33" t="s">
        <v>90</v>
      </c>
      <c r="C37" s="3" t="s">
        <v>14</v>
      </c>
      <c r="D37" s="37">
        <f t="shared" si="33"/>
        <v>483.87096774193549</v>
      </c>
      <c r="E37" s="8">
        <v>310</v>
      </c>
      <c r="F37" s="3">
        <v>313</v>
      </c>
      <c r="G37" s="3">
        <v>316</v>
      </c>
      <c r="H37" s="3">
        <v>319</v>
      </c>
      <c r="I37" s="2">
        <f t="shared" si="34"/>
        <v>1451.6129032258063</v>
      </c>
      <c r="J37" s="3">
        <f>(IF(C37="SHORT",IF(G37="",0,F37-G37),IF(C37="LONG",IF(G37="",0,G37-F37))))*D37</f>
        <v>1451.6129032258063</v>
      </c>
      <c r="K37" s="3">
        <f t="shared" si="31"/>
        <v>1451.6129032258063</v>
      </c>
      <c r="L37" s="4">
        <f t="shared" ref="L37" si="44">SUM(K37+J37+I37)</f>
        <v>4354.8387096774186</v>
      </c>
    </row>
    <row r="38" spans="1:12">
      <c r="A38" s="5" t="s">
        <v>375</v>
      </c>
      <c r="B38" s="33" t="s">
        <v>72</v>
      </c>
      <c r="C38" s="3" t="s">
        <v>14</v>
      </c>
      <c r="D38" s="37">
        <f t="shared" si="33"/>
        <v>418.41004184100416</v>
      </c>
      <c r="E38" s="8">
        <v>358.5</v>
      </c>
      <c r="F38" s="3">
        <v>361</v>
      </c>
      <c r="G38" s="3">
        <v>365</v>
      </c>
      <c r="H38" s="3">
        <v>0</v>
      </c>
      <c r="I38" s="2">
        <f t="shared" si="34"/>
        <v>1046.0251046025105</v>
      </c>
      <c r="J38" s="3">
        <f>(IF(C38="SHORT",IF(G38="",0,F38-G38),IF(C38="LONG",IF(G38="",0,G38-F38))))*D38</f>
        <v>1673.6401673640166</v>
      </c>
      <c r="K38" s="3">
        <v>0</v>
      </c>
      <c r="L38" s="4">
        <f t="shared" ref="L38" si="45">SUM(K38+J38+I38)</f>
        <v>2719.6652719665271</v>
      </c>
    </row>
    <row r="39" spans="1:12">
      <c r="A39" s="5" t="s">
        <v>375</v>
      </c>
      <c r="B39" s="33" t="s">
        <v>98</v>
      </c>
      <c r="C39" s="3" t="s">
        <v>14</v>
      </c>
      <c r="D39" s="37">
        <f t="shared" si="33"/>
        <v>588.23529411764707</v>
      </c>
      <c r="E39" s="8">
        <v>255</v>
      </c>
      <c r="F39" s="3">
        <v>257</v>
      </c>
      <c r="G39" s="3">
        <v>0</v>
      </c>
      <c r="H39" s="3">
        <v>0</v>
      </c>
      <c r="I39" s="2">
        <f t="shared" si="34"/>
        <v>1176.4705882352941</v>
      </c>
      <c r="J39" s="3">
        <v>0</v>
      </c>
      <c r="K39" s="3">
        <v>0</v>
      </c>
      <c r="L39" s="4">
        <f t="shared" ref="L39" si="46">SUM(K39+J39+I39)</f>
        <v>1176.4705882352941</v>
      </c>
    </row>
    <row r="40" spans="1:12">
      <c r="A40" s="5" t="s">
        <v>375</v>
      </c>
      <c r="B40" s="33" t="s">
        <v>51</v>
      </c>
      <c r="C40" s="3" t="s">
        <v>14</v>
      </c>
      <c r="D40" s="37">
        <f t="shared" si="33"/>
        <v>480.76923076923077</v>
      </c>
      <c r="E40" s="8">
        <v>312</v>
      </c>
      <c r="F40" s="3">
        <v>313.5</v>
      </c>
      <c r="G40" s="3">
        <v>0</v>
      </c>
      <c r="H40" s="3">
        <v>0</v>
      </c>
      <c r="I40" s="2">
        <f t="shared" si="34"/>
        <v>721.15384615384619</v>
      </c>
      <c r="J40" s="3">
        <v>0</v>
      </c>
      <c r="K40" s="3">
        <v>0</v>
      </c>
      <c r="L40" s="4">
        <f t="shared" ref="L40:L41" si="47">SUM(K40+J40+I40)</f>
        <v>721.15384615384619</v>
      </c>
    </row>
    <row r="41" spans="1:12">
      <c r="A41" s="5" t="s">
        <v>375</v>
      </c>
      <c r="B41" s="33" t="s">
        <v>382</v>
      </c>
      <c r="C41" s="3" t="s">
        <v>14</v>
      </c>
      <c r="D41" s="37">
        <f t="shared" si="33"/>
        <v>313.2832080200501</v>
      </c>
      <c r="E41" s="8">
        <v>478.8</v>
      </c>
      <c r="F41" s="3">
        <v>483.55</v>
      </c>
      <c r="G41" s="3">
        <v>0</v>
      </c>
      <c r="H41" s="3">
        <v>0</v>
      </c>
      <c r="I41" s="2">
        <f t="shared" si="34"/>
        <v>1488.0952380952381</v>
      </c>
      <c r="J41" s="3">
        <v>0</v>
      </c>
      <c r="K41" s="3">
        <v>0</v>
      </c>
      <c r="L41" s="4">
        <f t="shared" si="47"/>
        <v>1488.0952380952381</v>
      </c>
    </row>
    <row r="42" spans="1:12">
      <c r="A42" s="5" t="s">
        <v>375</v>
      </c>
      <c r="B42" s="33" t="s">
        <v>31</v>
      </c>
      <c r="C42" s="3" t="s">
        <v>14</v>
      </c>
      <c r="D42" s="37">
        <f t="shared" si="33"/>
        <v>306.12244897959181</v>
      </c>
      <c r="E42" s="8">
        <v>490</v>
      </c>
      <c r="F42" s="3">
        <v>484</v>
      </c>
      <c r="G42" s="3">
        <v>0</v>
      </c>
      <c r="H42" s="3">
        <v>0</v>
      </c>
      <c r="I42" s="2">
        <f t="shared" si="34"/>
        <v>-1836.7346938775509</v>
      </c>
      <c r="J42" s="3">
        <v>0</v>
      </c>
      <c r="K42" s="3">
        <v>0</v>
      </c>
      <c r="L42" s="4">
        <f t="shared" ref="L42" si="48">SUM(K42+J42+I42)</f>
        <v>-1836.7346938775509</v>
      </c>
    </row>
    <row r="43" spans="1:12">
      <c r="A43" s="5" t="s">
        <v>373</v>
      </c>
      <c r="B43" s="33" t="s">
        <v>108</v>
      </c>
      <c r="C43" s="3" t="s">
        <v>14</v>
      </c>
      <c r="D43" s="37">
        <f t="shared" si="33"/>
        <v>302.11480362537765</v>
      </c>
      <c r="E43" s="8">
        <v>496.5</v>
      </c>
      <c r="F43" s="3">
        <v>500</v>
      </c>
      <c r="G43" s="3">
        <v>504</v>
      </c>
      <c r="H43" s="3">
        <v>508</v>
      </c>
      <c r="I43" s="2">
        <f t="shared" si="34"/>
        <v>1057.4018126888218</v>
      </c>
      <c r="J43" s="3">
        <f>(IF(C43="SHORT",IF(G43="",0,F43-G43),IF(C43="LONG",IF(G43="",0,G43-F43))))*D43</f>
        <v>1208.4592145015106</v>
      </c>
      <c r="K43" s="3">
        <f t="shared" ref="K43:K51" si="49">SUM(H43-G43)*D43</f>
        <v>1208.4592145015106</v>
      </c>
      <c r="L43" s="4">
        <f t="shared" ref="L43" si="50">SUM(K43+J43+I43)</f>
        <v>3474.320241691843</v>
      </c>
    </row>
    <row r="44" spans="1:12">
      <c r="A44" s="5" t="s">
        <v>373</v>
      </c>
      <c r="B44" s="33" t="s">
        <v>85</v>
      </c>
      <c r="C44" s="3" t="s">
        <v>14</v>
      </c>
      <c r="D44" s="37">
        <f t="shared" si="33"/>
        <v>327.51091703056767</v>
      </c>
      <c r="E44" s="8">
        <v>458</v>
      </c>
      <c r="F44" s="3">
        <v>462</v>
      </c>
      <c r="G44" s="3">
        <v>466</v>
      </c>
      <c r="H44" s="3">
        <v>470</v>
      </c>
      <c r="I44" s="2">
        <f t="shared" si="34"/>
        <v>1310.0436681222707</v>
      </c>
      <c r="J44" s="3">
        <f>(IF(C44="SHORT",IF(G44="",0,F44-G44),IF(C44="LONG",IF(G44="",0,G44-F44))))*D44</f>
        <v>1310.0436681222707</v>
      </c>
      <c r="K44" s="3">
        <f t="shared" si="49"/>
        <v>1310.0436681222707</v>
      </c>
      <c r="L44" s="4">
        <f t="shared" ref="L44" si="51">SUM(K44+J44+I44)</f>
        <v>3930.1310043668118</v>
      </c>
    </row>
    <row r="45" spans="1:12">
      <c r="A45" s="5" t="s">
        <v>373</v>
      </c>
      <c r="B45" s="33" t="s">
        <v>23</v>
      </c>
      <c r="C45" s="3" t="s">
        <v>14</v>
      </c>
      <c r="D45" s="37">
        <f t="shared" si="33"/>
        <v>333.33333333333331</v>
      </c>
      <c r="E45" s="8">
        <v>450</v>
      </c>
      <c r="F45" s="3">
        <v>454</v>
      </c>
      <c r="G45" s="3">
        <v>458</v>
      </c>
      <c r="H45" s="3">
        <v>462</v>
      </c>
      <c r="I45" s="2">
        <f t="shared" si="34"/>
        <v>1333.3333333333333</v>
      </c>
      <c r="J45" s="3">
        <f>(IF(C45="SHORT",IF(G45="",0,F45-G45),IF(C45="LONG",IF(G45="",0,G45-F45))))*D45</f>
        <v>1333.3333333333333</v>
      </c>
      <c r="K45" s="3">
        <f t="shared" si="49"/>
        <v>1333.3333333333333</v>
      </c>
      <c r="L45" s="4">
        <f t="shared" ref="L45" si="52">SUM(K45+J45+I45)</f>
        <v>4000</v>
      </c>
    </row>
    <row r="46" spans="1:12">
      <c r="A46" s="5" t="s">
        <v>373</v>
      </c>
      <c r="B46" s="33" t="s">
        <v>23</v>
      </c>
      <c r="C46" s="3" t="s">
        <v>14</v>
      </c>
      <c r="D46" s="37">
        <f t="shared" si="33"/>
        <v>330.39647577092512</v>
      </c>
      <c r="E46" s="8">
        <v>454</v>
      </c>
      <c r="F46" s="3">
        <v>458</v>
      </c>
      <c r="G46" s="3">
        <v>462</v>
      </c>
      <c r="H46" s="3">
        <v>466</v>
      </c>
      <c r="I46" s="2">
        <f t="shared" si="34"/>
        <v>1321.5859030837005</v>
      </c>
      <c r="J46" s="3">
        <f>(IF(C46="SHORT",IF(G46="",0,F46-G46),IF(C46="LONG",IF(G46="",0,G46-F46))))*D46</f>
        <v>1321.5859030837005</v>
      </c>
      <c r="K46" s="3">
        <f t="shared" si="49"/>
        <v>1321.5859030837005</v>
      </c>
      <c r="L46" s="4">
        <f t="shared" ref="L46" si="53">SUM(K46+J46+I46)</f>
        <v>3964.7577092511015</v>
      </c>
    </row>
    <row r="47" spans="1:12">
      <c r="A47" s="5" t="s">
        <v>373</v>
      </c>
      <c r="B47" s="33" t="s">
        <v>51</v>
      </c>
      <c r="C47" s="3" t="s">
        <v>14</v>
      </c>
      <c r="D47" s="37">
        <f t="shared" si="33"/>
        <v>496.68874172185429</v>
      </c>
      <c r="E47" s="8">
        <v>302</v>
      </c>
      <c r="F47" s="3">
        <v>305</v>
      </c>
      <c r="G47" s="3">
        <v>0</v>
      </c>
      <c r="H47" s="3">
        <v>0</v>
      </c>
      <c r="I47" s="2">
        <f t="shared" si="34"/>
        <v>1490.0662251655629</v>
      </c>
      <c r="J47" s="3">
        <v>0</v>
      </c>
      <c r="K47" s="3">
        <f t="shared" si="49"/>
        <v>0</v>
      </c>
      <c r="L47" s="4">
        <f t="shared" ref="L47" si="54">SUM(K47+J47+I47)</f>
        <v>1490.0662251655629</v>
      </c>
    </row>
    <row r="48" spans="1:12">
      <c r="A48" s="5" t="s">
        <v>373</v>
      </c>
      <c r="B48" s="33" t="s">
        <v>374</v>
      </c>
      <c r="C48" s="3" t="s">
        <v>14</v>
      </c>
      <c r="D48" s="37">
        <f t="shared" si="33"/>
        <v>443.7869822485207</v>
      </c>
      <c r="E48" s="8">
        <v>338</v>
      </c>
      <c r="F48" s="3">
        <v>336</v>
      </c>
      <c r="G48" s="3">
        <v>0</v>
      </c>
      <c r="H48" s="3">
        <v>0</v>
      </c>
      <c r="I48" s="2">
        <f t="shared" si="34"/>
        <v>-887.5739644970414</v>
      </c>
      <c r="J48" s="3">
        <v>0</v>
      </c>
      <c r="K48" s="3">
        <f t="shared" si="49"/>
        <v>0</v>
      </c>
      <c r="L48" s="4">
        <f t="shared" ref="L48" si="55">SUM(K48+J48+I48)</f>
        <v>-887.5739644970414</v>
      </c>
    </row>
    <row r="49" spans="1:12">
      <c r="A49" s="5" t="s">
        <v>373</v>
      </c>
      <c r="B49" s="33" t="s">
        <v>55</v>
      </c>
      <c r="C49" s="3" t="s">
        <v>14</v>
      </c>
      <c r="D49" s="37">
        <f t="shared" si="33"/>
        <v>240</v>
      </c>
      <c r="E49" s="8">
        <v>625</v>
      </c>
      <c r="F49" s="3">
        <v>618</v>
      </c>
      <c r="G49" s="3">
        <v>0</v>
      </c>
      <c r="H49" s="3">
        <v>0</v>
      </c>
      <c r="I49" s="2">
        <f t="shared" si="34"/>
        <v>-1680</v>
      </c>
      <c r="J49" s="3">
        <v>0</v>
      </c>
      <c r="K49" s="3">
        <f t="shared" si="49"/>
        <v>0</v>
      </c>
      <c r="L49" s="4">
        <f t="shared" ref="L49" si="56">SUM(K49+J49+I49)</f>
        <v>-1680</v>
      </c>
    </row>
    <row r="50" spans="1:12">
      <c r="A50" s="5" t="s">
        <v>373</v>
      </c>
      <c r="B50" s="33" t="s">
        <v>368</v>
      </c>
      <c r="C50" s="3" t="s">
        <v>14</v>
      </c>
      <c r="D50" s="37">
        <f t="shared" si="33"/>
        <v>379.74683544303798</v>
      </c>
      <c r="E50" s="8">
        <v>395</v>
      </c>
      <c r="F50" s="3">
        <v>390</v>
      </c>
      <c r="G50" s="3">
        <v>0</v>
      </c>
      <c r="H50" s="3">
        <v>0</v>
      </c>
      <c r="I50" s="2">
        <f t="shared" si="34"/>
        <v>-1898.7341772151899</v>
      </c>
      <c r="J50" s="3">
        <v>0</v>
      </c>
      <c r="K50" s="3">
        <f t="shared" si="49"/>
        <v>0</v>
      </c>
      <c r="L50" s="4">
        <f t="shared" ref="L50" si="57">SUM(K50+J50+I50)</f>
        <v>-1898.7341772151899</v>
      </c>
    </row>
    <row r="51" spans="1:12">
      <c r="A51" s="5" t="s">
        <v>373</v>
      </c>
      <c r="B51" s="33" t="s">
        <v>368</v>
      </c>
      <c r="C51" s="3" t="s">
        <v>14</v>
      </c>
      <c r="D51" s="37">
        <f t="shared" si="33"/>
        <v>381.67938931297709</v>
      </c>
      <c r="E51" s="8">
        <v>393</v>
      </c>
      <c r="F51" s="3">
        <v>391</v>
      </c>
      <c r="G51" s="3">
        <v>0</v>
      </c>
      <c r="H51" s="3">
        <v>0</v>
      </c>
      <c r="I51" s="2">
        <f t="shared" si="34"/>
        <v>-763.35877862595419</v>
      </c>
      <c r="J51" s="3">
        <v>0</v>
      </c>
      <c r="K51" s="3">
        <f t="shared" si="49"/>
        <v>0</v>
      </c>
      <c r="L51" s="4">
        <f t="shared" ref="L51:L52" si="58">SUM(K51+J51+I51)</f>
        <v>-763.35877862595419</v>
      </c>
    </row>
    <row r="52" spans="1:12">
      <c r="A52" s="5" t="s">
        <v>372</v>
      </c>
      <c r="B52" s="33" t="s">
        <v>381</v>
      </c>
      <c r="C52" s="3" t="s">
        <v>14</v>
      </c>
      <c r="D52" s="37">
        <f t="shared" si="33"/>
        <v>286.80688336520075</v>
      </c>
      <c r="E52" s="8">
        <v>523</v>
      </c>
      <c r="F52" s="3">
        <v>528.04999999999995</v>
      </c>
      <c r="G52" s="3"/>
      <c r="H52" s="3"/>
      <c r="I52" s="2">
        <f t="shared" si="34"/>
        <v>1448.3747609942507</v>
      </c>
      <c r="J52" s="3"/>
      <c r="K52" s="3"/>
      <c r="L52" s="4">
        <f t="shared" si="58"/>
        <v>1448.3747609942507</v>
      </c>
    </row>
    <row r="53" spans="1:12">
      <c r="A53" s="5" t="s">
        <v>372</v>
      </c>
      <c r="B53" s="33" t="s">
        <v>91</v>
      </c>
      <c r="C53" s="3" t="s">
        <v>14</v>
      </c>
      <c r="D53" s="37">
        <f t="shared" si="33"/>
        <v>384.61538461538464</v>
      </c>
      <c r="E53" s="8">
        <v>390</v>
      </c>
      <c r="F53" s="3">
        <v>393</v>
      </c>
      <c r="G53" s="3">
        <v>396</v>
      </c>
      <c r="H53" s="3">
        <v>400</v>
      </c>
      <c r="I53" s="2">
        <f t="shared" si="34"/>
        <v>1153.8461538461538</v>
      </c>
      <c r="J53" s="3">
        <f>(IF(C53="SHORT",IF(G53="",0,F53-G53),IF(C53="LONG",IF(G53="",0,G53-F53))))*D53</f>
        <v>1153.8461538461538</v>
      </c>
      <c r="K53" s="3">
        <f t="shared" ref="K53:K58" si="59">SUM(H53-G53)*D53</f>
        <v>1538.4615384615386</v>
      </c>
      <c r="L53" s="4">
        <f t="shared" ref="L53" si="60">SUM(K53+J53+I53)</f>
        <v>3846.1538461538462</v>
      </c>
    </row>
    <row r="54" spans="1:12">
      <c r="A54" s="5" t="s">
        <v>372</v>
      </c>
      <c r="B54" s="33" t="s">
        <v>108</v>
      </c>
      <c r="C54" s="3" t="s">
        <v>14</v>
      </c>
      <c r="D54" s="37">
        <f t="shared" si="33"/>
        <v>320.5128205128205</v>
      </c>
      <c r="E54" s="8">
        <v>468</v>
      </c>
      <c r="F54" s="3">
        <v>472</v>
      </c>
      <c r="G54" s="3">
        <v>476</v>
      </c>
      <c r="H54" s="3">
        <v>480</v>
      </c>
      <c r="I54" s="2">
        <f t="shared" si="34"/>
        <v>1282.051282051282</v>
      </c>
      <c r="J54" s="3">
        <f>(IF(C54="SHORT",IF(G54="",0,F54-G54),IF(C54="LONG",IF(G54="",0,G54-F54))))*D54</f>
        <v>1282.051282051282</v>
      </c>
      <c r="K54" s="3">
        <f t="shared" si="59"/>
        <v>1282.051282051282</v>
      </c>
      <c r="L54" s="4">
        <f t="shared" ref="L54" si="61">SUM(K54+J54+I54)</f>
        <v>3846.1538461538457</v>
      </c>
    </row>
    <row r="55" spans="1:12">
      <c r="A55" s="5" t="s">
        <v>372</v>
      </c>
      <c r="B55" s="33" t="s">
        <v>279</v>
      </c>
      <c r="C55" s="3" t="s">
        <v>14</v>
      </c>
      <c r="D55" s="37">
        <f t="shared" si="33"/>
        <v>925.92592592592598</v>
      </c>
      <c r="E55" s="8">
        <v>162</v>
      </c>
      <c r="F55" s="3">
        <v>163</v>
      </c>
      <c r="G55" s="3">
        <v>0</v>
      </c>
      <c r="H55" s="3">
        <v>0</v>
      </c>
      <c r="I55" s="2">
        <f t="shared" si="34"/>
        <v>925.92592592592598</v>
      </c>
      <c r="J55" s="3">
        <v>0</v>
      </c>
      <c r="K55" s="3">
        <f t="shared" si="59"/>
        <v>0</v>
      </c>
      <c r="L55" s="4">
        <f t="shared" ref="L55" si="62">SUM(K55+J55+I55)</f>
        <v>925.92592592592598</v>
      </c>
    </row>
    <row r="56" spans="1:12">
      <c r="A56" s="5" t="s">
        <v>372</v>
      </c>
      <c r="B56" s="33" t="s">
        <v>193</v>
      </c>
      <c r="C56" s="3" t="s">
        <v>14</v>
      </c>
      <c r="D56" s="37">
        <f t="shared" si="33"/>
        <v>714.28571428571433</v>
      </c>
      <c r="E56" s="8">
        <v>210</v>
      </c>
      <c r="F56" s="3">
        <v>212</v>
      </c>
      <c r="G56" s="3">
        <v>0</v>
      </c>
      <c r="H56" s="3">
        <v>0</v>
      </c>
      <c r="I56" s="2">
        <f t="shared" si="34"/>
        <v>1428.5714285714287</v>
      </c>
      <c r="J56" s="3">
        <v>0</v>
      </c>
      <c r="K56" s="3">
        <f t="shared" si="59"/>
        <v>0</v>
      </c>
      <c r="L56" s="4">
        <f t="shared" ref="L56" si="63">SUM(K56+J56+I56)</f>
        <v>1428.5714285714287</v>
      </c>
    </row>
    <row r="57" spans="1:12">
      <c r="A57" s="5" t="s">
        <v>372</v>
      </c>
      <c r="B57" s="33" t="s">
        <v>108</v>
      </c>
      <c r="C57" s="3" t="s">
        <v>14</v>
      </c>
      <c r="D57" s="37">
        <f t="shared" si="33"/>
        <v>333.33333333333331</v>
      </c>
      <c r="E57" s="8">
        <v>450</v>
      </c>
      <c r="F57" s="3">
        <v>450</v>
      </c>
      <c r="G57" s="3">
        <v>0</v>
      </c>
      <c r="H57" s="3">
        <v>0</v>
      </c>
      <c r="I57" s="2">
        <f t="shared" si="34"/>
        <v>0</v>
      </c>
      <c r="J57" s="3">
        <v>0</v>
      </c>
      <c r="K57" s="3">
        <f t="shared" si="59"/>
        <v>0</v>
      </c>
      <c r="L57" s="4">
        <f t="shared" ref="L57" si="64">SUM(K57+J57+I57)</f>
        <v>0</v>
      </c>
    </row>
    <row r="58" spans="1:12">
      <c r="A58" s="5" t="s">
        <v>371</v>
      </c>
      <c r="B58" s="33" t="s">
        <v>31</v>
      </c>
      <c r="C58" s="3" t="s">
        <v>14</v>
      </c>
      <c r="D58" s="37">
        <f t="shared" si="33"/>
        <v>312.5</v>
      </c>
      <c r="E58" s="8">
        <v>480</v>
      </c>
      <c r="F58" s="3">
        <v>484</v>
      </c>
      <c r="G58" s="3">
        <v>488</v>
      </c>
      <c r="H58" s="3">
        <v>492</v>
      </c>
      <c r="I58" s="2">
        <f t="shared" si="34"/>
        <v>1250</v>
      </c>
      <c r="J58" s="3">
        <f>(IF(C58="SHORT",IF(G58="",0,F58-G58),IF(C58="LONG",IF(G58="",0,G58-F58))))*D58</f>
        <v>1250</v>
      </c>
      <c r="K58" s="3">
        <f t="shared" si="59"/>
        <v>1250</v>
      </c>
      <c r="L58" s="4">
        <f t="shared" ref="L58" si="65">SUM(K58+J58+I58)</f>
        <v>3750</v>
      </c>
    </row>
    <row r="59" spans="1:12">
      <c r="A59" s="5" t="s">
        <v>371</v>
      </c>
      <c r="B59" s="33" t="s">
        <v>89</v>
      </c>
      <c r="C59" s="3" t="s">
        <v>14</v>
      </c>
      <c r="D59" s="37">
        <f t="shared" si="33"/>
        <v>407.60869565217394</v>
      </c>
      <c r="E59" s="8">
        <v>368</v>
      </c>
      <c r="F59" s="3">
        <v>371</v>
      </c>
      <c r="G59" s="3">
        <v>374</v>
      </c>
      <c r="H59" s="3">
        <v>0</v>
      </c>
      <c r="I59" s="2">
        <f t="shared" si="34"/>
        <v>1222.8260869565217</v>
      </c>
      <c r="J59" s="3">
        <f>(IF(C59="SHORT",IF(G59="",0,F59-G59),IF(C59="LONG",IF(G59="",0,G59-F59))))*D59</f>
        <v>1222.8260869565217</v>
      </c>
      <c r="K59" s="3">
        <v>0</v>
      </c>
      <c r="L59" s="4">
        <f t="shared" ref="L59" si="66">SUM(K59+J59+I59)</f>
        <v>2445.6521739130435</v>
      </c>
    </row>
    <row r="60" spans="1:12">
      <c r="A60" s="5" t="s">
        <v>371</v>
      </c>
      <c r="B60" s="33" t="s">
        <v>368</v>
      </c>
      <c r="C60" s="3" t="s">
        <v>14</v>
      </c>
      <c r="D60" s="37">
        <f t="shared" si="33"/>
        <v>420.16806722689074</v>
      </c>
      <c r="E60" s="8">
        <v>357</v>
      </c>
      <c r="F60" s="3">
        <v>360</v>
      </c>
      <c r="G60" s="3">
        <v>363</v>
      </c>
      <c r="H60" s="3">
        <v>0</v>
      </c>
      <c r="I60" s="2">
        <f t="shared" si="34"/>
        <v>1260.5042016806722</v>
      </c>
      <c r="J60" s="3">
        <f>(IF(C60="SHORT",IF(G60="",0,F60-G60),IF(C60="LONG",IF(G60="",0,G60-F60))))*D60</f>
        <v>1260.5042016806722</v>
      </c>
      <c r="K60" s="3">
        <v>0</v>
      </c>
      <c r="L60" s="4">
        <f t="shared" ref="L60" si="67">SUM(K60+J60+I60)</f>
        <v>2521.0084033613443</v>
      </c>
    </row>
    <row r="61" spans="1:12">
      <c r="A61" s="5" t="s">
        <v>371</v>
      </c>
      <c r="B61" s="33" t="s">
        <v>161</v>
      </c>
      <c r="C61" s="3" t="s">
        <v>14</v>
      </c>
      <c r="D61" s="37">
        <f t="shared" si="33"/>
        <v>447.76119402985074</v>
      </c>
      <c r="E61" s="8">
        <v>335</v>
      </c>
      <c r="F61" s="3">
        <v>337.5</v>
      </c>
      <c r="G61" s="3">
        <v>340</v>
      </c>
      <c r="H61" s="3">
        <v>0</v>
      </c>
      <c r="I61" s="2">
        <f t="shared" si="34"/>
        <v>1119.4029850746269</v>
      </c>
      <c r="J61" s="3">
        <f>(IF(C61="SHORT",IF(G61="",0,F61-G61),IF(C61="LONG",IF(G61="",0,G61-F61))))*D61</f>
        <v>1119.4029850746269</v>
      </c>
      <c r="K61" s="3">
        <v>0</v>
      </c>
      <c r="L61" s="4">
        <f t="shared" ref="L61" si="68">SUM(K61+J61+I61)</f>
        <v>2238.8059701492539</v>
      </c>
    </row>
    <row r="62" spans="1:12">
      <c r="A62" s="5" t="s">
        <v>371</v>
      </c>
      <c r="B62" s="33" t="s">
        <v>85</v>
      </c>
      <c r="C62" s="3" t="s">
        <v>14</v>
      </c>
      <c r="D62" s="37">
        <f t="shared" si="33"/>
        <v>340.90909090909093</v>
      </c>
      <c r="E62" s="8">
        <v>440</v>
      </c>
      <c r="F62" s="3">
        <v>443</v>
      </c>
      <c r="G62" s="3">
        <v>446</v>
      </c>
      <c r="H62" s="3">
        <v>0</v>
      </c>
      <c r="I62" s="2">
        <f t="shared" si="34"/>
        <v>1022.7272727272727</v>
      </c>
      <c r="J62" s="3">
        <f>(IF(C62="SHORT",IF(G62="",0,F62-G62),IF(C62="LONG",IF(G62="",0,G62-F62))))*D62</f>
        <v>1022.7272727272727</v>
      </c>
      <c r="K62" s="3">
        <v>0</v>
      </c>
      <c r="L62" s="4">
        <f t="shared" ref="L62" si="69">SUM(K62+J62+I62)</f>
        <v>2045.4545454545455</v>
      </c>
    </row>
    <row r="63" spans="1:12">
      <c r="A63" s="5" t="s">
        <v>371</v>
      </c>
      <c r="B63" s="33" t="s">
        <v>188</v>
      </c>
      <c r="C63" s="3" t="s">
        <v>14</v>
      </c>
      <c r="D63" s="37">
        <f t="shared" si="33"/>
        <v>1181.1023622047244</v>
      </c>
      <c r="E63" s="8">
        <v>127</v>
      </c>
      <c r="F63" s="3">
        <v>125.5</v>
      </c>
      <c r="G63" s="3">
        <v>0</v>
      </c>
      <c r="H63" s="3">
        <v>0</v>
      </c>
      <c r="I63" s="2">
        <f t="shared" si="34"/>
        <v>-1771.6535433070867</v>
      </c>
      <c r="J63" s="3">
        <v>0</v>
      </c>
      <c r="K63" s="3">
        <v>0</v>
      </c>
      <c r="L63" s="4">
        <f t="shared" ref="L63:L64" si="70">SUM(K63+J63+I63)</f>
        <v>-1771.6535433070867</v>
      </c>
    </row>
    <row r="64" spans="1:12">
      <c r="A64" s="5" t="s">
        <v>371</v>
      </c>
      <c r="B64" s="33" t="s">
        <v>380</v>
      </c>
      <c r="C64" s="3" t="s">
        <v>14</v>
      </c>
      <c r="D64" s="37">
        <f t="shared" si="33"/>
        <v>1741.1491584445732</v>
      </c>
      <c r="E64" s="8">
        <v>86.15</v>
      </c>
      <c r="F64" s="3">
        <v>86.95</v>
      </c>
      <c r="G64" s="3">
        <v>0</v>
      </c>
      <c r="H64" s="3">
        <v>0</v>
      </c>
      <c r="I64" s="2">
        <f t="shared" si="34"/>
        <v>1392.9193267556536</v>
      </c>
      <c r="J64" s="3">
        <v>0</v>
      </c>
      <c r="K64" s="3">
        <v>0</v>
      </c>
      <c r="L64" s="4">
        <f t="shared" si="70"/>
        <v>1392.9193267556536</v>
      </c>
    </row>
    <row r="65" spans="1:12">
      <c r="A65" s="5" t="s">
        <v>371</v>
      </c>
      <c r="B65" s="33" t="s">
        <v>23</v>
      </c>
      <c r="C65" s="3" t="s">
        <v>14</v>
      </c>
      <c r="D65" s="37">
        <f t="shared" si="33"/>
        <v>340.90909090909093</v>
      </c>
      <c r="E65" s="8">
        <v>440</v>
      </c>
      <c r="F65" s="3">
        <v>433</v>
      </c>
      <c r="G65" s="3">
        <v>0</v>
      </c>
      <c r="H65" s="3">
        <v>0</v>
      </c>
      <c r="I65" s="2">
        <f t="shared" si="34"/>
        <v>-2386.3636363636365</v>
      </c>
      <c r="J65" s="3">
        <v>0</v>
      </c>
      <c r="K65" s="3">
        <v>0</v>
      </c>
      <c r="L65" s="4">
        <f t="shared" ref="L65" si="71">SUM(K65+J65+I65)</f>
        <v>-2386.3636363636365</v>
      </c>
    </row>
    <row r="66" spans="1:12">
      <c r="A66" s="5" t="s">
        <v>370</v>
      </c>
      <c r="B66" s="33" t="s">
        <v>31</v>
      </c>
      <c r="C66" s="3" t="s">
        <v>14</v>
      </c>
      <c r="D66" s="37">
        <f t="shared" si="33"/>
        <v>337.07865168539325</v>
      </c>
      <c r="E66" s="8">
        <v>445</v>
      </c>
      <c r="F66" s="3">
        <v>449</v>
      </c>
      <c r="G66" s="3">
        <v>454</v>
      </c>
      <c r="H66" s="3">
        <v>458</v>
      </c>
      <c r="I66" s="2">
        <f t="shared" si="34"/>
        <v>1348.314606741573</v>
      </c>
      <c r="J66" s="3">
        <f>(IF(C66="SHORT",IF(G66="",0,F66-G66),IF(C66="LONG",IF(G66="",0,G66-F66))))*D66</f>
        <v>1685.3932584269662</v>
      </c>
      <c r="K66" s="3">
        <f t="shared" ref="K66:K77" si="72">SUM(H66-G66)*D66</f>
        <v>1348.314606741573</v>
      </c>
      <c r="L66" s="4">
        <f t="shared" ref="L66" si="73">SUM(K66+J66+I66)</f>
        <v>4382.0224719101125</v>
      </c>
    </row>
    <row r="67" spans="1:12">
      <c r="A67" s="5" t="s">
        <v>370</v>
      </c>
      <c r="B67" s="33" t="s">
        <v>307</v>
      </c>
      <c r="C67" s="3" t="s">
        <v>14</v>
      </c>
      <c r="D67" s="37">
        <f t="shared" si="33"/>
        <v>1229.5081967213114</v>
      </c>
      <c r="E67" s="8">
        <v>122</v>
      </c>
      <c r="F67" s="3">
        <v>123</v>
      </c>
      <c r="G67" s="3">
        <v>124</v>
      </c>
      <c r="H67" s="3">
        <v>125</v>
      </c>
      <c r="I67" s="2">
        <f t="shared" si="34"/>
        <v>1229.5081967213114</v>
      </c>
      <c r="J67" s="3">
        <f>(IF(C67="SHORT",IF(G67="",0,F67-G67),IF(C67="LONG",IF(G67="",0,G67-F67))))*D67</f>
        <v>1229.5081967213114</v>
      </c>
      <c r="K67" s="3">
        <f t="shared" si="72"/>
        <v>1229.5081967213114</v>
      </c>
      <c r="L67" s="4">
        <f t="shared" ref="L67" si="74">SUM(K67+J67+I67)</f>
        <v>3688.5245901639341</v>
      </c>
    </row>
    <row r="68" spans="1:12">
      <c r="A68" s="5" t="s">
        <v>370</v>
      </c>
      <c r="B68" s="33" t="s">
        <v>98</v>
      </c>
      <c r="C68" s="3" t="s">
        <v>14</v>
      </c>
      <c r="D68" s="37">
        <f t="shared" si="33"/>
        <v>652.17391304347825</v>
      </c>
      <c r="E68" s="8">
        <v>230</v>
      </c>
      <c r="F68" s="3">
        <v>232</v>
      </c>
      <c r="G68" s="3">
        <v>234</v>
      </c>
      <c r="H68" s="3">
        <v>236</v>
      </c>
      <c r="I68" s="2">
        <f t="shared" si="34"/>
        <v>1304.3478260869565</v>
      </c>
      <c r="J68" s="3">
        <f>(IF(C68="SHORT",IF(G68="",0,F68-G68),IF(C68="LONG",IF(G68="",0,G68-F68))))*D68</f>
        <v>1304.3478260869565</v>
      </c>
      <c r="K68" s="3">
        <f t="shared" si="72"/>
        <v>1304.3478260869565</v>
      </c>
      <c r="L68" s="4">
        <f t="shared" ref="L68" si="75">SUM(K68+J68+I68)</f>
        <v>3913.0434782608695</v>
      </c>
    </row>
    <row r="69" spans="1:12">
      <c r="A69" s="5" t="s">
        <v>370</v>
      </c>
      <c r="B69" s="33" t="s">
        <v>70</v>
      </c>
      <c r="C69" s="3" t="s">
        <v>14</v>
      </c>
      <c r="D69" s="37">
        <f t="shared" si="33"/>
        <v>1034.4827586206898</v>
      </c>
      <c r="E69" s="8">
        <v>145</v>
      </c>
      <c r="F69" s="3">
        <v>146</v>
      </c>
      <c r="G69" s="3">
        <v>0</v>
      </c>
      <c r="H69" s="3">
        <v>0</v>
      </c>
      <c r="I69" s="2">
        <f t="shared" si="34"/>
        <v>1034.4827586206898</v>
      </c>
      <c r="J69" s="3">
        <v>0</v>
      </c>
      <c r="K69" s="3">
        <f t="shared" si="72"/>
        <v>0</v>
      </c>
      <c r="L69" s="4">
        <f t="shared" ref="L69" si="76">SUM(K69+J69+I69)</f>
        <v>1034.4827586206898</v>
      </c>
    </row>
    <row r="70" spans="1:12">
      <c r="A70" s="5" t="s">
        <v>370</v>
      </c>
      <c r="B70" s="33" t="s">
        <v>30</v>
      </c>
      <c r="C70" s="3" t="s">
        <v>14</v>
      </c>
      <c r="D70" s="37">
        <f t="shared" si="33"/>
        <v>375</v>
      </c>
      <c r="E70" s="8">
        <v>400</v>
      </c>
      <c r="F70" s="3">
        <v>404</v>
      </c>
      <c r="G70" s="3">
        <v>0</v>
      </c>
      <c r="H70" s="3">
        <v>0</v>
      </c>
      <c r="I70" s="2">
        <f t="shared" si="34"/>
        <v>1500</v>
      </c>
      <c r="J70" s="3">
        <v>0</v>
      </c>
      <c r="K70" s="3">
        <f t="shared" si="72"/>
        <v>0</v>
      </c>
      <c r="L70" s="4">
        <f t="shared" ref="L70" si="77">SUM(K70+J70+I70)</f>
        <v>1500</v>
      </c>
    </row>
    <row r="71" spans="1:12">
      <c r="A71" s="5" t="s">
        <v>370</v>
      </c>
      <c r="B71" s="33" t="s">
        <v>90</v>
      </c>
      <c r="C71" s="3" t="s">
        <v>14</v>
      </c>
      <c r="D71" s="37">
        <f t="shared" si="33"/>
        <v>576.92307692307691</v>
      </c>
      <c r="E71" s="8">
        <v>260</v>
      </c>
      <c r="F71" s="3">
        <v>262</v>
      </c>
      <c r="G71" s="3">
        <v>0</v>
      </c>
      <c r="H71" s="3">
        <v>0</v>
      </c>
      <c r="I71" s="2">
        <f t="shared" si="34"/>
        <v>1153.8461538461538</v>
      </c>
      <c r="J71" s="3">
        <v>0</v>
      </c>
      <c r="K71" s="3">
        <f t="shared" si="72"/>
        <v>0</v>
      </c>
      <c r="L71" s="4">
        <f t="shared" ref="L71" si="78">SUM(K71+J71+I71)</f>
        <v>1153.8461538461538</v>
      </c>
    </row>
    <row r="72" spans="1:12">
      <c r="A72" s="5" t="s">
        <v>370</v>
      </c>
      <c r="B72" s="33" t="s">
        <v>23</v>
      </c>
      <c r="C72" s="3" t="s">
        <v>14</v>
      </c>
      <c r="D72" s="37">
        <f t="shared" si="33"/>
        <v>355.45023696682466</v>
      </c>
      <c r="E72" s="8">
        <v>422</v>
      </c>
      <c r="F72" s="3">
        <v>425</v>
      </c>
      <c r="G72" s="3">
        <v>0</v>
      </c>
      <c r="H72" s="3">
        <v>0</v>
      </c>
      <c r="I72" s="2">
        <f t="shared" si="34"/>
        <v>1066.350710900474</v>
      </c>
      <c r="J72" s="3">
        <v>0</v>
      </c>
      <c r="K72" s="3">
        <f t="shared" si="72"/>
        <v>0</v>
      </c>
      <c r="L72" s="4">
        <f t="shared" ref="L72" si="79">SUM(K72+J72+I72)</f>
        <v>1066.350710900474</v>
      </c>
    </row>
    <row r="73" spans="1:12">
      <c r="A73" s="5" t="s">
        <v>369</v>
      </c>
      <c r="B73" s="33" t="s">
        <v>79</v>
      </c>
      <c r="C73" s="3" t="s">
        <v>14</v>
      </c>
      <c r="D73" s="37">
        <f t="shared" si="33"/>
        <v>219.2982456140351</v>
      </c>
      <c r="E73" s="8">
        <v>684</v>
      </c>
      <c r="F73" s="3">
        <v>690</v>
      </c>
      <c r="G73" s="3">
        <v>696</v>
      </c>
      <c r="H73" s="3">
        <v>700</v>
      </c>
      <c r="I73" s="2">
        <f t="shared" si="34"/>
        <v>1315.7894736842106</v>
      </c>
      <c r="J73" s="3">
        <f>(IF(C73="SHORT",IF(G73="",0,F73-G73),IF(C73="LONG",IF(G73="",0,G73-F73))))*D73</f>
        <v>1315.7894736842106</v>
      </c>
      <c r="K73" s="3">
        <f t="shared" si="72"/>
        <v>877.19298245614038</v>
      </c>
      <c r="L73" s="4">
        <f t="shared" ref="L73" si="80">SUM(K73+J73+I73)</f>
        <v>3508.771929824562</v>
      </c>
    </row>
    <row r="74" spans="1:12">
      <c r="A74" s="5" t="s">
        <v>369</v>
      </c>
      <c r="B74" s="33" t="s">
        <v>368</v>
      </c>
      <c r="C74" s="3" t="s">
        <v>14</v>
      </c>
      <c r="D74" s="37">
        <f t="shared" si="33"/>
        <v>476.1904761904762</v>
      </c>
      <c r="E74" s="8">
        <v>315</v>
      </c>
      <c r="F74" s="3">
        <v>318</v>
      </c>
      <c r="G74" s="3">
        <v>322</v>
      </c>
      <c r="H74" s="3">
        <v>326</v>
      </c>
      <c r="I74" s="2">
        <f t="shared" si="34"/>
        <v>1428.5714285714287</v>
      </c>
      <c r="J74" s="3">
        <f>(IF(C74="SHORT",IF(G74="",0,F74-G74),IF(C74="LONG",IF(G74="",0,G74-F74))))*D74</f>
        <v>1904.7619047619048</v>
      </c>
      <c r="K74" s="3">
        <f t="shared" si="72"/>
        <v>1904.7619047619048</v>
      </c>
      <c r="L74" s="4">
        <f t="shared" ref="L74" si="81">SUM(K74+J74+I74)</f>
        <v>5238.0952380952385</v>
      </c>
    </row>
    <row r="75" spans="1:12">
      <c r="A75" s="5" t="s">
        <v>369</v>
      </c>
      <c r="B75" s="33" t="s">
        <v>28</v>
      </c>
      <c r="C75" s="3" t="s">
        <v>14</v>
      </c>
      <c r="D75" s="37">
        <f t="shared" si="33"/>
        <v>163.04347826086956</v>
      </c>
      <c r="E75" s="8">
        <v>920</v>
      </c>
      <c r="F75" s="3">
        <v>928</v>
      </c>
      <c r="G75" s="3">
        <v>936</v>
      </c>
      <c r="H75" s="3">
        <v>946</v>
      </c>
      <c r="I75" s="2">
        <f t="shared" si="34"/>
        <v>1304.3478260869565</v>
      </c>
      <c r="J75" s="3">
        <f>(IF(C75="SHORT",IF(G75="",0,F75-G75),IF(C75="LONG",IF(G75="",0,G75-F75))))*D75</f>
        <v>1304.3478260869565</v>
      </c>
      <c r="K75" s="3">
        <f t="shared" si="72"/>
        <v>1630.4347826086955</v>
      </c>
      <c r="L75" s="4">
        <f t="shared" ref="L75" si="82">SUM(K75+J75+I75)</f>
        <v>4239.1304347826081</v>
      </c>
    </row>
    <row r="76" spans="1:12">
      <c r="A76" s="5" t="s">
        <v>369</v>
      </c>
      <c r="B76" s="33" t="s">
        <v>39</v>
      </c>
      <c r="C76" s="3" t="s">
        <v>14</v>
      </c>
      <c r="D76" s="37">
        <f t="shared" si="33"/>
        <v>182.92682926829269</v>
      </c>
      <c r="E76" s="8">
        <v>820</v>
      </c>
      <c r="F76" s="3">
        <v>825</v>
      </c>
      <c r="G76" s="3">
        <v>830</v>
      </c>
      <c r="H76" s="3">
        <v>833</v>
      </c>
      <c r="I76" s="2">
        <f t="shared" si="34"/>
        <v>914.63414634146352</v>
      </c>
      <c r="J76" s="3">
        <f>(IF(C76="SHORT",IF(G76="",0,F76-G76),IF(C76="LONG",IF(G76="",0,G76-F76))))*D76</f>
        <v>914.63414634146352</v>
      </c>
      <c r="K76" s="3">
        <f t="shared" si="72"/>
        <v>548.78048780487802</v>
      </c>
      <c r="L76" s="4">
        <f t="shared" ref="L76" si="83">SUM(K76+J76+I76)</f>
        <v>2378.0487804878048</v>
      </c>
    </row>
    <row r="77" spans="1:12">
      <c r="A77" s="5" t="s">
        <v>369</v>
      </c>
      <c r="B77" s="33" t="s">
        <v>21</v>
      </c>
      <c r="C77" s="3" t="s">
        <v>14</v>
      </c>
      <c r="D77" s="37">
        <f t="shared" si="33"/>
        <v>180.72289156626505</v>
      </c>
      <c r="E77" s="8">
        <v>830</v>
      </c>
      <c r="F77" s="3">
        <v>835</v>
      </c>
      <c r="G77" s="3">
        <v>0</v>
      </c>
      <c r="H77" s="3">
        <v>0</v>
      </c>
      <c r="I77" s="2">
        <f t="shared" si="34"/>
        <v>903.61445783132524</v>
      </c>
      <c r="J77" s="3">
        <v>0</v>
      </c>
      <c r="K77" s="3">
        <f t="shared" si="72"/>
        <v>0</v>
      </c>
      <c r="L77" s="4">
        <f t="shared" ref="L77" si="84">SUM(K77+J77+I77)</f>
        <v>903.61445783132524</v>
      </c>
    </row>
    <row r="78" spans="1:12">
      <c r="A78" s="5" t="s">
        <v>369</v>
      </c>
      <c r="B78" s="33" t="s">
        <v>188</v>
      </c>
      <c r="C78" s="3" t="s">
        <v>14</v>
      </c>
      <c r="D78" s="37">
        <f t="shared" si="33"/>
        <v>1209.6774193548388</v>
      </c>
      <c r="E78" s="8">
        <v>124</v>
      </c>
      <c r="F78" s="3">
        <v>125</v>
      </c>
      <c r="G78" s="3">
        <v>126</v>
      </c>
      <c r="H78" s="3">
        <v>0</v>
      </c>
      <c r="I78" s="2">
        <f t="shared" si="34"/>
        <v>1209.6774193548388</v>
      </c>
      <c r="J78" s="3">
        <f>(IF(C78="SHORT",IF(G78="",0,F78-G78),IF(C78="LONG",IF(G78="",0,G78-F78))))*D78</f>
        <v>1209.6774193548388</v>
      </c>
      <c r="K78" s="3">
        <v>0</v>
      </c>
      <c r="L78" s="4">
        <f t="shared" ref="L78" si="85">SUM(K78+J78+I78)</f>
        <v>2419.3548387096776</v>
      </c>
    </row>
    <row r="79" spans="1:12">
      <c r="A79" s="5" t="s">
        <v>367</v>
      </c>
      <c r="B79" s="33" t="s">
        <v>104</v>
      </c>
      <c r="C79" s="3" t="s">
        <v>14</v>
      </c>
      <c r="D79" s="37">
        <f t="shared" si="33"/>
        <v>974.02597402597405</v>
      </c>
      <c r="E79" s="8">
        <v>154</v>
      </c>
      <c r="F79" s="3">
        <v>155</v>
      </c>
      <c r="G79" s="3">
        <v>156</v>
      </c>
      <c r="H79" s="3">
        <v>156.69999999999999</v>
      </c>
      <c r="I79" s="2">
        <f t="shared" si="34"/>
        <v>974.02597402597405</v>
      </c>
      <c r="J79" s="3">
        <f>(IF(C79="SHORT",IF(G79="",0,F79-G79),IF(C79="LONG",IF(G79="",0,G79-F79))))*D79</f>
        <v>974.02597402597405</v>
      </c>
      <c r="K79" s="3">
        <f>SUM(H79-G79)*D79</f>
        <v>681.81818181817073</v>
      </c>
      <c r="L79" s="4">
        <f t="shared" ref="L79" si="86">SUM(K79+J79+I79)</f>
        <v>2629.8701298701189</v>
      </c>
    </row>
    <row r="80" spans="1:12">
      <c r="A80" s="5" t="s">
        <v>367</v>
      </c>
      <c r="B80" s="33" t="s">
        <v>152</v>
      </c>
      <c r="C80" s="3" t="s">
        <v>14</v>
      </c>
      <c r="D80" s="37">
        <f t="shared" si="33"/>
        <v>937.5</v>
      </c>
      <c r="E80" s="8">
        <v>160</v>
      </c>
      <c r="F80" s="3">
        <v>161</v>
      </c>
      <c r="G80" s="3">
        <v>0</v>
      </c>
      <c r="H80" s="3">
        <v>0</v>
      </c>
      <c r="I80" s="2">
        <f t="shared" si="34"/>
        <v>937.5</v>
      </c>
      <c r="J80" s="3">
        <v>0</v>
      </c>
      <c r="K80" s="3">
        <f>SUM(H80-G80)*D80</f>
        <v>0</v>
      </c>
      <c r="L80" s="4">
        <f t="shared" ref="L80" si="87">SUM(K80+J80+I80)</f>
        <v>937.5</v>
      </c>
    </row>
    <row r="81" spans="1:12">
      <c r="A81" s="5" t="s">
        <v>367</v>
      </c>
      <c r="B81" s="33" t="s">
        <v>109</v>
      </c>
      <c r="C81" s="3" t="s">
        <v>14</v>
      </c>
      <c r="D81" s="37">
        <f t="shared" si="33"/>
        <v>319.14893617021278</v>
      </c>
      <c r="E81" s="8">
        <v>470</v>
      </c>
      <c r="F81" s="3">
        <v>470</v>
      </c>
      <c r="G81" s="3">
        <v>0</v>
      </c>
      <c r="H81" s="3">
        <v>0</v>
      </c>
      <c r="I81" s="2">
        <f t="shared" si="34"/>
        <v>0</v>
      </c>
      <c r="J81" s="3">
        <v>0</v>
      </c>
      <c r="K81" s="3">
        <f>SUM(H81-G81)*D81</f>
        <v>0</v>
      </c>
      <c r="L81" s="4">
        <f t="shared" ref="L81" si="88">SUM(K81+J81+I81)</f>
        <v>0</v>
      </c>
    </row>
    <row r="82" spans="1:12">
      <c r="A82" s="5" t="s">
        <v>367</v>
      </c>
      <c r="B82" s="33" t="s">
        <v>337</v>
      </c>
      <c r="C82" s="3" t="s">
        <v>14</v>
      </c>
      <c r="D82" s="37">
        <f t="shared" si="33"/>
        <v>104.67550593161201</v>
      </c>
      <c r="E82" s="8">
        <v>1433</v>
      </c>
      <c r="F82" s="3">
        <v>1318</v>
      </c>
      <c r="G82" s="3">
        <v>0</v>
      </c>
      <c r="H82" s="3">
        <v>0</v>
      </c>
      <c r="I82" s="2">
        <f t="shared" si="34"/>
        <v>-12037.683182135381</v>
      </c>
      <c r="J82" s="3">
        <v>0</v>
      </c>
      <c r="K82" s="3">
        <f>SUM(H82-G82)*D82</f>
        <v>0</v>
      </c>
      <c r="L82" s="4">
        <f t="shared" ref="L82" si="89">SUM(K82+J82+I82)</f>
        <v>-12037.683182135381</v>
      </c>
    </row>
    <row r="83" spans="1:12">
      <c r="A83" s="5" t="s">
        <v>344</v>
      </c>
      <c r="B83" s="33" t="s">
        <v>366</v>
      </c>
      <c r="C83" s="3" t="s">
        <v>14</v>
      </c>
      <c r="D83" s="37">
        <f t="shared" si="33"/>
        <v>903.61445783132535</v>
      </c>
      <c r="E83" s="8">
        <v>166</v>
      </c>
      <c r="F83" s="3">
        <v>167</v>
      </c>
      <c r="G83" s="3">
        <v>168</v>
      </c>
      <c r="H83" s="3">
        <v>169</v>
      </c>
      <c r="I83" s="2">
        <f t="shared" si="34"/>
        <v>903.61445783132535</v>
      </c>
      <c r="J83" s="3">
        <f>(IF(C83="SHORT",IF(G83="",0,F83-G83),IF(C83="LONG",IF(G83="",0,G83-F83))))*D83</f>
        <v>903.61445783132535</v>
      </c>
      <c r="K83" s="3">
        <f>SUM(H83-G83)*D83</f>
        <v>903.61445783132535</v>
      </c>
      <c r="L83" s="4">
        <f t="shared" ref="L83" si="90">SUM(K83+J83+I83)</f>
        <v>2710.8433734939763</v>
      </c>
    </row>
    <row r="84" spans="1:12">
      <c r="A84" s="5" t="s">
        <v>344</v>
      </c>
      <c r="B84" s="33" t="s">
        <v>107</v>
      </c>
      <c r="C84" s="3" t="s">
        <v>14</v>
      </c>
      <c r="D84" s="37">
        <f t="shared" si="33"/>
        <v>684.93150684931504</v>
      </c>
      <c r="E84" s="8">
        <v>219</v>
      </c>
      <c r="F84" s="3">
        <v>221</v>
      </c>
      <c r="G84" s="3">
        <v>223</v>
      </c>
      <c r="H84" s="3">
        <v>0</v>
      </c>
      <c r="I84" s="2">
        <f t="shared" si="34"/>
        <v>1369.8630136986301</v>
      </c>
      <c r="J84" s="3">
        <f>(IF(C84="SHORT",IF(G84="",0,F84-G84),IF(C84="LONG",IF(G84="",0,G84-F84))))*D84</f>
        <v>1369.8630136986301</v>
      </c>
      <c r="K84" s="3">
        <v>0</v>
      </c>
      <c r="L84" s="4">
        <f t="shared" ref="L84" si="91">SUM(K84+J84+I84)</f>
        <v>2739.7260273972602</v>
      </c>
    </row>
    <row r="85" spans="1:12">
      <c r="A85" s="5" t="s">
        <v>344</v>
      </c>
      <c r="B85" s="33" t="s">
        <v>175</v>
      </c>
      <c r="C85" s="3" t="s">
        <v>14</v>
      </c>
      <c r="D85" s="37">
        <f t="shared" si="33"/>
        <v>368.55036855036855</v>
      </c>
      <c r="E85" s="8">
        <v>407</v>
      </c>
      <c r="F85" s="3">
        <v>411</v>
      </c>
      <c r="G85" s="3">
        <v>0</v>
      </c>
      <c r="H85" s="3">
        <v>0</v>
      </c>
      <c r="I85" s="2">
        <f t="shared" si="34"/>
        <v>1474.2014742014742</v>
      </c>
      <c r="J85" s="3">
        <v>0</v>
      </c>
      <c r="K85" s="3">
        <v>0</v>
      </c>
      <c r="L85" s="4">
        <f t="shared" ref="L85" si="92">SUM(K85+J85+I85)</f>
        <v>1474.2014742014742</v>
      </c>
    </row>
    <row r="86" spans="1:12">
      <c r="A86" s="5" t="s">
        <v>344</v>
      </c>
      <c r="B86" s="33" t="s">
        <v>24</v>
      </c>
      <c r="C86" s="3" t="s">
        <v>14</v>
      </c>
      <c r="D86" s="37">
        <f t="shared" si="33"/>
        <v>100.67114093959732</v>
      </c>
      <c r="E86" s="8">
        <v>1490</v>
      </c>
      <c r="F86" s="3">
        <v>1475</v>
      </c>
      <c r="G86" s="3">
        <v>0</v>
      </c>
      <c r="H86" s="3">
        <v>0</v>
      </c>
      <c r="I86" s="2">
        <f t="shared" si="34"/>
        <v>-1510.0671140939598</v>
      </c>
      <c r="J86" s="3">
        <v>0</v>
      </c>
      <c r="K86" s="3">
        <v>0</v>
      </c>
      <c r="L86" s="4">
        <f t="shared" ref="L86" si="93">SUM(K86+J86+I86)</f>
        <v>-1510.0671140939598</v>
      </c>
    </row>
    <row r="87" spans="1:12">
      <c r="A87" s="5" t="s">
        <v>344</v>
      </c>
      <c r="B87" s="33" t="s">
        <v>45</v>
      </c>
      <c r="C87" s="3" t="s">
        <v>14</v>
      </c>
      <c r="D87" s="37">
        <f t="shared" si="33"/>
        <v>1442.3076923076924</v>
      </c>
      <c r="E87" s="8">
        <v>104</v>
      </c>
      <c r="F87" s="3">
        <v>102.5</v>
      </c>
      <c r="G87" s="3">
        <v>0</v>
      </c>
      <c r="H87" s="3">
        <v>0</v>
      </c>
      <c r="I87" s="2">
        <f t="shared" si="34"/>
        <v>-2163.4615384615386</v>
      </c>
      <c r="J87" s="3">
        <v>0</v>
      </c>
      <c r="K87" s="3">
        <v>0</v>
      </c>
      <c r="L87" s="4">
        <f>SUM(K87+J87+I87)</f>
        <v>-2163.4615384615386</v>
      </c>
    </row>
    <row r="88" spans="1:12" s="45" customFormat="1">
      <c r="A88" s="38"/>
      <c r="B88" s="39"/>
      <c r="C88" s="40"/>
      <c r="D88" s="41"/>
      <c r="E88" s="42"/>
      <c r="F88" s="40"/>
      <c r="G88" s="40"/>
      <c r="H88" s="40"/>
      <c r="I88" s="43"/>
      <c r="J88" s="40"/>
      <c r="K88" s="40"/>
      <c r="L88" s="44"/>
    </row>
    <row r="89" spans="1:12" s="45" customFormat="1">
      <c r="A89" s="38"/>
      <c r="B89" s="39"/>
      <c r="C89" s="40"/>
      <c r="D89" s="41"/>
      <c r="E89" s="42"/>
      <c r="F89" s="40"/>
      <c r="G89" s="40"/>
      <c r="H89" s="40"/>
      <c r="I89" s="43"/>
      <c r="J89" s="40"/>
      <c r="K89" s="40"/>
      <c r="L89" s="44"/>
    </row>
    <row r="90" spans="1:12">
      <c r="A90" s="5" t="s">
        <v>347</v>
      </c>
      <c r="B90" s="33" t="s">
        <v>193</v>
      </c>
      <c r="C90" s="3" t="s">
        <v>14</v>
      </c>
      <c r="D90" s="37">
        <f t="shared" si="33"/>
        <v>681.81818181818187</v>
      </c>
      <c r="E90" s="8">
        <v>220</v>
      </c>
      <c r="F90" s="3">
        <v>224</v>
      </c>
      <c r="G90" s="3">
        <v>226</v>
      </c>
      <c r="H90" s="3">
        <v>228</v>
      </c>
      <c r="I90" s="2">
        <f t="shared" ref="I90:I153" si="94">(IF(C90="SHORT",E90-F90,IF(C90="LONG",F90-E90)))*D90</f>
        <v>2727.2727272727275</v>
      </c>
      <c r="J90" s="3">
        <f>(IF(C90="SHORT",IF(G90="",0,F90-G90),IF(C90="LONG",IF(G90="",0,G90-F90))))*D90</f>
        <v>1363.6363636363637</v>
      </c>
      <c r="K90" s="3">
        <f>SUM(H90-G90)*D90</f>
        <v>1363.6363636363637</v>
      </c>
      <c r="L90" s="4">
        <f t="shared" ref="L90" si="95">SUM(K90+J90+I90)</f>
        <v>5454.545454545455</v>
      </c>
    </row>
    <row r="91" spans="1:12">
      <c r="A91" s="5" t="s">
        <v>347</v>
      </c>
      <c r="B91" s="33" t="s">
        <v>96</v>
      </c>
      <c r="C91" s="3" t="s">
        <v>14</v>
      </c>
      <c r="D91" s="37">
        <f t="shared" si="33"/>
        <v>192.30769230769232</v>
      </c>
      <c r="E91" s="8">
        <v>780</v>
      </c>
      <c r="F91" s="3">
        <v>786</v>
      </c>
      <c r="G91" s="3">
        <v>0</v>
      </c>
      <c r="H91" s="3">
        <v>0</v>
      </c>
      <c r="I91" s="2">
        <f t="shared" si="94"/>
        <v>1153.8461538461538</v>
      </c>
      <c r="J91" s="3">
        <v>0</v>
      </c>
      <c r="K91" s="3">
        <v>0</v>
      </c>
      <c r="L91" s="4">
        <f t="shared" ref="L91" si="96">SUM(K91+J91+I91)</f>
        <v>1153.8461538461538</v>
      </c>
    </row>
    <row r="92" spans="1:12">
      <c r="A92" s="5" t="s">
        <v>347</v>
      </c>
      <c r="B92" s="33" t="s">
        <v>343</v>
      </c>
      <c r="C92" s="3" t="s">
        <v>14</v>
      </c>
      <c r="D92" s="37">
        <f t="shared" si="33"/>
        <v>1127.8195488721803</v>
      </c>
      <c r="E92" s="8">
        <v>133</v>
      </c>
      <c r="F92" s="3">
        <v>133</v>
      </c>
      <c r="G92" s="3">
        <v>0</v>
      </c>
      <c r="H92" s="3">
        <v>0</v>
      </c>
      <c r="I92" s="2">
        <f t="shared" si="94"/>
        <v>0</v>
      </c>
      <c r="J92" s="3">
        <v>0</v>
      </c>
      <c r="K92" s="3">
        <v>0</v>
      </c>
      <c r="L92" s="4">
        <f t="shared" ref="L92" si="97">SUM(K92+J92+I92)</f>
        <v>0</v>
      </c>
    </row>
    <row r="93" spans="1:12">
      <c r="A93" s="5" t="s">
        <v>348</v>
      </c>
      <c r="B93" s="33" t="s">
        <v>337</v>
      </c>
      <c r="C93" s="3" t="s">
        <v>14</v>
      </c>
      <c r="D93" s="37">
        <f t="shared" si="33"/>
        <v>105.63380281690141</v>
      </c>
      <c r="E93" s="8">
        <v>1420</v>
      </c>
      <c r="F93" s="3">
        <v>1430</v>
      </c>
      <c r="G93" s="3">
        <v>1435</v>
      </c>
      <c r="H93" s="3">
        <v>0</v>
      </c>
      <c r="I93" s="2">
        <f t="shared" si="94"/>
        <v>1056.338028169014</v>
      </c>
      <c r="J93" s="3">
        <f>(IF(C93="SHORT",IF(G93="",0,F93-G93),IF(C93="LONG",IF(G93="",0,G93-F93))))*D93</f>
        <v>528.16901408450701</v>
      </c>
      <c r="K93" s="3">
        <v>0</v>
      </c>
      <c r="L93" s="4">
        <f t="shared" ref="L93" si="98">SUM(K93+J93+I93)</f>
        <v>1584.5070422535209</v>
      </c>
    </row>
    <row r="94" spans="1:12">
      <c r="A94" s="5" t="s">
        <v>348</v>
      </c>
      <c r="B94" s="33" t="s">
        <v>342</v>
      </c>
      <c r="C94" s="3" t="s">
        <v>14</v>
      </c>
      <c r="D94" s="37">
        <f t="shared" si="33"/>
        <v>1098.901098901099</v>
      </c>
      <c r="E94" s="8">
        <v>136.5</v>
      </c>
      <c r="F94" s="3">
        <v>137.5</v>
      </c>
      <c r="G94" s="3">
        <v>138.5</v>
      </c>
      <c r="H94" s="3">
        <v>0</v>
      </c>
      <c r="I94" s="2">
        <f t="shared" si="94"/>
        <v>1098.901098901099</v>
      </c>
      <c r="J94" s="3">
        <f>(IF(C94="SHORT",IF(G94="",0,F94-G94),IF(C94="LONG",IF(G94="",0,G94-F94))))*D94</f>
        <v>1098.901098901099</v>
      </c>
      <c r="K94" s="3">
        <v>0</v>
      </c>
      <c r="L94" s="4">
        <f t="shared" ref="L94" si="99">SUM(K94+J94+I94)</f>
        <v>2197.802197802198</v>
      </c>
    </row>
    <row r="95" spans="1:12">
      <c r="A95" s="5" t="s">
        <v>348</v>
      </c>
      <c r="B95" s="33" t="s">
        <v>341</v>
      </c>
      <c r="C95" s="3" t="s">
        <v>14</v>
      </c>
      <c r="D95" s="37">
        <f t="shared" ref="D95:D158" si="100">150000/E95</f>
        <v>733.49633251833745</v>
      </c>
      <c r="E95" s="8">
        <v>204.5</v>
      </c>
      <c r="F95" s="3">
        <v>206</v>
      </c>
      <c r="G95" s="3">
        <v>0</v>
      </c>
      <c r="H95" s="3">
        <v>0</v>
      </c>
      <c r="I95" s="2">
        <f t="shared" si="94"/>
        <v>1100.2444987775061</v>
      </c>
      <c r="J95" s="3">
        <v>0</v>
      </c>
      <c r="K95" s="3">
        <v>0</v>
      </c>
      <c r="L95" s="4">
        <f t="shared" ref="L95" si="101">SUM(K95+J95+I95)</f>
        <v>1100.2444987775061</v>
      </c>
    </row>
    <row r="96" spans="1:12">
      <c r="A96" s="5" t="s">
        <v>349</v>
      </c>
      <c r="B96" s="33" t="s">
        <v>340</v>
      </c>
      <c r="C96" s="3" t="s">
        <v>14</v>
      </c>
      <c r="D96" s="37">
        <f t="shared" si="100"/>
        <v>1198.5617259288854</v>
      </c>
      <c r="E96" s="8">
        <v>125.15</v>
      </c>
      <c r="F96" s="3">
        <v>126</v>
      </c>
      <c r="G96" s="3">
        <v>0</v>
      </c>
      <c r="H96" s="3">
        <v>0</v>
      </c>
      <c r="I96" s="2">
        <f t="shared" si="94"/>
        <v>1018.7774670395457</v>
      </c>
      <c r="J96" s="3">
        <v>0</v>
      </c>
      <c r="K96" s="3">
        <f>SUM(H96-G96)*D96</f>
        <v>0</v>
      </c>
      <c r="L96" s="4">
        <f t="shared" ref="L96" si="102">SUM(K96+J96+I96)</f>
        <v>1018.7774670395457</v>
      </c>
    </row>
    <row r="97" spans="1:12">
      <c r="A97" s="5" t="s">
        <v>349</v>
      </c>
      <c r="B97" s="33" t="s">
        <v>300</v>
      </c>
      <c r="C97" s="3" t="s">
        <v>14</v>
      </c>
      <c r="D97" s="37">
        <f t="shared" si="100"/>
        <v>15.576323987538942</v>
      </c>
      <c r="E97" s="8">
        <v>9630</v>
      </c>
      <c r="F97" s="3">
        <v>9660</v>
      </c>
      <c r="G97" s="3">
        <v>9690</v>
      </c>
      <c r="H97" s="3">
        <v>9710</v>
      </c>
      <c r="I97" s="2">
        <f t="shared" si="94"/>
        <v>467.28971962616822</v>
      </c>
      <c r="J97" s="3">
        <f>(IF(C97="SHORT",IF(G97="",0,F97-G97),IF(C97="LONG",IF(G97="",0,G97-F97))))*D97</f>
        <v>467.28971962616822</v>
      </c>
      <c r="K97" s="3">
        <f>SUM(H97-G97)*D97</f>
        <v>311.52647975077883</v>
      </c>
      <c r="L97" s="4">
        <f t="shared" ref="L97" si="103">SUM(K97+J97+I97)</f>
        <v>1246.1059190031151</v>
      </c>
    </row>
    <row r="98" spans="1:12">
      <c r="A98" s="5" t="s">
        <v>349</v>
      </c>
      <c r="B98" s="33" t="s">
        <v>20</v>
      </c>
      <c r="C98" s="3" t="s">
        <v>14</v>
      </c>
      <c r="D98" s="37">
        <f t="shared" si="100"/>
        <v>135.13513513513513</v>
      </c>
      <c r="E98" s="8">
        <v>1110</v>
      </c>
      <c r="F98" s="3">
        <v>1095</v>
      </c>
      <c r="G98" s="3">
        <v>0</v>
      </c>
      <c r="H98" s="3">
        <v>0</v>
      </c>
      <c r="I98" s="2">
        <f t="shared" si="94"/>
        <v>-2027.0270270270269</v>
      </c>
      <c r="J98" s="3">
        <v>0</v>
      </c>
      <c r="K98" s="3">
        <f>SUM(H98-G98)*D98</f>
        <v>0</v>
      </c>
      <c r="L98" s="4">
        <f t="shared" ref="L98" si="104">SUM(K98+J98+I98)</f>
        <v>-2027.0270270270269</v>
      </c>
    </row>
    <row r="99" spans="1:12">
      <c r="A99" s="5" t="s">
        <v>350</v>
      </c>
      <c r="B99" s="33" t="s">
        <v>339</v>
      </c>
      <c r="C99" s="3" t="s">
        <v>14</v>
      </c>
      <c r="D99" s="37">
        <f t="shared" si="100"/>
        <v>722.89156626506019</v>
      </c>
      <c r="E99" s="8">
        <v>207.5</v>
      </c>
      <c r="F99" s="3">
        <v>209</v>
      </c>
      <c r="G99" s="3">
        <v>211</v>
      </c>
      <c r="H99" s="3">
        <v>213</v>
      </c>
      <c r="I99" s="2">
        <f t="shared" si="94"/>
        <v>1084.3373493975903</v>
      </c>
      <c r="J99" s="3">
        <f>(IF(C99="SHORT",IF(G99="",0,F99-G99),IF(C99="LONG",IF(G99="",0,G99-F99))))*D99</f>
        <v>1445.7831325301204</v>
      </c>
      <c r="K99" s="3">
        <f>SUM(H99-G99)*D99</f>
        <v>1445.7831325301204</v>
      </c>
      <c r="L99" s="4">
        <f t="shared" ref="L99" si="105">SUM(K99+J99+I99)</f>
        <v>3975.9036144578313</v>
      </c>
    </row>
    <row r="100" spans="1:12">
      <c r="A100" s="5" t="s">
        <v>350</v>
      </c>
      <c r="B100" s="33" t="s">
        <v>318</v>
      </c>
      <c r="C100" s="3" t="s">
        <v>14</v>
      </c>
      <c r="D100" s="37">
        <f t="shared" si="100"/>
        <v>704.22535211267609</v>
      </c>
      <c r="E100" s="8">
        <v>213</v>
      </c>
      <c r="F100" s="3">
        <v>215</v>
      </c>
      <c r="G100" s="3">
        <v>217</v>
      </c>
      <c r="H100" s="3">
        <v>0</v>
      </c>
      <c r="I100" s="2">
        <f t="shared" si="94"/>
        <v>1408.4507042253522</v>
      </c>
      <c r="J100" s="3">
        <f>(IF(C100="SHORT",IF(G100="",0,F100-G100),IF(C100="LONG",IF(G100="",0,G100-F100))))*D100</f>
        <v>1408.4507042253522</v>
      </c>
      <c r="K100" s="3">
        <v>0</v>
      </c>
      <c r="L100" s="4">
        <f t="shared" ref="L100" si="106">SUM(K100+J100+I100)</f>
        <v>2816.9014084507044</v>
      </c>
    </row>
    <row r="101" spans="1:12">
      <c r="A101" s="5" t="s">
        <v>350</v>
      </c>
      <c r="B101" s="33" t="s">
        <v>101</v>
      </c>
      <c r="C101" s="3" t="s">
        <v>14</v>
      </c>
      <c r="D101" s="37">
        <f t="shared" si="100"/>
        <v>128.2051282051282</v>
      </c>
      <c r="E101" s="8">
        <v>1170</v>
      </c>
      <c r="F101" s="3">
        <v>1180</v>
      </c>
      <c r="G101" s="3">
        <v>0</v>
      </c>
      <c r="H101" s="3">
        <v>0</v>
      </c>
      <c r="I101" s="2">
        <f t="shared" si="94"/>
        <v>1282.051282051282</v>
      </c>
      <c r="J101" s="3">
        <v>0</v>
      </c>
      <c r="K101" s="3">
        <v>0</v>
      </c>
      <c r="L101" s="4">
        <f t="shared" ref="L101" si="107">SUM(K101+J101+I101)</f>
        <v>1282.051282051282</v>
      </c>
    </row>
    <row r="102" spans="1:12">
      <c r="A102" s="5" t="s">
        <v>351</v>
      </c>
      <c r="B102" s="33" t="s">
        <v>336</v>
      </c>
      <c r="C102" s="3" t="s">
        <v>14</v>
      </c>
      <c r="D102" s="37">
        <f t="shared" si="100"/>
        <v>562.85178236397746</v>
      </c>
      <c r="E102" s="8">
        <v>266.5</v>
      </c>
      <c r="F102" s="3">
        <v>268</v>
      </c>
      <c r="G102" s="3">
        <v>270</v>
      </c>
      <c r="H102" s="3">
        <v>272</v>
      </c>
      <c r="I102" s="2">
        <f t="shared" si="94"/>
        <v>844.27767354596619</v>
      </c>
      <c r="J102" s="3">
        <f>(IF(C102="SHORT",IF(G102="",0,F102-G102),IF(C102="LONG",IF(G102="",0,G102-F102))))*D102</f>
        <v>1125.7035647279549</v>
      </c>
      <c r="K102" s="3">
        <f>SUM(H102-G102)*D102</f>
        <v>1125.7035647279549</v>
      </c>
      <c r="L102" s="4">
        <f t="shared" ref="L102" si="108">SUM(K102+J102+I102)</f>
        <v>3095.6848030018759</v>
      </c>
    </row>
    <row r="103" spans="1:12">
      <c r="A103" s="5" t="s">
        <v>351</v>
      </c>
      <c r="B103" s="33" t="s">
        <v>31</v>
      </c>
      <c r="C103" s="3" t="s">
        <v>14</v>
      </c>
      <c r="D103" s="37">
        <f t="shared" si="100"/>
        <v>304.8780487804878</v>
      </c>
      <c r="E103" s="8">
        <v>492</v>
      </c>
      <c r="F103" s="3">
        <v>496</v>
      </c>
      <c r="G103" s="3">
        <v>500</v>
      </c>
      <c r="H103" s="3">
        <v>504</v>
      </c>
      <c r="I103" s="2">
        <f t="shared" si="94"/>
        <v>1219.5121951219512</v>
      </c>
      <c r="J103" s="3">
        <f>(IF(C103="SHORT",IF(G103="",0,F103-G103),IF(C103="LONG",IF(G103="",0,G103-F103))))*D103</f>
        <v>1219.5121951219512</v>
      </c>
      <c r="K103" s="3">
        <f>SUM(H103-G103)*D103</f>
        <v>1219.5121951219512</v>
      </c>
      <c r="L103" s="4">
        <f t="shared" ref="L103" si="109">SUM(K103+J103+I103)</f>
        <v>3658.5365853658536</v>
      </c>
    </row>
    <row r="104" spans="1:12">
      <c r="A104" s="5" t="s">
        <v>351</v>
      </c>
      <c r="B104" s="33" t="s">
        <v>31</v>
      </c>
      <c r="C104" s="3" t="s">
        <v>14</v>
      </c>
      <c r="D104" s="37">
        <f t="shared" si="100"/>
        <v>300</v>
      </c>
      <c r="E104" s="8">
        <v>500</v>
      </c>
      <c r="F104" s="3">
        <v>504</v>
      </c>
      <c r="G104" s="3">
        <v>508</v>
      </c>
      <c r="H104" s="3">
        <v>0</v>
      </c>
      <c r="I104" s="2">
        <f t="shared" si="94"/>
        <v>1200</v>
      </c>
      <c r="J104" s="3">
        <f>(IF(C104="SHORT",IF(G104="",0,F104-G104),IF(C104="LONG",IF(G104="",0,G104-F104))))*D104</f>
        <v>1200</v>
      </c>
      <c r="K104" s="3">
        <v>0</v>
      </c>
      <c r="L104" s="4">
        <f t="shared" ref="L104" si="110">SUM(K104+J104+I104)</f>
        <v>2400</v>
      </c>
    </row>
    <row r="105" spans="1:12">
      <c r="A105" s="5" t="s">
        <v>351</v>
      </c>
      <c r="B105" s="33" t="s">
        <v>337</v>
      </c>
      <c r="C105" s="3" t="s">
        <v>14</v>
      </c>
      <c r="D105" s="37">
        <f t="shared" si="100"/>
        <v>107.52688172043011</v>
      </c>
      <c r="E105" s="8">
        <v>1395</v>
      </c>
      <c r="F105" s="3">
        <v>1402</v>
      </c>
      <c r="G105" s="3">
        <v>0</v>
      </c>
      <c r="H105" s="3">
        <v>0</v>
      </c>
      <c r="I105" s="2">
        <f t="shared" si="94"/>
        <v>752.68817204301081</v>
      </c>
      <c r="J105" s="3">
        <v>0</v>
      </c>
      <c r="K105" s="3">
        <f t="shared" ref="K105:K112" si="111">SUM(H105-G105)*D105</f>
        <v>0</v>
      </c>
      <c r="L105" s="4">
        <f t="shared" ref="L105" si="112">SUM(K105+J105+I105)</f>
        <v>752.68817204301081</v>
      </c>
    </row>
    <row r="106" spans="1:12">
      <c r="A106" s="5" t="s">
        <v>351</v>
      </c>
      <c r="B106" s="33" t="s">
        <v>161</v>
      </c>
      <c r="C106" s="3" t="s">
        <v>14</v>
      </c>
      <c r="D106" s="37">
        <f t="shared" si="100"/>
        <v>364.07766990291265</v>
      </c>
      <c r="E106" s="8">
        <v>412</v>
      </c>
      <c r="F106" s="3">
        <v>416</v>
      </c>
      <c r="G106" s="3">
        <v>0</v>
      </c>
      <c r="H106" s="3">
        <v>0</v>
      </c>
      <c r="I106" s="2">
        <f t="shared" si="94"/>
        <v>1456.3106796116506</v>
      </c>
      <c r="J106" s="3">
        <v>0</v>
      </c>
      <c r="K106" s="3">
        <f t="shared" si="111"/>
        <v>0</v>
      </c>
      <c r="L106" s="4">
        <f t="shared" ref="L106" si="113">SUM(K106+J106+I106)</f>
        <v>1456.3106796116506</v>
      </c>
    </row>
    <row r="107" spans="1:12">
      <c r="A107" s="5" t="s">
        <v>351</v>
      </c>
      <c r="B107" s="33" t="s">
        <v>338</v>
      </c>
      <c r="C107" s="3" t="s">
        <v>14</v>
      </c>
      <c r="D107" s="37">
        <f t="shared" si="100"/>
        <v>714.28571428571433</v>
      </c>
      <c r="E107" s="8">
        <v>210</v>
      </c>
      <c r="F107" s="3">
        <v>212</v>
      </c>
      <c r="G107" s="3">
        <v>0</v>
      </c>
      <c r="H107" s="3">
        <v>0</v>
      </c>
      <c r="I107" s="2">
        <f t="shared" si="94"/>
        <v>1428.5714285714287</v>
      </c>
      <c r="J107" s="3">
        <v>0</v>
      </c>
      <c r="K107" s="3">
        <f t="shared" si="111"/>
        <v>0</v>
      </c>
      <c r="L107" s="4">
        <f t="shared" ref="L107" si="114">SUM(K107+J107+I107)</f>
        <v>1428.5714285714287</v>
      </c>
    </row>
    <row r="108" spans="1:12">
      <c r="A108" s="5" t="s">
        <v>351</v>
      </c>
      <c r="B108" s="33" t="s">
        <v>31</v>
      </c>
      <c r="C108" s="3" t="s">
        <v>14</v>
      </c>
      <c r="D108" s="37">
        <f t="shared" si="100"/>
        <v>294.11764705882354</v>
      </c>
      <c r="E108" s="8">
        <v>510</v>
      </c>
      <c r="F108" s="3">
        <v>507</v>
      </c>
      <c r="G108" s="3">
        <v>0</v>
      </c>
      <c r="H108" s="3">
        <v>0</v>
      </c>
      <c r="I108" s="2">
        <f t="shared" si="94"/>
        <v>-882.35294117647061</v>
      </c>
      <c r="J108" s="3">
        <v>0</v>
      </c>
      <c r="K108" s="3">
        <f t="shared" si="111"/>
        <v>0</v>
      </c>
      <c r="L108" s="4">
        <f t="shared" ref="L108" si="115">SUM(K108+J108+I108)</f>
        <v>-882.35294117647061</v>
      </c>
    </row>
    <row r="109" spans="1:12">
      <c r="A109" s="5" t="s">
        <v>352</v>
      </c>
      <c r="B109" s="33" t="s">
        <v>335</v>
      </c>
      <c r="C109" s="3" t="s">
        <v>14</v>
      </c>
      <c r="D109" s="37">
        <f t="shared" si="100"/>
        <v>980.39215686274508</v>
      </c>
      <c r="E109" s="8">
        <v>153</v>
      </c>
      <c r="F109" s="3">
        <v>154</v>
      </c>
      <c r="G109" s="3">
        <v>155</v>
      </c>
      <c r="H109" s="3">
        <v>156</v>
      </c>
      <c r="I109" s="2">
        <f t="shared" si="94"/>
        <v>980.39215686274508</v>
      </c>
      <c r="J109" s="3">
        <f>(IF(C109="SHORT",IF(G109="",0,F109-G109),IF(C109="LONG",IF(G109="",0,G109-F109))))*D109</f>
        <v>980.39215686274508</v>
      </c>
      <c r="K109" s="3">
        <f t="shared" si="111"/>
        <v>980.39215686274508</v>
      </c>
      <c r="L109" s="4">
        <f t="shared" ref="L109" si="116">SUM(K109+J109+I109)</f>
        <v>2941.1764705882351</v>
      </c>
    </row>
    <row r="110" spans="1:12">
      <c r="A110" s="5" t="s">
        <v>352</v>
      </c>
      <c r="B110" s="33" t="s">
        <v>107</v>
      </c>
      <c r="C110" s="3" t="s">
        <v>14</v>
      </c>
      <c r="D110" s="37">
        <f t="shared" si="100"/>
        <v>608.51926977687629</v>
      </c>
      <c r="E110" s="8">
        <v>246.5</v>
      </c>
      <c r="F110" s="3">
        <v>248</v>
      </c>
      <c r="G110" s="3">
        <v>0</v>
      </c>
      <c r="H110" s="3">
        <v>0</v>
      </c>
      <c r="I110" s="2">
        <f t="shared" si="94"/>
        <v>912.77890466531449</v>
      </c>
      <c r="J110" s="3">
        <v>0</v>
      </c>
      <c r="K110" s="3">
        <f t="shared" si="111"/>
        <v>0</v>
      </c>
      <c r="L110" s="4">
        <f t="shared" ref="L110" si="117">SUM(K110+J110+I110)</f>
        <v>912.77890466531449</v>
      </c>
    </row>
    <row r="111" spans="1:12">
      <c r="A111" s="5" t="s">
        <v>352</v>
      </c>
      <c r="B111" s="33" t="s">
        <v>20</v>
      </c>
      <c r="C111" s="3" t="s">
        <v>14</v>
      </c>
      <c r="D111" s="37">
        <f t="shared" si="100"/>
        <v>137.11151736745887</v>
      </c>
      <c r="E111" s="8">
        <v>1094</v>
      </c>
      <c r="F111" s="3">
        <v>1080</v>
      </c>
      <c r="G111" s="3">
        <v>0</v>
      </c>
      <c r="H111" s="3">
        <v>0</v>
      </c>
      <c r="I111" s="2">
        <f t="shared" si="94"/>
        <v>-1919.5612431444242</v>
      </c>
      <c r="J111" s="3">
        <v>0</v>
      </c>
      <c r="K111" s="3">
        <f t="shared" si="111"/>
        <v>0</v>
      </c>
      <c r="L111" s="4">
        <f t="shared" ref="L111" si="118">SUM(K111+J111+I111)</f>
        <v>-1919.5612431444242</v>
      </c>
    </row>
    <row r="112" spans="1:12">
      <c r="A112" s="5" t="s">
        <v>353</v>
      </c>
      <c r="B112" s="33" t="s">
        <v>84</v>
      </c>
      <c r="C112" s="3" t="s">
        <v>14</v>
      </c>
      <c r="D112" s="37">
        <f t="shared" si="100"/>
        <v>243.50649350649351</v>
      </c>
      <c r="E112" s="8">
        <v>616</v>
      </c>
      <c r="F112" s="3">
        <v>620</v>
      </c>
      <c r="G112" s="3">
        <v>626</v>
      </c>
      <c r="H112" s="3">
        <v>630</v>
      </c>
      <c r="I112" s="2">
        <f t="shared" si="94"/>
        <v>974.02597402597405</v>
      </c>
      <c r="J112" s="3">
        <f>(IF(C112="SHORT",IF(G112="",0,F112-G112),IF(C112="LONG",IF(G112="",0,G112-F112))))*D112</f>
        <v>1461.0389610389611</v>
      </c>
      <c r="K112" s="3">
        <f t="shared" si="111"/>
        <v>974.02597402597405</v>
      </c>
      <c r="L112" s="4">
        <f t="shared" ref="L112" si="119">SUM(K112+J112+I112)</f>
        <v>3409.090909090909</v>
      </c>
    </row>
    <row r="113" spans="1:12">
      <c r="A113" s="5" t="s">
        <v>353</v>
      </c>
      <c r="B113" s="33" t="s">
        <v>72</v>
      </c>
      <c r="C113" s="3" t="s">
        <v>14</v>
      </c>
      <c r="D113" s="37">
        <f t="shared" si="100"/>
        <v>439.88269794721407</v>
      </c>
      <c r="E113" s="8">
        <v>341</v>
      </c>
      <c r="F113" s="3">
        <v>344</v>
      </c>
      <c r="G113" s="3">
        <v>350</v>
      </c>
      <c r="H113" s="3">
        <v>0</v>
      </c>
      <c r="I113" s="2">
        <f t="shared" si="94"/>
        <v>1319.6480938416421</v>
      </c>
      <c r="J113" s="3">
        <f>(IF(C113="SHORT",IF(G113="",0,F113-G113),IF(C113="LONG",IF(G113="",0,G113-F113))))*D113</f>
        <v>2639.2961876832842</v>
      </c>
      <c r="K113" s="3">
        <v>0</v>
      </c>
      <c r="L113" s="4">
        <f t="shared" ref="L113" si="120">SUM(K113+J113+I113)</f>
        <v>3958.9442815249263</v>
      </c>
    </row>
    <row r="114" spans="1:12">
      <c r="A114" s="5" t="s">
        <v>353</v>
      </c>
      <c r="B114" s="33" t="s">
        <v>23</v>
      </c>
      <c r="C114" s="3" t="s">
        <v>14</v>
      </c>
      <c r="D114" s="37">
        <f t="shared" si="100"/>
        <v>286.80688336520075</v>
      </c>
      <c r="E114" s="8">
        <v>523</v>
      </c>
      <c r="F114" s="3">
        <v>527</v>
      </c>
      <c r="G114" s="3">
        <v>535</v>
      </c>
      <c r="H114" s="3">
        <v>0</v>
      </c>
      <c r="I114" s="2">
        <f t="shared" si="94"/>
        <v>1147.227533460803</v>
      </c>
      <c r="J114" s="3">
        <f>(IF(C114="SHORT",IF(G114="",0,F114-G114),IF(C114="LONG",IF(G114="",0,G114-F114))))*D114</f>
        <v>2294.455066921606</v>
      </c>
      <c r="K114" s="3">
        <v>0</v>
      </c>
      <c r="L114" s="4">
        <f t="shared" ref="L114" si="121">SUM(K114+J114+I114)</f>
        <v>3441.682600382409</v>
      </c>
    </row>
    <row r="115" spans="1:12">
      <c r="A115" s="5" t="s">
        <v>353</v>
      </c>
      <c r="B115" s="33" t="s">
        <v>72</v>
      </c>
      <c r="C115" s="3" t="s">
        <v>14</v>
      </c>
      <c r="D115" s="37">
        <f t="shared" si="100"/>
        <v>434.78260869565219</v>
      </c>
      <c r="E115" s="8">
        <v>345</v>
      </c>
      <c r="F115" s="3">
        <v>348</v>
      </c>
      <c r="G115" s="3">
        <v>352</v>
      </c>
      <c r="H115" s="3">
        <v>0</v>
      </c>
      <c r="I115" s="2">
        <f t="shared" si="94"/>
        <v>1304.3478260869565</v>
      </c>
      <c r="J115" s="3">
        <f>(IF(C115="SHORT",IF(G115="",0,F115-G115),IF(C115="LONG",IF(G115="",0,G115-F115))))*D115</f>
        <v>1739.1304347826087</v>
      </c>
      <c r="K115" s="3">
        <v>0</v>
      </c>
      <c r="L115" s="4">
        <f t="shared" ref="L115" si="122">SUM(K115+J115+I115)</f>
        <v>3043.478260869565</v>
      </c>
    </row>
    <row r="116" spans="1:12">
      <c r="A116" s="5" t="s">
        <v>353</v>
      </c>
      <c r="B116" s="33" t="s">
        <v>63</v>
      </c>
      <c r="C116" s="3" t="s">
        <v>14</v>
      </c>
      <c r="D116" s="37">
        <f t="shared" si="100"/>
        <v>67.873303167420815</v>
      </c>
      <c r="E116" s="8">
        <v>2210</v>
      </c>
      <c r="F116" s="3">
        <v>2195</v>
      </c>
      <c r="G116" s="3">
        <v>0</v>
      </c>
      <c r="H116" s="3">
        <v>0</v>
      </c>
      <c r="I116" s="2">
        <f t="shared" si="94"/>
        <v>-1018.0995475113123</v>
      </c>
      <c r="J116" s="3">
        <v>0</v>
      </c>
      <c r="K116" s="3">
        <v>0</v>
      </c>
      <c r="L116" s="4">
        <f t="shared" ref="L116" si="123">SUM(K116+J116+I116)</f>
        <v>-1018.0995475113123</v>
      </c>
    </row>
    <row r="117" spans="1:12">
      <c r="A117" s="5" t="s">
        <v>354</v>
      </c>
      <c r="B117" s="33" t="s">
        <v>41</v>
      </c>
      <c r="C117" s="3" t="s">
        <v>14</v>
      </c>
      <c r="D117" s="37">
        <f t="shared" si="100"/>
        <v>414.36464088397793</v>
      </c>
      <c r="E117" s="8">
        <v>362</v>
      </c>
      <c r="F117" s="3">
        <v>365</v>
      </c>
      <c r="G117" s="3">
        <v>368</v>
      </c>
      <c r="H117" s="3">
        <v>0</v>
      </c>
      <c r="I117" s="2">
        <f t="shared" si="94"/>
        <v>1243.0939226519338</v>
      </c>
      <c r="J117" s="3">
        <f>(IF(C117="SHORT",IF(G117="",0,F117-G117),IF(C117="LONG",IF(G117="",0,G117-F117))))*D117</f>
        <v>1243.0939226519338</v>
      </c>
      <c r="K117" s="3">
        <v>0</v>
      </c>
      <c r="L117" s="4">
        <f t="shared" ref="L117" si="124">SUM(K117+J117+I117)</f>
        <v>2486.1878453038676</v>
      </c>
    </row>
    <row r="118" spans="1:12">
      <c r="A118" s="5" t="s">
        <v>354</v>
      </c>
      <c r="B118" s="33" t="s">
        <v>334</v>
      </c>
      <c r="C118" s="3" t="s">
        <v>14</v>
      </c>
      <c r="D118" s="37">
        <f t="shared" si="100"/>
        <v>265.95744680851061</v>
      </c>
      <c r="E118" s="8">
        <v>564</v>
      </c>
      <c r="F118" s="3">
        <v>568</v>
      </c>
      <c r="G118" s="3">
        <v>572</v>
      </c>
      <c r="H118" s="3">
        <v>0</v>
      </c>
      <c r="I118" s="2">
        <f t="shared" si="94"/>
        <v>1063.8297872340424</v>
      </c>
      <c r="J118" s="3">
        <f>(IF(C118="SHORT",IF(G118="",0,F118-G118),IF(C118="LONG",IF(G118="",0,G118-F118))))*D118</f>
        <v>1063.8297872340424</v>
      </c>
      <c r="K118" s="3">
        <v>0</v>
      </c>
      <c r="L118" s="4">
        <f t="shared" ref="L118" si="125">SUM(K118+J118+I118)</f>
        <v>2127.6595744680849</v>
      </c>
    </row>
    <row r="119" spans="1:12">
      <c r="A119" s="5" t="s">
        <v>354</v>
      </c>
      <c r="B119" s="33" t="s">
        <v>331</v>
      </c>
      <c r="C119" s="3" t="s">
        <v>14</v>
      </c>
      <c r="D119" s="37">
        <f t="shared" si="100"/>
        <v>833.33333333333337</v>
      </c>
      <c r="E119" s="8">
        <v>180</v>
      </c>
      <c r="F119" s="3">
        <v>181</v>
      </c>
      <c r="G119" s="3">
        <v>182</v>
      </c>
      <c r="H119" s="3">
        <v>0</v>
      </c>
      <c r="I119" s="2">
        <f t="shared" si="94"/>
        <v>833.33333333333337</v>
      </c>
      <c r="J119" s="3">
        <f>(IF(C119="SHORT",IF(G119="",0,F119-G119),IF(C119="LONG",IF(G119="",0,G119-F119))))*D119</f>
        <v>833.33333333333337</v>
      </c>
      <c r="K119" s="3">
        <v>0</v>
      </c>
      <c r="L119" s="4">
        <f t="shared" ref="L119" si="126">SUM(K119+J119+I119)</f>
        <v>1666.6666666666667</v>
      </c>
    </row>
    <row r="120" spans="1:12">
      <c r="A120" s="5" t="s">
        <v>354</v>
      </c>
      <c r="B120" s="33" t="s">
        <v>105</v>
      </c>
      <c r="C120" s="3" t="s">
        <v>14</v>
      </c>
      <c r="D120" s="37">
        <f t="shared" si="100"/>
        <v>102.04081632653062</v>
      </c>
      <c r="E120" s="8">
        <v>1470</v>
      </c>
      <c r="F120" s="3">
        <v>1475</v>
      </c>
      <c r="G120" s="3">
        <v>0</v>
      </c>
      <c r="H120" s="3">
        <v>0</v>
      </c>
      <c r="I120" s="2">
        <f t="shared" si="94"/>
        <v>510.20408163265307</v>
      </c>
      <c r="J120" s="3">
        <v>0</v>
      </c>
      <c r="K120" s="3">
        <v>0</v>
      </c>
      <c r="L120" s="4">
        <f t="shared" ref="L120" si="127">SUM(K120+J120+I120)</f>
        <v>510.20408163265307</v>
      </c>
    </row>
    <row r="121" spans="1:12">
      <c r="A121" s="5" t="s">
        <v>354</v>
      </c>
      <c r="B121" s="33" t="s">
        <v>329</v>
      </c>
      <c r="C121" s="3" t="s">
        <v>14</v>
      </c>
      <c r="D121" s="37">
        <f t="shared" si="100"/>
        <v>1339.2857142857142</v>
      </c>
      <c r="E121" s="8">
        <v>112</v>
      </c>
      <c r="F121" s="3">
        <v>113</v>
      </c>
      <c r="G121" s="3">
        <v>0</v>
      </c>
      <c r="H121" s="3">
        <v>0</v>
      </c>
      <c r="I121" s="2">
        <f t="shared" si="94"/>
        <v>1339.2857142857142</v>
      </c>
      <c r="J121" s="3">
        <v>0</v>
      </c>
      <c r="K121" s="3">
        <v>0</v>
      </c>
      <c r="L121" s="4">
        <f t="shared" ref="L121" si="128">SUM(K121+J121+I121)</f>
        <v>1339.2857142857142</v>
      </c>
    </row>
    <row r="122" spans="1:12">
      <c r="A122" s="5" t="s">
        <v>355</v>
      </c>
      <c r="B122" s="33" t="s">
        <v>31</v>
      </c>
      <c r="C122" s="3" t="s">
        <v>14</v>
      </c>
      <c r="D122" s="37">
        <f t="shared" si="100"/>
        <v>340.90909090909093</v>
      </c>
      <c r="E122" s="8">
        <v>440</v>
      </c>
      <c r="F122" s="3">
        <v>443</v>
      </c>
      <c r="G122" s="3">
        <v>0</v>
      </c>
      <c r="H122" s="3">
        <v>0</v>
      </c>
      <c r="I122" s="2">
        <f t="shared" si="94"/>
        <v>1022.7272727272727</v>
      </c>
      <c r="J122" s="3">
        <v>0</v>
      </c>
      <c r="K122" s="3">
        <f>SUM(H122-G122)*D122</f>
        <v>0</v>
      </c>
      <c r="L122" s="4">
        <f t="shared" ref="L122" si="129">SUM(K122+J122+I122)</f>
        <v>1022.7272727272727</v>
      </c>
    </row>
    <row r="123" spans="1:12">
      <c r="A123" s="5" t="s">
        <v>355</v>
      </c>
      <c r="B123" s="33" t="s">
        <v>32</v>
      </c>
      <c r="C123" s="3" t="s">
        <v>14</v>
      </c>
      <c r="D123" s="37">
        <f t="shared" si="100"/>
        <v>492.61083743842363</v>
      </c>
      <c r="E123" s="8">
        <v>304.5</v>
      </c>
      <c r="F123" s="3">
        <v>308</v>
      </c>
      <c r="G123" s="3">
        <v>0</v>
      </c>
      <c r="H123" s="3">
        <v>0</v>
      </c>
      <c r="I123" s="2">
        <f t="shared" si="94"/>
        <v>1724.1379310344828</v>
      </c>
      <c r="J123" s="3">
        <v>0</v>
      </c>
      <c r="K123" s="3">
        <f>SUM(H123-G123)*D123</f>
        <v>0</v>
      </c>
      <c r="L123" s="4">
        <f t="shared" ref="L123" si="130">SUM(K123+J123+I123)</f>
        <v>1724.1379310344828</v>
      </c>
    </row>
    <row r="124" spans="1:12">
      <c r="A124" s="5" t="s">
        <v>355</v>
      </c>
      <c r="B124" s="33" t="s">
        <v>69</v>
      </c>
      <c r="C124" s="3" t="s">
        <v>14</v>
      </c>
      <c r="D124" s="37">
        <f t="shared" si="100"/>
        <v>121.95121951219512</v>
      </c>
      <c r="E124" s="8">
        <v>1230</v>
      </c>
      <c r="F124" s="3">
        <v>1215</v>
      </c>
      <c r="G124" s="3">
        <v>0</v>
      </c>
      <c r="H124" s="3">
        <v>0</v>
      </c>
      <c r="I124" s="2">
        <f t="shared" si="94"/>
        <v>-1829.2682926829268</v>
      </c>
      <c r="J124" s="3">
        <v>0</v>
      </c>
      <c r="K124" s="3">
        <f>SUM(H124-G124)*D124</f>
        <v>0</v>
      </c>
      <c r="L124" s="4">
        <f t="shared" ref="L124" si="131">SUM(K124+J124+I124)</f>
        <v>-1829.2682926829268</v>
      </c>
    </row>
    <row r="125" spans="1:12">
      <c r="A125" s="5" t="s">
        <v>355</v>
      </c>
      <c r="B125" s="33" t="s">
        <v>85</v>
      </c>
      <c r="C125" s="3" t="s">
        <v>14</v>
      </c>
      <c r="D125" s="37">
        <f t="shared" si="100"/>
        <v>291.54518950437318</v>
      </c>
      <c r="E125" s="8">
        <v>514.5</v>
      </c>
      <c r="F125" s="3">
        <v>508</v>
      </c>
      <c r="G125" s="3">
        <v>0</v>
      </c>
      <c r="H125" s="3">
        <v>0</v>
      </c>
      <c r="I125" s="2">
        <f t="shared" si="94"/>
        <v>-1895.0437317784258</v>
      </c>
      <c r="J125" s="3">
        <v>0</v>
      </c>
      <c r="K125" s="3">
        <f>SUM(H125-G125)*D125</f>
        <v>0</v>
      </c>
      <c r="L125" s="4">
        <f t="shared" ref="L125" si="132">SUM(K125+J125+I125)</f>
        <v>-1895.0437317784258</v>
      </c>
    </row>
    <row r="126" spans="1:12">
      <c r="A126" s="5" t="s">
        <v>356</v>
      </c>
      <c r="B126" s="33" t="s">
        <v>23</v>
      </c>
      <c r="C126" s="3" t="s">
        <v>14</v>
      </c>
      <c r="D126" s="37">
        <f t="shared" si="100"/>
        <v>283.55387523629491</v>
      </c>
      <c r="E126" s="8">
        <v>529</v>
      </c>
      <c r="F126" s="3">
        <v>534</v>
      </c>
      <c r="G126" s="3">
        <v>540</v>
      </c>
      <c r="H126" s="3">
        <v>545</v>
      </c>
      <c r="I126" s="2">
        <f t="shared" si="94"/>
        <v>1417.7693761814746</v>
      </c>
      <c r="J126" s="3">
        <f>(IF(C126="SHORT",IF(G126="",0,F126-G126),IF(C126="LONG",IF(G126="",0,G126-F126))))*D126</f>
        <v>1701.3232514177694</v>
      </c>
      <c r="K126" s="3">
        <f>SUM(H126-G126)*D126</f>
        <v>1417.7693761814746</v>
      </c>
      <c r="L126" s="4">
        <f t="shared" ref="L126" si="133">SUM(K126+J126+I126)</f>
        <v>4536.8620037807186</v>
      </c>
    </row>
    <row r="127" spans="1:12">
      <c r="A127" s="5" t="s">
        <v>356</v>
      </c>
      <c r="B127" s="33" t="s">
        <v>284</v>
      </c>
      <c r="C127" s="3" t="s">
        <v>14</v>
      </c>
      <c r="D127" s="37">
        <f t="shared" si="100"/>
        <v>1000</v>
      </c>
      <c r="E127" s="8">
        <v>150</v>
      </c>
      <c r="F127" s="3">
        <v>151</v>
      </c>
      <c r="G127" s="3">
        <v>152</v>
      </c>
      <c r="H127" s="3">
        <v>0</v>
      </c>
      <c r="I127" s="2">
        <f t="shared" si="94"/>
        <v>1000</v>
      </c>
      <c r="J127" s="3">
        <f>(IF(C127="SHORT",IF(G127="",0,F127-G127),IF(C127="LONG",IF(G127="",0,G127-F127))))*D127</f>
        <v>1000</v>
      </c>
      <c r="K127" s="3">
        <v>0</v>
      </c>
      <c r="L127" s="4">
        <f t="shared" ref="L127" si="134">SUM(K127+J127+I127)</f>
        <v>2000</v>
      </c>
    </row>
    <row r="128" spans="1:12">
      <c r="A128" s="5" t="s">
        <v>356</v>
      </c>
      <c r="B128" s="33" t="s">
        <v>331</v>
      </c>
      <c r="C128" s="3" t="s">
        <v>14</v>
      </c>
      <c r="D128" s="37">
        <f t="shared" si="100"/>
        <v>842.69662921348311</v>
      </c>
      <c r="E128" s="8">
        <v>178</v>
      </c>
      <c r="F128" s="3">
        <v>179</v>
      </c>
      <c r="G128" s="3">
        <v>180</v>
      </c>
      <c r="H128" s="3">
        <v>0</v>
      </c>
      <c r="I128" s="2">
        <f t="shared" si="94"/>
        <v>842.69662921348311</v>
      </c>
      <c r="J128" s="3">
        <f>(IF(C128="SHORT",IF(G128="",0,F128-G128),IF(C128="LONG",IF(G128="",0,G128-F128))))*D128</f>
        <v>842.69662921348311</v>
      </c>
      <c r="K128" s="3">
        <v>0</v>
      </c>
      <c r="L128" s="4">
        <f t="shared" ref="L128" si="135">SUM(K128+J128+I128)</f>
        <v>1685.3932584269662</v>
      </c>
    </row>
    <row r="129" spans="1:12">
      <c r="A129" s="5" t="s">
        <v>356</v>
      </c>
      <c r="B129" s="33" t="s">
        <v>161</v>
      </c>
      <c r="C129" s="3" t="s">
        <v>14</v>
      </c>
      <c r="D129" s="37">
        <f t="shared" si="100"/>
        <v>391.64490861618799</v>
      </c>
      <c r="E129" s="8">
        <v>383</v>
      </c>
      <c r="F129" s="3">
        <v>386</v>
      </c>
      <c r="G129" s="3">
        <v>0</v>
      </c>
      <c r="H129" s="3">
        <v>0</v>
      </c>
      <c r="I129" s="2">
        <f t="shared" si="94"/>
        <v>1174.9347258485641</v>
      </c>
      <c r="J129" s="3">
        <v>0</v>
      </c>
      <c r="K129" s="3">
        <v>0</v>
      </c>
      <c r="L129" s="4">
        <f t="shared" ref="L129" si="136">SUM(K129+J129+I129)</f>
        <v>1174.9347258485641</v>
      </c>
    </row>
    <row r="130" spans="1:12">
      <c r="A130" s="5" t="s">
        <v>356</v>
      </c>
      <c r="B130" s="33" t="s">
        <v>161</v>
      </c>
      <c r="C130" s="3" t="s">
        <v>14</v>
      </c>
      <c r="D130" s="37">
        <f t="shared" si="100"/>
        <v>401.06951871657753</v>
      </c>
      <c r="E130" s="8">
        <v>374</v>
      </c>
      <c r="F130" s="3">
        <v>369</v>
      </c>
      <c r="G130" s="3">
        <v>0</v>
      </c>
      <c r="H130" s="3">
        <v>0</v>
      </c>
      <c r="I130" s="2">
        <f t="shared" si="94"/>
        <v>-2005.3475935828876</v>
      </c>
      <c r="J130" s="3">
        <v>0</v>
      </c>
      <c r="K130" s="3">
        <v>0</v>
      </c>
      <c r="L130" s="4">
        <f t="shared" ref="L130" si="137">SUM(K130+J130+I130)</f>
        <v>-2005.3475935828876</v>
      </c>
    </row>
    <row r="131" spans="1:12">
      <c r="A131" s="5" t="s">
        <v>356</v>
      </c>
      <c r="B131" s="33" t="s">
        <v>32</v>
      </c>
      <c r="C131" s="3" t="s">
        <v>14</v>
      </c>
      <c r="D131" s="37">
        <f t="shared" si="100"/>
        <v>480.76923076923077</v>
      </c>
      <c r="E131" s="8">
        <v>312</v>
      </c>
      <c r="F131" s="3">
        <v>307</v>
      </c>
      <c r="G131" s="3">
        <v>0</v>
      </c>
      <c r="H131" s="3">
        <v>0</v>
      </c>
      <c r="I131" s="2">
        <f t="shared" si="94"/>
        <v>-2403.8461538461538</v>
      </c>
      <c r="J131" s="3">
        <v>0</v>
      </c>
      <c r="K131" s="3">
        <v>0</v>
      </c>
      <c r="L131" s="4">
        <f t="shared" ref="L131" si="138">SUM(K131+J131+I131)</f>
        <v>-2403.8461538461538</v>
      </c>
    </row>
    <row r="132" spans="1:12">
      <c r="A132" s="5" t="s">
        <v>357</v>
      </c>
      <c r="B132" s="33" t="s">
        <v>60</v>
      </c>
      <c r="C132" s="3" t="s">
        <v>14</v>
      </c>
      <c r="D132" s="37">
        <f t="shared" si="100"/>
        <v>849.85835694050991</v>
      </c>
      <c r="E132" s="8">
        <v>176.5</v>
      </c>
      <c r="F132" s="3">
        <v>177.5</v>
      </c>
      <c r="G132" s="3">
        <v>179</v>
      </c>
      <c r="H132" s="3">
        <v>180</v>
      </c>
      <c r="I132" s="2">
        <f t="shared" si="94"/>
        <v>849.85835694050991</v>
      </c>
      <c r="J132" s="3">
        <f>(IF(C132="SHORT",IF(G132="",0,F132-G132),IF(C132="LONG",IF(G132="",0,G132-F132))))*D132</f>
        <v>1274.7875354107648</v>
      </c>
      <c r="K132" s="3">
        <f>SUM(H132-G132)*D132</f>
        <v>849.85835694050991</v>
      </c>
      <c r="L132" s="4">
        <f t="shared" ref="L132" si="139">SUM(K132+J132+I132)</f>
        <v>2974.5042492917846</v>
      </c>
    </row>
    <row r="133" spans="1:12">
      <c r="A133" s="5" t="s">
        <v>357</v>
      </c>
      <c r="B133" s="33" t="s">
        <v>32</v>
      </c>
      <c r="C133" s="3" t="s">
        <v>14</v>
      </c>
      <c r="D133" s="37">
        <f t="shared" si="100"/>
        <v>492.61083743842363</v>
      </c>
      <c r="E133" s="8">
        <v>304.5</v>
      </c>
      <c r="F133" s="3">
        <v>307</v>
      </c>
      <c r="G133" s="3">
        <v>310</v>
      </c>
      <c r="H133" s="3">
        <v>0</v>
      </c>
      <c r="I133" s="2">
        <f t="shared" si="94"/>
        <v>1231.5270935960591</v>
      </c>
      <c r="J133" s="3">
        <f>(IF(C133="SHORT",IF(G133="",0,F133-G133),IF(C133="LONG",IF(G133="",0,G133-F133))))*D133</f>
        <v>1477.8325123152708</v>
      </c>
      <c r="K133" s="3">
        <v>0</v>
      </c>
      <c r="L133" s="4">
        <f t="shared" ref="L133" si="140">SUM(K133+J133+I133)</f>
        <v>2709.3596059113297</v>
      </c>
    </row>
    <row r="134" spans="1:12">
      <c r="A134" s="5" t="s">
        <v>358</v>
      </c>
      <c r="B134" s="33" t="s">
        <v>19</v>
      </c>
      <c r="C134" s="3" t="s">
        <v>14</v>
      </c>
      <c r="D134" s="37">
        <f t="shared" si="100"/>
        <v>1260.5042016806722</v>
      </c>
      <c r="E134" s="8">
        <v>119</v>
      </c>
      <c r="F134" s="3">
        <v>120</v>
      </c>
      <c r="G134" s="3">
        <v>121</v>
      </c>
      <c r="H134" s="3">
        <v>122</v>
      </c>
      <c r="I134" s="2">
        <f t="shared" si="94"/>
        <v>1260.5042016806722</v>
      </c>
      <c r="J134" s="3">
        <f>(IF(C134="SHORT",IF(G134="",0,F134-G134),IF(C134="LONG",IF(G134="",0,G134-F134))))*D134</f>
        <v>1260.5042016806722</v>
      </c>
      <c r="K134" s="3">
        <f t="shared" ref="K134:K139" si="141">SUM(H134-G134)*D134</f>
        <v>1260.5042016806722</v>
      </c>
      <c r="L134" s="4">
        <f t="shared" ref="L134" si="142">SUM(K134+J134+I134)</f>
        <v>3781.5126050420167</v>
      </c>
    </row>
    <row r="135" spans="1:12">
      <c r="A135" s="5" t="s">
        <v>358</v>
      </c>
      <c r="B135" s="33" t="s">
        <v>79</v>
      </c>
      <c r="C135" s="3" t="s">
        <v>14</v>
      </c>
      <c r="D135" s="37">
        <f t="shared" si="100"/>
        <v>172.41379310344828</v>
      </c>
      <c r="E135" s="8">
        <v>870</v>
      </c>
      <c r="F135" s="3">
        <v>875</v>
      </c>
      <c r="G135" s="3">
        <v>880</v>
      </c>
      <c r="H135" s="3">
        <v>885</v>
      </c>
      <c r="I135" s="2">
        <f t="shared" si="94"/>
        <v>862.06896551724139</v>
      </c>
      <c r="J135" s="3">
        <f>(IF(C135="SHORT",IF(G135="",0,F135-G135),IF(C135="LONG",IF(G135="",0,G135-F135))))*D135</f>
        <v>862.06896551724139</v>
      </c>
      <c r="K135" s="3">
        <f t="shared" si="141"/>
        <v>862.06896551724139</v>
      </c>
      <c r="L135" s="4">
        <f t="shared" ref="L135" si="143">SUM(K135+J135+I135)</f>
        <v>2586.2068965517242</v>
      </c>
    </row>
    <row r="136" spans="1:12">
      <c r="A136" s="5" t="s">
        <v>358</v>
      </c>
      <c r="B136" s="33" t="s">
        <v>85</v>
      </c>
      <c r="C136" s="3" t="s">
        <v>14</v>
      </c>
      <c r="D136" s="37">
        <f t="shared" si="100"/>
        <v>303.030303030303</v>
      </c>
      <c r="E136" s="8">
        <v>495</v>
      </c>
      <c r="F136" s="3">
        <v>498</v>
      </c>
      <c r="G136" s="3">
        <v>502</v>
      </c>
      <c r="H136" s="3">
        <v>506</v>
      </c>
      <c r="I136" s="2">
        <f t="shared" si="94"/>
        <v>909.09090909090901</v>
      </c>
      <c r="J136" s="3">
        <f>(IF(C136="SHORT",IF(G136="",0,F136-G136),IF(C136="LONG",IF(G136="",0,G136-F136))))*D136</f>
        <v>1212.121212121212</v>
      </c>
      <c r="K136" s="3">
        <f t="shared" si="141"/>
        <v>1212.121212121212</v>
      </c>
      <c r="L136" s="4">
        <f t="shared" ref="L136" si="144">SUM(K136+J136+I136)</f>
        <v>3333.333333333333</v>
      </c>
    </row>
    <row r="137" spans="1:12">
      <c r="A137" s="5" t="s">
        <v>358</v>
      </c>
      <c r="B137" s="33" t="s">
        <v>333</v>
      </c>
      <c r="C137" s="3" t="s">
        <v>14</v>
      </c>
      <c r="D137" s="37">
        <f t="shared" si="100"/>
        <v>1153.8461538461538</v>
      </c>
      <c r="E137" s="8">
        <v>130</v>
      </c>
      <c r="F137" s="3">
        <v>131</v>
      </c>
      <c r="G137" s="3">
        <v>0</v>
      </c>
      <c r="H137" s="3">
        <v>0</v>
      </c>
      <c r="I137" s="2">
        <f t="shared" si="94"/>
        <v>1153.8461538461538</v>
      </c>
      <c r="J137" s="3">
        <v>0</v>
      </c>
      <c r="K137" s="3">
        <f t="shared" si="141"/>
        <v>0</v>
      </c>
      <c r="L137" s="4">
        <f t="shared" ref="L137" si="145">SUM(K137+J137+I137)</f>
        <v>1153.8461538461538</v>
      </c>
    </row>
    <row r="138" spans="1:12">
      <c r="A138" s="5" t="s">
        <v>358</v>
      </c>
      <c r="B138" s="33" t="s">
        <v>107</v>
      </c>
      <c r="C138" s="3" t="s">
        <v>14</v>
      </c>
      <c r="D138" s="37">
        <f t="shared" si="100"/>
        <v>600</v>
      </c>
      <c r="E138" s="8">
        <v>250</v>
      </c>
      <c r="F138" s="3">
        <v>246.5</v>
      </c>
      <c r="G138" s="3">
        <v>0</v>
      </c>
      <c r="H138" s="3">
        <v>0</v>
      </c>
      <c r="I138" s="2">
        <f t="shared" si="94"/>
        <v>-2100</v>
      </c>
      <c r="J138" s="3">
        <v>0</v>
      </c>
      <c r="K138" s="3">
        <f t="shared" si="141"/>
        <v>0</v>
      </c>
      <c r="L138" s="4">
        <f t="shared" ref="L138" si="146">SUM(K138+J138+I138)</f>
        <v>-2100</v>
      </c>
    </row>
    <row r="139" spans="1:12">
      <c r="A139" s="5" t="s">
        <v>359</v>
      </c>
      <c r="B139" s="33" t="s">
        <v>332</v>
      </c>
      <c r="C139" s="3" t="s">
        <v>14</v>
      </c>
      <c r="D139" s="37">
        <f t="shared" si="100"/>
        <v>967.74193548387098</v>
      </c>
      <c r="E139" s="8">
        <v>155</v>
      </c>
      <c r="F139" s="3">
        <v>156</v>
      </c>
      <c r="G139" s="3">
        <v>157</v>
      </c>
      <c r="H139" s="3">
        <v>158</v>
      </c>
      <c r="I139" s="2">
        <f t="shared" si="94"/>
        <v>967.74193548387098</v>
      </c>
      <c r="J139" s="3">
        <f>(IF(C139="SHORT",IF(G139="",0,F139-G139),IF(C139="LONG",IF(G139="",0,G139-F139))))*D139</f>
        <v>967.74193548387098</v>
      </c>
      <c r="K139" s="3">
        <f t="shared" si="141"/>
        <v>967.74193548387098</v>
      </c>
      <c r="L139" s="4">
        <f t="shared" ref="L139" si="147">SUM(K139+J139+I139)</f>
        <v>2903.2258064516127</v>
      </c>
    </row>
    <row r="140" spans="1:12">
      <c r="A140" s="5" t="s">
        <v>359</v>
      </c>
      <c r="B140" s="33" t="s">
        <v>188</v>
      </c>
      <c r="C140" s="3" t="s">
        <v>14</v>
      </c>
      <c r="D140" s="37">
        <f t="shared" si="100"/>
        <v>961.53846153846155</v>
      </c>
      <c r="E140" s="8">
        <v>156</v>
      </c>
      <c r="F140" s="3">
        <v>157</v>
      </c>
      <c r="G140" s="3">
        <v>158</v>
      </c>
      <c r="H140" s="3">
        <v>0</v>
      </c>
      <c r="I140" s="2">
        <f t="shared" si="94"/>
        <v>961.53846153846155</v>
      </c>
      <c r="J140" s="3">
        <f>(IF(C140="SHORT",IF(G140="",0,F140-G140),IF(C140="LONG",IF(G140="",0,G140-F140))))*D140</f>
        <v>961.53846153846155</v>
      </c>
      <c r="K140" s="3">
        <v>0</v>
      </c>
      <c r="L140" s="4">
        <f t="shared" ref="L140" si="148">SUM(K140+J140+I140)</f>
        <v>1923.0769230769231</v>
      </c>
    </row>
    <row r="141" spans="1:12">
      <c r="A141" s="5" t="s">
        <v>359</v>
      </c>
      <c r="B141" s="33" t="s">
        <v>72</v>
      </c>
      <c r="C141" s="3" t="s">
        <v>14</v>
      </c>
      <c r="D141" s="37">
        <f t="shared" si="100"/>
        <v>477.70700636942678</v>
      </c>
      <c r="E141" s="8">
        <v>314</v>
      </c>
      <c r="F141" s="3">
        <v>317</v>
      </c>
      <c r="G141" s="3">
        <v>0</v>
      </c>
      <c r="H141" s="3">
        <v>0</v>
      </c>
      <c r="I141" s="2">
        <f t="shared" si="94"/>
        <v>1433.1210191082803</v>
      </c>
      <c r="J141" s="3">
        <v>0</v>
      </c>
      <c r="K141" s="3">
        <v>0</v>
      </c>
      <c r="L141" s="4">
        <f t="shared" ref="L141" si="149">SUM(K141+J141+I141)</f>
        <v>1433.1210191082803</v>
      </c>
    </row>
    <row r="142" spans="1:12">
      <c r="A142" s="5" t="s">
        <v>360</v>
      </c>
      <c r="B142" s="33" t="s">
        <v>56</v>
      </c>
      <c r="C142" s="3" t="s">
        <v>14</v>
      </c>
      <c r="D142" s="37">
        <f t="shared" si="100"/>
        <v>627.61506276150624</v>
      </c>
      <c r="E142" s="8">
        <v>239</v>
      </c>
      <c r="F142" s="3">
        <v>241</v>
      </c>
      <c r="G142" s="3">
        <v>243</v>
      </c>
      <c r="H142" s="3">
        <v>246</v>
      </c>
      <c r="I142" s="2">
        <f t="shared" si="94"/>
        <v>1255.2301255230125</v>
      </c>
      <c r="J142" s="3">
        <f>(IF(C142="SHORT",IF(G142="",0,F142-G142),IF(C142="LONG",IF(G142="",0,G142-F142))))*D142</f>
        <v>1255.2301255230125</v>
      </c>
      <c r="K142" s="3">
        <f t="shared" ref="K142:K151" si="150">SUM(H142-G142)*D142</f>
        <v>1882.8451882845188</v>
      </c>
      <c r="L142" s="4">
        <f t="shared" ref="L142" si="151">SUM(K142+J142+I142)</f>
        <v>4393.3054393305438</v>
      </c>
    </row>
    <row r="143" spans="1:12">
      <c r="A143" s="5" t="s">
        <v>360</v>
      </c>
      <c r="B143" s="33" t="s">
        <v>21</v>
      </c>
      <c r="C143" s="3" t="s">
        <v>14</v>
      </c>
      <c r="D143" s="37">
        <f t="shared" si="100"/>
        <v>169.68325791855204</v>
      </c>
      <c r="E143" s="8">
        <v>884</v>
      </c>
      <c r="F143" s="3">
        <v>890</v>
      </c>
      <c r="G143" s="3">
        <v>900</v>
      </c>
      <c r="H143" s="3">
        <v>910</v>
      </c>
      <c r="I143" s="2">
        <f t="shared" si="94"/>
        <v>1018.0995475113123</v>
      </c>
      <c r="J143" s="3">
        <f>(IF(C143="SHORT",IF(G143="",0,F143-G143),IF(C143="LONG",IF(G143="",0,G143-F143))))*D143</f>
        <v>1696.8325791855204</v>
      </c>
      <c r="K143" s="3">
        <f t="shared" si="150"/>
        <v>1696.8325791855204</v>
      </c>
      <c r="L143" s="4">
        <f t="shared" ref="L143" si="152">SUM(K143+J143+I143)</f>
        <v>4411.7647058823532</v>
      </c>
    </row>
    <row r="144" spans="1:12">
      <c r="A144" s="5" t="s">
        <v>360</v>
      </c>
      <c r="B144" s="33" t="s">
        <v>16</v>
      </c>
      <c r="C144" s="3" t="s">
        <v>14</v>
      </c>
      <c r="D144" s="37">
        <f t="shared" si="100"/>
        <v>887.5739644970414</v>
      </c>
      <c r="E144" s="8">
        <v>169</v>
      </c>
      <c r="F144" s="3">
        <v>170.5</v>
      </c>
      <c r="G144" s="3">
        <v>171.5</v>
      </c>
      <c r="H144" s="3">
        <v>173</v>
      </c>
      <c r="I144" s="2">
        <f t="shared" si="94"/>
        <v>1331.3609467455622</v>
      </c>
      <c r="J144" s="3">
        <f>(IF(C144="SHORT",IF(G144="",0,F144-G144),IF(C144="LONG",IF(G144="",0,G144-F144))))*D144</f>
        <v>887.5739644970414</v>
      </c>
      <c r="K144" s="3">
        <f t="shared" si="150"/>
        <v>1331.3609467455622</v>
      </c>
      <c r="L144" s="4">
        <f t="shared" ref="L144" si="153">SUM(K144+J144+I144)</f>
        <v>3550.2958579881656</v>
      </c>
    </row>
    <row r="145" spans="1:12">
      <c r="A145" s="5" t="s">
        <v>360</v>
      </c>
      <c r="B145" s="33" t="s">
        <v>92</v>
      </c>
      <c r="C145" s="3" t="s">
        <v>14</v>
      </c>
      <c r="D145" s="37">
        <f t="shared" si="100"/>
        <v>153.0612244897959</v>
      </c>
      <c r="E145" s="8">
        <v>980</v>
      </c>
      <c r="F145" s="3">
        <v>980</v>
      </c>
      <c r="G145" s="3">
        <v>0</v>
      </c>
      <c r="H145" s="3">
        <v>0</v>
      </c>
      <c r="I145" s="2">
        <f t="shared" si="94"/>
        <v>0</v>
      </c>
      <c r="J145" s="3">
        <v>0</v>
      </c>
      <c r="K145" s="3">
        <f t="shared" si="150"/>
        <v>0</v>
      </c>
      <c r="L145" s="4">
        <f t="shared" ref="L145" si="154">SUM(K145+J145+I145)</f>
        <v>0</v>
      </c>
    </row>
    <row r="146" spans="1:12">
      <c r="A146" s="5" t="s">
        <v>361</v>
      </c>
      <c r="B146" s="33" t="s">
        <v>23</v>
      </c>
      <c r="C146" s="3" t="s">
        <v>14</v>
      </c>
      <c r="D146" s="37">
        <f t="shared" si="100"/>
        <v>265.95744680851061</v>
      </c>
      <c r="E146" s="8">
        <v>564</v>
      </c>
      <c r="F146" s="3">
        <v>569</v>
      </c>
      <c r="G146" s="3">
        <v>574</v>
      </c>
      <c r="H146" s="3">
        <v>580</v>
      </c>
      <c r="I146" s="2">
        <f t="shared" si="94"/>
        <v>1329.7872340425531</v>
      </c>
      <c r="J146" s="3">
        <f>(IF(C146="SHORT",IF(G146="",0,F146-G146),IF(C146="LONG",IF(G146="",0,G146-F146))))*D146</f>
        <v>1329.7872340425531</v>
      </c>
      <c r="K146" s="3">
        <f t="shared" si="150"/>
        <v>1595.7446808510635</v>
      </c>
      <c r="L146" s="4">
        <f t="shared" ref="L146" si="155">SUM(K146+J146+I146)</f>
        <v>4255.3191489361698</v>
      </c>
    </row>
    <row r="147" spans="1:12">
      <c r="A147" s="5" t="s">
        <v>361</v>
      </c>
      <c r="B147" s="33" t="s">
        <v>23</v>
      </c>
      <c r="C147" s="3" t="s">
        <v>14</v>
      </c>
      <c r="D147" s="37">
        <f t="shared" si="100"/>
        <v>262.69702276707528</v>
      </c>
      <c r="E147" s="8">
        <v>571</v>
      </c>
      <c r="F147" s="3">
        <v>576</v>
      </c>
      <c r="G147" s="3">
        <v>0</v>
      </c>
      <c r="H147" s="3">
        <v>0</v>
      </c>
      <c r="I147" s="2">
        <f t="shared" si="94"/>
        <v>1313.4851138353765</v>
      </c>
      <c r="J147" s="3">
        <v>0</v>
      </c>
      <c r="K147" s="3">
        <f t="shared" si="150"/>
        <v>0</v>
      </c>
      <c r="L147" s="4">
        <f t="shared" ref="L147" si="156">SUM(K147+J147+I147)</f>
        <v>1313.4851138353765</v>
      </c>
    </row>
    <row r="148" spans="1:12">
      <c r="A148" s="5" t="s">
        <v>361</v>
      </c>
      <c r="B148" s="33" t="s">
        <v>193</v>
      </c>
      <c r="C148" s="3" t="s">
        <v>14</v>
      </c>
      <c r="D148" s="37">
        <f t="shared" si="100"/>
        <v>639.65884861407244</v>
      </c>
      <c r="E148" s="8">
        <v>234.5</v>
      </c>
      <c r="F148" s="3">
        <v>232</v>
      </c>
      <c r="G148" s="3">
        <v>0</v>
      </c>
      <c r="H148" s="3">
        <v>0</v>
      </c>
      <c r="I148" s="2">
        <f t="shared" si="94"/>
        <v>-1599.1471215351812</v>
      </c>
      <c r="J148" s="3">
        <v>0</v>
      </c>
      <c r="K148" s="3">
        <f t="shared" si="150"/>
        <v>0</v>
      </c>
      <c r="L148" s="4">
        <f t="shared" ref="L148" si="157">SUM(K148+J148+I148)</f>
        <v>-1599.1471215351812</v>
      </c>
    </row>
    <row r="149" spans="1:12">
      <c r="A149" s="5" t="s">
        <v>361</v>
      </c>
      <c r="B149" s="33" t="s">
        <v>92</v>
      </c>
      <c r="C149" s="3" t="s">
        <v>14</v>
      </c>
      <c r="D149" s="37">
        <f t="shared" si="100"/>
        <v>156.25</v>
      </c>
      <c r="E149" s="8">
        <v>960</v>
      </c>
      <c r="F149" s="3">
        <v>960</v>
      </c>
      <c r="G149" s="3">
        <v>0</v>
      </c>
      <c r="H149" s="3">
        <v>0</v>
      </c>
      <c r="I149" s="2">
        <f t="shared" si="94"/>
        <v>0</v>
      </c>
      <c r="J149" s="3">
        <v>0</v>
      </c>
      <c r="K149" s="3">
        <f t="shared" si="150"/>
        <v>0</v>
      </c>
      <c r="L149" s="4">
        <f t="shared" ref="L149" si="158">SUM(K149+J149+I149)</f>
        <v>0</v>
      </c>
    </row>
    <row r="150" spans="1:12">
      <c r="A150" s="5" t="s">
        <v>362</v>
      </c>
      <c r="B150" s="33" t="s">
        <v>90</v>
      </c>
      <c r="C150" s="3" t="s">
        <v>14</v>
      </c>
      <c r="D150" s="37">
        <f t="shared" si="100"/>
        <v>398.40637450199205</v>
      </c>
      <c r="E150" s="8">
        <v>376.5</v>
      </c>
      <c r="F150" s="3">
        <v>379</v>
      </c>
      <c r="G150" s="3">
        <v>382</v>
      </c>
      <c r="H150" s="3">
        <v>385</v>
      </c>
      <c r="I150" s="2">
        <f t="shared" si="94"/>
        <v>996.01593625498015</v>
      </c>
      <c r="J150" s="3">
        <f t="shared" ref="J150:J155" si="159">(IF(C150="SHORT",IF(G150="",0,F150-G150),IF(C150="LONG",IF(G150="",0,G150-F150))))*D150</f>
        <v>1195.2191235059761</v>
      </c>
      <c r="K150" s="3">
        <f t="shared" si="150"/>
        <v>1195.2191235059761</v>
      </c>
      <c r="L150" s="4">
        <f t="shared" ref="L150" si="160">SUM(K150+J150+I150)</f>
        <v>3386.4541832669324</v>
      </c>
    </row>
    <row r="151" spans="1:12">
      <c r="A151" s="5" t="s">
        <v>362</v>
      </c>
      <c r="B151" s="33" t="s">
        <v>23</v>
      </c>
      <c r="C151" s="3" t="s">
        <v>14</v>
      </c>
      <c r="D151" s="37">
        <f t="shared" si="100"/>
        <v>276.7527675276753</v>
      </c>
      <c r="E151" s="8">
        <v>542</v>
      </c>
      <c r="F151" s="3">
        <v>547</v>
      </c>
      <c r="G151" s="3">
        <v>555</v>
      </c>
      <c r="H151" s="3">
        <v>560</v>
      </c>
      <c r="I151" s="2">
        <f t="shared" si="94"/>
        <v>1383.7638376383766</v>
      </c>
      <c r="J151" s="3">
        <f t="shared" si="159"/>
        <v>2214.0221402214024</v>
      </c>
      <c r="K151" s="3">
        <f t="shared" si="150"/>
        <v>1383.7638376383766</v>
      </c>
      <c r="L151" s="4">
        <f t="shared" ref="L151" si="161">SUM(K151+J151+I151)</f>
        <v>4981.549815498156</v>
      </c>
    </row>
    <row r="152" spans="1:12">
      <c r="A152" s="5" t="s">
        <v>362</v>
      </c>
      <c r="B152" s="33" t="s">
        <v>25</v>
      </c>
      <c r="C152" s="3" t="s">
        <v>14</v>
      </c>
      <c r="D152" s="37">
        <f t="shared" si="100"/>
        <v>290.69767441860466</v>
      </c>
      <c r="E152" s="8">
        <v>516</v>
      </c>
      <c r="F152" s="3">
        <v>520</v>
      </c>
      <c r="G152" s="3">
        <v>524</v>
      </c>
      <c r="H152" s="3">
        <v>0</v>
      </c>
      <c r="I152" s="2">
        <f t="shared" si="94"/>
        <v>1162.7906976744187</v>
      </c>
      <c r="J152" s="3">
        <f t="shared" si="159"/>
        <v>1162.7906976744187</v>
      </c>
      <c r="K152" s="3">
        <v>0</v>
      </c>
      <c r="L152" s="4">
        <f t="shared" ref="L152" si="162">SUM(K152+J152+I152)</f>
        <v>2325.5813953488373</v>
      </c>
    </row>
    <row r="153" spans="1:12">
      <c r="A153" s="5" t="s">
        <v>362</v>
      </c>
      <c r="B153" s="33" t="s">
        <v>40</v>
      </c>
      <c r="C153" s="3" t="s">
        <v>14</v>
      </c>
      <c r="D153" s="37">
        <f t="shared" si="100"/>
        <v>600</v>
      </c>
      <c r="E153" s="8">
        <v>250</v>
      </c>
      <c r="F153" s="3">
        <v>252</v>
      </c>
      <c r="G153" s="3">
        <v>254</v>
      </c>
      <c r="H153" s="3">
        <v>0</v>
      </c>
      <c r="I153" s="2">
        <f t="shared" si="94"/>
        <v>1200</v>
      </c>
      <c r="J153" s="3">
        <f t="shared" si="159"/>
        <v>1200</v>
      </c>
      <c r="K153" s="3">
        <v>0</v>
      </c>
      <c r="L153" s="4">
        <f t="shared" ref="L153" si="163">SUM(K153+J153+I153)</f>
        <v>2400</v>
      </c>
    </row>
    <row r="154" spans="1:12">
      <c r="A154" s="5" t="s">
        <v>363</v>
      </c>
      <c r="B154" s="33" t="s">
        <v>40</v>
      </c>
      <c r="C154" s="3" t="s">
        <v>14</v>
      </c>
      <c r="D154" s="37">
        <f t="shared" si="100"/>
        <v>649.35064935064941</v>
      </c>
      <c r="E154" s="8">
        <v>231</v>
      </c>
      <c r="F154" s="3">
        <v>233</v>
      </c>
      <c r="G154" s="3">
        <v>236</v>
      </c>
      <c r="H154" s="3">
        <v>240</v>
      </c>
      <c r="I154" s="2">
        <f t="shared" ref="I154:I217" si="164">(IF(C154="SHORT",E154-F154,IF(C154="LONG",F154-E154)))*D154</f>
        <v>1298.7012987012988</v>
      </c>
      <c r="J154" s="3">
        <f t="shared" si="159"/>
        <v>1948.0519480519483</v>
      </c>
      <c r="K154" s="3">
        <f t="shared" ref="K154:K168" si="165">SUM(H154-G154)*D154</f>
        <v>2597.4025974025976</v>
      </c>
      <c r="L154" s="4">
        <f t="shared" ref="L154" si="166">SUM(K154+J154+I154)</f>
        <v>5844.1558441558445</v>
      </c>
    </row>
    <row r="155" spans="1:12">
      <c r="A155" s="5" t="s">
        <v>363</v>
      </c>
      <c r="B155" s="33" t="s">
        <v>330</v>
      </c>
      <c r="C155" s="3" t="s">
        <v>14</v>
      </c>
      <c r="D155" s="37">
        <f t="shared" si="100"/>
        <v>753.7688442211055</v>
      </c>
      <c r="E155" s="8">
        <v>199</v>
      </c>
      <c r="F155" s="3">
        <v>200</v>
      </c>
      <c r="G155" s="3">
        <v>201</v>
      </c>
      <c r="H155" s="3">
        <v>202</v>
      </c>
      <c r="I155" s="2">
        <f t="shared" si="164"/>
        <v>753.7688442211055</v>
      </c>
      <c r="J155" s="3">
        <f t="shared" si="159"/>
        <v>753.7688442211055</v>
      </c>
      <c r="K155" s="3">
        <f t="shared" si="165"/>
        <v>753.7688442211055</v>
      </c>
      <c r="L155" s="4">
        <f t="shared" ref="L155" si="167">SUM(K155+J155+I155)</f>
        <v>2261.3065326633164</v>
      </c>
    </row>
    <row r="156" spans="1:12">
      <c r="A156" s="5" t="s">
        <v>363</v>
      </c>
      <c r="B156" s="33" t="s">
        <v>331</v>
      </c>
      <c r="C156" s="3" t="s">
        <v>14</v>
      </c>
      <c r="D156" s="37">
        <f t="shared" si="100"/>
        <v>964.6302250803858</v>
      </c>
      <c r="E156" s="8">
        <v>155.5</v>
      </c>
      <c r="F156" s="3">
        <v>154</v>
      </c>
      <c r="G156" s="3">
        <v>0</v>
      </c>
      <c r="H156" s="3">
        <v>0</v>
      </c>
      <c r="I156" s="2">
        <f t="shared" si="164"/>
        <v>-1446.9453376205788</v>
      </c>
      <c r="J156" s="3">
        <v>0</v>
      </c>
      <c r="K156" s="3">
        <f t="shared" si="165"/>
        <v>0</v>
      </c>
      <c r="L156" s="4">
        <f t="shared" ref="L156" si="168">SUM(K156+J156+I156)</f>
        <v>-1446.9453376205788</v>
      </c>
    </row>
    <row r="157" spans="1:12">
      <c r="A157" s="5" t="s">
        <v>364</v>
      </c>
      <c r="B157" s="33" t="s">
        <v>106</v>
      </c>
      <c r="C157" s="3" t="s">
        <v>14</v>
      </c>
      <c r="D157" s="37">
        <f t="shared" si="100"/>
        <v>1056.338028169014</v>
      </c>
      <c r="E157" s="8">
        <v>142</v>
      </c>
      <c r="F157" s="3">
        <v>143</v>
      </c>
      <c r="G157" s="3">
        <v>144</v>
      </c>
      <c r="H157" s="3">
        <v>145</v>
      </c>
      <c r="I157" s="2">
        <f t="shared" si="164"/>
        <v>1056.338028169014</v>
      </c>
      <c r="J157" s="3">
        <f>(IF(C157="SHORT",IF(G157="",0,F157-G157),IF(C157="LONG",IF(G157="",0,G157-F157))))*D157</f>
        <v>1056.338028169014</v>
      </c>
      <c r="K157" s="3">
        <f t="shared" si="165"/>
        <v>1056.338028169014</v>
      </c>
      <c r="L157" s="4">
        <f t="shared" ref="L157" si="169">SUM(K157+J157+I157)</f>
        <v>3169.0140845070418</v>
      </c>
    </row>
    <row r="158" spans="1:12">
      <c r="A158" s="5" t="s">
        <v>364</v>
      </c>
      <c r="B158" s="33" t="s">
        <v>106</v>
      </c>
      <c r="C158" s="3" t="s">
        <v>14</v>
      </c>
      <c r="D158" s="37">
        <f t="shared" si="100"/>
        <v>1012.1457489878543</v>
      </c>
      <c r="E158" s="8">
        <v>148.19999999999999</v>
      </c>
      <c r="F158" s="3">
        <v>149.19999999999999</v>
      </c>
      <c r="G158" s="3">
        <v>150</v>
      </c>
      <c r="H158" s="3">
        <v>152</v>
      </c>
      <c r="I158" s="2">
        <f t="shared" si="164"/>
        <v>1012.1457489878543</v>
      </c>
      <c r="J158" s="3">
        <f>(IF(C158="SHORT",IF(G158="",0,F158-G158),IF(C158="LONG",IF(G158="",0,G158-F158))))*D158</f>
        <v>809.71659919029491</v>
      </c>
      <c r="K158" s="3">
        <f t="shared" si="165"/>
        <v>2024.2914979757086</v>
      </c>
      <c r="L158" s="4">
        <f t="shared" ref="L158" si="170">SUM(K158+J158+I158)</f>
        <v>3846.153846153858</v>
      </c>
    </row>
    <row r="159" spans="1:12">
      <c r="A159" s="5" t="s">
        <v>364</v>
      </c>
      <c r="B159" s="33" t="s">
        <v>106</v>
      </c>
      <c r="C159" s="3" t="s">
        <v>14</v>
      </c>
      <c r="D159" s="37">
        <f t="shared" ref="D159:D222" si="171">150000/E159</f>
        <v>1041.6666666666667</v>
      </c>
      <c r="E159" s="8">
        <v>144</v>
      </c>
      <c r="F159" s="3">
        <v>145</v>
      </c>
      <c r="G159" s="3">
        <v>146</v>
      </c>
      <c r="H159" s="3">
        <v>147</v>
      </c>
      <c r="I159" s="2">
        <f t="shared" si="164"/>
        <v>1041.6666666666667</v>
      </c>
      <c r="J159" s="3">
        <f>(IF(C159="SHORT",IF(G159="",0,F159-G159),IF(C159="LONG",IF(G159="",0,G159-F159))))*D159</f>
        <v>1041.6666666666667</v>
      </c>
      <c r="K159" s="3">
        <f t="shared" si="165"/>
        <v>1041.6666666666667</v>
      </c>
      <c r="L159" s="4">
        <f t="shared" ref="L159" si="172">SUM(K159+J159+I159)</f>
        <v>3125</v>
      </c>
    </row>
    <row r="160" spans="1:12">
      <c r="A160" s="5" t="s">
        <v>365</v>
      </c>
      <c r="B160" s="33" t="s">
        <v>160</v>
      </c>
      <c r="C160" s="3" t="s">
        <v>14</v>
      </c>
      <c r="D160" s="37">
        <f t="shared" si="171"/>
        <v>177.72511848341233</v>
      </c>
      <c r="E160" s="8">
        <v>844</v>
      </c>
      <c r="F160" s="3">
        <v>852</v>
      </c>
      <c r="G160" s="3">
        <v>860</v>
      </c>
      <c r="H160" s="3">
        <v>865</v>
      </c>
      <c r="I160" s="2">
        <f t="shared" si="164"/>
        <v>1421.8009478672986</v>
      </c>
      <c r="J160" s="3">
        <v>0</v>
      </c>
      <c r="K160" s="3">
        <f t="shared" si="165"/>
        <v>888.62559241706163</v>
      </c>
      <c r="L160" s="4">
        <f t="shared" ref="L160" si="173">SUM(K160+J160+I160)</f>
        <v>2310.4265402843603</v>
      </c>
    </row>
    <row r="161" spans="1:12">
      <c r="A161" s="5" t="s">
        <v>365</v>
      </c>
      <c r="B161" s="33" t="s">
        <v>96</v>
      </c>
      <c r="C161" s="3" t="s">
        <v>14</v>
      </c>
      <c r="D161" s="37">
        <f t="shared" si="171"/>
        <v>172.0183486238532</v>
      </c>
      <c r="E161" s="8">
        <v>872</v>
      </c>
      <c r="F161" s="3">
        <v>880</v>
      </c>
      <c r="G161" s="3">
        <v>0</v>
      </c>
      <c r="H161" s="3">
        <v>0</v>
      </c>
      <c r="I161" s="2">
        <f t="shared" si="164"/>
        <v>1376.1467889908256</v>
      </c>
      <c r="J161" s="3">
        <v>0</v>
      </c>
      <c r="K161" s="3">
        <f t="shared" si="165"/>
        <v>0</v>
      </c>
      <c r="L161" s="4">
        <f t="shared" ref="L161" si="174">SUM(K161+J161+I161)</f>
        <v>1376.1467889908256</v>
      </c>
    </row>
    <row r="162" spans="1:12">
      <c r="A162" s="5" t="s">
        <v>365</v>
      </c>
      <c r="B162" s="33" t="s">
        <v>63</v>
      </c>
      <c r="C162" s="3" t="s">
        <v>14</v>
      </c>
      <c r="D162" s="37">
        <f t="shared" si="171"/>
        <v>81.743869209809262</v>
      </c>
      <c r="E162" s="8">
        <v>1835</v>
      </c>
      <c r="F162" s="3">
        <v>1835</v>
      </c>
      <c r="G162" s="3">
        <v>0</v>
      </c>
      <c r="H162" s="3">
        <v>0</v>
      </c>
      <c r="I162" s="2">
        <f t="shared" si="164"/>
        <v>0</v>
      </c>
      <c r="J162" s="3">
        <v>0</v>
      </c>
      <c r="K162" s="3">
        <f t="shared" si="165"/>
        <v>0</v>
      </c>
      <c r="L162" s="4">
        <f t="shared" ref="L162" si="175">SUM(K162+J162+I162)</f>
        <v>0</v>
      </c>
    </row>
    <row r="163" spans="1:12">
      <c r="A163" s="5" t="s">
        <v>346</v>
      </c>
      <c r="B163" s="33" t="s">
        <v>40</v>
      </c>
      <c r="C163" s="3" t="s">
        <v>14</v>
      </c>
      <c r="D163" s="37">
        <f t="shared" si="171"/>
        <v>751.87969924812035</v>
      </c>
      <c r="E163" s="8">
        <v>199.5</v>
      </c>
      <c r="F163" s="3">
        <v>201.5</v>
      </c>
      <c r="G163" s="3">
        <v>203</v>
      </c>
      <c r="H163" s="3">
        <v>206</v>
      </c>
      <c r="I163" s="2">
        <f t="shared" si="164"/>
        <v>1503.7593984962407</v>
      </c>
      <c r="J163" s="3">
        <f>(IF(C163="SHORT",IF(G163="",0,F163-G163),IF(C163="LONG",IF(G163="",0,G163-F163))))*D163</f>
        <v>1127.8195488721806</v>
      </c>
      <c r="K163" s="3">
        <f t="shared" si="165"/>
        <v>2255.6390977443612</v>
      </c>
      <c r="L163" s="4">
        <f t="shared" ref="L163" si="176">SUM(K163+J163+I163)</f>
        <v>4887.2180451127824</v>
      </c>
    </row>
    <row r="164" spans="1:12">
      <c r="A164" s="5" t="s">
        <v>346</v>
      </c>
      <c r="B164" s="33" t="s">
        <v>70</v>
      </c>
      <c r="C164" s="3" t="s">
        <v>14</v>
      </c>
      <c r="D164" s="37">
        <f t="shared" si="171"/>
        <v>964.6302250803858</v>
      </c>
      <c r="E164" s="8">
        <v>155.5</v>
      </c>
      <c r="F164" s="3">
        <v>154</v>
      </c>
      <c r="G164" s="3">
        <v>0</v>
      </c>
      <c r="H164" s="3">
        <v>0</v>
      </c>
      <c r="I164" s="2">
        <f t="shared" si="164"/>
        <v>-1446.9453376205788</v>
      </c>
      <c r="J164" s="3">
        <v>0</v>
      </c>
      <c r="K164" s="3">
        <f t="shared" si="165"/>
        <v>0</v>
      </c>
      <c r="L164" s="4">
        <f t="shared" ref="L164" si="177">SUM(K164+J164+I164)</f>
        <v>-1446.9453376205788</v>
      </c>
    </row>
    <row r="165" spans="1:12">
      <c r="A165" s="5" t="s">
        <v>346</v>
      </c>
      <c r="B165" s="33" t="s">
        <v>329</v>
      </c>
      <c r="C165" s="3" t="s">
        <v>14</v>
      </c>
      <c r="D165" s="37">
        <f t="shared" si="171"/>
        <v>1140.6844106463877</v>
      </c>
      <c r="E165" s="8">
        <v>131.5</v>
      </c>
      <c r="F165" s="3">
        <v>130</v>
      </c>
      <c r="G165" s="3">
        <v>0</v>
      </c>
      <c r="H165" s="3">
        <v>0</v>
      </c>
      <c r="I165" s="2">
        <f t="shared" si="164"/>
        <v>-1711.0266159695816</v>
      </c>
      <c r="J165" s="3">
        <v>0</v>
      </c>
      <c r="K165" s="3">
        <f t="shared" si="165"/>
        <v>0</v>
      </c>
      <c r="L165" s="4">
        <f t="shared" ref="L165" si="178">SUM(K165+J165+I165)</f>
        <v>-1711.0266159695816</v>
      </c>
    </row>
    <row r="166" spans="1:12">
      <c r="A166" s="5" t="s">
        <v>345</v>
      </c>
      <c r="B166" s="33" t="s">
        <v>70</v>
      </c>
      <c r="C166" s="3" t="s">
        <v>14</v>
      </c>
      <c r="D166" s="37">
        <f t="shared" si="171"/>
        <v>993.37748344370857</v>
      </c>
      <c r="E166" s="8">
        <v>151</v>
      </c>
      <c r="F166" s="3">
        <v>152</v>
      </c>
      <c r="G166" s="3">
        <v>153</v>
      </c>
      <c r="H166" s="3">
        <v>154</v>
      </c>
      <c r="I166" s="2">
        <f t="shared" si="164"/>
        <v>993.37748344370857</v>
      </c>
      <c r="J166" s="3">
        <f>(IF(C166="SHORT",IF(G166="",0,F166-G166),IF(C166="LONG",IF(G166="",0,G166-F166))))*D166</f>
        <v>993.37748344370857</v>
      </c>
      <c r="K166" s="3">
        <f t="shared" si="165"/>
        <v>993.37748344370857</v>
      </c>
      <c r="L166" s="4">
        <f t="shared" ref="L166" si="179">SUM(K166+J166+I166)</f>
        <v>2980.1324503311257</v>
      </c>
    </row>
    <row r="167" spans="1:12">
      <c r="A167" s="5" t="s">
        <v>345</v>
      </c>
      <c r="B167" s="33" t="s">
        <v>23</v>
      </c>
      <c r="C167" s="3" t="s">
        <v>14</v>
      </c>
      <c r="D167" s="37">
        <f t="shared" si="171"/>
        <v>290.13539651837522</v>
      </c>
      <c r="E167" s="8">
        <v>517</v>
      </c>
      <c r="F167" s="3">
        <v>522</v>
      </c>
      <c r="G167" s="3">
        <v>525</v>
      </c>
      <c r="H167" s="3">
        <v>530</v>
      </c>
      <c r="I167" s="2">
        <f t="shared" si="164"/>
        <v>1450.6769825918761</v>
      </c>
      <c r="J167" s="3">
        <f>(IF(C167="SHORT",IF(G167="",0,F167-G167),IF(C167="LONG",IF(G167="",0,G167-F167))))*D167</f>
        <v>870.40618955512559</v>
      </c>
      <c r="K167" s="3">
        <f t="shared" si="165"/>
        <v>1450.6769825918761</v>
      </c>
      <c r="L167" s="4">
        <f t="shared" ref="L167" si="180">SUM(K167+J167+I167)</f>
        <v>3771.7601547388776</v>
      </c>
    </row>
    <row r="168" spans="1:12">
      <c r="A168" s="5" t="s">
        <v>326</v>
      </c>
      <c r="B168" s="33" t="s">
        <v>23</v>
      </c>
      <c r="C168" s="3" t="s">
        <v>14</v>
      </c>
      <c r="D168" s="37">
        <f t="shared" si="171"/>
        <v>304.25963488843814</v>
      </c>
      <c r="E168" s="8">
        <v>493</v>
      </c>
      <c r="F168" s="3">
        <v>497</v>
      </c>
      <c r="G168" s="3">
        <v>505</v>
      </c>
      <c r="H168" s="3">
        <v>512</v>
      </c>
      <c r="I168" s="2">
        <f t="shared" si="164"/>
        <v>1217.0385395537526</v>
      </c>
      <c r="J168" s="3">
        <f>(IF(C168="SHORT",IF(G168="",0,F168-G168),IF(C168="LONG",IF(G168="",0,G168-F168))))*D168</f>
        <v>2434.0770791075051</v>
      </c>
      <c r="K168" s="3">
        <f t="shared" si="165"/>
        <v>2129.8174442190671</v>
      </c>
      <c r="L168" s="4">
        <f t="shared" ref="L168" si="181">SUM(K168+J168+I168)</f>
        <v>5780.9330628803245</v>
      </c>
    </row>
    <row r="169" spans="1:12">
      <c r="A169" s="5" t="s">
        <v>326</v>
      </c>
      <c r="B169" s="33" t="s">
        <v>291</v>
      </c>
      <c r="C169" s="3" t="s">
        <v>14</v>
      </c>
      <c r="D169" s="37">
        <f t="shared" si="171"/>
        <v>101.83299389002036</v>
      </c>
      <c r="E169" s="8">
        <v>1473</v>
      </c>
      <c r="F169" s="3">
        <v>1483</v>
      </c>
      <c r="G169" s="3">
        <v>1493</v>
      </c>
      <c r="H169" s="3">
        <v>0</v>
      </c>
      <c r="I169" s="2">
        <f t="shared" si="164"/>
        <v>1018.3299389002036</v>
      </c>
      <c r="J169" s="3">
        <f>(IF(C169="SHORT",IF(G169="",0,F169-G169),IF(C169="LONG",IF(G169="",0,G169-F169))))*D169</f>
        <v>1018.3299389002036</v>
      </c>
      <c r="K169" s="3">
        <v>0</v>
      </c>
      <c r="L169" s="4">
        <f t="shared" ref="L169" si="182">SUM(K169+J169+I169)</f>
        <v>2036.6598778004072</v>
      </c>
    </row>
    <row r="170" spans="1:12">
      <c r="A170" s="5" t="s">
        <v>326</v>
      </c>
      <c r="B170" s="33" t="s">
        <v>327</v>
      </c>
      <c r="C170" s="3" t="s">
        <v>14</v>
      </c>
      <c r="D170" s="37">
        <f t="shared" si="171"/>
        <v>56.074766355140184</v>
      </c>
      <c r="E170" s="8">
        <v>2675</v>
      </c>
      <c r="F170" s="3">
        <v>2695</v>
      </c>
      <c r="G170" s="3">
        <v>0</v>
      </c>
      <c r="H170" s="3">
        <v>0</v>
      </c>
      <c r="I170" s="2">
        <f t="shared" si="164"/>
        <v>1121.4953271028037</v>
      </c>
      <c r="J170" s="3">
        <v>0</v>
      </c>
      <c r="K170" s="3">
        <v>0</v>
      </c>
      <c r="L170" s="4">
        <f t="shared" ref="L170" si="183">SUM(K170+J170+I170)</f>
        <v>1121.4953271028037</v>
      </c>
    </row>
    <row r="171" spans="1:12">
      <c r="A171" s="5" t="s">
        <v>326</v>
      </c>
      <c r="B171" s="33" t="s">
        <v>29</v>
      </c>
      <c r="C171" s="3" t="s">
        <v>14</v>
      </c>
      <c r="D171" s="37">
        <f t="shared" si="171"/>
        <v>86.306098964326807</v>
      </c>
      <c r="E171" s="8">
        <v>1738</v>
      </c>
      <c r="F171" s="3">
        <v>1750</v>
      </c>
      <c r="G171" s="3">
        <v>0</v>
      </c>
      <c r="H171" s="3">
        <v>0</v>
      </c>
      <c r="I171" s="2">
        <f t="shared" si="164"/>
        <v>1035.6731875719217</v>
      </c>
      <c r="J171" s="3">
        <v>0</v>
      </c>
      <c r="K171" s="3">
        <v>0</v>
      </c>
      <c r="L171" s="4">
        <f t="shared" ref="L171" si="184">SUM(K171+J171+I171)</f>
        <v>1035.6731875719217</v>
      </c>
    </row>
    <row r="172" spans="1:12">
      <c r="A172" s="5" t="s">
        <v>326</v>
      </c>
      <c r="B172" s="33" t="s">
        <v>328</v>
      </c>
      <c r="C172" s="3" t="s">
        <v>14</v>
      </c>
      <c r="D172" s="37">
        <f t="shared" si="171"/>
        <v>441.1764705882353</v>
      </c>
      <c r="E172" s="8">
        <v>340</v>
      </c>
      <c r="F172" s="3">
        <v>343</v>
      </c>
      <c r="G172" s="3">
        <v>0</v>
      </c>
      <c r="H172" s="3">
        <v>0</v>
      </c>
      <c r="I172" s="2">
        <f t="shared" si="164"/>
        <v>1323.5294117647059</v>
      </c>
      <c r="J172" s="3">
        <v>0</v>
      </c>
      <c r="K172" s="3">
        <v>0</v>
      </c>
      <c r="L172" s="4">
        <f t="shared" ref="L172" si="185">SUM(K172+J172+I172)</f>
        <v>1323.5294117647059</v>
      </c>
    </row>
    <row r="173" spans="1:12">
      <c r="A173" s="5" t="s">
        <v>325</v>
      </c>
      <c r="B173" s="33" t="s">
        <v>25</v>
      </c>
      <c r="C173" s="3" t="s">
        <v>14</v>
      </c>
      <c r="D173" s="37">
        <f t="shared" si="171"/>
        <v>292.96875</v>
      </c>
      <c r="E173" s="8">
        <v>512</v>
      </c>
      <c r="F173" s="3">
        <v>516</v>
      </c>
      <c r="G173" s="3">
        <v>520</v>
      </c>
      <c r="H173" s="3">
        <v>524</v>
      </c>
      <c r="I173" s="2">
        <f t="shared" si="164"/>
        <v>1171.875</v>
      </c>
      <c r="J173" s="3">
        <f>(IF(C173="SHORT",IF(G173="",0,F173-G173),IF(C173="LONG",IF(G173="",0,G173-F173))))*D173</f>
        <v>1171.875</v>
      </c>
      <c r="K173" s="3">
        <f t="shared" ref="K173:K195" si="186">SUM(H173-G173)*D173</f>
        <v>1171.875</v>
      </c>
      <c r="L173" s="4">
        <f t="shared" ref="L173" si="187">SUM(K173+J173+I173)</f>
        <v>3515.625</v>
      </c>
    </row>
    <row r="174" spans="1:12">
      <c r="A174" s="5" t="s">
        <v>325</v>
      </c>
      <c r="B174" s="33" t="s">
        <v>96</v>
      </c>
      <c r="C174" s="3" t="s">
        <v>14</v>
      </c>
      <c r="D174" s="37">
        <f t="shared" si="171"/>
        <v>192.80205655526993</v>
      </c>
      <c r="E174" s="8">
        <v>778</v>
      </c>
      <c r="F174" s="3">
        <v>784</v>
      </c>
      <c r="G174" s="3">
        <v>790</v>
      </c>
      <c r="H174" s="3">
        <v>800</v>
      </c>
      <c r="I174" s="2">
        <f t="shared" si="164"/>
        <v>1156.8123393316196</v>
      </c>
      <c r="J174" s="3">
        <f>(IF(C174="SHORT",IF(G174="",0,F174-G174),IF(C174="LONG",IF(G174="",0,G174-F174))))*D174</f>
        <v>1156.8123393316196</v>
      </c>
      <c r="K174" s="3">
        <f t="shared" si="186"/>
        <v>1928.0205655526993</v>
      </c>
      <c r="L174" s="4">
        <f t="shared" ref="L174" si="188">SUM(K174+J174+I174)</f>
        <v>4241.6452442159389</v>
      </c>
    </row>
    <row r="175" spans="1:12">
      <c r="A175" s="5" t="s">
        <v>324</v>
      </c>
      <c r="B175" s="33" t="s">
        <v>91</v>
      </c>
      <c r="C175" s="3" t="s">
        <v>14</v>
      </c>
      <c r="D175" s="37">
        <f t="shared" si="171"/>
        <v>409.27694406548432</v>
      </c>
      <c r="E175" s="8">
        <v>366.5</v>
      </c>
      <c r="F175" s="3">
        <v>369</v>
      </c>
      <c r="G175" s="3">
        <v>372</v>
      </c>
      <c r="H175" s="3">
        <v>376</v>
      </c>
      <c r="I175" s="2">
        <f t="shared" si="164"/>
        <v>1023.1923601637108</v>
      </c>
      <c r="J175" s="3">
        <f>(IF(C175="SHORT",IF(G175="",0,F175-G175),IF(C175="LONG",IF(G175="",0,G175-F175))))*D175</f>
        <v>1227.830832196453</v>
      </c>
      <c r="K175" s="3">
        <f t="shared" si="186"/>
        <v>1637.1077762619373</v>
      </c>
      <c r="L175" s="4">
        <f t="shared" ref="L175" si="189">SUM(K175+J175+I175)</f>
        <v>3888.1309686221011</v>
      </c>
    </row>
    <row r="176" spans="1:12">
      <c r="A176" s="5" t="s">
        <v>324</v>
      </c>
      <c r="B176" s="33" t="s">
        <v>296</v>
      </c>
      <c r="C176" s="3" t="s">
        <v>14</v>
      </c>
      <c r="D176" s="37">
        <f t="shared" si="171"/>
        <v>1630.4347826086957</v>
      </c>
      <c r="E176" s="8">
        <v>92</v>
      </c>
      <c r="F176" s="3">
        <v>90.5</v>
      </c>
      <c r="G176" s="3">
        <v>0</v>
      </c>
      <c r="H176" s="3">
        <v>0</v>
      </c>
      <c r="I176" s="2">
        <f t="shared" si="164"/>
        <v>-2445.6521739130435</v>
      </c>
      <c r="J176" s="3">
        <v>0</v>
      </c>
      <c r="K176" s="3">
        <f t="shared" si="186"/>
        <v>0</v>
      </c>
      <c r="L176" s="4">
        <f t="shared" ref="L176" si="190">SUM(K176+J176+I176)</f>
        <v>-2445.6521739130435</v>
      </c>
    </row>
    <row r="177" spans="1:12">
      <c r="A177" s="5" t="s">
        <v>324</v>
      </c>
      <c r="B177" s="33" t="s">
        <v>28</v>
      </c>
      <c r="C177" s="3" t="s">
        <v>14</v>
      </c>
      <c r="D177" s="37">
        <f t="shared" si="171"/>
        <v>187.5</v>
      </c>
      <c r="E177" s="8">
        <v>800</v>
      </c>
      <c r="F177" s="3">
        <v>792</v>
      </c>
      <c r="G177" s="3">
        <v>0</v>
      </c>
      <c r="H177" s="3">
        <v>0</v>
      </c>
      <c r="I177" s="2">
        <f t="shared" si="164"/>
        <v>-1500</v>
      </c>
      <c r="J177" s="3">
        <v>0</v>
      </c>
      <c r="K177" s="3">
        <f t="shared" si="186"/>
        <v>0</v>
      </c>
      <c r="L177" s="4">
        <f t="shared" ref="L177" si="191">SUM(K177+J177+I177)</f>
        <v>-1500</v>
      </c>
    </row>
    <row r="178" spans="1:12">
      <c r="A178" s="5" t="s">
        <v>324</v>
      </c>
      <c r="B178" s="33" t="s">
        <v>25</v>
      </c>
      <c r="C178" s="3" t="s">
        <v>14</v>
      </c>
      <c r="D178" s="37">
        <f t="shared" si="171"/>
        <v>316.45569620253167</v>
      </c>
      <c r="E178" s="8">
        <v>474</v>
      </c>
      <c r="F178" s="3">
        <v>468</v>
      </c>
      <c r="G178" s="3">
        <v>0</v>
      </c>
      <c r="H178" s="3">
        <v>0</v>
      </c>
      <c r="I178" s="2">
        <f t="shared" si="164"/>
        <v>-1898.7341772151899</v>
      </c>
      <c r="J178" s="3">
        <v>0</v>
      </c>
      <c r="K178" s="3">
        <f t="shared" si="186"/>
        <v>0</v>
      </c>
      <c r="L178" s="4">
        <f t="shared" ref="L178" si="192">SUM(K178+J178+I178)</f>
        <v>-1898.7341772151899</v>
      </c>
    </row>
    <row r="179" spans="1:12">
      <c r="A179" s="5" t="s">
        <v>322</v>
      </c>
      <c r="B179" s="33" t="s">
        <v>128</v>
      </c>
      <c r="C179" s="3" t="s">
        <v>14</v>
      </c>
      <c r="D179" s="37">
        <f t="shared" si="171"/>
        <v>604.83870967741939</v>
      </c>
      <c r="E179" s="8">
        <v>248</v>
      </c>
      <c r="F179" s="3">
        <v>250</v>
      </c>
      <c r="G179" s="3">
        <v>252</v>
      </c>
      <c r="H179" s="3">
        <v>256</v>
      </c>
      <c r="I179" s="2">
        <f t="shared" si="164"/>
        <v>1209.6774193548388</v>
      </c>
      <c r="J179" s="3">
        <f>(IF(C179="SHORT",IF(G179="",0,F179-G179),IF(C179="LONG",IF(G179="",0,G179-F179))))*D179</f>
        <v>1209.6774193548388</v>
      </c>
      <c r="K179" s="3">
        <f t="shared" si="186"/>
        <v>2419.3548387096776</v>
      </c>
      <c r="L179" s="4">
        <f t="shared" ref="L179" si="193">SUM(K179+J179+I179)</f>
        <v>4838.7096774193551</v>
      </c>
    </row>
    <row r="180" spans="1:12">
      <c r="A180" s="5" t="s">
        <v>322</v>
      </c>
      <c r="B180" s="33" t="s">
        <v>296</v>
      </c>
      <c r="C180" s="3" t="s">
        <v>14</v>
      </c>
      <c r="D180" s="37">
        <f t="shared" si="171"/>
        <v>1675.977653631285</v>
      </c>
      <c r="E180" s="8">
        <v>89.5</v>
      </c>
      <c r="F180" s="3">
        <v>90.5</v>
      </c>
      <c r="G180" s="3">
        <v>91.5</v>
      </c>
      <c r="H180" s="3">
        <v>92.5</v>
      </c>
      <c r="I180" s="2">
        <f t="shared" si="164"/>
        <v>1675.977653631285</v>
      </c>
      <c r="J180" s="3">
        <f>(IF(C180="SHORT",IF(G180="",0,F180-G180),IF(C180="LONG",IF(G180="",0,G180-F180))))*D180</f>
        <v>1675.977653631285</v>
      </c>
      <c r="K180" s="3">
        <f t="shared" si="186"/>
        <v>1675.977653631285</v>
      </c>
      <c r="L180" s="4">
        <f t="shared" ref="L180" si="194">SUM(K180+J180+I180)</f>
        <v>5027.9329608938551</v>
      </c>
    </row>
    <row r="181" spans="1:12">
      <c r="A181" s="5" t="s">
        <v>322</v>
      </c>
      <c r="B181" s="33" t="s">
        <v>323</v>
      </c>
      <c r="C181" s="3" t="s">
        <v>14</v>
      </c>
      <c r="D181" s="37">
        <f t="shared" si="171"/>
        <v>208.91364902506965</v>
      </c>
      <c r="E181" s="8">
        <v>718</v>
      </c>
      <c r="F181" s="3">
        <v>723</v>
      </c>
      <c r="G181" s="3">
        <v>0</v>
      </c>
      <c r="H181" s="3">
        <v>0</v>
      </c>
      <c r="I181" s="2">
        <f t="shared" si="164"/>
        <v>1044.5682451253483</v>
      </c>
      <c r="J181" s="3">
        <v>0</v>
      </c>
      <c r="K181" s="3">
        <f t="shared" si="186"/>
        <v>0</v>
      </c>
      <c r="L181" s="4">
        <f t="shared" ref="L181" si="195">SUM(K181+J181+I181)</f>
        <v>1044.5682451253483</v>
      </c>
    </row>
    <row r="182" spans="1:12">
      <c r="A182" s="5" t="s">
        <v>322</v>
      </c>
      <c r="B182" s="33" t="s">
        <v>46</v>
      </c>
      <c r="C182" s="3" t="s">
        <v>14</v>
      </c>
      <c r="D182" s="37">
        <f t="shared" si="171"/>
        <v>991.40779907468595</v>
      </c>
      <c r="E182" s="8">
        <v>151.30000000000001</v>
      </c>
      <c r="F182" s="3">
        <v>152.30000000000001</v>
      </c>
      <c r="G182" s="3">
        <v>0</v>
      </c>
      <c r="H182" s="3">
        <v>0</v>
      </c>
      <c r="I182" s="2">
        <f t="shared" si="164"/>
        <v>991.40779907468595</v>
      </c>
      <c r="J182" s="3">
        <v>0</v>
      </c>
      <c r="K182" s="3">
        <f t="shared" si="186"/>
        <v>0</v>
      </c>
      <c r="L182" s="4">
        <f t="shared" ref="L182" si="196">SUM(K182+J182+I182)</f>
        <v>991.40779907468595</v>
      </c>
    </row>
    <row r="183" spans="1:12">
      <c r="A183" s="5" t="s">
        <v>322</v>
      </c>
      <c r="B183" s="33" t="s">
        <v>72</v>
      </c>
      <c r="C183" s="3" t="s">
        <v>14</v>
      </c>
      <c r="D183" s="37">
        <f t="shared" si="171"/>
        <v>467.28971962616822</v>
      </c>
      <c r="E183" s="8">
        <v>321</v>
      </c>
      <c r="F183" s="3">
        <v>323</v>
      </c>
      <c r="G183" s="3">
        <v>0</v>
      </c>
      <c r="H183" s="3">
        <v>0</v>
      </c>
      <c r="I183" s="2">
        <f t="shared" si="164"/>
        <v>934.57943925233644</v>
      </c>
      <c r="J183" s="3">
        <v>0</v>
      </c>
      <c r="K183" s="3">
        <f t="shared" si="186"/>
        <v>0</v>
      </c>
      <c r="L183" s="4">
        <f t="shared" ref="L183" si="197">SUM(K183+J183+I183)</f>
        <v>934.57943925233644</v>
      </c>
    </row>
    <row r="184" spans="1:12">
      <c r="A184" s="5" t="s">
        <v>320</v>
      </c>
      <c r="B184" s="33" t="s">
        <v>99</v>
      </c>
      <c r="C184" s="3" t="s">
        <v>14</v>
      </c>
      <c r="D184" s="37">
        <f t="shared" si="171"/>
        <v>641.02564102564099</v>
      </c>
      <c r="E184" s="8">
        <v>234</v>
      </c>
      <c r="F184" s="3">
        <v>236</v>
      </c>
      <c r="G184" s="3">
        <v>0</v>
      </c>
      <c r="H184" s="3">
        <v>0</v>
      </c>
      <c r="I184" s="2">
        <f t="shared" si="164"/>
        <v>1282.051282051282</v>
      </c>
      <c r="J184" s="3">
        <v>0</v>
      </c>
      <c r="K184" s="3">
        <f t="shared" si="186"/>
        <v>0</v>
      </c>
      <c r="L184" s="4">
        <f t="shared" ref="L184" si="198">SUM(K184+J184+I184)</f>
        <v>1282.051282051282</v>
      </c>
    </row>
    <row r="185" spans="1:12">
      <c r="A185" s="5" t="s">
        <v>320</v>
      </c>
      <c r="B185" s="33" t="s">
        <v>321</v>
      </c>
      <c r="C185" s="3" t="s">
        <v>14</v>
      </c>
      <c r="D185" s="37">
        <f t="shared" si="171"/>
        <v>1171.875</v>
      </c>
      <c r="E185" s="8">
        <v>128</v>
      </c>
      <c r="F185" s="3">
        <v>129</v>
      </c>
      <c r="G185" s="3">
        <v>130</v>
      </c>
      <c r="H185" s="3">
        <v>131</v>
      </c>
      <c r="I185" s="2">
        <f t="shared" si="164"/>
        <v>1171.875</v>
      </c>
      <c r="J185" s="3">
        <f>(IF(C185="SHORT",IF(G185="",0,F185-G185),IF(C185="LONG",IF(G185="",0,G185-F185))))*D185</f>
        <v>1171.875</v>
      </c>
      <c r="K185" s="3">
        <f t="shared" si="186"/>
        <v>1171.875</v>
      </c>
      <c r="L185" s="4">
        <f t="shared" ref="L185" si="199">SUM(K185+J185+I185)</f>
        <v>3515.625</v>
      </c>
    </row>
    <row r="186" spans="1:12">
      <c r="A186" s="5" t="s">
        <v>320</v>
      </c>
      <c r="B186" s="33" t="s">
        <v>84</v>
      </c>
      <c r="C186" s="3" t="s">
        <v>14</v>
      </c>
      <c r="D186" s="37">
        <f t="shared" si="171"/>
        <v>279.32960893854749</v>
      </c>
      <c r="E186" s="8">
        <v>537</v>
      </c>
      <c r="F186" s="3">
        <v>542</v>
      </c>
      <c r="G186" s="3">
        <v>0</v>
      </c>
      <c r="H186" s="3">
        <v>0</v>
      </c>
      <c r="I186" s="2">
        <f t="shared" si="164"/>
        <v>1396.6480446927376</v>
      </c>
      <c r="J186" s="3">
        <v>0</v>
      </c>
      <c r="K186" s="3">
        <f t="shared" si="186"/>
        <v>0</v>
      </c>
      <c r="L186" s="4">
        <f t="shared" ref="L186" si="200">SUM(K186+J186+I186)</f>
        <v>1396.6480446927376</v>
      </c>
    </row>
    <row r="187" spans="1:12">
      <c r="A187" s="5" t="s">
        <v>319</v>
      </c>
      <c r="B187" s="33" t="s">
        <v>70</v>
      </c>
      <c r="C187" s="3" t="s">
        <v>14</v>
      </c>
      <c r="D187" s="37">
        <f t="shared" si="171"/>
        <v>992.06349206349216</v>
      </c>
      <c r="E187" s="8">
        <v>151.19999999999999</v>
      </c>
      <c r="F187" s="3">
        <v>152.25</v>
      </c>
      <c r="G187" s="3">
        <v>153.5</v>
      </c>
      <c r="H187" s="3">
        <v>155</v>
      </c>
      <c r="I187" s="2">
        <f t="shared" si="164"/>
        <v>1041.6666666666781</v>
      </c>
      <c r="J187" s="3">
        <f>(IF(C187="SHORT",IF(G187="",0,F187-G187),IF(C187="LONG",IF(G187="",0,G187-F187))))*D187</f>
        <v>1240.0793650793653</v>
      </c>
      <c r="K187" s="3">
        <f t="shared" si="186"/>
        <v>1488.0952380952383</v>
      </c>
      <c r="L187" s="4">
        <f t="shared" ref="L187" si="201">SUM(K187+J187+I187)</f>
        <v>3769.8412698412812</v>
      </c>
    </row>
    <row r="188" spans="1:12">
      <c r="A188" s="5" t="s">
        <v>319</v>
      </c>
      <c r="B188" s="33" t="s">
        <v>28</v>
      </c>
      <c r="C188" s="3" t="s">
        <v>14</v>
      </c>
      <c r="D188" s="37">
        <f t="shared" si="171"/>
        <v>194.80519480519482</v>
      </c>
      <c r="E188" s="8">
        <v>770</v>
      </c>
      <c r="F188" s="3">
        <v>776</v>
      </c>
      <c r="G188" s="3">
        <v>0</v>
      </c>
      <c r="H188" s="3">
        <v>0</v>
      </c>
      <c r="I188" s="2">
        <f t="shared" si="164"/>
        <v>1168.831168831169</v>
      </c>
      <c r="J188" s="3">
        <v>0</v>
      </c>
      <c r="K188" s="3">
        <f t="shared" si="186"/>
        <v>0</v>
      </c>
      <c r="L188" s="4">
        <f t="shared" ref="L188" si="202">SUM(K188+J188+I188)</f>
        <v>1168.831168831169</v>
      </c>
    </row>
    <row r="189" spans="1:12">
      <c r="A189" s="5" t="s">
        <v>319</v>
      </c>
      <c r="B189" s="33" t="s">
        <v>86</v>
      </c>
      <c r="C189" s="3" t="s">
        <v>14</v>
      </c>
      <c r="D189" s="37">
        <f t="shared" si="171"/>
        <v>181.15942028985506</v>
      </c>
      <c r="E189" s="8">
        <v>828</v>
      </c>
      <c r="F189" s="3">
        <v>819</v>
      </c>
      <c r="G189" s="3">
        <v>0</v>
      </c>
      <c r="H189" s="3">
        <v>0</v>
      </c>
      <c r="I189" s="2">
        <f t="shared" si="164"/>
        <v>-1630.4347826086955</v>
      </c>
      <c r="J189" s="3">
        <v>0</v>
      </c>
      <c r="K189" s="3">
        <f t="shared" si="186"/>
        <v>0</v>
      </c>
      <c r="L189" s="4">
        <f t="shared" ref="L189" si="203">SUM(K189+J189+I189)</f>
        <v>-1630.4347826086955</v>
      </c>
    </row>
    <row r="190" spans="1:12">
      <c r="A190" s="5" t="s">
        <v>316</v>
      </c>
      <c r="B190" s="33" t="s">
        <v>86</v>
      </c>
      <c r="C190" s="3" t="s">
        <v>14</v>
      </c>
      <c r="D190" s="37">
        <f t="shared" si="171"/>
        <v>194.80519480519482</v>
      </c>
      <c r="E190" s="8">
        <v>770</v>
      </c>
      <c r="F190" s="3">
        <v>775</v>
      </c>
      <c r="G190" s="3">
        <v>780</v>
      </c>
      <c r="H190" s="3">
        <v>785</v>
      </c>
      <c r="I190" s="2">
        <f t="shared" si="164"/>
        <v>974.02597402597405</v>
      </c>
      <c r="J190" s="3">
        <f>(IF(C190="SHORT",IF(G190="",0,F190-G190),IF(C190="LONG",IF(G190="",0,G190-F190))))*D190</f>
        <v>974.02597402597405</v>
      </c>
      <c r="K190" s="3">
        <f t="shared" si="186"/>
        <v>974.02597402597405</v>
      </c>
      <c r="L190" s="4">
        <f t="shared" ref="L190" si="204">SUM(K190+J190+I190)</f>
        <v>2922.0779220779223</v>
      </c>
    </row>
    <row r="191" spans="1:12">
      <c r="A191" s="5" t="s">
        <v>316</v>
      </c>
      <c r="B191" s="33" t="s">
        <v>89</v>
      </c>
      <c r="C191" s="3" t="s">
        <v>14</v>
      </c>
      <c r="D191" s="37">
        <f t="shared" si="171"/>
        <v>395.77836411609496</v>
      </c>
      <c r="E191" s="8">
        <v>379</v>
      </c>
      <c r="F191" s="3">
        <v>382</v>
      </c>
      <c r="G191" s="3">
        <v>385</v>
      </c>
      <c r="H191" s="3">
        <v>389</v>
      </c>
      <c r="I191" s="2">
        <f t="shared" si="164"/>
        <v>1187.3350923482849</v>
      </c>
      <c r="J191" s="3">
        <f>(IF(C191="SHORT",IF(G191="",0,F191-G191),IF(C191="LONG",IF(G191="",0,G191-F191))))*D191</f>
        <v>1187.3350923482849</v>
      </c>
      <c r="K191" s="3">
        <f t="shared" si="186"/>
        <v>1583.1134564643799</v>
      </c>
      <c r="L191" s="4">
        <f t="shared" ref="L191" si="205">SUM(K191+J191+I191)</f>
        <v>3957.7836411609496</v>
      </c>
    </row>
    <row r="192" spans="1:12">
      <c r="A192" s="5" t="s">
        <v>316</v>
      </c>
      <c r="B192" s="33" t="s">
        <v>318</v>
      </c>
      <c r="C192" s="3" t="s">
        <v>14</v>
      </c>
      <c r="D192" s="37">
        <f t="shared" si="171"/>
        <v>789.47368421052636</v>
      </c>
      <c r="E192" s="8">
        <v>190</v>
      </c>
      <c r="F192" s="3">
        <v>191.25</v>
      </c>
      <c r="G192" s="3">
        <v>0</v>
      </c>
      <c r="H192" s="3">
        <v>0</v>
      </c>
      <c r="I192" s="2">
        <f t="shared" si="164"/>
        <v>986.84210526315792</v>
      </c>
      <c r="J192" s="3">
        <v>0</v>
      </c>
      <c r="K192" s="3">
        <f t="shared" si="186"/>
        <v>0</v>
      </c>
      <c r="L192" s="4">
        <f t="shared" ref="L192" si="206">SUM(K192+J192+I192)</f>
        <v>986.84210526315792</v>
      </c>
    </row>
    <row r="193" spans="1:12">
      <c r="A193" s="5" t="s">
        <v>316</v>
      </c>
      <c r="B193" s="33" t="s">
        <v>90</v>
      </c>
      <c r="C193" s="3" t="s">
        <v>14</v>
      </c>
      <c r="D193" s="37">
        <f t="shared" si="171"/>
        <v>388.60103626943004</v>
      </c>
      <c r="E193" s="8">
        <v>386</v>
      </c>
      <c r="F193" s="3">
        <v>381.5</v>
      </c>
      <c r="G193" s="3">
        <v>0</v>
      </c>
      <c r="H193" s="3">
        <v>0</v>
      </c>
      <c r="I193" s="2">
        <f t="shared" si="164"/>
        <v>-1748.7046632124352</v>
      </c>
      <c r="J193" s="3">
        <v>0</v>
      </c>
      <c r="K193" s="3">
        <f t="shared" si="186"/>
        <v>0</v>
      </c>
      <c r="L193" s="4">
        <f t="shared" ref="L193" si="207">SUM(K193+J193+I193)</f>
        <v>-1748.7046632124352</v>
      </c>
    </row>
    <row r="194" spans="1:12">
      <c r="A194" s="5" t="s">
        <v>316</v>
      </c>
      <c r="B194" s="33" t="s">
        <v>317</v>
      </c>
      <c r="C194" s="3" t="s">
        <v>14</v>
      </c>
      <c r="D194" s="37">
        <f t="shared" si="171"/>
        <v>245.90163934426229</v>
      </c>
      <c r="E194" s="8">
        <v>610</v>
      </c>
      <c r="F194" s="3" t="s">
        <v>253</v>
      </c>
      <c r="G194" s="3">
        <v>0</v>
      </c>
      <c r="H194" s="3">
        <v>0</v>
      </c>
      <c r="I194" s="2" t="e">
        <f t="shared" si="164"/>
        <v>#VALUE!</v>
      </c>
      <c r="J194" s="3">
        <v>0</v>
      </c>
      <c r="K194" s="3">
        <f t="shared" si="186"/>
        <v>0</v>
      </c>
      <c r="L194" s="4" t="e">
        <f>SUM(K194+J194+I194)</f>
        <v>#VALUE!</v>
      </c>
    </row>
    <row r="195" spans="1:12">
      <c r="A195" s="5" t="s">
        <v>315</v>
      </c>
      <c r="B195" s="33" t="s">
        <v>89</v>
      </c>
      <c r="C195" s="3" t="s">
        <v>14</v>
      </c>
      <c r="D195" s="37">
        <f t="shared" si="171"/>
        <v>423.72881355932202</v>
      </c>
      <c r="E195" s="8">
        <v>354</v>
      </c>
      <c r="F195" s="3">
        <v>358</v>
      </c>
      <c r="G195" s="3">
        <v>361</v>
      </c>
      <c r="H195" s="3">
        <v>365</v>
      </c>
      <c r="I195" s="2">
        <f t="shared" si="164"/>
        <v>1694.9152542372881</v>
      </c>
      <c r="J195" s="3">
        <f>(IF(C195="SHORT",IF(G195="",0,F195-G195),IF(C195="LONG",IF(G195="",0,G195-F195))))*D195</f>
        <v>1271.1864406779659</v>
      </c>
      <c r="K195" s="3">
        <f t="shared" si="186"/>
        <v>1694.9152542372881</v>
      </c>
      <c r="L195" s="4">
        <f t="shared" ref="L195" si="208">SUM(K195+J195+I195)</f>
        <v>4661.0169491525421</v>
      </c>
    </row>
    <row r="196" spans="1:12">
      <c r="A196" s="5" t="s">
        <v>315</v>
      </c>
      <c r="B196" s="33" t="s">
        <v>31</v>
      </c>
      <c r="C196" s="3" t="s">
        <v>14</v>
      </c>
      <c r="D196" s="37">
        <f t="shared" si="171"/>
        <v>378.31021437578812</v>
      </c>
      <c r="E196" s="8">
        <v>396.5</v>
      </c>
      <c r="F196" s="3">
        <v>400</v>
      </c>
      <c r="G196" s="3">
        <v>404</v>
      </c>
      <c r="H196" s="3">
        <v>0</v>
      </c>
      <c r="I196" s="2">
        <f t="shared" si="164"/>
        <v>1324.0857503152583</v>
      </c>
      <c r="J196" s="3">
        <f>(IF(C196="SHORT",IF(G196="",0,F196-G196),IF(C196="LONG",IF(G196="",0,G196-F196))))*D196</f>
        <v>1513.2408575031525</v>
      </c>
      <c r="K196" s="3">
        <v>0</v>
      </c>
      <c r="L196" s="4">
        <f t="shared" ref="L196" si="209">SUM(K196+J196+I196)</f>
        <v>2837.3266078184106</v>
      </c>
    </row>
    <row r="197" spans="1:12">
      <c r="A197" s="5" t="s">
        <v>315</v>
      </c>
      <c r="B197" s="33" t="s">
        <v>313</v>
      </c>
      <c r="C197" s="3" t="s">
        <v>14</v>
      </c>
      <c r="D197" s="37">
        <f t="shared" si="171"/>
        <v>148.51485148514851</v>
      </c>
      <c r="E197" s="8">
        <v>1010</v>
      </c>
      <c r="F197" s="3">
        <v>1010</v>
      </c>
      <c r="G197" s="3">
        <v>0</v>
      </c>
      <c r="H197" s="3">
        <v>0</v>
      </c>
      <c r="I197" s="2">
        <f t="shared" si="164"/>
        <v>0</v>
      </c>
      <c r="J197" s="3">
        <v>0</v>
      </c>
      <c r="K197" s="3">
        <f t="shared" ref="K197:K202" si="210">SUM(H197-G197)*D197</f>
        <v>0</v>
      </c>
      <c r="L197" s="4">
        <f t="shared" ref="L197" si="211">SUM(K197+J197+I197)</f>
        <v>0</v>
      </c>
    </row>
    <row r="198" spans="1:12">
      <c r="A198" s="5" t="s">
        <v>314</v>
      </c>
      <c r="B198" s="33" t="s">
        <v>33</v>
      </c>
      <c r="C198" s="3" t="s">
        <v>14</v>
      </c>
      <c r="D198" s="37">
        <f t="shared" si="171"/>
        <v>86.206896551724142</v>
      </c>
      <c r="E198" s="8">
        <v>1740</v>
      </c>
      <c r="F198" s="3">
        <v>1750</v>
      </c>
      <c r="G198" s="3">
        <v>1760</v>
      </c>
      <c r="H198" s="3">
        <v>1770</v>
      </c>
      <c r="I198" s="2">
        <f t="shared" si="164"/>
        <v>862.06896551724139</v>
      </c>
      <c r="J198" s="3">
        <f>(IF(C198="SHORT",IF(G198="",0,F198-G198),IF(C198="LONG",IF(G198="",0,G198-F198))))*D198</f>
        <v>862.06896551724139</v>
      </c>
      <c r="K198" s="3">
        <f t="shared" si="210"/>
        <v>862.06896551724139</v>
      </c>
      <c r="L198" s="4">
        <f t="shared" ref="L198" si="212">SUM(K198+J198+I198)</f>
        <v>2586.2068965517242</v>
      </c>
    </row>
    <row r="199" spans="1:12">
      <c r="A199" s="5" t="s">
        <v>314</v>
      </c>
      <c r="B199" s="33" t="s">
        <v>20</v>
      </c>
      <c r="C199" s="3" t="s">
        <v>14</v>
      </c>
      <c r="D199" s="37">
        <f t="shared" si="171"/>
        <v>161.29032258064515</v>
      </c>
      <c r="E199" s="8">
        <v>930</v>
      </c>
      <c r="F199" s="3">
        <v>938</v>
      </c>
      <c r="G199" s="3">
        <v>948</v>
      </c>
      <c r="H199" s="3">
        <v>958</v>
      </c>
      <c r="I199" s="2">
        <f t="shared" si="164"/>
        <v>1290.3225806451612</v>
      </c>
      <c r="J199" s="3">
        <f>(IF(C199="SHORT",IF(G199="",0,F199-G199),IF(C199="LONG",IF(G199="",0,G199-F199))))*D199</f>
        <v>1612.9032258064515</v>
      </c>
      <c r="K199" s="3">
        <f t="shared" si="210"/>
        <v>1612.9032258064515</v>
      </c>
      <c r="L199" s="4">
        <f t="shared" ref="L199" si="213">SUM(K199+J199+I199)</f>
        <v>4516.1290322580644</v>
      </c>
    </row>
    <row r="200" spans="1:12">
      <c r="A200" s="5" t="s">
        <v>314</v>
      </c>
      <c r="B200" s="33" t="s">
        <v>54</v>
      </c>
      <c r="C200" s="3" t="s">
        <v>14</v>
      </c>
      <c r="D200" s="37">
        <f t="shared" si="171"/>
        <v>78.534031413612567</v>
      </c>
      <c r="E200" s="8">
        <v>1910</v>
      </c>
      <c r="F200" s="3">
        <v>1895</v>
      </c>
      <c r="G200" s="3">
        <v>0</v>
      </c>
      <c r="H200" s="3">
        <v>0</v>
      </c>
      <c r="I200" s="2">
        <f t="shared" si="164"/>
        <v>-1178.0104712041884</v>
      </c>
      <c r="J200" s="3">
        <v>0</v>
      </c>
      <c r="K200" s="3">
        <f t="shared" si="210"/>
        <v>0</v>
      </c>
      <c r="L200" s="4">
        <f t="shared" ref="L200" si="214">SUM(K200+J200+I200)</f>
        <v>-1178.0104712041884</v>
      </c>
    </row>
    <row r="201" spans="1:12">
      <c r="A201" s="5" t="s">
        <v>314</v>
      </c>
      <c r="B201" s="33" t="s">
        <v>313</v>
      </c>
      <c r="C201" s="3" t="s">
        <v>14</v>
      </c>
      <c r="D201" s="37">
        <f t="shared" si="171"/>
        <v>145.63106796116506</v>
      </c>
      <c r="E201" s="8">
        <v>1030</v>
      </c>
      <c r="F201" s="3">
        <v>1015</v>
      </c>
      <c r="G201" s="3">
        <v>0</v>
      </c>
      <c r="H201" s="3">
        <v>0</v>
      </c>
      <c r="I201" s="2">
        <f t="shared" si="164"/>
        <v>-2184.4660194174758</v>
      </c>
      <c r="J201" s="3">
        <v>0</v>
      </c>
      <c r="K201" s="3">
        <f t="shared" si="210"/>
        <v>0</v>
      </c>
      <c r="L201" s="4">
        <f t="shared" ref="L201" si="215">SUM(K201+J201+I201)</f>
        <v>-2184.4660194174758</v>
      </c>
    </row>
    <row r="202" spans="1:12">
      <c r="A202" s="5" t="s">
        <v>310</v>
      </c>
      <c r="B202" s="33" t="s">
        <v>311</v>
      </c>
      <c r="C202" s="3" t="s">
        <v>14</v>
      </c>
      <c r="D202" s="37">
        <f t="shared" si="171"/>
        <v>120.96774193548387</v>
      </c>
      <c r="E202" s="8">
        <v>1240</v>
      </c>
      <c r="F202" s="3">
        <v>1250</v>
      </c>
      <c r="G202" s="3">
        <v>1260</v>
      </c>
      <c r="H202" s="3">
        <v>1270</v>
      </c>
      <c r="I202" s="2">
        <f t="shared" si="164"/>
        <v>1209.6774193548388</v>
      </c>
      <c r="J202" s="3">
        <f>(IF(C202="SHORT",IF(G202="",0,F202-G202),IF(C202="LONG",IF(G202="",0,G202-F202))))*D202</f>
        <v>1209.6774193548388</v>
      </c>
      <c r="K202" s="3">
        <f t="shared" si="210"/>
        <v>1209.6774193548388</v>
      </c>
      <c r="L202" s="4">
        <f t="shared" ref="L202" si="216">SUM(K202+J202+I202)</f>
        <v>3629.0322580645161</v>
      </c>
    </row>
    <row r="203" spans="1:12">
      <c r="A203" s="5" t="s">
        <v>310</v>
      </c>
      <c r="B203" s="33" t="s">
        <v>133</v>
      </c>
      <c r="C203" s="3" t="s">
        <v>14</v>
      </c>
      <c r="D203" s="37">
        <f t="shared" si="171"/>
        <v>85.130533484676505</v>
      </c>
      <c r="E203" s="8">
        <v>1762</v>
      </c>
      <c r="F203" s="3">
        <v>1772</v>
      </c>
      <c r="G203" s="3">
        <v>1782</v>
      </c>
      <c r="H203" s="3">
        <v>0</v>
      </c>
      <c r="I203" s="2">
        <f t="shared" si="164"/>
        <v>851.30533484676505</v>
      </c>
      <c r="J203" s="3">
        <f>(IF(C203="SHORT",IF(G203="",0,F203-G203),IF(C203="LONG",IF(G203="",0,G203-F203))))*D203</f>
        <v>851.30533484676505</v>
      </c>
      <c r="K203" s="3">
        <v>0</v>
      </c>
      <c r="L203" s="4">
        <f t="shared" ref="L203" si="217">SUM(K203+J203+I203)</f>
        <v>1702.6106696935301</v>
      </c>
    </row>
    <row r="204" spans="1:12">
      <c r="A204" s="5" t="s">
        <v>310</v>
      </c>
      <c r="B204" s="33" t="s">
        <v>54</v>
      </c>
      <c r="C204" s="3" t="s">
        <v>14</v>
      </c>
      <c r="D204" s="37">
        <f t="shared" si="171"/>
        <v>80.128205128205124</v>
      </c>
      <c r="E204" s="8">
        <v>1872</v>
      </c>
      <c r="F204" s="3">
        <v>1882</v>
      </c>
      <c r="G204" s="3">
        <v>1892</v>
      </c>
      <c r="H204" s="3">
        <v>0</v>
      </c>
      <c r="I204" s="2">
        <f t="shared" si="164"/>
        <v>801.28205128205127</v>
      </c>
      <c r="J204" s="3">
        <f>(IF(C204="SHORT",IF(G204="",0,F204-G204),IF(C204="LONG",IF(G204="",0,G204-F204))))*D204</f>
        <v>801.28205128205127</v>
      </c>
      <c r="K204" s="3">
        <v>0</v>
      </c>
      <c r="L204" s="4">
        <f t="shared" ref="L204" si="218">SUM(K204+J204+I204)</f>
        <v>1602.5641025641025</v>
      </c>
    </row>
    <row r="205" spans="1:12">
      <c r="A205" s="5" t="s">
        <v>310</v>
      </c>
      <c r="B205" s="33" t="s">
        <v>72</v>
      </c>
      <c r="C205" s="3" t="s">
        <v>14</v>
      </c>
      <c r="D205" s="37">
        <f t="shared" si="171"/>
        <v>576.92307692307691</v>
      </c>
      <c r="E205" s="8">
        <v>260</v>
      </c>
      <c r="F205" s="3">
        <v>262</v>
      </c>
      <c r="G205" s="3">
        <v>264</v>
      </c>
      <c r="H205" s="3">
        <v>0</v>
      </c>
      <c r="I205" s="2">
        <f t="shared" si="164"/>
        <v>1153.8461538461538</v>
      </c>
      <c r="J205" s="3">
        <f>(IF(C205="SHORT",IF(G205="",0,F205-G205),IF(C205="LONG",IF(G205="",0,G205-F205))))*D205</f>
        <v>1153.8461538461538</v>
      </c>
      <c r="K205" s="3">
        <v>0</v>
      </c>
      <c r="L205" s="4">
        <f t="shared" ref="L205" si="219">SUM(K205+J205+I205)</f>
        <v>2307.6923076923076</v>
      </c>
    </row>
    <row r="206" spans="1:12">
      <c r="A206" s="5" t="s">
        <v>310</v>
      </c>
      <c r="B206" s="33" t="s">
        <v>291</v>
      </c>
      <c r="C206" s="3" t="s">
        <v>14</v>
      </c>
      <c r="D206" s="37">
        <f t="shared" si="171"/>
        <v>106.76156583629893</v>
      </c>
      <c r="E206" s="8">
        <v>1405</v>
      </c>
      <c r="F206" s="3">
        <v>1411</v>
      </c>
      <c r="G206" s="3">
        <v>0</v>
      </c>
      <c r="H206" s="3">
        <v>0</v>
      </c>
      <c r="I206" s="2">
        <f t="shared" si="164"/>
        <v>640.56939501779357</v>
      </c>
      <c r="J206" s="3">
        <v>0</v>
      </c>
      <c r="K206" s="3">
        <v>0</v>
      </c>
      <c r="L206" s="4">
        <f t="shared" ref="L206" si="220">SUM(K206+J206+I206)</f>
        <v>640.56939501779357</v>
      </c>
    </row>
    <row r="207" spans="1:12">
      <c r="A207" s="5" t="s">
        <v>310</v>
      </c>
      <c r="B207" s="33" t="s">
        <v>16</v>
      </c>
      <c r="C207" s="3" t="s">
        <v>14</v>
      </c>
      <c r="D207" s="37">
        <f t="shared" si="171"/>
        <v>993.37748344370857</v>
      </c>
      <c r="E207" s="8">
        <v>151</v>
      </c>
      <c r="F207" s="3">
        <v>152</v>
      </c>
      <c r="G207" s="3">
        <v>0</v>
      </c>
      <c r="H207" s="3">
        <v>0</v>
      </c>
      <c r="I207" s="2">
        <f t="shared" si="164"/>
        <v>993.37748344370857</v>
      </c>
      <c r="J207" s="3">
        <v>0</v>
      </c>
      <c r="K207" s="3">
        <v>0</v>
      </c>
      <c r="L207" s="4">
        <f t="shared" ref="L207" si="221">SUM(K207+J207+I207)</f>
        <v>993.37748344370857</v>
      </c>
    </row>
    <row r="208" spans="1:12">
      <c r="A208" s="5" t="s">
        <v>310</v>
      </c>
      <c r="B208" s="33" t="s">
        <v>312</v>
      </c>
      <c r="C208" s="3" t="s">
        <v>14</v>
      </c>
      <c r="D208" s="37">
        <f t="shared" si="171"/>
        <v>295.2755905511811</v>
      </c>
      <c r="E208" s="8">
        <v>508</v>
      </c>
      <c r="F208" s="3">
        <v>501</v>
      </c>
      <c r="G208" s="3">
        <v>0</v>
      </c>
      <c r="H208" s="3">
        <v>0</v>
      </c>
      <c r="I208" s="2">
        <f t="shared" si="164"/>
        <v>-2066.9291338582675</v>
      </c>
      <c r="J208" s="3">
        <v>0</v>
      </c>
      <c r="K208" s="3">
        <v>0</v>
      </c>
      <c r="L208" s="4">
        <f t="shared" ref="L208" si="222">SUM(K208+J208+I208)</f>
        <v>-2066.9291338582675</v>
      </c>
    </row>
    <row r="209" spans="1:12">
      <c r="A209" s="5" t="s">
        <v>310</v>
      </c>
      <c r="B209" s="33" t="s">
        <v>70</v>
      </c>
      <c r="C209" s="3" t="s">
        <v>14</v>
      </c>
      <c r="D209" s="37">
        <f t="shared" si="171"/>
        <v>1056.338028169014</v>
      </c>
      <c r="E209" s="8">
        <v>142</v>
      </c>
      <c r="F209" s="3">
        <v>140.5</v>
      </c>
      <c r="G209" s="3">
        <v>0</v>
      </c>
      <c r="H209" s="3">
        <v>0</v>
      </c>
      <c r="I209" s="2">
        <f t="shared" si="164"/>
        <v>-1584.5070422535209</v>
      </c>
      <c r="J209" s="3">
        <v>0</v>
      </c>
      <c r="K209" s="3">
        <v>0</v>
      </c>
      <c r="L209" s="4">
        <f t="shared" ref="L209" si="223">SUM(K209+J209+I209)</f>
        <v>-1584.5070422535209</v>
      </c>
    </row>
    <row r="210" spans="1:12">
      <c r="A210" s="5" t="s">
        <v>306</v>
      </c>
      <c r="B210" s="33" t="s">
        <v>309</v>
      </c>
      <c r="C210" s="3" t="s">
        <v>14</v>
      </c>
      <c r="D210" s="37">
        <f t="shared" si="171"/>
        <v>1132.0754716981132</v>
      </c>
      <c r="E210" s="8">
        <v>132.5</v>
      </c>
      <c r="F210" s="3">
        <v>133.5</v>
      </c>
      <c r="G210" s="3">
        <v>134.5</v>
      </c>
      <c r="H210" s="3">
        <v>135.5</v>
      </c>
      <c r="I210" s="2">
        <f t="shared" si="164"/>
        <v>1132.0754716981132</v>
      </c>
      <c r="J210" s="3">
        <f>(IF(C210="SHORT",IF(G210="",0,F210-G210),IF(C210="LONG",IF(G210="",0,G210-F210))))*D210</f>
        <v>1132.0754716981132</v>
      </c>
      <c r="K210" s="3">
        <f>SUM(H210-G210)*D210</f>
        <v>1132.0754716981132</v>
      </c>
      <c r="L210" s="4">
        <f t="shared" ref="L210" si="224">SUM(K210+J210+I210)</f>
        <v>3396.2264150943397</v>
      </c>
    </row>
    <row r="211" spans="1:12">
      <c r="A211" s="5" t="s">
        <v>306</v>
      </c>
      <c r="B211" s="33" t="s">
        <v>92</v>
      </c>
      <c r="C211" s="3" t="s">
        <v>14</v>
      </c>
      <c r="D211" s="37">
        <f t="shared" si="171"/>
        <v>197.36842105263159</v>
      </c>
      <c r="E211" s="8">
        <v>760</v>
      </c>
      <c r="F211" s="3">
        <v>765</v>
      </c>
      <c r="G211" s="3">
        <v>770</v>
      </c>
      <c r="H211" s="3">
        <v>775</v>
      </c>
      <c r="I211" s="2">
        <f t="shared" si="164"/>
        <v>986.84210526315792</v>
      </c>
      <c r="J211" s="3">
        <f>(IF(C211="SHORT",IF(G211="",0,F211-G211),IF(C211="LONG",IF(G211="",0,G211-F211))))*D211</f>
        <v>986.84210526315792</v>
      </c>
      <c r="K211" s="3">
        <f>SUM(H211-G211)*D211</f>
        <v>986.84210526315792</v>
      </c>
      <c r="L211" s="4">
        <f t="shared" ref="L211" si="225">SUM(K211+J211+I211)</f>
        <v>2960.5263157894738</v>
      </c>
    </row>
    <row r="212" spans="1:12">
      <c r="A212" s="5" t="s">
        <v>306</v>
      </c>
      <c r="B212" s="33" t="s">
        <v>89</v>
      </c>
      <c r="C212" s="3" t="s">
        <v>18</v>
      </c>
      <c r="D212" s="37">
        <f t="shared" si="171"/>
        <v>458.71559633027522</v>
      </c>
      <c r="E212" s="8">
        <v>327</v>
      </c>
      <c r="F212" s="3">
        <v>327</v>
      </c>
      <c r="G212" s="3">
        <v>770</v>
      </c>
      <c r="H212" s="3">
        <v>0</v>
      </c>
      <c r="I212" s="2">
        <f t="shared" si="164"/>
        <v>0</v>
      </c>
      <c r="J212" s="3">
        <v>0</v>
      </c>
      <c r="K212" s="3">
        <v>0</v>
      </c>
      <c r="L212" s="4">
        <f t="shared" ref="L212" si="226">SUM(K212+J212+I212)</f>
        <v>0</v>
      </c>
    </row>
    <row r="213" spans="1:12">
      <c r="A213" s="5" t="s">
        <v>306</v>
      </c>
      <c r="B213" s="33" t="s">
        <v>307</v>
      </c>
      <c r="C213" s="3" t="s">
        <v>18</v>
      </c>
      <c r="D213" s="37">
        <f t="shared" si="171"/>
        <v>1034.4827586206898</v>
      </c>
      <c r="E213" s="8">
        <v>145</v>
      </c>
      <c r="F213" s="3">
        <v>146.5</v>
      </c>
      <c r="G213" s="3">
        <v>0</v>
      </c>
      <c r="H213" s="3">
        <v>0</v>
      </c>
      <c r="I213" s="2">
        <f t="shared" si="164"/>
        <v>-1551.7241379310346</v>
      </c>
      <c r="J213" s="3">
        <v>0</v>
      </c>
      <c r="K213" s="3">
        <v>0</v>
      </c>
      <c r="L213" s="4">
        <f t="shared" ref="L213" si="227">SUM(K213+J213+I213)</f>
        <v>-1551.7241379310346</v>
      </c>
    </row>
    <row r="214" spans="1:12">
      <c r="A214" s="5" t="s">
        <v>306</v>
      </c>
      <c r="B214" s="33" t="s">
        <v>308</v>
      </c>
      <c r="C214" s="3" t="s">
        <v>18</v>
      </c>
      <c r="D214" s="37">
        <f t="shared" si="171"/>
        <v>900.90090090090087</v>
      </c>
      <c r="E214" s="8">
        <v>166.5</v>
      </c>
      <c r="F214" s="3">
        <v>168</v>
      </c>
      <c r="G214" s="3">
        <v>0</v>
      </c>
      <c r="H214" s="3">
        <v>0</v>
      </c>
      <c r="I214" s="2">
        <f t="shared" si="164"/>
        <v>-1351.3513513513512</v>
      </c>
      <c r="J214" s="3">
        <v>0</v>
      </c>
      <c r="K214" s="3">
        <v>0</v>
      </c>
      <c r="L214" s="4">
        <f t="shared" ref="L214" si="228">SUM(K214+J214+I214)</f>
        <v>-1351.3513513513512</v>
      </c>
    </row>
    <row r="215" spans="1:12">
      <c r="A215" s="5" t="s">
        <v>304</v>
      </c>
      <c r="B215" s="33" t="s">
        <v>296</v>
      </c>
      <c r="C215" s="3" t="s">
        <v>14</v>
      </c>
      <c r="D215" s="37">
        <f t="shared" si="171"/>
        <v>1764.7058823529412</v>
      </c>
      <c r="E215" s="8">
        <v>85</v>
      </c>
      <c r="F215" s="3">
        <v>86</v>
      </c>
      <c r="G215" s="3">
        <v>85</v>
      </c>
      <c r="H215" s="3">
        <v>0</v>
      </c>
      <c r="I215" s="2">
        <f t="shared" si="164"/>
        <v>1764.7058823529412</v>
      </c>
      <c r="J215" s="3">
        <v>0</v>
      </c>
      <c r="K215" s="3">
        <v>0</v>
      </c>
      <c r="L215" s="4">
        <f t="shared" ref="L215" si="229">SUM(K215+J215+I215)</f>
        <v>1764.7058823529412</v>
      </c>
    </row>
    <row r="216" spans="1:12">
      <c r="A216" s="5" t="s">
        <v>304</v>
      </c>
      <c r="B216" s="33" t="s">
        <v>98</v>
      </c>
      <c r="C216" s="3" t="s">
        <v>14</v>
      </c>
      <c r="D216" s="37">
        <f t="shared" si="171"/>
        <v>622.40663900414938</v>
      </c>
      <c r="E216" s="8">
        <v>241</v>
      </c>
      <c r="F216" s="3">
        <v>243</v>
      </c>
      <c r="G216" s="3">
        <v>0</v>
      </c>
      <c r="H216" s="3">
        <v>0</v>
      </c>
      <c r="I216" s="2">
        <f t="shared" si="164"/>
        <v>1244.8132780082988</v>
      </c>
      <c r="J216" s="3">
        <v>0</v>
      </c>
      <c r="K216" s="3">
        <v>0</v>
      </c>
      <c r="L216" s="4">
        <f t="shared" ref="L216" si="230">SUM(K216+J216+I216)</f>
        <v>1244.8132780082988</v>
      </c>
    </row>
    <row r="217" spans="1:12">
      <c r="A217" s="5" t="s">
        <v>303</v>
      </c>
      <c r="B217" s="33" t="s">
        <v>305</v>
      </c>
      <c r="C217" s="3" t="s">
        <v>14</v>
      </c>
      <c r="D217" s="37">
        <f t="shared" si="171"/>
        <v>101.90217391304348</v>
      </c>
      <c r="E217" s="8">
        <v>1472</v>
      </c>
      <c r="F217" s="3">
        <v>1482</v>
      </c>
      <c r="G217" s="3">
        <v>0</v>
      </c>
      <c r="H217" s="3">
        <v>0</v>
      </c>
      <c r="I217" s="2">
        <f t="shared" si="164"/>
        <v>1019.0217391304349</v>
      </c>
      <c r="J217" s="3">
        <v>0</v>
      </c>
      <c r="K217" s="3">
        <v>0</v>
      </c>
      <c r="L217" s="4">
        <f t="shared" ref="L217" si="231">SUM(K217+J217+I217)</f>
        <v>1019.0217391304349</v>
      </c>
    </row>
    <row r="218" spans="1:12">
      <c r="A218" s="5" t="s">
        <v>303</v>
      </c>
      <c r="B218" s="33" t="s">
        <v>155</v>
      </c>
      <c r="C218" s="3" t="s">
        <v>14</v>
      </c>
      <c r="D218" s="37">
        <f t="shared" si="171"/>
        <v>292.96875</v>
      </c>
      <c r="E218" s="8">
        <v>512</v>
      </c>
      <c r="F218" s="3">
        <v>516</v>
      </c>
      <c r="G218" s="3">
        <v>0</v>
      </c>
      <c r="H218" s="3">
        <v>0</v>
      </c>
      <c r="I218" s="2">
        <f t="shared" ref="I218:I281" si="232">(IF(C218="SHORT",E218-F218,IF(C218="LONG",F218-E218)))*D218</f>
        <v>1171.875</v>
      </c>
      <c r="J218" s="3">
        <v>0</v>
      </c>
      <c r="K218" s="3">
        <v>0</v>
      </c>
      <c r="L218" s="4">
        <f t="shared" ref="L218" si="233">SUM(K218+J218+I218)</f>
        <v>1171.875</v>
      </c>
    </row>
    <row r="219" spans="1:12">
      <c r="A219" s="5" t="s">
        <v>303</v>
      </c>
      <c r="B219" s="33" t="s">
        <v>291</v>
      </c>
      <c r="C219" s="3" t="s">
        <v>14</v>
      </c>
      <c r="D219" s="37">
        <f t="shared" si="171"/>
        <v>109.24981791697014</v>
      </c>
      <c r="E219" s="8">
        <v>1373</v>
      </c>
      <c r="F219" s="3">
        <v>1383</v>
      </c>
      <c r="G219" s="3">
        <v>0</v>
      </c>
      <c r="H219" s="3">
        <v>0</v>
      </c>
      <c r="I219" s="2">
        <f t="shared" si="232"/>
        <v>1092.4981791697014</v>
      </c>
      <c r="J219" s="3">
        <v>0</v>
      </c>
      <c r="K219" s="3">
        <v>0</v>
      </c>
      <c r="L219" s="4">
        <f t="shared" ref="L219" si="234">SUM(K219+J219+I219)</f>
        <v>1092.4981791697014</v>
      </c>
    </row>
    <row r="220" spans="1:12">
      <c r="A220" s="5" t="s">
        <v>303</v>
      </c>
      <c r="B220" s="33" t="s">
        <v>44</v>
      </c>
      <c r="C220" s="3" t="s">
        <v>14</v>
      </c>
      <c r="D220" s="37">
        <f t="shared" si="171"/>
        <v>315.78947368421052</v>
      </c>
      <c r="E220" s="8">
        <v>475</v>
      </c>
      <c r="F220" s="3">
        <v>469</v>
      </c>
      <c r="G220" s="3">
        <v>0</v>
      </c>
      <c r="H220" s="3">
        <v>0</v>
      </c>
      <c r="I220" s="2">
        <f t="shared" si="232"/>
        <v>-1894.7368421052631</v>
      </c>
      <c r="J220" s="3">
        <v>0</v>
      </c>
      <c r="K220" s="3">
        <v>0</v>
      </c>
      <c r="L220" s="4">
        <f t="shared" ref="L220" si="235">SUM(K220+J220+I220)</f>
        <v>-1894.7368421052631</v>
      </c>
    </row>
    <row r="221" spans="1:12">
      <c r="A221" s="5" t="s">
        <v>302</v>
      </c>
      <c r="B221" s="33" t="s">
        <v>296</v>
      </c>
      <c r="C221" s="3" t="s">
        <v>14</v>
      </c>
      <c r="D221" s="37">
        <f t="shared" si="171"/>
        <v>1818.1818181818182</v>
      </c>
      <c r="E221" s="8">
        <v>82.5</v>
      </c>
      <c r="F221" s="3">
        <v>83.5</v>
      </c>
      <c r="G221" s="3">
        <v>85</v>
      </c>
      <c r="H221" s="3">
        <v>0</v>
      </c>
      <c r="I221" s="2">
        <f t="shared" si="232"/>
        <v>1818.1818181818182</v>
      </c>
      <c r="J221" s="3">
        <f>(IF(C221="SHORT",IF(G221="",0,F221-G221),IF(C221="LONG",IF(G221="",0,G221-F221))))*D221</f>
        <v>2727.2727272727275</v>
      </c>
      <c r="K221" s="3">
        <v>0</v>
      </c>
      <c r="L221" s="4">
        <f t="shared" ref="L221" si="236">SUM(K221+J221+I221)</f>
        <v>4545.454545454546</v>
      </c>
    </row>
    <row r="222" spans="1:12">
      <c r="A222" s="5" t="s">
        <v>302</v>
      </c>
      <c r="B222" s="33" t="s">
        <v>63</v>
      </c>
      <c r="C222" s="3" t="s">
        <v>14</v>
      </c>
      <c r="D222" s="37">
        <f t="shared" si="171"/>
        <v>89.285714285714292</v>
      </c>
      <c r="E222" s="8">
        <v>1680</v>
      </c>
      <c r="F222" s="3">
        <v>1689</v>
      </c>
      <c r="G222" s="3">
        <v>0</v>
      </c>
      <c r="H222" s="3">
        <v>0</v>
      </c>
      <c r="I222" s="2">
        <f t="shared" si="232"/>
        <v>803.57142857142867</v>
      </c>
      <c r="J222" s="3">
        <v>0</v>
      </c>
      <c r="K222" s="3">
        <v>0</v>
      </c>
      <c r="L222" s="4">
        <f t="shared" ref="L222" si="237">SUM(K222+J222+I222)</f>
        <v>803.57142857142867</v>
      </c>
    </row>
    <row r="223" spans="1:12">
      <c r="A223" s="5" t="s">
        <v>302</v>
      </c>
      <c r="B223" s="33" t="s">
        <v>89</v>
      </c>
      <c r="C223" s="3" t="s">
        <v>14</v>
      </c>
      <c r="D223" s="37">
        <f t="shared" ref="D223:D286" si="238">150000/E223</f>
        <v>424.92917847025495</v>
      </c>
      <c r="E223" s="8">
        <v>353</v>
      </c>
      <c r="F223" s="3">
        <v>348</v>
      </c>
      <c r="G223" s="3">
        <v>0</v>
      </c>
      <c r="H223" s="3">
        <v>0</v>
      </c>
      <c r="I223" s="2">
        <f t="shared" si="232"/>
        <v>-2124.6458923512746</v>
      </c>
      <c r="J223" s="3">
        <v>0</v>
      </c>
      <c r="K223" s="3">
        <v>0</v>
      </c>
      <c r="L223" s="4">
        <f t="shared" ref="L223:L224" si="239">SUM(K223+J223+I223)</f>
        <v>-2124.6458923512746</v>
      </c>
    </row>
    <row r="224" spans="1:12">
      <c r="A224" s="5" t="s">
        <v>302</v>
      </c>
      <c r="B224" s="33" t="s">
        <v>106</v>
      </c>
      <c r="C224" s="3" t="s">
        <v>14</v>
      </c>
      <c r="D224" s="37">
        <f t="shared" si="238"/>
        <v>1119.4029850746269</v>
      </c>
      <c r="E224" s="8">
        <v>134</v>
      </c>
      <c r="F224" s="3">
        <v>135</v>
      </c>
      <c r="G224" s="3">
        <v>0</v>
      </c>
      <c r="H224" s="3">
        <v>0</v>
      </c>
      <c r="I224" s="2">
        <f t="shared" si="232"/>
        <v>1119.4029850746269</v>
      </c>
      <c r="J224" s="3">
        <v>0</v>
      </c>
      <c r="K224" s="3">
        <v>0</v>
      </c>
      <c r="L224" s="4">
        <f t="shared" si="239"/>
        <v>1119.4029850746269</v>
      </c>
    </row>
    <row r="225" spans="1:12">
      <c r="A225" s="5" t="s">
        <v>301</v>
      </c>
      <c r="B225" s="33" t="s">
        <v>82</v>
      </c>
      <c r="C225" s="3" t="s">
        <v>14</v>
      </c>
      <c r="D225" s="37">
        <f t="shared" si="238"/>
        <v>64.102564102564102</v>
      </c>
      <c r="E225" s="8">
        <v>2340</v>
      </c>
      <c r="F225" s="3">
        <v>2360</v>
      </c>
      <c r="G225" s="3">
        <v>2380</v>
      </c>
      <c r="H225" s="3">
        <v>2400</v>
      </c>
      <c r="I225" s="2">
        <f t="shared" si="232"/>
        <v>1282.051282051282</v>
      </c>
      <c r="J225" s="3">
        <f>(IF(C225="SHORT",IF(G225="",0,F225-G225),IF(C225="LONG",IF(G225="",0,G225-F225))))*D225</f>
        <v>1282.051282051282</v>
      </c>
      <c r="K225" s="3">
        <f t="shared" ref="K225:K232" si="240">SUM(H225-G225)*D225</f>
        <v>1282.051282051282</v>
      </c>
      <c r="L225" s="4">
        <f t="shared" ref="L225" si="241">SUM(K225+J225+I225)</f>
        <v>3846.1538461538457</v>
      </c>
    </row>
    <row r="226" spans="1:12">
      <c r="A226" s="5" t="s">
        <v>301</v>
      </c>
      <c r="B226" s="33" t="s">
        <v>70</v>
      </c>
      <c r="C226" s="3" t="s">
        <v>14</v>
      </c>
      <c r="D226" s="37">
        <f t="shared" si="238"/>
        <v>1075.2688172043011</v>
      </c>
      <c r="E226" s="8">
        <v>139.5</v>
      </c>
      <c r="F226" s="3">
        <v>140.5</v>
      </c>
      <c r="G226" s="3">
        <v>141.5</v>
      </c>
      <c r="H226" s="3">
        <v>142.5</v>
      </c>
      <c r="I226" s="2">
        <f t="shared" si="232"/>
        <v>1075.2688172043011</v>
      </c>
      <c r="J226" s="3">
        <f>(IF(C226="SHORT",IF(G226="",0,F226-G226),IF(C226="LONG",IF(G226="",0,G226-F226))))*D226</f>
        <v>1075.2688172043011</v>
      </c>
      <c r="K226" s="3">
        <f t="shared" si="240"/>
        <v>1075.2688172043011</v>
      </c>
      <c r="L226" s="4">
        <f t="shared" ref="L226" si="242">SUM(K226+J226+I226)</f>
        <v>3225.8064516129034</v>
      </c>
    </row>
    <row r="227" spans="1:12">
      <c r="A227" s="5" t="s">
        <v>301</v>
      </c>
      <c r="B227" s="33" t="s">
        <v>300</v>
      </c>
      <c r="C227" s="3" t="s">
        <v>14</v>
      </c>
      <c r="D227" s="37">
        <f t="shared" si="238"/>
        <v>16.565433462175594</v>
      </c>
      <c r="E227" s="8">
        <v>9055</v>
      </c>
      <c r="F227" s="3">
        <v>9080</v>
      </c>
      <c r="G227" s="3">
        <v>9100</v>
      </c>
      <c r="H227" s="3">
        <v>9120</v>
      </c>
      <c r="I227" s="2">
        <f t="shared" si="232"/>
        <v>414.13583655438987</v>
      </c>
      <c r="J227" s="3">
        <f>(IF(C227="SHORT",IF(G227="",0,F227-G227),IF(C227="LONG",IF(G227="",0,G227-F227))))*D227</f>
        <v>331.30866924351187</v>
      </c>
      <c r="K227" s="3">
        <f t="shared" si="240"/>
        <v>331.30866924351187</v>
      </c>
      <c r="L227" s="4">
        <f t="shared" ref="L227" si="243">SUM(K227+J227+I227)</f>
        <v>1076.7531750414137</v>
      </c>
    </row>
    <row r="228" spans="1:12">
      <c r="A228" s="5" t="s">
        <v>301</v>
      </c>
      <c r="B228" s="33" t="s">
        <v>23</v>
      </c>
      <c r="C228" s="3" t="s">
        <v>14</v>
      </c>
      <c r="D228" s="37">
        <f t="shared" si="238"/>
        <v>308.00821355236138</v>
      </c>
      <c r="E228" s="8">
        <v>487</v>
      </c>
      <c r="F228" s="3">
        <v>490</v>
      </c>
      <c r="G228" s="3">
        <v>0</v>
      </c>
      <c r="H228" s="3">
        <v>0</v>
      </c>
      <c r="I228" s="2">
        <f t="shared" si="232"/>
        <v>924.02464065708409</v>
      </c>
      <c r="J228" s="3">
        <v>0</v>
      </c>
      <c r="K228" s="3">
        <f t="shared" si="240"/>
        <v>0</v>
      </c>
      <c r="L228" s="4">
        <f t="shared" ref="L228" si="244">SUM(K228+J228+I228)</f>
        <v>924.02464065708409</v>
      </c>
    </row>
    <row r="229" spans="1:12">
      <c r="A229" s="5" t="s">
        <v>301</v>
      </c>
      <c r="B229" s="33" t="s">
        <v>291</v>
      </c>
      <c r="C229" s="3" t="s">
        <v>14</v>
      </c>
      <c r="D229" s="37">
        <f t="shared" si="238"/>
        <v>109.48905109489051</v>
      </c>
      <c r="E229" s="8">
        <v>1370</v>
      </c>
      <c r="F229" s="3">
        <v>1380</v>
      </c>
      <c r="G229" s="3">
        <v>0</v>
      </c>
      <c r="H229" s="3">
        <v>0</v>
      </c>
      <c r="I229" s="2">
        <f t="shared" si="232"/>
        <v>1094.8905109489051</v>
      </c>
      <c r="J229" s="3">
        <v>0</v>
      </c>
      <c r="K229" s="3">
        <f t="shared" si="240"/>
        <v>0</v>
      </c>
      <c r="L229" s="4">
        <f t="shared" ref="L229" si="245">SUM(K229+J229+I229)</f>
        <v>1094.8905109489051</v>
      </c>
    </row>
    <row r="230" spans="1:12">
      <c r="A230" s="5" t="s">
        <v>301</v>
      </c>
      <c r="B230" s="33" t="s">
        <v>296</v>
      </c>
      <c r="C230" s="3" t="s">
        <v>14</v>
      </c>
      <c r="D230" s="37">
        <f t="shared" si="238"/>
        <v>1724.1379310344828</v>
      </c>
      <c r="E230" s="8">
        <v>87</v>
      </c>
      <c r="F230" s="3">
        <v>88</v>
      </c>
      <c r="G230" s="3">
        <v>0</v>
      </c>
      <c r="H230" s="3">
        <v>0</v>
      </c>
      <c r="I230" s="2">
        <f t="shared" si="232"/>
        <v>1724.1379310344828</v>
      </c>
      <c r="J230" s="3">
        <v>0</v>
      </c>
      <c r="K230" s="3">
        <f t="shared" si="240"/>
        <v>0</v>
      </c>
      <c r="L230" s="4">
        <f t="shared" ref="L230" si="246">SUM(K230+J230+I230)</f>
        <v>1724.1379310344828</v>
      </c>
    </row>
    <row r="231" spans="1:12">
      <c r="A231" s="5" t="s">
        <v>299</v>
      </c>
      <c r="B231" s="33" t="s">
        <v>107</v>
      </c>
      <c r="C231" s="3" t="s">
        <v>14</v>
      </c>
      <c r="D231" s="37">
        <f t="shared" si="238"/>
        <v>1079.1366906474821</v>
      </c>
      <c r="E231" s="8">
        <v>139</v>
      </c>
      <c r="F231" s="3">
        <v>140</v>
      </c>
      <c r="G231" s="3">
        <v>141</v>
      </c>
      <c r="H231" s="3">
        <v>142</v>
      </c>
      <c r="I231" s="2">
        <f t="shared" si="232"/>
        <v>1079.1366906474821</v>
      </c>
      <c r="J231" s="3">
        <f>(IF(C231="SHORT",IF(G231="",0,F231-G231),IF(C231="LONG",IF(G231="",0,G231-F231))))*D231</f>
        <v>1079.1366906474821</v>
      </c>
      <c r="K231" s="3">
        <f t="shared" si="240"/>
        <v>1079.1366906474821</v>
      </c>
      <c r="L231" s="4">
        <f t="shared" ref="L231" si="247">SUM(K231+J231+I231)</f>
        <v>3237.4100719424459</v>
      </c>
    </row>
    <row r="232" spans="1:12">
      <c r="A232" s="5" t="s">
        <v>299</v>
      </c>
      <c r="B232" s="33" t="s">
        <v>300</v>
      </c>
      <c r="C232" s="3" t="s">
        <v>14</v>
      </c>
      <c r="D232" s="37">
        <f t="shared" si="238"/>
        <v>17.084282460136674</v>
      </c>
      <c r="E232" s="8">
        <v>8780</v>
      </c>
      <c r="F232" s="3">
        <v>8810</v>
      </c>
      <c r="G232" s="3">
        <v>8830</v>
      </c>
      <c r="H232" s="3">
        <v>8860</v>
      </c>
      <c r="I232" s="2">
        <f t="shared" si="232"/>
        <v>512.52847380410026</v>
      </c>
      <c r="J232" s="3">
        <f>(IF(C232="SHORT",IF(G232="",0,F232-G232),IF(C232="LONG",IF(G232="",0,G232-F232))))*D232</f>
        <v>341.68564920273349</v>
      </c>
      <c r="K232" s="3">
        <f t="shared" si="240"/>
        <v>512.52847380410026</v>
      </c>
      <c r="L232" s="4">
        <f t="shared" ref="L232" si="248">SUM(K232+J232+I232)</f>
        <v>1366.7425968109339</v>
      </c>
    </row>
    <row r="233" spans="1:12">
      <c r="A233" s="5" t="s">
        <v>299</v>
      </c>
      <c r="B233" s="33" t="s">
        <v>99</v>
      </c>
      <c r="C233" s="3" t="s">
        <v>14</v>
      </c>
      <c r="D233" s="37">
        <f t="shared" si="238"/>
        <v>697.67441860465112</v>
      </c>
      <c r="E233" s="8">
        <v>215</v>
      </c>
      <c r="F233" s="3">
        <v>217</v>
      </c>
      <c r="G233" s="3">
        <v>219</v>
      </c>
      <c r="H233" s="3">
        <v>0</v>
      </c>
      <c r="I233" s="2">
        <f t="shared" si="232"/>
        <v>1395.3488372093022</v>
      </c>
      <c r="J233" s="3">
        <f>(IF(C233="SHORT",IF(G233="",0,F233-G233),IF(C233="LONG",IF(G233="",0,G233-F233))))*D233</f>
        <v>1395.3488372093022</v>
      </c>
      <c r="K233" s="3">
        <v>0</v>
      </c>
      <c r="L233" s="4">
        <f t="shared" ref="L233" si="249">SUM(K233+J233+I233)</f>
        <v>2790.6976744186045</v>
      </c>
    </row>
    <row r="234" spans="1:12">
      <c r="A234" s="5" t="s">
        <v>299</v>
      </c>
      <c r="B234" s="33" t="s">
        <v>276</v>
      </c>
      <c r="C234" s="3" t="s">
        <v>14</v>
      </c>
      <c r="D234" s="37">
        <f t="shared" si="238"/>
        <v>306.74846625766872</v>
      </c>
      <c r="E234" s="8">
        <v>489</v>
      </c>
      <c r="F234" s="3">
        <v>493</v>
      </c>
      <c r="G234" s="3">
        <v>0</v>
      </c>
      <c r="H234" s="3">
        <v>0</v>
      </c>
      <c r="I234" s="2">
        <f t="shared" si="232"/>
        <v>1226.9938650306749</v>
      </c>
      <c r="J234" s="3">
        <v>0</v>
      </c>
      <c r="K234" s="3">
        <v>0</v>
      </c>
      <c r="L234" s="4">
        <f t="shared" ref="L234" si="250">SUM(K234+J234+I234)</f>
        <v>1226.9938650306749</v>
      </c>
    </row>
    <row r="235" spans="1:12">
      <c r="A235" s="5" t="s">
        <v>299</v>
      </c>
      <c r="B235" s="33" t="s">
        <v>90</v>
      </c>
      <c r="C235" s="3" t="s">
        <v>14</v>
      </c>
      <c r="D235" s="37">
        <f t="shared" si="238"/>
        <v>412.08791208791212</v>
      </c>
      <c r="E235" s="8">
        <v>364</v>
      </c>
      <c r="F235" s="3" t="s">
        <v>253</v>
      </c>
      <c r="G235" s="3">
        <v>0</v>
      </c>
      <c r="H235" s="3">
        <v>0</v>
      </c>
      <c r="I235" s="2" t="e">
        <f t="shared" si="232"/>
        <v>#VALUE!</v>
      </c>
      <c r="J235" s="3">
        <v>0</v>
      </c>
      <c r="K235" s="3">
        <v>0</v>
      </c>
      <c r="L235" s="3" t="s">
        <v>253</v>
      </c>
    </row>
    <row r="236" spans="1:12">
      <c r="A236" s="5" t="s">
        <v>299</v>
      </c>
      <c r="B236" s="33" t="s">
        <v>45</v>
      </c>
      <c r="C236" s="3" t="s">
        <v>14</v>
      </c>
      <c r="D236" s="37">
        <f t="shared" si="238"/>
        <v>1442.3076923076924</v>
      </c>
      <c r="E236" s="8">
        <v>104</v>
      </c>
      <c r="F236" s="3">
        <v>104</v>
      </c>
      <c r="G236" s="3">
        <v>0</v>
      </c>
      <c r="H236" s="3">
        <v>0</v>
      </c>
      <c r="I236" s="2">
        <f t="shared" si="232"/>
        <v>0</v>
      </c>
      <c r="J236" s="3">
        <v>0</v>
      </c>
      <c r="K236" s="3">
        <v>0</v>
      </c>
      <c r="L236" s="4">
        <f t="shared" ref="L236" si="251">SUM(K236+J236+I236)</f>
        <v>0</v>
      </c>
    </row>
    <row r="237" spans="1:12">
      <c r="A237" s="5" t="s">
        <v>298</v>
      </c>
      <c r="B237" s="33" t="s">
        <v>85</v>
      </c>
      <c r="C237" s="3" t="s">
        <v>14</v>
      </c>
      <c r="D237" s="37">
        <f t="shared" si="238"/>
        <v>330.39647577092512</v>
      </c>
      <c r="E237" s="8">
        <v>454</v>
      </c>
      <c r="F237" s="3">
        <v>454</v>
      </c>
      <c r="G237" s="3">
        <v>0</v>
      </c>
      <c r="H237" s="3">
        <v>0</v>
      </c>
      <c r="I237" s="2">
        <f t="shared" si="232"/>
        <v>0</v>
      </c>
      <c r="J237" s="3">
        <v>0</v>
      </c>
      <c r="K237" s="3">
        <f t="shared" ref="K237:K243" si="252">SUM(H237-G237)*D237</f>
        <v>0</v>
      </c>
      <c r="L237" s="4">
        <f t="shared" ref="L237" si="253">SUM(K237+J237+I237)</f>
        <v>0</v>
      </c>
    </row>
    <row r="238" spans="1:12">
      <c r="A238" s="5" t="s">
        <v>298</v>
      </c>
      <c r="B238" s="33" t="s">
        <v>16</v>
      </c>
      <c r="C238" s="3" t="s">
        <v>14</v>
      </c>
      <c r="D238" s="37">
        <f t="shared" si="238"/>
        <v>986.84210526315792</v>
      </c>
      <c r="E238" s="8">
        <v>152</v>
      </c>
      <c r="F238" s="3">
        <v>153</v>
      </c>
      <c r="G238" s="3">
        <v>0</v>
      </c>
      <c r="H238" s="3">
        <v>0</v>
      </c>
      <c r="I238" s="2">
        <f t="shared" si="232"/>
        <v>986.84210526315792</v>
      </c>
      <c r="J238" s="3">
        <v>0</v>
      </c>
      <c r="K238" s="3">
        <f t="shared" si="252"/>
        <v>0</v>
      </c>
      <c r="L238" s="4">
        <f t="shared" ref="L238" si="254">SUM(K238+J238+I238)</f>
        <v>986.84210526315792</v>
      </c>
    </row>
    <row r="239" spans="1:12">
      <c r="A239" s="5" t="s">
        <v>298</v>
      </c>
      <c r="B239" s="33" t="s">
        <v>279</v>
      </c>
      <c r="C239" s="3" t="s">
        <v>14</v>
      </c>
      <c r="D239" s="37">
        <f t="shared" si="238"/>
        <v>815.21739130434787</v>
      </c>
      <c r="E239" s="8">
        <v>184</v>
      </c>
      <c r="F239" s="3">
        <v>185.5</v>
      </c>
      <c r="G239" s="3">
        <v>0</v>
      </c>
      <c r="H239" s="3">
        <v>0</v>
      </c>
      <c r="I239" s="2">
        <f t="shared" si="232"/>
        <v>1222.8260869565217</v>
      </c>
      <c r="J239" s="3">
        <v>0</v>
      </c>
      <c r="K239" s="3">
        <f t="shared" si="252"/>
        <v>0</v>
      </c>
      <c r="L239" s="4">
        <f t="shared" ref="L239" si="255">SUM(K239+J239+I239)</f>
        <v>1222.8260869565217</v>
      </c>
    </row>
    <row r="240" spans="1:12">
      <c r="A240" s="5" t="s">
        <v>297</v>
      </c>
      <c r="B240" s="33" t="s">
        <v>241</v>
      </c>
      <c r="C240" s="3" t="s">
        <v>14</v>
      </c>
      <c r="D240" s="37">
        <f t="shared" si="238"/>
        <v>604.83870967741939</v>
      </c>
      <c r="E240" s="8">
        <v>248</v>
      </c>
      <c r="F240" s="3">
        <v>250</v>
      </c>
      <c r="G240" s="3">
        <v>252</v>
      </c>
      <c r="H240" s="3">
        <v>254</v>
      </c>
      <c r="I240" s="2">
        <f t="shared" si="232"/>
        <v>1209.6774193548388</v>
      </c>
      <c r="J240" s="3">
        <f>(IF(C240="SHORT",IF(G240="",0,F240-G240),IF(C240="LONG",IF(G240="",0,G240-F240))))*D240</f>
        <v>1209.6774193548388</v>
      </c>
      <c r="K240" s="3">
        <f t="shared" si="252"/>
        <v>1209.6774193548388</v>
      </c>
      <c r="L240" s="4">
        <f t="shared" ref="L240" si="256">SUM(K240+J240+I240)</f>
        <v>3629.0322580645161</v>
      </c>
    </row>
    <row r="241" spans="1:12">
      <c r="A241" s="5" t="s">
        <v>297</v>
      </c>
      <c r="B241" s="33" t="s">
        <v>54</v>
      </c>
      <c r="C241" s="3" t="s">
        <v>14</v>
      </c>
      <c r="D241" s="37">
        <f t="shared" si="238"/>
        <v>81.833060556464815</v>
      </c>
      <c r="E241" s="8">
        <v>1833</v>
      </c>
      <c r="F241" s="3">
        <v>1845</v>
      </c>
      <c r="G241" s="3">
        <v>0</v>
      </c>
      <c r="H241" s="3">
        <v>0</v>
      </c>
      <c r="I241" s="2">
        <f t="shared" si="232"/>
        <v>981.99672667757773</v>
      </c>
      <c r="J241" s="3">
        <v>0</v>
      </c>
      <c r="K241" s="3">
        <f t="shared" si="252"/>
        <v>0</v>
      </c>
      <c r="L241" s="4">
        <f t="shared" ref="L241" si="257">SUM(K241+J241+I241)</f>
        <v>981.99672667757773</v>
      </c>
    </row>
    <row r="242" spans="1:12">
      <c r="A242" s="5" t="s">
        <v>297</v>
      </c>
      <c r="B242" s="33" t="s">
        <v>241</v>
      </c>
      <c r="C242" s="3" t="s">
        <v>14</v>
      </c>
      <c r="D242" s="37">
        <f t="shared" si="238"/>
        <v>580.27079303675043</v>
      </c>
      <c r="E242" s="8">
        <v>258.5</v>
      </c>
      <c r="F242" s="3">
        <v>255</v>
      </c>
      <c r="G242" s="3">
        <v>0</v>
      </c>
      <c r="H242" s="3">
        <v>0</v>
      </c>
      <c r="I242" s="2">
        <f t="shared" si="232"/>
        <v>-2030.9477756286265</v>
      </c>
      <c r="J242" s="3">
        <v>0</v>
      </c>
      <c r="K242" s="3">
        <f t="shared" si="252"/>
        <v>0</v>
      </c>
      <c r="L242" s="4">
        <f t="shared" ref="L242" si="258">SUM(K242+J242+I242)</f>
        <v>-2030.9477756286265</v>
      </c>
    </row>
    <row r="243" spans="1:12">
      <c r="A243" s="5" t="s">
        <v>297</v>
      </c>
      <c r="B243" s="33" t="s">
        <v>97</v>
      </c>
      <c r="C243" s="3" t="s">
        <v>14</v>
      </c>
      <c r="D243" s="37">
        <f t="shared" si="238"/>
        <v>250.83612040133778</v>
      </c>
      <c r="E243" s="8">
        <v>598</v>
      </c>
      <c r="F243" s="3">
        <v>599</v>
      </c>
      <c r="G243" s="3">
        <v>0</v>
      </c>
      <c r="H243" s="3">
        <v>0</v>
      </c>
      <c r="I243" s="2">
        <f t="shared" si="232"/>
        <v>250.83612040133778</v>
      </c>
      <c r="J243" s="3">
        <v>0</v>
      </c>
      <c r="K243" s="3">
        <f t="shared" si="252"/>
        <v>0</v>
      </c>
      <c r="L243" s="4">
        <f t="shared" ref="L243" si="259">SUM(K243+J243+I243)</f>
        <v>250.83612040133778</v>
      </c>
    </row>
    <row r="244" spans="1:12">
      <c r="A244" s="5" t="s">
        <v>294</v>
      </c>
      <c r="B244" s="33" t="s">
        <v>295</v>
      </c>
      <c r="C244" s="3" t="s">
        <v>14</v>
      </c>
      <c r="D244" s="37">
        <f t="shared" si="238"/>
        <v>304.8780487804878</v>
      </c>
      <c r="E244" s="8">
        <v>492</v>
      </c>
      <c r="F244" s="3">
        <v>496</v>
      </c>
      <c r="G244" s="3">
        <v>499</v>
      </c>
      <c r="H244" s="3">
        <v>0</v>
      </c>
      <c r="I244" s="2">
        <f t="shared" si="232"/>
        <v>1219.5121951219512</v>
      </c>
      <c r="J244" s="3">
        <f>(IF(C244="SHORT",IF(G244="",0,F244-G244),IF(C244="LONG",IF(G244="",0,G244-F244))))*D244</f>
        <v>914.63414634146341</v>
      </c>
      <c r="K244" s="3">
        <v>0</v>
      </c>
      <c r="L244" s="4">
        <f t="shared" ref="L244" si="260">SUM(K244+J244+I244)</f>
        <v>2134.1463414634145</v>
      </c>
    </row>
    <row r="245" spans="1:12">
      <c r="A245" s="5" t="s">
        <v>294</v>
      </c>
      <c r="B245" s="33" t="s">
        <v>28</v>
      </c>
      <c r="C245" s="3" t="s">
        <v>14</v>
      </c>
      <c r="D245" s="37">
        <f t="shared" si="238"/>
        <v>205.47945205479451</v>
      </c>
      <c r="E245" s="8">
        <v>730</v>
      </c>
      <c r="F245" s="3">
        <v>735</v>
      </c>
      <c r="G245" s="3">
        <v>740</v>
      </c>
      <c r="H245" s="3">
        <v>0</v>
      </c>
      <c r="I245" s="2">
        <f t="shared" si="232"/>
        <v>1027.3972602739725</v>
      </c>
      <c r="J245" s="3">
        <f>(IF(C245="SHORT",IF(G245="",0,F245-G245),IF(C245="LONG",IF(G245="",0,G245-F245))))*D245</f>
        <v>1027.3972602739725</v>
      </c>
      <c r="K245" s="3">
        <v>0</v>
      </c>
      <c r="L245" s="4">
        <f t="shared" ref="L245" si="261">SUM(K245+J245+I245)</f>
        <v>2054.794520547945</v>
      </c>
    </row>
    <row r="246" spans="1:12">
      <c r="A246" s="5" t="s">
        <v>294</v>
      </c>
      <c r="B246" s="33" t="s">
        <v>296</v>
      </c>
      <c r="C246" s="3" t="s">
        <v>14</v>
      </c>
      <c r="D246" s="37">
        <f t="shared" si="238"/>
        <v>1867.9950186799504</v>
      </c>
      <c r="E246" s="8">
        <v>80.3</v>
      </c>
      <c r="F246" s="3">
        <v>81</v>
      </c>
      <c r="G246" s="3">
        <v>0</v>
      </c>
      <c r="H246" s="3">
        <v>0</v>
      </c>
      <c r="I246" s="2">
        <f t="shared" si="232"/>
        <v>1307.5965130759705</v>
      </c>
      <c r="J246" s="3">
        <v>0</v>
      </c>
      <c r="K246" s="3">
        <v>0</v>
      </c>
      <c r="L246" s="4">
        <f t="shared" ref="L246" si="262">SUM(K246+J246+I246)</f>
        <v>1307.5965130759705</v>
      </c>
    </row>
    <row r="247" spans="1:12">
      <c r="A247" s="5" t="s">
        <v>293</v>
      </c>
      <c r="B247" s="33" t="s">
        <v>288</v>
      </c>
      <c r="C247" s="3" t="s">
        <v>14</v>
      </c>
      <c r="D247" s="37">
        <f t="shared" si="238"/>
        <v>511.9453924914676</v>
      </c>
      <c r="E247" s="8">
        <v>293</v>
      </c>
      <c r="F247" s="3">
        <v>295</v>
      </c>
      <c r="G247" s="3">
        <v>297</v>
      </c>
      <c r="H247" s="3">
        <v>0</v>
      </c>
      <c r="I247" s="2">
        <f t="shared" si="232"/>
        <v>1023.8907849829352</v>
      </c>
      <c r="J247" s="3">
        <f>(IF(C247="SHORT",IF(G247="",0,F247-G247),IF(C247="LONG",IF(G247="",0,G247-F247))))*D247</f>
        <v>1023.8907849829352</v>
      </c>
      <c r="K247" s="3">
        <v>0</v>
      </c>
      <c r="L247" s="4">
        <f t="shared" ref="L247" si="263">SUM(K247+J247+I247)</f>
        <v>2047.7815699658704</v>
      </c>
    </row>
    <row r="248" spans="1:12">
      <c r="A248" s="5" t="s">
        <v>293</v>
      </c>
      <c r="B248" s="33" t="s">
        <v>51</v>
      </c>
      <c r="C248" s="3" t="s">
        <v>14</v>
      </c>
      <c r="D248" s="37">
        <f t="shared" si="238"/>
        <v>434.15340086830679</v>
      </c>
      <c r="E248" s="8">
        <v>345.5</v>
      </c>
      <c r="F248" s="3">
        <v>341</v>
      </c>
      <c r="G248" s="3">
        <v>0</v>
      </c>
      <c r="H248" s="3">
        <v>0</v>
      </c>
      <c r="I248" s="2">
        <f t="shared" si="232"/>
        <v>-1953.6903039073804</v>
      </c>
      <c r="J248" s="3">
        <v>0</v>
      </c>
      <c r="K248" s="3">
        <v>0</v>
      </c>
      <c r="L248" s="4">
        <f t="shared" ref="L248" si="264">SUM(K248+J248+I248)</f>
        <v>-1953.6903039073804</v>
      </c>
    </row>
    <row r="249" spans="1:12">
      <c r="A249" s="5" t="s">
        <v>293</v>
      </c>
      <c r="B249" s="33" t="s">
        <v>52</v>
      </c>
      <c r="C249" s="3" t="s">
        <v>14</v>
      </c>
      <c r="D249" s="37">
        <f t="shared" si="238"/>
        <v>130.43478260869566</v>
      </c>
      <c r="E249" s="8">
        <v>1150</v>
      </c>
      <c r="F249" s="3">
        <v>1135</v>
      </c>
      <c r="G249" s="3">
        <v>0</v>
      </c>
      <c r="H249" s="3">
        <v>0</v>
      </c>
      <c r="I249" s="2">
        <f t="shared" si="232"/>
        <v>-1956.5217391304348</v>
      </c>
      <c r="J249" s="3">
        <v>0</v>
      </c>
      <c r="K249" s="3">
        <v>0</v>
      </c>
      <c r="L249" s="4">
        <f t="shared" ref="L249" si="265">SUM(K249+J249+I249)</f>
        <v>-1956.5217391304348</v>
      </c>
    </row>
    <row r="250" spans="1:12">
      <c r="A250" s="5" t="s">
        <v>292</v>
      </c>
      <c r="B250" s="33" t="s">
        <v>191</v>
      </c>
      <c r="C250" s="3" t="s">
        <v>14</v>
      </c>
      <c r="D250" s="37">
        <f t="shared" si="238"/>
        <v>269.29982046678634</v>
      </c>
      <c r="E250" s="8">
        <v>557</v>
      </c>
      <c r="F250" s="3">
        <v>562</v>
      </c>
      <c r="G250" s="3">
        <v>0</v>
      </c>
      <c r="H250" s="3">
        <v>0</v>
      </c>
      <c r="I250" s="2">
        <f t="shared" si="232"/>
        <v>1346.4991023339317</v>
      </c>
      <c r="J250" s="3">
        <v>0</v>
      </c>
      <c r="K250" s="3">
        <f>SUM(H250-G250)*D250</f>
        <v>0</v>
      </c>
      <c r="L250" s="4">
        <f t="shared" ref="L250" si="266">SUM(K250+J250+I250)</f>
        <v>1346.4991023339317</v>
      </c>
    </row>
    <row r="251" spans="1:12">
      <c r="A251" s="5" t="s">
        <v>292</v>
      </c>
      <c r="B251" s="33" t="s">
        <v>51</v>
      </c>
      <c r="C251" s="3" t="s">
        <v>14</v>
      </c>
      <c r="D251" s="37">
        <f t="shared" si="238"/>
        <v>447.76119402985074</v>
      </c>
      <c r="E251" s="8">
        <v>335</v>
      </c>
      <c r="F251" s="3">
        <v>338</v>
      </c>
      <c r="G251" s="3">
        <v>0</v>
      </c>
      <c r="H251" s="3">
        <v>0</v>
      </c>
      <c r="I251" s="2">
        <f t="shared" si="232"/>
        <v>1343.2835820895523</v>
      </c>
      <c r="J251" s="3">
        <v>0</v>
      </c>
      <c r="K251" s="3">
        <f>SUM(H251-G251)*D251</f>
        <v>0</v>
      </c>
      <c r="L251" s="4">
        <f t="shared" ref="L251" si="267">SUM(K251+J251+I251)</f>
        <v>1343.2835820895523</v>
      </c>
    </row>
    <row r="252" spans="1:12">
      <c r="A252" s="5" t="s">
        <v>292</v>
      </c>
      <c r="B252" s="33" t="s">
        <v>288</v>
      </c>
      <c r="C252" s="3" t="s">
        <v>14</v>
      </c>
      <c r="D252" s="37">
        <f t="shared" si="238"/>
        <v>515.46391752577324</v>
      </c>
      <c r="E252" s="8">
        <v>291</v>
      </c>
      <c r="F252" s="3">
        <v>292.75</v>
      </c>
      <c r="G252" s="3">
        <v>0</v>
      </c>
      <c r="H252" s="3">
        <v>0</v>
      </c>
      <c r="I252" s="2">
        <f t="shared" si="232"/>
        <v>902.06185567010311</v>
      </c>
      <c r="J252" s="3">
        <v>0</v>
      </c>
      <c r="K252" s="3">
        <f>SUM(H252-G252)*D252</f>
        <v>0</v>
      </c>
      <c r="L252" s="4">
        <f t="shared" ref="L252" si="268">SUM(K252+J252+I252)</f>
        <v>902.06185567010311</v>
      </c>
    </row>
    <row r="253" spans="1:12">
      <c r="A253" s="5" t="s">
        <v>290</v>
      </c>
      <c r="B253" s="33" t="s">
        <v>97</v>
      </c>
      <c r="C253" s="3" t="s">
        <v>14</v>
      </c>
      <c r="D253" s="37">
        <f t="shared" si="238"/>
        <v>254.23728813559322</v>
      </c>
      <c r="E253" s="8">
        <v>590</v>
      </c>
      <c r="F253" s="3">
        <v>594</v>
      </c>
      <c r="G253" s="3">
        <v>598</v>
      </c>
      <c r="H253" s="3">
        <v>602</v>
      </c>
      <c r="I253" s="2">
        <f t="shared" si="232"/>
        <v>1016.9491525423729</v>
      </c>
      <c r="J253" s="3">
        <f>(IF(C253="SHORT",IF(G253="",0,F253-G253),IF(C253="LONG",IF(G253="",0,G253-F253))))*D253</f>
        <v>1016.9491525423729</v>
      </c>
      <c r="K253" s="3">
        <f>SUM(H253-G253)*D253</f>
        <v>1016.9491525423729</v>
      </c>
      <c r="L253" s="4">
        <f t="shared" ref="L253" si="269">SUM(K253+J253+I253)</f>
        <v>3050.8474576271187</v>
      </c>
    </row>
    <row r="254" spans="1:12">
      <c r="A254" s="5" t="s">
        <v>290</v>
      </c>
      <c r="B254" s="33" t="s">
        <v>291</v>
      </c>
      <c r="C254" s="3" t="s">
        <v>14</v>
      </c>
      <c r="D254" s="37">
        <f t="shared" si="238"/>
        <v>112.27544910179641</v>
      </c>
      <c r="E254" s="8">
        <v>1336</v>
      </c>
      <c r="F254" s="3">
        <v>1345</v>
      </c>
      <c r="G254" s="3">
        <v>0</v>
      </c>
      <c r="H254" s="3">
        <v>0</v>
      </c>
      <c r="I254" s="2">
        <f t="shared" si="232"/>
        <v>1010.4790419161677</v>
      </c>
      <c r="J254" s="3">
        <v>0</v>
      </c>
      <c r="K254" s="3">
        <v>0</v>
      </c>
      <c r="L254" s="4">
        <f t="shared" ref="L254" si="270">SUM(K254+J254+I254)</f>
        <v>1010.4790419161677</v>
      </c>
    </row>
    <row r="255" spans="1:12">
      <c r="A255" s="5" t="s">
        <v>290</v>
      </c>
      <c r="B255" s="33" t="s">
        <v>54</v>
      </c>
      <c r="C255" s="3" t="s">
        <v>14</v>
      </c>
      <c r="D255" s="37">
        <f t="shared" si="238"/>
        <v>80.731969860064581</v>
      </c>
      <c r="E255" s="8">
        <v>1858</v>
      </c>
      <c r="F255" s="3">
        <v>1875</v>
      </c>
      <c r="G255" s="3">
        <v>0</v>
      </c>
      <c r="H255" s="3">
        <v>0</v>
      </c>
      <c r="I255" s="2">
        <f t="shared" si="232"/>
        <v>1372.4434876210978</v>
      </c>
      <c r="J255" s="3">
        <v>0</v>
      </c>
      <c r="K255" s="3">
        <v>0</v>
      </c>
      <c r="L255" s="4">
        <f t="shared" ref="L255" si="271">SUM(K255+J255+I255)</f>
        <v>1372.4434876210978</v>
      </c>
    </row>
    <row r="256" spans="1:12">
      <c r="A256" s="5" t="s">
        <v>290</v>
      </c>
      <c r="B256" s="33" t="s">
        <v>51</v>
      </c>
      <c r="C256" s="3" t="s">
        <v>14</v>
      </c>
      <c r="D256" s="37">
        <f t="shared" si="238"/>
        <v>470.95761381475666</v>
      </c>
      <c r="E256" s="8">
        <v>318.5</v>
      </c>
      <c r="F256" s="3">
        <v>321</v>
      </c>
      <c r="G256" s="3">
        <v>0</v>
      </c>
      <c r="H256" s="3">
        <v>0</v>
      </c>
      <c r="I256" s="2">
        <f t="shared" si="232"/>
        <v>1177.3940345368917</v>
      </c>
      <c r="J256" s="3">
        <v>0</v>
      </c>
      <c r="K256" s="3">
        <v>0</v>
      </c>
      <c r="L256" s="4">
        <f t="shared" ref="L256" si="272">SUM(K256+J256+I256)</f>
        <v>1177.3940345368917</v>
      </c>
    </row>
    <row r="257" spans="1:12">
      <c r="A257" s="5" t="s">
        <v>289</v>
      </c>
      <c r="B257" s="33" t="s">
        <v>43</v>
      </c>
      <c r="C257" s="3" t="s">
        <v>14</v>
      </c>
      <c r="D257" s="37">
        <f t="shared" si="238"/>
        <v>828.72928176795585</v>
      </c>
      <c r="E257" s="8">
        <v>181</v>
      </c>
      <c r="F257" s="3">
        <v>182.25</v>
      </c>
      <c r="G257" s="3">
        <v>184</v>
      </c>
      <c r="H257" s="3">
        <v>185.9</v>
      </c>
      <c r="I257" s="2">
        <f t="shared" si="232"/>
        <v>1035.9116022099447</v>
      </c>
      <c r="J257" s="3">
        <f>(IF(C257="SHORT",IF(G257="",0,F257-G257),IF(C257="LONG",IF(G257="",0,G257-F257))))*D257</f>
        <v>1450.2762430939229</v>
      </c>
      <c r="K257" s="3">
        <f t="shared" ref="K257:K264" si="273">SUM(H257-G257)*D257</f>
        <v>1574.5856353591209</v>
      </c>
      <c r="L257" s="4">
        <f t="shared" ref="L257" si="274">SUM(K257+J257+I257)</f>
        <v>4060.7734806629883</v>
      </c>
    </row>
    <row r="258" spans="1:12">
      <c r="A258" s="5" t="s">
        <v>289</v>
      </c>
      <c r="B258" s="33" t="s">
        <v>276</v>
      </c>
      <c r="C258" s="3" t="s">
        <v>14</v>
      </c>
      <c r="D258" s="37">
        <f t="shared" si="238"/>
        <v>301.20481927710841</v>
      </c>
      <c r="E258" s="8">
        <v>498</v>
      </c>
      <c r="F258" s="3">
        <v>501.5</v>
      </c>
      <c r="G258" s="3">
        <v>0</v>
      </c>
      <c r="H258" s="3">
        <v>0</v>
      </c>
      <c r="I258" s="2">
        <f t="shared" si="232"/>
        <v>1054.2168674698794</v>
      </c>
      <c r="J258" s="3">
        <v>0</v>
      </c>
      <c r="K258" s="3">
        <f t="shared" si="273"/>
        <v>0</v>
      </c>
      <c r="L258" s="4">
        <f t="shared" ref="L258" si="275">SUM(K258+J258+I258)</f>
        <v>1054.2168674698794</v>
      </c>
    </row>
    <row r="259" spans="1:12">
      <c r="A259" s="5" t="s">
        <v>289</v>
      </c>
      <c r="B259" s="33" t="s">
        <v>40</v>
      </c>
      <c r="C259" s="3" t="s">
        <v>14</v>
      </c>
      <c r="D259" s="37">
        <f t="shared" si="238"/>
        <v>709.21985815602841</v>
      </c>
      <c r="E259" s="8">
        <v>211.5</v>
      </c>
      <c r="F259" s="3">
        <v>208</v>
      </c>
      <c r="G259" s="3">
        <v>0</v>
      </c>
      <c r="H259" s="3">
        <v>0</v>
      </c>
      <c r="I259" s="2">
        <f t="shared" si="232"/>
        <v>-2482.2695035460993</v>
      </c>
      <c r="J259" s="3">
        <v>0</v>
      </c>
      <c r="K259" s="3">
        <f t="shared" si="273"/>
        <v>0</v>
      </c>
      <c r="L259" s="4">
        <f t="shared" ref="L259" si="276">SUM(K259+J259+I259)</f>
        <v>-2482.2695035460993</v>
      </c>
    </row>
    <row r="260" spans="1:12">
      <c r="A260" s="5" t="s">
        <v>286</v>
      </c>
      <c r="B260" s="33" t="s">
        <v>287</v>
      </c>
      <c r="C260" s="3" t="s">
        <v>14</v>
      </c>
      <c r="D260" s="37">
        <f t="shared" si="238"/>
        <v>258.62068965517244</v>
      </c>
      <c r="E260" s="8">
        <v>580</v>
      </c>
      <c r="F260" s="3">
        <v>584</v>
      </c>
      <c r="G260" s="3">
        <v>0</v>
      </c>
      <c r="H260" s="3">
        <v>0</v>
      </c>
      <c r="I260" s="2">
        <f t="shared" si="232"/>
        <v>1034.4827586206898</v>
      </c>
      <c r="J260" s="3">
        <v>0</v>
      </c>
      <c r="K260" s="3">
        <f t="shared" si="273"/>
        <v>0</v>
      </c>
      <c r="L260" s="4">
        <f t="shared" ref="L260" si="277">SUM(K260+J260+I260)</f>
        <v>1034.4827586206898</v>
      </c>
    </row>
    <row r="261" spans="1:12">
      <c r="A261" s="5" t="s">
        <v>286</v>
      </c>
      <c r="B261" s="33" t="s">
        <v>288</v>
      </c>
      <c r="C261" s="3" t="s">
        <v>14</v>
      </c>
      <c r="D261" s="37">
        <f t="shared" si="238"/>
        <v>517.24137931034488</v>
      </c>
      <c r="E261" s="8">
        <v>290</v>
      </c>
      <c r="F261" s="3">
        <v>292</v>
      </c>
      <c r="G261" s="3">
        <v>294</v>
      </c>
      <c r="H261" s="3">
        <v>296</v>
      </c>
      <c r="I261" s="2">
        <f t="shared" si="232"/>
        <v>1034.4827586206898</v>
      </c>
      <c r="J261" s="3">
        <f>(IF(C261="SHORT",IF(G261="",0,F261-G261),IF(C261="LONG",IF(G261="",0,G261-F261))))*D261</f>
        <v>1034.4827586206898</v>
      </c>
      <c r="K261" s="3">
        <f t="shared" si="273"/>
        <v>1034.4827586206898</v>
      </c>
      <c r="L261" s="4">
        <f t="shared" ref="L261" si="278">SUM(K261+J261+I261)</f>
        <v>3103.4482758620693</v>
      </c>
    </row>
    <row r="262" spans="1:12">
      <c r="A262" s="5" t="s">
        <v>286</v>
      </c>
      <c r="B262" s="33" t="s">
        <v>288</v>
      </c>
      <c r="C262" s="3" t="s">
        <v>14</v>
      </c>
      <c r="D262" s="37">
        <f t="shared" si="238"/>
        <v>501.67224080267556</v>
      </c>
      <c r="E262" s="8">
        <v>299</v>
      </c>
      <c r="F262" s="3">
        <v>301</v>
      </c>
      <c r="G262" s="3">
        <v>303</v>
      </c>
      <c r="H262" s="3">
        <v>306</v>
      </c>
      <c r="I262" s="2">
        <f t="shared" si="232"/>
        <v>1003.3444816053511</v>
      </c>
      <c r="J262" s="3">
        <f>(IF(C262="SHORT",IF(G262="",0,F262-G262),IF(C262="LONG",IF(G262="",0,G262-F262))))*D262</f>
        <v>1003.3444816053511</v>
      </c>
      <c r="K262" s="3">
        <f t="shared" si="273"/>
        <v>1505.0167224080267</v>
      </c>
      <c r="L262" s="4">
        <f t="shared" ref="L262" si="279">SUM(K262+J262+I262)</f>
        <v>3511.7056856187287</v>
      </c>
    </row>
    <row r="263" spans="1:12">
      <c r="A263" s="5" t="s">
        <v>286</v>
      </c>
      <c r="B263" s="33" t="s">
        <v>288</v>
      </c>
      <c r="C263" s="3" t="s">
        <v>14</v>
      </c>
      <c r="D263" s="37">
        <f t="shared" si="238"/>
        <v>484.65266558966073</v>
      </c>
      <c r="E263" s="8">
        <v>309.5</v>
      </c>
      <c r="F263" s="3">
        <v>312.5</v>
      </c>
      <c r="G263" s="3">
        <v>316</v>
      </c>
      <c r="H263" s="3">
        <v>320</v>
      </c>
      <c r="I263" s="2">
        <f t="shared" si="232"/>
        <v>1453.9579967689822</v>
      </c>
      <c r="J263" s="3">
        <f>(IF(C263="SHORT",IF(G263="",0,F263-G263),IF(C263="LONG",IF(G263="",0,G263-F263))))*D263</f>
        <v>1696.2843295638127</v>
      </c>
      <c r="K263" s="3">
        <f t="shared" si="273"/>
        <v>1938.6106623586429</v>
      </c>
      <c r="L263" s="4">
        <f t="shared" ref="L263" si="280">SUM(K263+J263+I263)</f>
        <v>5088.8529886914375</v>
      </c>
    </row>
    <row r="264" spans="1:12">
      <c r="A264" s="5" t="s">
        <v>285</v>
      </c>
      <c r="B264" s="33" t="s">
        <v>111</v>
      </c>
      <c r="C264" s="3" t="s">
        <v>14</v>
      </c>
      <c r="D264" s="37">
        <f t="shared" si="238"/>
        <v>986.84210526315792</v>
      </c>
      <c r="E264" s="8">
        <v>152</v>
      </c>
      <c r="F264" s="3">
        <v>153</v>
      </c>
      <c r="G264" s="3">
        <v>154</v>
      </c>
      <c r="H264" s="3">
        <v>155</v>
      </c>
      <c r="I264" s="2">
        <f t="shared" si="232"/>
        <v>986.84210526315792</v>
      </c>
      <c r="J264" s="3">
        <f>(IF(C264="SHORT",IF(G264="",0,F264-G264),IF(C264="LONG",IF(G264="",0,G264-F264))))*D264</f>
        <v>986.84210526315792</v>
      </c>
      <c r="K264" s="3">
        <f t="shared" si="273"/>
        <v>986.84210526315792</v>
      </c>
      <c r="L264" s="4">
        <f t="shared" ref="L264" si="281">SUM(K264+J264+I264)</f>
        <v>2960.5263157894738</v>
      </c>
    </row>
    <row r="265" spans="1:12">
      <c r="A265" s="5" t="s">
        <v>285</v>
      </c>
      <c r="B265" s="33" t="s">
        <v>282</v>
      </c>
      <c r="C265" s="3" t="s">
        <v>14</v>
      </c>
      <c r="D265" s="37">
        <f t="shared" si="238"/>
        <v>614.75409836065569</v>
      </c>
      <c r="E265" s="8">
        <v>244</v>
      </c>
      <c r="F265" s="3">
        <v>246</v>
      </c>
      <c r="G265" s="3">
        <v>0</v>
      </c>
      <c r="H265" s="3">
        <v>0</v>
      </c>
      <c r="I265" s="2">
        <f t="shared" si="232"/>
        <v>1229.5081967213114</v>
      </c>
      <c r="J265" s="3">
        <v>0</v>
      </c>
      <c r="K265" s="3">
        <v>0</v>
      </c>
      <c r="L265" s="4">
        <f t="shared" ref="L265" si="282">SUM(K265+J265+I265)</f>
        <v>1229.5081967213114</v>
      </c>
    </row>
    <row r="266" spans="1:12">
      <c r="A266" s="5" t="s">
        <v>285</v>
      </c>
      <c r="B266" s="33" t="s">
        <v>25</v>
      </c>
      <c r="C266" s="3" t="s">
        <v>14</v>
      </c>
      <c r="D266" s="37">
        <f t="shared" si="238"/>
        <v>352.11267605633805</v>
      </c>
      <c r="E266" s="8">
        <v>426</v>
      </c>
      <c r="F266" s="3">
        <v>429</v>
      </c>
      <c r="G266" s="3">
        <v>0</v>
      </c>
      <c r="H266" s="3">
        <v>0</v>
      </c>
      <c r="I266" s="2">
        <f t="shared" si="232"/>
        <v>1056.3380281690143</v>
      </c>
      <c r="J266" s="3">
        <v>0</v>
      </c>
      <c r="K266" s="3">
        <f>SUM(H266-G266)*D266</f>
        <v>0</v>
      </c>
      <c r="L266" s="4">
        <f t="shared" ref="L266" si="283">SUM(K266+J266+I266)</f>
        <v>1056.3380281690143</v>
      </c>
    </row>
    <row r="267" spans="1:12">
      <c r="A267" s="5" t="s">
        <v>285</v>
      </c>
      <c r="B267" s="33" t="s">
        <v>84</v>
      </c>
      <c r="C267" s="3" t="s">
        <v>14</v>
      </c>
      <c r="D267" s="37">
        <f t="shared" si="238"/>
        <v>248.75621890547265</v>
      </c>
      <c r="E267" s="8">
        <v>603</v>
      </c>
      <c r="F267" s="3">
        <v>610</v>
      </c>
      <c r="G267" s="3">
        <v>0</v>
      </c>
      <c r="H267" s="3">
        <v>0</v>
      </c>
      <c r="I267" s="2">
        <f t="shared" si="232"/>
        <v>1741.2935323383085</v>
      </c>
      <c r="J267" s="3">
        <v>0</v>
      </c>
      <c r="K267" s="3">
        <f>SUM(H267-G267)*D267</f>
        <v>0</v>
      </c>
      <c r="L267" s="4">
        <f t="shared" ref="L267" si="284">SUM(K267+J267+I267)</f>
        <v>1741.2935323383085</v>
      </c>
    </row>
    <row r="268" spans="1:12">
      <c r="A268" s="5" t="s">
        <v>283</v>
      </c>
      <c r="B268" s="33" t="s">
        <v>90</v>
      </c>
      <c r="C268" s="3" t="s">
        <v>14</v>
      </c>
      <c r="D268" s="37">
        <f t="shared" si="238"/>
        <v>390.625</v>
      </c>
      <c r="E268" s="8">
        <v>384</v>
      </c>
      <c r="F268" s="3">
        <v>386.5</v>
      </c>
      <c r="G268" s="3">
        <v>389</v>
      </c>
      <c r="H268" s="3">
        <v>395</v>
      </c>
      <c r="I268" s="2">
        <f t="shared" si="232"/>
        <v>976.5625</v>
      </c>
      <c r="J268" s="3">
        <f>(IF(C268="SHORT",IF(G268="",0,F268-G268),IF(C268="LONG",IF(G268="",0,G268-F268))))*D268</f>
        <v>976.5625</v>
      </c>
      <c r="K268" s="3">
        <f>SUM(H268-G268)*D268</f>
        <v>2343.75</v>
      </c>
      <c r="L268" s="4">
        <f t="shared" ref="L268" si="285">SUM(K268+J268+I268)</f>
        <v>4296.875</v>
      </c>
    </row>
    <row r="269" spans="1:12">
      <c r="A269" s="5" t="s">
        <v>283</v>
      </c>
      <c r="B269" s="33" t="s">
        <v>79</v>
      </c>
      <c r="C269" s="3" t="s">
        <v>14</v>
      </c>
      <c r="D269" s="37">
        <f t="shared" si="238"/>
        <v>195.3125</v>
      </c>
      <c r="E269" s="8">
        <v>768</v>
      </c>
      <c r="F269" s="3">
        <v>774</v>
      </c>
      <c r="G269" s="3">
        <v>785</v>
      </c>
      <c r="H269" s="3">
        <v>0</v>
      </c>
      <c r="I269" s="2">
        <f t="shared" si="232"/>
        <v>1171.875</v>
      </c>
      <c r="J269" s="3">
        <f>(IF(C269="SHORT",IF(G269="",0,F269-G269),IF(C269="LONG",IF(G269="",0,G269-F269))))*D269</f>
        <v>2148.4375</v>
      </c>
      <c r="K269" s="3">
        <v>0</v>
      </c>
      <c r="L269" s="4">
        <f t="shared" ref="L269" si="286">SUM(K269+J269+I269)</f>
        <v>3320.3125</v>
      </c>
    </row>
    <row r="270" spans="1:12">
      <c r="A270" s="5" t="s">
        <v>283</v>
      </c>
      <c r="B270" s="33" t="s">
        <v>284</v>
      </c>
      <c r="C270" s="3" t="s">
        <v>14</v>
      </c>
      <c r="D270" s="37">
        <f t="shared" si="238"/>
        <v>1145.0381679389313</v>
      </c>
      <c r="E270" s="8">
        <v>131</v>
      </c>
      <c r="F270" s="3">
        <v>132</v>
      </c>
      <c r="G270" s="3">
        <v>0</v>
      </c>
      <c r="H270" s="3">
        <v>0</v>
      </c>
      <c r="I270" s="2">
        <f t="shared" si="232"/>
        <v>1145.0381679389313</v>
      </c>
      <c r="J270" s="3">
        <v>0</v>
      </c>
      <c r="K270" s="3">
        <v>0</v>
      </c>
      <c r="L270" s="4">
        <f t="shared" ref="L270" si="287">SUM(K270+J270+I270)</f>
        <v>1145.0381679389313</v>
      </c>
    </row>
    <row r="271" spans="1:12">
      <c r="A271" s="5" t="s">
        <v>283</v>
      </c>
      <c r="B271" s="33" t="s">
        <v>110</v>
      </c>
      <c r="C271" s="3" t="s">
        <v>14</v>
      </c>
      <c r="D271" s="37">
        <f t="shared" si="238"/>
        <v>781.25</v>
      </c>
      <c r="E271" s="8">
        <v>192</v>
      </c>
      <c r="F271" s="3">
        <v>193.5</v>
      </c>
      <c r="G271" s="3">
        <v>0</v>
      </c>
      <c r="H271" s="3">
        <v>0</v>
      </c>
      <c r="I271" s="2">
        <f t="shared" si="232"/>
        <v>1171.875</v>
      </c>
      <c r="J271" s="3">
        <v>0</v>
      </c>
      <c r="K271" s="3">
        <v>0</v>
      </c>
      <c r="L271" s="4">
        <f t="shared" ref="L271" si="288">SUM(K271+J271+I271)</f>
        <v>1171.875</v>
      </c>
    </row>
    <row r="272" spans="1:12">
      <c r="A272" s="5" t="s">
        <v>280</v>
      </c>
      <c r="B272" s="33" t="s">
        <v>281</v>
      </c>
      <c r="C272" s="3" t="s">
        <v>14</v>
      </c>
      <c r="D272" s="37">
        <f t="shared" si="238"/>
        <v>375</v>
      </c>
      <c r="E272" s="8">
        <v>400</v>
      </c>
      <c r="F272" s="3">
        <v>403</v>
      </c>
      <c r="G272" s="3">
        <v>406</v>
      </c>
      <c r="H272" s="3">
        <v>409</v>
      </c>
      <c r="I272" s="2">
        <f t="shared" si="232"/>
        <v>1125</v>
      </c>
      <c r="J272" s="3">
        <f>(IF(C272="SHORT",IF(G272="",0,F272-G272),IF(C272="LONG",IF(G272="",0,G272-F272))))*D272</f>
        <v>1125</v>
      </c>
      <c r="K272" s="3">
        <f>SUM(H272-G272)*D272</f>
        <v>1125</v>
      </c>
      <c r="L272" s="4">
        <f t="shared" ref="L272" si="289">SUM(K272+J272+I272)</f>
        <v>3375</v>
      </c>
    </row>
    <row r="273" spans="1:12">
      <c r="A273" s="5" t="s">
        <v>280</v>
      </c>
      <c r="B273" s="33" t="s">
        <v>282</v>
      </c>
      <c r="C273" s="3" t="s">
        <v>14</v>
      </c>
      <c r="D273" s="37">
        <f t="shared" si="238"/>
        <v>681.81818181818187</v>
      </c>
      <c r="E273" s="8">
        <v>220</v>
      </c>
      <c r="F273" s="3">
        <v>222</v>
      </c>
      <c r="G273" s="3">
        <v>224</v>
      </c>
      <c r="H273" s="3">
        <v>0</v>
      </c>
      <c r="I273" s="2">
        <f t="shared" si="232"/>
        <v>1363.6363636363637</v>
      </c>
      <c r="J273" s="3">
        <f>(IF(C273="SHORT",IF(G273="",0,F273-G273),IF(C273="LONG",IF(G273="",0,G273-F273))))*D273</f>
        <v>1363.6363636363637</v>
      </c>
      <c r="K273" s="3">
        <v>0</v>
      </c>
      <c r="L273" s="4">
        <f t="shared" ref="L273" si="290">SUM(K273+J273+I273)</f>
        <v>2727.2727272727275</v>
      </c>
    </row>
    <row r="274" spans="1:12">
      <c r="A274" s="5" t="s">
        <v>278</v>
      </c>
      <c r="B274" s="33" t="s">
        <v>43</v>
      </c>
      <c r="C274" s="3" t="s">
        <v>14</v>
      </c>
      <c r="D274" s="37">
        <f t="shared" si="238"/>
        <v>914.63414634146341</v>
      </c>
      <c r="E274" s="8">
        <v>164</v>
      </c>
      <c r="F274" s="3">
        <v>165</v>
      </c>
      <c r="G274" s="3">
        <v>166</v>
      </c>
      <c r="H274" s="3">
        <v>167</v>
      </c>
      <c r="I274" s="2">
        <f t="shared" si="232"/>
        <v>914.63414634146341</v>
      </c>
      <c r="J274" s="3">
        <f>(IF(C274="SHORT",IF(G274="",0,F274-G274),IF(C274="LONG",IF(G274="",0,G274-F274))))*D274</f>
        <v>914.63414634146341</v>
      </c>
      <c r="K274" s="3">
        <f>SUM(H274-G274)*D274</f>
        <v>914.63414634146341</v>
      </c>
      <c r="L274" s="4">
        <f t="shared" ref="L274" si="291">SUM(K274+J274+I274)</f>
        <v>2743.9024390243903</v>
      </c>
    </row>
    <row r="275" spans="1:12">
      <c r="A275" s="5" t="s">
        <v>278</v>
      </c>
      <c r="B275" s="33" t="s">
        <v>31</v>
      </c>
      <c r="C275" s="3" t="s">
        <v>14</v>
      </c>
      <c r="D275" s="37">
        <f t="shared" si="238"/>
        <v>398.93617021276594</v>
      </c>
      <c r="E275" s="8">
        <v>376</v>
      </c>
      <c r="F275" s="3">
        <v>378.5</v>
      </c>
      <c r="G275" s="3">
        <v>382</v>
      </c>
      <c r="H275" s="3">
        <v>0</v>
      </c>
      <c r="I275" s="2">
        <f t="shared" si="232"/>
        <v>997.34042553191489</v>
      </c>
      <c r="J275" s="3">
        <f>(IF(C275="SHORT",IF(G275="",0,F275-G275),IF(C275="LONG",IF(G275="",0,G275-F275))))*D275</f>
        <v>1396.2765957446809</v>
      </c>
      <c r="K275" s="3">
        <v>0</v>
      </c>
      <c r="L275" s="4">
        <f t="shared" ref="L275" si="292">SUM(K275+J275+I275)</f>
        <v>2393.6170212765956</v>
      </c>
    </row>
    <row r="276" spans="1:12">
      <c r="A276" s="5" t="s">
        <v>278</v>
      </c>
      <c r="B276" s="33" t="s">
        <v>279</v>
      </c>
      <c r="C276" s="3" t="s">
        <v>14</v>
      </c>
      <c r="D276" s="37">
        <f t="shared" si="238"/>
        <v>1023.8907849829352</v>
      </c>
      <c r="E276" s="8">
        <v>146.5</v>
      </c>
      <c r="F276" s="3">
        <v>147.5</v>
      </c>
      <c r="G276" s="3">
        <v>0</v>
      </c>
      <c r="H276" s="3">
        <v>0</v>
      </c>
      <c r="I276" s="2">
        <f t="shared" si="232"/>
        <v>1023.8907849829352</v>
      </c>
      <c r="J276" s="3">
        <v>0</v>
      </c>
      <c r="K276" s="3">
        <f>SUM(H276-G276)*D276</f>
        <v>0</v>
      </c>
      <c r="L276" s="4">
        <f t="shared" ref="L276" si="293">SUM(K276+J276+I276)</f>
        <v>1023.8907849829352</v>
      </c>
    </row>
    <row r="277" spans="1:12">
      <c r="A277" s="5" t="s">
        <v>278</v>
      </c>
      <c r="B277" s="33" t="s">
        <v>21</v>
      </c>
      <c r="C277" s="3" t="s">
        <v>14</v>
      </c>
      <c r="D277" s="37">
        <f t="shared" si="238"/>
        <v>179.21146953405017</v>
      </c>
      <c r="E277" s="8">
        <v>837</v>
      </c>
      <c r="F277" s="3">
        <v>827</v>
      </c>
      <c r="G277" s="3">
        <v>0</v>
      </c>
      <c r="H277" s="3">
        <v>0</v>
      </c>
      <c r="I277" s="2">
        <f t="shared" si="232"/>
        <v>-1792.1146953405016</v>
      </c>
      <c r="J277" s="3">
        <v>0</v>
      </c>
      <c r="K277" s="3">
        <f>SUM(H277-G277)*D277</f>
        <v>0</v>
      </c>
      <c r="L277" s="4">
        <f t="shared" ref="L277" si="294">SUM(K277+J277+I277)</f>
        <v>-1792.1146953405016</v>
      </c>
    </row>
    <row r="278" spans="1:12">
      <c r="A278" s="5" t="s">
        <v>275</v>
      </c>
      <c r="B278" s="33" t="s">
        <v>45</v>
      </c>
      <c r="C278" s="3" t="s">
        <v>14</v>
      </c>
      <c r="D278" s="37">
        <f t="shared" si="238"/>
        <v>1395.3488372093022</v>
      </c>
      <c r="E278" s="8">
        <v>107.5</v>
      </c>
      <c r="F278" s="3">
        <v>108.5</v>
      </c>
      <c r="G278" s="3">
        <v>109.5</v>
      </c>
      <c r="H278" s="3">
        <v>0</v>
      </c>
      <c r="I278" s="2">
        <f t="shared" si="232"/>
        <v>1395.3488372093022</v>
      </c>
      <c r="J278" s="3">
        <f>(IF(C278="SHORT",IF(G278="",0,F278-G278),IF(C278="LONG",IF(G278="",0,G278-F278))))*D278</f>
        <v>1395.3488372093022</v>
      </c>
      <c r="K278" s="3">
        <v>0</v>
      </c>
      <c r="L278" s="4">
        <f t="shared" ref="L278" si="295">SUM(K278+J278+I278)</f>
        <v>2790.6976744186045</v>
      </c>
    </row>
    <row r="279" spans="1:12">
      <c r="A279" s="5" t="s">
        <v>275</v>
      </c>
      <c r="B279" s="33" t="s">
        <v>34</v>
      </c>
      <c r="C279" s="3" t="s">
        <v>14</v>
      </c>
      <c r="D279" s="37">
        <f t="shared" si="238"/>
        <v>412.08791208791212</v>
      </c>
      <c r="E279" s="8">
        <v>364</v>
      </c>
      <c r="F279" s="3">
        <v>369</v>
      </c>
      <c r="G279" s="3">
        <v>372</v>
      </c>
      <c r="H279" s="3">
        <v>0</v>
      </c>
      <c r="I279" s="2">
        <f t="shared" si="232"/>
        <v>2060.4395604395604</v>
      </c>
      <c r="J279" s="3">
        <f>(IF(C279="SHORT",IF(G279="",0,F279-G279),IF(C279="LONG",IF(G279="",0,G279-F279))))*D279</f>
        <v>1236.2637362637363</v>
      </c>
      <c r="K279" s="3">
        <v>0</v>
      </c>
      <c r="L279" s="4">
        <f t="shared" ref="L279" si="296">SUM(K279+J279+I279)</f>
        <v>3296.7032967032965</v>
      </c>
    </row>
    <row r="280" spans="1:12">
      <c r="A280" s="5" t="s">
        <v>275</v>
      </c>
      <c r="B280" s="33" t="s">
        <v>276</v>
      </c>
      <c r="C280" s="3" t="s">
        <v>14</v>
      </c>
      <c r="D280" s="37">
        <f t="shared" si="238"/>
        <v>367.64705882352939</v>
      </c>
      <c r="E280" s="8">
        <v>408</v>
      </c>
      <c r="F280" s="3">
        <v>411</v>
      </c>
      <c r="G280" s="3">
        <v>415</v>
      </c>
      <c r="H280" s="3">
        <v>0</v>
      </c>
      <c r="I280" s="2">
        <f t="shared" si="232"/>
        <v>1102.9411764705883</v>
      </c>
      <c r="J280" s="3">
        <f>(IF(C280="SHORT",IF(G280="",0,F280-G280),IF(C280="LONG",IF(G280="",0,G280-F280))))*D280</f>
        <v>1470.5882352941176</v>
      </c>
      <c r="K280" s="3">
        <v>0</v>
      </c>
      <c r="L280" s="4">
        <f t="shared" ref="L280" si="297">SUM(K280+J280+I280)</f>
        <v>2573.5294117647059</v>
      </c>
    </row>
    <row r="281" spans="1:12">
      <c r="A281" s="5" t="s">
        <v>275</v>
      </c>
      <c r="B281" s="33" t="s">
        <v>40</v>
      </c>
      <c r="C281" s="3" t="s">
        <v>14</v>
      </c>
      <c r="D281" s="37">
        <f t="shared" si="238"/>
        <v>726.39225181598067</v>
      </c>
      <c r="E281" s="8">
        <v>206.5</v>
      </c>
      <c r="F281" s="3">
        <v>208</v>
      </c>
      <c r="G281" s="3">
        <v>0</v>
      </c>
      <c r="H281" s="3">
        <v>0</v>
      </c>
      <c r="I281" s="2">
        <f t="shared" si="232"/>
        <v>1089.588377723971</v>
      </c>
      <c r="J281" s="3">
        <v>0</v>
      </c>
      <c r="K281" s="3">
        <v>0</v>
      </c>
      <c r="L281" s="4">
        <f t="shared" ref="L281" si="298">SUM(K281+J281+I281)</f>
        <v>1089.588377723971</v>
      </c>
    </row>
    <row r="282" spans="1:12">
      <c r="A282" s="5" t="s">
        <v>275</v>
      </c>
      <c r="B282" s="33" t="s">
        <v>277</v>
      </c>
      <c r="C282" s="3" t="s">
        <v>14</v>
      </c>
      <c r="D282" s="37">
        <f t="shared" si="238"/>
        <v>84.411930219471017</v>
      </c>
      <c r="E282" s="8">
        <v>1777</v>
      </c>
      <c r="F282" s="3">
        <v>1777</v>
      </c>
      <c r="G282" s="3">
        <v>0</v>
      </c>
      <c r="H282" s="3">
        <v>0</v>
      </c>
      <c r="I282" s="2">
        <f t="shared" ref="I282:I345" si="299">(IF(C282="SHORT",E282-F282,IF(C282="LONG",F282-E282)))*D282</f>
        <v>0</v>
      </c>
      <c r="J282" s="3">
        <v>0</v>
      </c>
      <c r="K282" s="3">
        <v>0</v>
      </c>
      <c r="L282" s="4">
        <f t="shared" ref="L282" si="300">SUM(K282+J282+I282)</f>
        <v>0</v>
      </c>
    </row>
    <row r="283" spans="1:12">
      <c r="A283" s="5" t="s">
        <v>274</v>
      </c>
      <c r="B283" s="33" t="s">
        <v>103</v>
      </c>
      <c r="C283" s="3" t="s">
        <v>14</v>
      </c>
      <c r="D283" s="37">
        <f t="shared" si="238"/>
        <v>543.47826086956525</v>
      </c>
      <c r="E283" s="8">
        <v>276</v>
      </c>
      <c r="F283" s="3">
        <v>278</v>
      </c>
      <c r="G283" s="3">
        <v>280</v>
      </c>
      <c r="H283" s="3">
        <v>282</v>
      </c>
      <c r="I283" s="2">
        <f t="shared" si="299"/>
        <v>1086.9565217391305</v>
      </c>
      <c r="J283" s="3">
        <f>(IF(C283="SHORT",IF(G283="",0,F283-G283),IF(C283="LONG",IF(G283="",0,G283-F283))))*D283</f>
        <v>1086.9565217391305</v>
      </c>
      <c r="K283" s="3">
        <f t="shared" ref="K283:K289" si="301">SUM(H283-G283)*D283</f>
        <v>1086.9565217391305</v>
      </c>
      <c r="L283" s="4">
        <f t="shared" ref="L283" si="302">SUM(K283+J283+I283)</f>
        <v>3260.8695652173915</v>
      </c>
    </row>
    <row r="284" spans="1:12">
      <c r="A284" s="5" t="s">
        <v>274</v>
      </c>
      <c r="B284" s="33" t="s">
        <v>63</v>
      </c>
      <c r="C284" s="3" t="s">
        <v>14</v>
      </c>
      <c r="D284" s="37">
        <f t="shared" si="238"/>
        <v>85.227272727272734</v>
      </c>
      <c r="E284" s="8">
        <v>1760</v>
      </c>
      <c r="F284" s="3">
        <v>1770</v>
      </c>
      <c r="G284" s="3">
        <v>0</v>
      </c>
      <c r="H284" s="3">
        <v>0</v>
      </c>
      <c r="I284" s="2">
        <f t="shared" si="299"/>
        <v>852.27272727272737</v>
      </c>
      <c r="J284" s="3">
        <v>0</v>
      </c>
      <c r="K284" s="3">
        <f t="shared" si="301"/>
        <v>0</v>
      </c>
      <c r="L284" s="4">
        <f t="shared" ref="L284" si="303">SUM(K284+J284+I284)</f>
        <v>852.27272727272737</v>
      </c>
    </row>
    <row r="285" spans="1:12">
      <c r="A285" s="5" t="s">
        <v>274</v>
      </c>
      <c r="B285" s="33" t="s">
        <v>31</v>
      </c>
      <c r="C285" s="3" t="s">
        <v>14</v>
      </c>
      <c r="D285" s="37">
        <f t="shared" si="238"/>
        <v>410.95890410958901</v>
      </c>
      <c r="E285" s="8">
        <v>365</v>
      </c>
      <c r="F285" s="3">
        <v>360</v>
      </c>
      <c r="G285" s="3">
        <v>0</v>
      </c>
      <c r="H285" s="3">
        <v>0</v>
      </c>
      <c r="I285" s="2">
        <f t="shared" si="299"/>
        <v>-2054.794520547945</v>
      </c>
      <c r="J285" s="3">
        <v>0</v>
      </c>
      <c r="K285" s="3">
        <f t="shared" si="301"/>
        <v>0</v>
      </c>
      <c r="L285" s="4">
        <f t="shared" ref="L285" si="304">SUM(K285+J285+I285)</f>
        <v>-2054.794520547945</v>
      </c>
    </row>
    <row r="286" spans="1:12">
      <c r="A286" s="5" t="s">
        <v>274</v>
      </c>
      <c r="B286" s="33" t="s">
        <v>97</v>
      </c>
      <c r="C286" s="3" t="s">
        <v>14</v>
      </c>
      <c r="D286" s="37">
        <f t="shared" si="238"/>
        <v>278.81040892193306</v>
      </c>
      <c r="E286" s="8">
        <v>538</v>
      </c>
      <c r="F286" s="3">
        <v>533</v>
      </c>
      <c r="G286" s="3">
        <v>0</v>
      </c>
      <c r="H286" s="3">
        <v>0</v>
      </c>
      <c r="I286" s="2">
        <f t="shared" si="299"/>
        <v>-1394.0520446096652</v>
      </c>
      <c r="J286" s="3">
        <v>0</v>
      </c>
      <c r="K286" s="3">
        <f t="shared" si="301"/>
        <v>0</v>
      </c>
      <c r="L286" s="4">
        <f t="shared" ref="L286" si="305">SUM(K286+J286+I286)</f>
        <v>-1394.0520446096652</v>
      </c>
    </row>
    <row r="287" spans="1:12">
      <c r="A287" s="5" t="s">
        <v>272</v>
      </c>
      <c r="B287" s="33" t="s">
        <v>273</v>
      </c>
      <c r="C287" s="3" t="s">
        <v>14</v>
      </c>
      <c r="D287" s="37">
        <f t="shared" ref="D287:D350" si="306">150000/E287</f>
        <v>1013.5135135135135</v>
      </c>
      <c r="E287" s="8">
        <v>148</v>
      </c>
      <c r="F287" s="3">
        <v>149</v>
      </c>
      <c r="G287" s="3">
        <v>150</v>
      </c>
      <c r="H287" s="3">
        <v>151</v>
      </c>
      <c r="I287" s="2">
        <f t="shared" si="299"/>
        <v>1013.5135135135135</v>
      </c>
      <c r="J287" s="3">
        <f>(IF(C287="SHORT",IF(G287="",0,F287-G287),IF(C287="LONG",IF(G287="",0,G287-F287))))*D287</f>
        <v>1013.5135135135135</v>
      </c>
      <c r="K287" s="3">
        <f t="shared" si="301"/>
        <v>1013.5135135135135</v>
      </c>
      <c r="L287" s="4">
        <f t="shared" ref="L287" si="307">SUM(K287+J287+I287)</f>
        <v>3040.5405405405409</v>
      </c>
    </row>
    <row r="288" spans="1:12">
      <c r="A288" s="5" t="s">
        <v>272</v>
      </c>
      <c r="B288" s="33" t="s">
        <v>37</v>
      </c>
      <c r="C288" s="3" t="s">
        <v>14</v>
      </c>
      <c r="D288" s="37">
        <f t="shared" si="306"/>
        <v>297.02970297029702</v>
      </c>
      <c r="E288" s="8">
        <v>505</v>
      </c>
      <c r="F288" s="3">
        <v>510</v>
      </c>
      <c r="G288" s="3">
        <v>515</v>
      </c>
      <c r="H288" s="3">
        <v>520</v>
      </c>
      <c r="I288" s="2">
        <f t="shared" si="299"/>
        <v>1485.1485148514851</v>
      </c>
      <c r="J288" s="3">
        <f>(IF(C288="SHORT",IF(G288="",0,F288-G288),IF(C288="LONG",IF(G288="",0,G288-F288))))*D288</f>
        <v>1485.1485148514851</v>
      </c>
      <c r="K288" s="3">
        <f t="shared" si="301"/>
        <v>1485.1485148514851</v>
      </c>
      <c r="L288" s="4">
        <f t="shared" ref="L288" si="308">SUM(K288+J288+I288)</f>
        <v>4455.4455445544554</v>
      </c>
    </row>
    <row r="289" spans="1:12">
      <c r="A289" s="5" t="s">
        <v>272</v>
      </c>
      <c r="B289" s="33" t="s">
        <v>82</v>
      </c>
      <c r="C289" s="3" t="s">
        <v>14</v>
      </c>
      <c r="D289" s="37">
        <f t="shared" si="306"/>
        <v>72.115384615384613</v>
      </c>
      <c r="E289" s="8">
        <v>2080</v>
      </c>
      <c r="F289" s="3">
        <v>2090</v>
      </c>
      <c r="G289" s="3">
        <v>2100</v>
      </c>
      <c r="H289" s="3">
        <v>2120</v>
      </c>
      <c r="I289" s="2">
        <f t="shared" si="299"/>
        <v>721.15384615384619</v>
      </c>
      <c r="J289" s="3">
        <f>(IF(C289="SHORT",IF(G289="",0,F289-G289),IF(C289="LONG",IF(G289="",0,G289-F289))))*D289</f>
        <v>721.15384615384619</v>
      </c>
      <c r="K289" s="3">
        <f t="shared" si="301"/>
        <v>1442.3076923076924</v>
      </c>
      <c r="L289" s="4">
        <f t="shared" ref="L289" si="309">SUM(K289+J289+I289)</f>
        <v>2884.6153846153848</v>
      </c>
    </row>
    <row r="290" spans="1:12">
      <c r="A290" s="5" t="s">
        <v>272</v>
      </c>
      <c r="B290" s="33" t="s">
        <v>217</v>
      </c>
      <c r="C290" s="3" t="s">
        <v>14</v>
      </c>
      <c r="D290" s="37">
        <f t="shared" si="306"/>
        <v>539.56834532374103</v>
      </c>
      <c r="E290" s="8">
        <v>278</v>
      </c>
      <c r="F290" s="3">
        <v>282</v>
      </c>
      <c r="G290" s="3">
        <v>284</v>
      </c>
      <c r="H290" s="3">
        <v>0</v>
      </c>
      <c r="I290" s="2">
        <f t="shared" si="299"/>
        <v>2158.2733812949641</v>
      </c>
      <c r="J290" s="3">
        <f>(IF(C290="SHORT",IF(G290="",0,F290-G290),IF(C290="LONG",IF(G290="",0,G290-F290))))*D290</f>
        <v>1079.1366906474821</v>
      </c>
      <c r="K290" s="3">
        <v>0</v>
      </c>
      <c r="L290" s="4">
        <f t="shared" ref="L290" si="310">SUM(K290+J290+I290)</f>
        <v>3237.4100719424459</v>
      </c>
    </row>
    <row r="291" spans="1:12">
      <c r="A291" s="5" t="s">
        <v>272</v>
      </c>
      <c r="B291" s="33" t="s">
        <v>32</v>
      </c>
      <c r="C291" s="3" t="s">
        <v>14</v>
      </c>
      <c r="D291" s="37">
        <f t="shared" si="306"/>
        <v>753.7688442211055</v>
      </c>
      <c r="E291" s="8">
        <v>199</v>
      </c>
      <c r="F291" s="3">
        <v>196.5</v>
      </c>
      <c r="G291" s="3">
        <v>0</v>
      </c>
      <c r="H291" s="3">
        <v>0</v>
      </c>
      <c r="I291" s="2">
        <f t="shared" si="299"/>
        <v>-1884.4221105527638</v>
      </c>
      <c r="J291" s="3">
        <v>0</v>
      </c>
      <c r="K291" s="3">
        <v>0</v>
      </c>
      <c r="L291" s="4">
        <f t="shared" ref="L291" si="311">SUM(K291+J291+I291)</f>
        <v>-1884.4221105527638</v>
      </c>
    </row>
    <row r="292" spans="1:12">
      <c r="A292" s="5" t="s">
        <v>271</v>
      </c>
      <c r="B292" s="33" t="s">
        <v>82</v>
      </c>
      <c r="C292" s="3" t="s">
        <v>14</v>
      </c>
      <c r="D292" s="37">
        <f t="shared" si="306"/>
        <v>71.090047393364927</v>
      </c>
      <c r="E292" s="8">
        <v>2110</v>
      </c>
      <c r="F292" s="3">
        <v>2120</v>
      </c>
      <c r="G292" s="3">
        <v>2130</v>
      </c>
      <c r="H292" s="3">
        <v>2140</v>
      </c>
      <c r="I292" s="2">
        <f t="shared" si="299"/>
        <v>710.90047393364921</v>
      </c>
      <c r="J292" s="3">
        <f>(IF(C292="SHORT",IF(G292="",0,F292-G292),IF(C292="LONG",IF(G292="",0,G292-F292))))*D292</f>
        <v>710.90047393364921</v>
      </c>
      <c r="K292" s="3">
        <f>SUM(H292-G292)*D292</f>
        <v>710.90047393364921</v>
      </c>
      <c r="L292" s="4">
        <f t="shared" ref="L292" si="312">SUM(K292+J292+I292)</f>
        <v>2132.7014218009476</v>
      </c>
    </row>
    <row r="293" spans="1:12">
      <c r="A293" s="5" t="s">
        <v>271</v>
      </c>
      <c r="B293" s="33" t="s">
        <v>217</v>
      </c>
      <c r="C293" s="3" t="s">
        <v>14</v>
      </c>
      <c r="D293" s="37">
        <f t="shared" si="306"/>
        <v>71.090047393364927</v>
      </c>
      <c r="E293" s="8">
        <v>2110</v>
      </c>
      <c r="F293" s="3">
        <v>2120</v>
      </c>
      <c r="G293" s="3">
        <v>2130</v>
      </c>
      <c r="H293" s="3">
        <v>2140</v>
      </c>
      <c r="I293" s="2">
        <f t="shared" si="299"/>
        <v>710.90047393364921</v>
      </c>
      <c r="J293" s="3">
        <f>(IF(C293="SHORT",IF(G293="",0,F293-G293),IF(C293="LONG",IF(G293="",0,G293-F293))))*D293</f>
        <v>710.90047393364921</v>
      </c>
      <c r="K293" s="3">
        <f>SUM(H293-G293)*D293</f>
        <v>710.90047393364921</v>
      </c>
      <c r="L293" s="4">
        <f t="shared" ref="L293" si="313">SUM(K293+J293+I293)</f>
        <v>2132.7014218009476</v>
      </c>
    </row>
    <row r="294" spans="1:12">
      <c r="A294" s="5" t="s">
        <v>271</v>
      </c>
      <c r="B294" s="33" t="s">
        <v>43</v>
      </c>
      <c r="C294" s="3" t="s">
        <v>14</v>
      </c>
      <c r="D294" s="37">
        <f t="shared" si="306"/>
        <v>1027.3972602739725</v>
      </c>
      <c r="E294" s="8">
        <v>146</v>
      </c>
      <c r="F294" s="3">
        <v>147</v>
      </c>
      <c r="G294" s="3">
        <v>148</v>
      </c>
      <c r="H294" s="3">
        <v>149</v>
      </c>
      <c r="I294" s="2">
        <f t="shared" si="299"/>
        <v>1027.3972602739725</v>
      </c>
      <c r="J294" s="3">
        <f>(IF(C294="SHORT",IF(G294="",0,F294-G294),IF(C294="LONG",IF(G294="",0,G294-F294))))*D294</f>
        <v>1027.3972602739725</v>
      </c>
      <c r="K294" s="3">
        <f>SUM(H294-G294)*D294</f>
        <v>1027.3972602739725</v>
      </c>
      <c r="L294" s="4">
        <f t="shared" ref="L294" si="314">SUM(K294+J294+I294)</f>
        <v>3082.1917808219177</v>
      </c>
    </row>
    <row r="295" spans="1:12">
      <c r="A295" s="5" t="s">
        <v>271</v>
      </c>
      <c r="B295" s="33" t="s">
        <v>23</v>
      </c>
      <c r="C295" s="3" t="s">
        <v>14</v>
      </c>
      <c r="D295" s="37">
        <f t="shared" si="306"/>
        <v>326.79738562091501</v>
      </c>
      <c r="E295" s="8">
        <v>459</v>
      </c>
      <c r="F295" s="3">
        <v>459</v>
      </c>
      <c r="G295" s="3">
        <v>0</v>
      </c>
      <c r="H295" s="3">
        <v>0</v>
      </c>
      <c r="I295" s="2">
        <f t="shared" si="299"/>
        <v>0</v>
      </c>
      <c r="J295" s="3">
        <v>0</v>
      </c>
      <c r="K295" s="3">
        <v>0</v>
      </c>
      <c r="L295" s="4">
        <f t="shared" ref="L295" si="315">SUM(K295+J295+I295)</f>
        <v>0</v>
      </c>
    </row>
    <row r="296" spans="1:12">
      <c r="A296" s="5" t="s">
        <v>270</v>
      </c>
      <c r="B296" s="33" t="s">
        <v>217</v>
      </c>
      <c r="C296" s="3" t="s">
        <v>14</v>
      </c>
      <c r="D296" s="37">
        <f t="shared" si="306"/>
        <v>539.56834532374103</v>
      </c>
      <c r="E296" s="8">
        <v>278</v>
      </c>
      <c r="F296" s="3">
        <v>280</v>
      </c>
      <c r="G296" s="3">
        <v>282</v>
      </c>
      <c r="H296" s="3">
        <v>284</v>
      </c>
      <c r="I296" s="2">
        <f t="shared" si="299"/>
        <v>1079.1366906474821</v>
      </c>
      <c r="J296" s="3">
        <f>(IF(C296="SHORT",IF(G296="",0,F296-G296),IF(C296="LONG",IF(G296="",0,G296-F296))))*D296</f>
        <v>1079.1366906474821</v>
      </c>
      <c r="K296" s="3">
        <f t="shared" ref="K296:K315" si="316">SUM(H296-G296)*D296</f>
        <v>1079.1366906474821</v>
      </c>
      <c r="L296" s="4">
        <f t="shared" ref="L296" si="317">SUM(K296+J296+I296)</f>
        <v>3237.4100719424459</v>
      </c>
    </row>
    <row r="297" spans="1:12">
      <c r="A297" s="5" t="s">
        <v>270</v>
      </c>
      <c r="B297" s="33" t="s">
        <v>79</v>
      </c>
      <c r="C297" s="3" t="s">
        <v>14</v>
      </c>
      <c r="D297" s="37">
        <f t="shared" si="306"/>
        <v>209.79020979020979</v>
      </c>
      <c r="E297" s="8">
        <v>715</v>
      </c>
      <c r="F297" s="3">
        <v>723</v>
      </c>
      <c r="G297" s="3">
        <v>730</v>
      </c>
      <c r="H297" s="3">
        <v>740</v>
      </c>
      <c r="I297" s="2">
        <f t="shared" si="299"/>
        <v>1678.3216783216783</v>
      </c>
      <c r="J297" s="3">
        <f>(IF(C297="SHORT",IF(G297="",0,F297-G297),IF(C297="LONG",IF(G297="",0,G297-F297))))*D297</f>
        <v>1468.5314685314686</v>
      </c>
      <c r="K297" s="3">
        <f t="shared" si="316"/>
        <v>2097.9020979020979</v>
      </c>
      <c r="L297" s="4">
        <f t="shared" ref="L297" si="318">SUM(K297+J297+I297)</f>
        <v>5244.7552447552453</v>
      </c>
    </row>
    <row r="298" spans="1:12">
      <c r="A298" s="5" t="s">
        <v>270</v>
      </c>
      <c r="B298" s="33" t="s">
        <v>235</v>
      </c>
      <c r="C298" s="3" t="s">
        <v>14</v>
      </c>
      <c r="D298" s="37">
        <f t="shared" si="306"/>
        <v>1140.6844106463877</v>
      </c>
      <c r="E298" s="8">
        <v>131.5</v>
      </c>
      <c r="F298" s="3">
        <v>398</v>
      </c>
      <c r="G298" s="3">
        <v>401</v>
      </c>
      <c r="H298" s="3">
        <v>405</v>
      </c>
      <c r="I298" s="2">
        <f t="shared" si="299"/>
        <v>303992.39543726231</v>
      </c>
      <c r="J298" s="3">
        <f>(IF(C298="SHORT",IF(G298="",0,F298-G298),IF(C298="LONG",IF(G298="",0,G298-F298))))*D298</f>
        <v>3422.0532319391632</v>
      </c>
      <c r="K298" s="3">
        <f t="shared" si="316"/>
        <v>4562.7376425855509</v>
      </c>
      <c r="L298" s="4">
        <f t="shared" ref="L298" si="319">SUM(K298+J298+I298)</f>
        <v>311977.18631178705</v>
      </c>
    </row>
    <row r="299" spans="1:12">
      <c r="A299" s="5" t="s">
        <v>270</v>
      </c>
      <c r="B299" s="33" t="s">
        <v>63</v>
      </c>
      <c r="C299" s="3" t="s">
        <v>14</v>
      </c>
      <c r="D299" s="37">
        <f t="shared" si="306"/>
        <v>87.976539589442808</v>
      </c>
      <c r="E299" s="8">
        <v>1705</v>
      </c>
      <c r="F299" s="3">
        <v>1715</v>
      </c>
      <c r="G299" s="3">
        <v>1725</v>
      </c>
      <c r="H299" s="3">
        <v>1735</v>
      </c>
      <c r="I299" s="2">
        <f t="shared" si="299"/>
        <v>879.76539589442814</v>
      </c>
      <c r="J299" s="3">
        <f>(IF(C299="SHORT",IF(G299="",0,F299-G299),IF(C299="LONG",IF(G299="",0,G299-F299))))*D299</f>
        <v>879.76539589442814</v>
      </c>
      <c r="K299" s="3">
        <f t="shared" si="316"/>
        <v>879.76539589442814</v>
      </c>
      <c r="L299" s="4">
        <f t="shared" ref="L299" si="320">SUM(K299+J299+I299)</f>
        <v>2639.2961876832842</v>
      </c>
    </row>
    <row r="300" spans="1:12">
      <c r="A300" s="5" t="s">
        <v>267</v>
      </c>
      <c r="B300" s="33" t="s">
        <v>268</v>
      </c>
      <c r="C300" s="3" t="s">
        <v>14</v>
      </c>
      <c r="D300" s="37">
        <f t="shared" si="306"/>
        <v>111.60714285714286</v>
      </c>
      <c r="E300" s="8">
        <v>1344</v>
      </c>
      <c r="F300" s="3">
        <v>1354</v>
      </c>
      <c r="G300" s="3">
        <v>0</v>
      </c>
      <c r="H300" s="3">
        <v>0</v>
      </c>
      <c r="I300" s="2">
        <f t="shared" si="299"/>
        <v>1116.0714285714287</v>
      </c>
      <c r="J300" s="3">
        <v>0</v>
      </c>
      <c r="K300" s="3">
        <f t="shared" si="316"/>
        <v>0</v>
      </c>
      <c r="L300" s="4">
        <f t="shared" ref="L300" si="321">SUM(K300+J300+I300)</f>
        <v>1116.0714285714287</v>
      </c>
    </row>
    <row r="301" spans="1:12">
      <c r="A301" s="5" t="s">
        <v>267</v>
      </c>
      <c r="B301" s="33" t="s">
        <v>269</v>
      </c>
      <c r="C301" s="3" t="s">
        <v>14</v>
      </c>
      <c r="D301" s="37">
        <f t="shared" si="306"/>
        <v>600</v>
      </c>
      <c r="E301" s="8">
        <v>250</v>
      </c>
      <c r="F301" s="3">
        <v>252</v>
      </c>
      <c r="G301" s="3">
        <v>0</v>
      </c>
      <c r="H301" s="3">
        <v>0</v>
      </c>
      <c r="I301" s="2">
        <f t="shared" si="299"/>
        <v>1200</v>
      </c>
      <c r="J301" s="3">
        <v>0</v>
      </c>
      <c r="K301" s="3">
        <f t="shared" si="316"/>
        <v>0</v>
      </c>
      <c r="L301" s="4">
        <f t="shared" ref="L301" si="322">SUM(K301+J301+I301)</f>
        <v>1200</v>
      </c>
    </row>
    <row r="302" spans="1:12">
      <c r="A302" s="5" t="s">
        <v>267</v>
      </c>
      <c r="B302" s="33" t="s">
        <v>32</v>
      </c>
      <c r="C302" s="3" t="s">
        <v>14</v>
      </c>
      <c r="D302" s="37">
        <f t="shared" si="306"/>
        <v>769.23076923076928</v>
      </c>
      <c r="E302" s="8">
        <v>195</v>
      </c>
      <c r="F302" s="3">
        <v>195</v>
      </c>
      <c r="G302" s="3">
        <v>0</v>
      </c>
      <c r="H302" s="3">
        <v>0</v>
      </c>
      <c r="I302" s="2">
        <f t="shared" si="299"/>
        <v>0</v>
      </c>
      <c r="J302" s="3">
        <v>0</v>
      </c>
      <c r="K302" s="3">
        <f t="shared" si="316"/>
        <v>0</v>
      </c>
      <c r="L302" s="4">
        <f t="shared" ref="L302" si="323">SUM(K302+J302+I302)</f>
        <v>0</v>
      </c>
    </row>
    <row r="303" spans="1:12">
      <c r="A303" s="5" t="s">
        <v>267</v>
      </c>
      <c r="B303" s="33" t="s">
        <v>37</v>
      </c>
      <c r="C303" s="3" t="s">
        <v>14</v>
      </c>
      <c r="D303" s="37">
        <f t="shared" si="306"/>
        <v>291.26213592233012</v>
      </c>
      <c r="E303" s="8">
        <v>515</v>
      </c>
      <c r="F303" s="3">
        <v>520</v>
      </c>
      <c r="G303" s="3">
        <v>0</v>
      </c>
      <c r="H303" s="3">
        <v>0</v>
      </c>
      <c r="I303" s="2">
        <f t="shared" si="299"/>
        <v>1456.3106796116506</v>
      </c>
      <c r="J303" s="3">
        <v>0</v>
      </c>
      <c r="K303" s="3">
        <f t="shared" si="316"/>
        <v>0</v>
      </c>
      <c r="L303" s="4">
        <f t="shared" ref="L303" si="324">SUM(K303+J303+I303)</f>
        <v>1456.3106796116506</v>
      </c>
    </row>
    <row r="304" spans="1:12">
      <c r="A304" s="5" t="s">
        <v>264</v>
      </c>
      <c r="B304" s="33" t="s">
        <v>265</v>
      </c>
      <c r="C304" s="3" t="s">
        <v>14</v>
      </c>
      <c r="D304" s="37">
        <f t="shared" si="306"/>
        <v>434.78260869565219</v>
      </c>
      <c r="E304" s="8">
        <v>345</v>
      </c>
      <c r="F304" s="3">
        <v>348</v>
      </c>
      <c r="G304" s="3">
        <v>0</v>
      </c>
      <c r="H304" s="3">
        <v>0</v>
      </c>
      <c r="I304" s="2">
        <f t="shared" si="299"/>
        <v>1304.3478260869565</v>
      </c>
      <c r="J304" s="3">
        <v>0</v>
      </c>
      <c r="K304" s="3">
        <f t="shared" si="316"/>
        <v>0</v>
      </c>
      <c r="L304" s="4">
        <f t="shared" ref="L304" si="325">SUM(K304+J304+I304)</f>
        <v>1304.3478260869565</v>
      </c>
    </row>
    <row r="305" spans="1:12">
      <c r="A305" s="5" t="s">
        <v>264</v>
      </c>
      <c r="B305" s="33" t="s">
        <v>266</v>
      </c>
      <c r="C305" s="3" t="s">
        <v>14</v>
      </c>
      <c r="D305" s="37">
        <f t="shared" si="306"/>
        <v>1000</v>
      </c>
      <c r="E305" s="8">
        <v>150</v>
      </c>
      <c r="F305" s="3">
        <v>151</v>
      </c>
      <c r="G305" s="3">
        <v>0</v>
      </c>
      <c r="H305" s="3">
        <v>0</v>
      </c>
      <c r="I305" s="2">
        <f t="shared" si="299"/>
        <v>1000</v>
      </c>
      <c r="J305" s="3">
        <v>0</v>
      </c>
      <c r="K305" s="3">
        <f t="shared" si="316"/>
        <v>0</v>
      </c>
      <c r="L305" s="4">
        <f t="shared" ref="L305" si="326">SUM(K305+J305+I305)</f>
        <v>1000</v>
      </c>
    </row>
    <row r="306" spans="1:12">
      <c r="A306" s="5" t="s">
        <v>263</v>
      </c>
      <c r="B306" s="33" t="s">
        <v>92</v>
      </c>
      <c r="C306" s="3" t="s">
        <v>14</v>
      </c>
      <c r="D306" s="37">
        <f t="shared" si="306"/>
        <v>210.9704641350211</v>
      </c>
      <c r="E306" s="8">
        <v>711</v>
      </c>
      <c r="F306" s="3">
        <v>717</v>
      </c>
      <c r="G306" s="3">
        <v>0</v>
      </c>
      <c r="H306" s="3">
        <v>0</v>
      </c>
      <c r="I306" s="2">
        <f t="shared" si="299"/>
        <v>1265.8227848101267</v>
      </c>
      <c r="J306" s="3">
        <v>0</v>
      </c>
      <c r="K306" s="3">
        <f t="shared" si="316"/>
        <v>0</v>
      </c>
      <c r="L306" s="4">
        <f t="shared" ref="L306" si="327">SUM(K306+J306+I306)</f>
        <v>1265.8227848101267</v>
      </c>
    </row>
    <row r="307" spans="1:12">
      <c r="A307" s="5" t="s">
        <v>263</v>
      </c>
      <c r="B307" s="33" t="s">
        <v>33</v>
      </c>
      <c r="C307" s="3" t="s">
        <v>14</v>
      </c>
      <c r="D307" s="37">
        <f t="shared" si="306"/>
        <v>86.206896551724142</v>
      </c>
      <c r="E307" s="8">
        <v>1740</v>
      </c>
      <c r="F307" s="3">
        <v>1760</v>
      </c>
      <c r="G307" s="3">
        <v>0</v>
      </c>
      <c r="H307" s="3">
        <v>0</v>
      </c>
      <c r="I307" s="2">
        <f t="shared" si="299"/>
        <v>1724.1379310344828</v>
      </c>
      <c r="J307" s="3">
        <v>0</v>
      </c>
      <c r="K307" s="3">
        <f t="shared" si="316"/>
        <v>0</v>
      </c>
      <c r="L307" s="4">
        <f t="shared" ref="L307" si="328">SUM(K307+J307+I307)</f>
        <v>1724.1379310344828</v>
      </c>
    </row>
    <row r="308" spans="1:12">
      <c r="A308" s="5" t="s">
        <v>263</v>
      </c>
      <c r="B308" s="33" t="s">
        <v>23</v>
      </c>
      <c r="C308" s="3" t="s">
        <v>14</v>
      </c>
      <c r="D308" s="37">
        <f t="shared" si="306"/>
        <v>316.45569620253167</v>
      </c>
      <c r="E308" s="8">
        <v>474</v>
      </c>
      <c r="F308" s="3">
        <v>469</v>
      </c>
      <c r="G308" s="3">
        <v>0</v>
      </c>
      <c r="H308" s="3">
        <v>0</v>
      </c>
      <c r="I308" s="2">
        <f t="shared" si="299"/>
        <v>-1582.2784810126584</v>
      </c>
      <c r="J308" s="3">
        <v>0</v>
      </c>
      <c r="K308" s="3">
        <f t="shared" si="316"/>
        <v>0</v>
      </c>
      <c r="L308" s="4">
        <f t="shared" ref="L308" si="329">SUM(K308+J308+I308)</f>
        <v>-1582.2784810126584</v>
      </c>
    </row>
    <row r="309" spans="1:12">
      <c r="A309" s="5" t="s">
        <v>261</v>
      </c>
      <c r="B309" s="33" t="s">
        <v>260</v>
      </c>
      <c r="C309" s="3" t="s">
        <v>14</v>
      </c>
      <c r="D309" s="37">
        <f t="shared" si="306"/>
        <v>781.25</v>
      </c>
      <c r="E309" s="8">
        <v>192</v>
      </c>
      <c r="F309" s="3">
        <v>193</v>
      </c>
      <c r="G309" s="3">
        <v>194</v>
      </c>
      <c r="H309" s="3">
        <v>195</v>
      </c>
      <c r="I309" s="2">
        <f t="shared" si="299"/>
        <v>781.25</v>
      </c>
      <c r="J309" s="3">
        <f>(IF(C309="SHORT",IF(G309="",0,F309-G309),IF(C309="LONG",IF(G309="",0,G309-F309))))*D309</f>
        <v>781.25</v>
      </c>
      <c r="K309" s="3">
        <f t="shared" si="316"/>
        <v>781.25</v>
      </c>
      <c r="L309" s="4">
        <f t="shared" ref="L309" si="330">SUM(K309+J309+I309)</f>
        <v>2343.75</v>
      </c>
    </row>
    <row r="310" spans="1:12">
      <c r="A310" s="5" t="s">
        <v>261</v>
      </c>
      <c r="B310" s="33" t="s">
        <v>262</v>
      </c>
      <c r="C310" s="3" t="s">
        <v>14</v>
      </c>
      <c r="D310" s="37">
        <f t="shared" si="306"/>
        <v>583.65758754863816</v>
      </c>
      <c r="E310" s="8">
        <v>257</v>
      </c>
      <c r="F310" s="3">
        <v>259</v>
      </c>
      <c r="G310" s="3">
        <v>261</v>
      </c>
      <c r="H310" s="3">
        <v>263</v>
      </c>
      <c r="I310" s="2">
        <f t="shared" si="299"/>
        <v>1167.3151750972763</v>
      </c>
      <c r="J310" s="3">
        <f>(IF(C310="SHORT",IF(G310="",0,F310-G310),IF(C310="LONG",IF(G310="",0,G310-F310))))*D310</f>
        <v>1167.3151750972763</v>
      </c>
      <c r="K310" s="3">
        <f t="shared" si="316"/>
        <v>1167.3151750972763</v>
      </c>
      <c r="L310" s="4">
        <f t="shared" ref="L310" si="331">SUM(K310+J310+I310)</f>
        <v>3501.9455252918287</v>
      </c>
    </row>
    <row r="311" spans="1:12">
      <c r="A311" s="5" t="s">
        <v>261</v>
      </c>
      <c r="B311" s="33" t="s">
        <v>56</v>
      </c>
      <c r="C311" s="3" t="s">
        <v>14</v>
      </c>
      <c r="D311" s="37">
        <f t="shared" si="306"/>
        <v>703.39976553341148</v>
      </c>
      <c r="E311" s="8">
        <v>213.25</v>
      </c>
      <c r="F311" s="3">
        <v>215</v>
      </c>
      <c r="G311" s="3">
        <v>217</v>
      </c>
      <c r="H311" s="3">
        <v>219</v>
      </c>
      <c r="I311" s="2">
        <f t="shared" si="299"/>
        <v>1230.9495896834701</v>
      </c>
      <c r="J311" s="3">
        <f>(IF(C311="SHORT",IF(G311="",0,F311-G311),IF(C311="LONG",IF(G311="",0,G311-F311))))*D311</f>
        <v>1406.799531066823</v>
      </c>
      <c r="K311" s="3">
        <f t="shared" si="316"/>
        <v>1406.799531066823</v>
      </c>
      <c r="L311" s="4">
        <f t="shared" ref="L311" si="332">SUM(K311+J311+I311)</f>
        <v>4044.548651817116</v>
      </c>
    </row>
    <row r="312" spans="1:12">
      <c r="A312" s="5" t="s">
        <v>261</v>
      </c>
      <c r="B312" s="33" t="s">
        <v>63</v>
      </c>
      <c r="C312" s="3" t="s">
        <v>14</v>
      </c>
      <c r="D312" s="37">
        <f t="shared" si="306"/>
        <v>92.592592592592595</v>
      </c>
      <c r="E312" s="8">
        <v>1620</v>
      </c>
      <c r="F312" s="3">
        <v>1630</v>
      </c>
      <c r="G312" s="3">
        <v>0</v>
      </c>
      <c r="H312" s="3">
        <v>0</v>
      </c>
      <c r="I312" s="2">
        <f t="shared" si="299"/>
        <v>925.92592592592598</v>
      </c>
      <c r="J312" s="3">
        <v>0</v>
      </c>
      <c r="K312" s="3">
        <f t="shared" si="316"/>
        <v>0</v>
      </c>
      <c r="L312" s="4">
        <f t="shared" ref="L312" si="333">SUM(K312+J312+I312)</f>
        <v>925.92592592592598</v>
      </c>
    </row>
    <row r="313" spans="1:12">
      <c r="A313" s="5" t="s">
        <v>261</v>
      </c>
      <c r="B313" s="33" t="s">
        <v>89</v>
      </c>
      <c r="C313" s="3" t="s">
        <v>14</v>
      </c>
      <c r="D313" s="37">
        <f t="shared" si="306"/>
        <v>466.56298600311044</v>
      </c>
      <c r="E313" s="8">
        <v>321.5</v>
      </c>
      <c r="F313" s="3">
        <v>324</v>
      </c>
      <c r="G313" s="3">
        <v>0</v>
      </c>
      <c r="H313" s="3">
        <v>0</v>
      </c>
      <c r="I313" s="2">
        <f t="shared" si="299"/>
        <v>1166.4074650077762</v>
      </c>
      <c r="J313" s="3">
        <v>0</v>
      </c>
      <c r="K313" s="3">
        <f t="shared" si="316"/>
        <v>0</v>
      </c>
      <c r="L313" s="4">
        <f t="shared" ref="L313" si="334">SUM(K313+J313+I313)</f>
        <v>1166.4074650077762</v>
      </c>
    </row>
    <row r="314" spans="1:12">
      <c r="A314" s="5" t="s">
        <v>261</v>
      </c>
      <c r="B314" s="33" t="s">
        <v>92</v>
      </c>
      <c r="C314" s="3" t="s">
        <v>14</v>
      </c>
      <c r="D314" s="37">
        <f t="shared" si="306"/>
        <v>212.16407355021215</v>
      </c>
      <c r="E314" s="8">
        <v>707</v>
      </c>
      <c r="F314" s="3">
        <v>698</v>
      </c>
      <c r="G314" s="3">
        <v>0</v>
      </c>
      <c r="H314" s="3">
        <v>0</v>
      </c>
      <c r="I314" s="2">
        <f t="shared" si="299"/>
        <v>-1909.4766619519094</v>
      </c>
      <c r="J314" s="3">
        <v>0</v>
      </c>
      <c r="K314" s="3">
        <f t="shared" si="316"/>
        <v>0</v>
      </c>
      <c r="L314" s="4">
        <f t="shared" ref="L314" si="335">SUM(K314+J314+I314)</f>
        <v>-1909.4766619519094</v>
      </c>
    </row>
    <row r="315" spans="1:12">
      <c r="A315" s="5" t="s">
        <v>259</v>
      </c>
      <c r="B315" s="33" t="s">
        <v>260</v>
      </c>
      <c r="C315" s="3" t="s">
        <v>14</v>
      </c>
      <c r="D315" s="37">
        <f t="shared" si="306"/>
        <v>925.92592592592598</v>
      </c>
      <c r="E315" s="8">
        <v>162</v>
      </c>
      <c r="F315" s="3">
        <v>163</v>
      </c>
      <c r="G315" s="3">
        <v>164</v>
      </c>
      <c r="H315" s="3">
        <v>165</v>
      </c>
      <c r="I315" s="2">
        <f t="shared" si="299"/>
        <v>925.92592592592598</v>
      </c>
      <c r="J315" s="3">
        <f>(IF(C315="SHORT",IF(G315="",0,F315-G315),IF(C315="LONG",IF(G315="",0,G315-F315))))*D315</f>
        <v>925.92592592592598</v>
      </c>
      <c r="K315" s="3">
        <f t="shared" si="316"/>
        <v>925.92592592592598</v>
      </c>
      <c r="L315" s="4">
        <f t="shared" ref="L315" si="336">SUM(K315+J315+I315)</f>
        <v>2777.7777777777778</v>
      </c>
    </row>
    <row r="316" spans="1:12">
      <c r="A316" s="5" t="s">
        <v>259</v>
      </c>
      <c r="B316" s="33" t="s">
        <v>34</v>
      </c>
      <c r="C316" s="3" t="s">
        <v>14</v>
      </c>
      <c r="D316" s="37">
        <f t="shared" si="306"/>
        <v>409.8360655737705</v>
      </c>
      <c r="E316" s="8">
        <v>366</v>
      </c>
      <c r="F316" s="3">
        <v>369</v>
      </c>
      <c r="G316" s="3">
        <v>372</v>
      </c>
      <c r="H316" s="3">
        <v>0</v>
      </c>
      <c r="I316" s="2">
        <f t="shared" si="299"/>
        <v>1229.5081967213114</v>
      </c>
      <c r="J316" s="3">
        <f>(IF(C316="SHORT",IF(G316="",0,F316-G316),IF(C316="LONG",IF(G316="",0,G316-F316))))*D316</f>
        <v>1229.5081967213114</v>
      </c>
      <c r="K316" s="3">
        <v>0</v>
      </c>
      <c r="L316" s="4">
        <f t="shared" ref="L316" si="337">SUM(K316+J316+I316)</f>
        <v>2459.0163934426228</v>
      </c>
    </row>
    <row r="317" spans="1:12">
      <c r="A317" s="5" t="s">
        <v>259</v>
      </c>
      <c r="B317" s="33" t="s">
        <v>22</v>
      </c>
      <c r="C317" s="3" t="s">
        <v>14</v>
      </c>
      <c r="D317" s="37">
        <f t="shared" si="306"/>
        <v>515.46391752577324</v>
      </c>
      <c r="E317" s="8">
        <v>291</v>
      </c>
      <c r="F317" s="3">
        <v>287.5</v>
      </c>
      <c r="G317" s="3">
        <v>0</v>
      </c>
      <c r="H317" s="3">
        <v>0</v>
      </c>
      <c r="I317" s="2">
        <f t="shared" si="299"/>
        <v>-1804.1237113402062</v>
      </c>
      <c r="J317" s="3">
        <v>0</v>
      </c>
      <c r="K317" s="3">
        <v>0</v>
      </c>
      <c r="L317" s="4">
        <f t="shared" ref="L317" si="338">SUM(K317+J317+I317)</f>
        <v>-1804.1237113402062</v>
      </c>
    </row>
    <row r="318" spans="1:12">
      <c r="A318" s="5" t="s">
        <v>259</v>
      </c>
      <c r="B318" s="33" t="s">
        <v>57</v>
      </c>
      <c r="C318" s="3" t="s">
        <v>14</v>
      </c>
      <c r="D318" s="37">
        <f t="shared" si="306"/>
        <v>169.10935738444195</v>
      </c>
      <c r="E318" s="8">
        <v>887</v>
      </c>
      <c r="F318" s="3">
        <v>877</v>
      </c>
      <c r="G318" s="3">
        <v>0</v>
      </c>
      <c r="H318" s="3">
        <v>0</v>
      </c>
      <c r="I318" s="2">
        <f t="shared" si="299"/>
        <v>-1691.0935738444196</v>
      </c>
      <c r="J318" s="3">
        <v>0</v>
      </c>
      <c r="K318" s="3">
        <v>0</v>
      </c>
      <c r="L318" s="4">
        <f t="shared" ref="L318" si="339">SUM(K318+J318+I318)</f>
        <v>-1691.0935738444196</v>
      </c>
    </row>
    <row r="319" spans="1:12">
      <c r="A319" s="5" t="s">
        <v>258</v>
      </c>
      <c r="B319" s="33" t="s">
        <v>33</v>
      </c>
      <c r="C319" s="3" t="s">
        <v>14</v>
      </c>
      <c r="D319" s="37">
        <f t="shared" si="306"/>
        <v>89.392133492252682</v>
      </c>
      <c r="E319" s="8">
        <v>1678</v>
      </c>
      <c r="F319" s="3">
        <v>1690</v>
      </c>
      <c r="G319" s="3">
        <v>1700</v>
      </c>
      <c r="H319" s="3">
        <v>0</v>
      </c>
      <c r="I319" s="2">
        <f t="shared" si="299"/>
        <v>1072.7056019070321</v>
      </c>
      <c r="J319" s="3">
        <f>(IF(C319="SHORT",IF(G319="",0,F319-G319),IF(C319="LONG",IF(G319="",0,G319-F319))))*D319</f>
        <v>893.92133492252685</v>
      </c>
      <c r="K319" s="3">
        <v>0</v>
      </c>
      <c r="L319" s="4">
        <f t="shared" ref="L319:L325" si="340">SUM(K319+J319+I319)</f>
        <v>1966.6269368295589</v>
      </c>
    </row>
    <row r="320" spans="1:12">
      <c r="A320" s="5" t="s">
        <v>258</v>
      </c>
      <c r="B320" s="33" t="s">
        <v>78</v>
      </c>
      <c r="C320" s="3" t="s">
        <v>14</v>
      </c>
      <c r="D320" s="37">
        <f t="shared" si="306"/>
        <v>500</v>
      </c>
      <c r="E320" s="8">
        <v>300</v>
      </c>
      <c r="F320" s="3">
        <v>302.5</v>
      </c>
      <c r="G320" s="3">
        <v>306</v>
      </c>
      <c r="H320" s="3">
        <v>0</v>
      </c>
      <c r="I320" s="2">
        <f t="shared" si="299"/>
        <v>1250</v>
      </c>
      <c r="J320" s="3">
        <f>(IF(C320="SHORT",IF(G320="",0,F320-G320),IF(C320="LONG",IF(G320="",0,G320-F320))))*D320</f>
        <v>1750</v>
      </c>
      <c r="K320" s="3">
        <v>0</v>
      </c>
      <c r="L320" s="4">
        <f t="shared" si="340"/>
        <v>3000</v>
      </c>
    </row>
    <row r="321" spans="1:12">
      <c r="A321" s="5" t="s">
        <v>258</v>
      </c>
      <c r="B321" s="33" t="s">
        <v>63</v>
      </c>
      <c r="C321" s="3" t="s">
        <v>14</v>
      </c>
      <c r="D321" s="37">
        <f t="shared" si="306"/>
        <v>92.535471930906851</v>
      </c>
      <c r="E321" s="8">
        <v>1621</v>
      </c>
      <c r="F321" s="3">
        <v>1621</v>
      </c>
      <c r="G321" s="3">
        <v>0</v>
      </c>
      <c r="H321" s="3">
        <v>0</v>
      </c>
      <c r="I321" s="2">
        <f t="shared" si="299"/>
        <v>0</v>
      </c>
      <c r="J321" s="3">
        <v>0</v>
      </c>
      <c r="K321" s="3">
        <v>0</v>
      </c>
      <c r="L321" s="4">
        <f t="shared" si="340"/>
        <v>0</v>
      </c>
    </row>
    <row r="322" spans="1:12">
      <c r="A322" s="5" t="s">
        <v>256</v>
      </c>
      <c r="B322" s="33" t="s">
        <v>257</v>
      </c>
      <c r="C322" s="3" t="s">
        <v>14</v>
      </c>
      <c r="D322" s="37">
        <f t="shared" si="306"/>
        <v>119.04761904761905</v>
      </c>
      <c r="E322" s="8">
        <v>1260</v>
      </c>
      <c r="F322" s="3">
        <v>1267</v>
      </c>
      <c r="G322" s="3">
        <v>0</v>
      </c>
      <c r="H322" s="3">
        <v>0</v>
      </c>
      <c r="I322" s="2">
        <f t="shared" si="299"/>
        <v>833.33333333333337</v>
      </c>
      <c r="J322" s="3">
        <v>0</v>
      </c>
      <c r="K322" s="3">
        <f>(IF(C322="SHORT",IF(H322="",0,G322-H322),IF(C322="LONG",IF(H322="",0,(H322-G322)))))*D322</f>
        <v>0</v>
      </c>
      <c r="L322" s="4">
        <f t="shared" si="340"/>
        <v>833.33333333333337</v>
      </c>
    </row>
    <row r="323" spans="1:12">
      <c r="A323" s="5" t="s">
        <v>256</v>
      </c>
      <c r="B323" s="33" t="s">
        <v>70</v>
      </c>
      <c r="C323" s="3" t="s">
        <v>14</v>
      </c>
      <c r="D323" s="37">
        <f t="shared" si="306"/>
        <v>1060.0706713780919</v>
      </c>
      <c r="E323" s="8">
        <v>141.5</v>
      </c>
      <c r="F323" s="3">
        <v>142.5</v>
      </c>
      <c r="G323" s="3">
        <v>0</v>
      </c>
      <c r="H323" s="3">
        <v>0</v>
      </c>
      <c r="I323" s="2">
        <f t="shared" si="299"/>
        <v>1060.0706713780919</v>
      </c>
      <c r="J323" s="3">
        <v>0</v>
      </c>
      <c r="K323" s="3">
        <f>(IF(C323="SHORT",IF(H323="",0,G323-H323),IF(C323="LONG",IF(H323="",0,(H323-G323)))))*D323</f>
        <v>0</v>
      </c>
      <c r="L323" s="4">
        <f t="shared" si="340"/>
        <v>1060.0706713780919</v>
      </c>
    </row>
    <row r="324" spans="1:12">
      <c r="A324" s="5" t="s">
        <v>256</v>
      </c>
      <c r="B324" s="33" t="s">
        <v>21</v>
      </c>
      <c r="C324" s="3" t="s">
        <v>14</v>
      </c>
      <c r="D324" s="37">
        <f t="shared" si="306"/>
        <v>183.15018315018315</v>
      </c>
      <c r="E324" s="8">
        <v>819</v>
      </c>
      <c r="F324" s="3">
        <v>810</v>
      </c>
      <c r="G324" s="3">
        <v>0</v>
      </c>
      <c r="H324" s="3">
        <v>0</v>
      </c>
      <c r="I324" s="2">
        <f t="shared" si="299"/>
        <v>-1648.3516483516485</v>
      </c>
      <c r="J324" s="3">
        <v>0</v>
      </c>
      <c r="K324" s="3">
        <f>(IF(C324="SHORT",IF(H324="",0,G324-H324),IF(C324="LONG",IF(H324="",0,(H324-G324)))))*D324</f>
        <v>0</v>
      </c>
      <c r="L324" s="4">
        <f t="shared" si="340"/>
        <v>-1648.3516483516485</v>
      </c>
    </row>
    <row r="325" spans="1:12">
      <c r="A325" s="5" t="s">
        <v>256</v>
      </c>
      <c r="B325" s="33" t="s">
        <v>23</v>
      </c>
      <c r="C325" s="3" t="s">
        <v>14</v>
      </c>
      <c r="D325" s="37">
        <f t="shared" si="306"/>
        <v>321.54340836012864</v>
      </c>
      <c r="E325" s="8">
        <v>466.5</v>
      </c>
      <c r="F325" s="3">
        <v>459.5</v>
      </c>
      <c r="G325" s="3">
        <v>0</v>
      </c>
      <c r="H325" s="3">
        <v>0</v>
      </c>
      <c r="I325" s="2">
        <f t="shared" si="299"/>
        <v>-2250.8038585209006</v>
      </c>
      <c r="J325" s="3">
        <v>0</v>
      </c>
      <c r="K325" s="3">
        <f>(IF(C325="SHORT",IF(H325="",0,G325-H325),IF(C325="LONG",IF(H325="",0,(H325-G325)))))*D325</f>
        <v>0</v>
      </c>
      <c r="L325" s="4">
        <f t="shared" si="340"/>
        <v>-2250.8038585209006</v>
      </c>
    </row>
    <row r="326" spans="1:12">
      <c r="A326" s="5" t="s">
        <v>255</v>
      </c>
      <c r="B326" s="33" t="s">
        <v>21</v>
      </c>
      <c r="C326" s="3" t="s">
        <v>14</v>
      </c>
      <c r="D326" s="37">
        <f t="shared" si="306"/>
        <v>186.79950186799502</v>
      </c>
      <c r="E326" s="8">
        <v>803</v>
      </c>
      <c r="F326" s="3">
        <v>810</v>
      </c>
      <c r="G326" s="3">
        <v>819</v>
      </c>
      <c r="H326" s="3">
        <v>0</v>
      </c>
      <c r="I326" s="2">
        <f t="shared" si="299"/>
        <v>1307.596513075965</v>
      </c>
      <c r="J326" s="3">
        <f>(IF(C326="SHORT",IF(G326="",0,F326-G326),IF(C326="LONG",IF(G326="",0,G326-F326))))*D326</f>
        <v>1681.1955168119553</v>
      </c>
      <c r="K326" s="3">
        <v>0</v>
      </c>
      <c r="L326" s="4">
        <f t="shared" ref="L326" si="341">SUM(K326+J326+I326)</f>
        <v>2988.7920298879203</v>
      </c>
    </row>
    <row r="327" spans="1:12">
      <c r="A327" s="5" t="s">
        <v>255</v>
      </c>
      <c r="B327" s="33" t="s">
        <v>37</v>
      </c>
      <c r="C327" s="3" t="s">
        <v>14</v>
      </c>
      <c r="D327" s="37">
        <f t="shared" si="306"/>
        <v>283.01886792452831</v>
      </c>
      <c r="E327" s="8">
        <v>530</v>
      </c>
      <c r="F327" s="3">
        <v>534</v>
      </c>
      <c r="G327" s="3">
        <v>0</v>
      </c>
      <c r="H327" s="3">
        <v>0</v>
      </c>
      <c r="I327" s="2">
        <f t="shared" si="299"/>
        <v>1132.0754716981132</v>
      </c>
      <c r="J327" s="3">
        <v>0</v>
      </c>
      <c r="K327" s="3">
        <f>SUM(H327-G327)*D327</f>
        <v>0</v>
      </c>
      <c r="L327" s="4">
        <f t="shared" ref="L327" si="342">SUM(K327+J327+I327)</f>
        <v>1132.0754716981132</v>
      </c>
    </row>
    <row r="328" spans="1:12">
      <c r="A328" s="5" t="s">
        <v>255</v>
      </c>
      <c r="B328" s="33" t="s">
        <v>99</v>
      </c>
      <c r="C328" s="3" t="s">
        <v>14</v>
      </c>
      <c r="D328" s="37">
        <f t="shared" si="306"/>
        <v>666.66666666666663</v>
      </c>
      <c r="E328" s="8">
        <v>225</v>
      </c>
      <c r="F328" s="3">
        <v>227</v>
      </c>
      <c r="G328" s="3">
        <v>0</v>
      </c>
      <c r="H328" s="3">
        <v>0</v>
      </c>
      <c r="I328" s="2">
        <f t="shared" si="299"/>
        <v>1333.3333333333333</v>
      </c>
      <c r="J328" s="3">
        <v>0</v>
      </c>
      <c r="K328" s="3">
        <f>SUM(H328-G328)*D328</f>
        <v>0</v>
      </c>
      <c r="L328" s="4">
        <f t="shared" ref="L328" si="343">SUM(K328+J328+I328)</f>
        <v>1333.3333333333333</v>
      </c>
    </row>
    <row r="329" spans="1:12">
      <c r="A329" s="5" t="s">
        <v>254</v>
      </c>
      <c r="B329" s="33" t="s">
        <v>71</v>
      </c>
      <c r="C329" s="3" t="s">
        <v>14</v>
      </c>
      <c r="D329" s="37">
        <f t="shared" si="306"/>
        <v>82.417582417582423</v>
      </c>
      <c r="E329" s="8">
        <v>1820</v>
      </c>
      <c r="F329" s="3">
        <v>1829.9</v>
      </c>
      <c r="G329" s="3">
        <v>0</v>
      </c>
      <c r="H329" s="3">
        <v>0</v>
      </c>
      <c r="I329" s="2">
        <f t="shared" si="299"/>
        <v>815.93406593407349</v>
      </c>
      <c r="J329" s="3">
        <v>0</v>
      </c>
      <c r="K329" s="3">
        <f>SUM(H329-G329)*D329</f>
        <v>0</v>
      </c>
      <c r="L329" s="4">
        <f t="shared" ref="L329" si="344">SUM(K329+J329+I329)</f>
        <v>815.93406593407349</v>
      </c>
    </row>
    <row r="330" spans="1:12">
      <c r="A330" s="5" t="s">
        <v>254</v>
      </c>
      <c r="B330" s="33" t="s">
        <v>56</v>
      </c>
      <c r="C330" s="3" t="s">
        <v>14</v>
      </c>
      <c r="D330" s="37">
        <f t="shared" si="306"/>
        <v>728.15533980582529</v>
      </c>
      <c r="E330" s="8">
        <v>206</v>
      </c>
      <c r="F330" s="3">
        <v>208</v>
      </c>
      <c r="G330" s="3">
        <v>0</v>
      </c>
      <c r="H330" s="3">
        <v>0</v>
      </c>
      <c r="I330" s="2">
        <f t="shared" si="299"/>
        <v>1456.3106796116506</v>
      </c>
      <c r="J330" s="3">
        <v>0</v>
      </c>
      <c r="K330" s="3">
        <f>SUM(H330-G330)*D330</f>
        <v>0</v>
      </c>
      <c r="L330" s="4">
        <f t="shared" ref="L330" si="345">SUM(K330+J330+I330)</f>
        <v>1456.3106796116506</v>
      </c>
    </row>
    <row r="331" spans="1:12">
      <c r="A331" s="5" t="s">
        <v>254</v>
      </c>
      <c r="B331" s="33" t="s">
        <v>70</v>
      </c>
      <c r="C331" s="3" t="s">
        <v>14</v>
      </c>
      <c r="D331" s="37">
        <f t="shared" si="306"/>
        <v>1071.4285714285713</v>
      </c>
      <c r="E331" s="8">
        <v>140</v>
      </c>
      <c r="F331" s="3">
        <v>141</v>
      </c>
      <c r="G331" s="3">
        <v>141.9</v>
      </c>
      <c r="H331" s="3">
        <v>0</v>
      </c>
      <c r="I331" s="2">
        <f t="shared" si="299"/>
        <v>1071.4285714285713</v>
      </c>
      <c r="J331" s="3">
        <f>(IF(C331="SHORT",IF(G331="",0,F331-G331),IF(C331="LONG",IF(G331="",0,G331-F331))))*D331</f>
        <v>964.28571428572025</v>
      </c>
      <c r="K331" s="3">
        <v>0</v>
      </c>
      <c r="L331" s="4">
        <f t="shared" ref="L331" si="346">SUM(K331+J331+I331)</f>
        <v>2035.7142857142917</v>
      </c>
    </row>
    <row r="332" spans="1:12">
      <c r="A332" s="5" t="s">
        <v>252</v>
      </c>
      <c r="B332" s="33" t="s">
        <v>79</v>
      </c>
      <c r="C332" s="3" t="s">
        <v>14</v>
      </c>
      <c r="D332" s="37">
        <f t="shared" si="306"/>
        <v>213.06818181818181</v>
      </c>
      <c r="E332" s="8">
        <v>704</v>
      </c>
      <c r="F332" s="3">
        <v>710</v>
      </c>
      <c r="G332" s="3">
        <v>717</v>
      </c>
      <c r="H332" s="3">
        <v>727</v>
      </c>
      <c r="I332" s="2">
        <f t="shared" si="299"/>
        <v>1278.409090909091</v>
      </c>
      <c r="J332" s="3">
        <f>(IF(C332="SHORT",IF(G332="",0,F332-G332),IF(C332="LONG",IF(G332="",0,G332-F332))))*D332</f>
        <v>1491.4772727272727</v>
      </c>
      <c r="K332" s="3">
        <f>SUM(H332-G332)*D332</f>
        <v>2130.681818181818</v>
      </c>
      <c r="L332" s="4">
        <f t="shared" ref="L332" si="347">SUM(K332+J332+I332)</f>
        <v>4900.568181818182</v>
      </c>
    </row>
    <row r="333" spans="1:12">
      <c r="A333" s="5" t="s">
        <v>252</v>
      </c>
      <c r="B333" s="33" t="s">
        <v>26</v>
      </c>
      <c r="C333" s="3" t="s">
        <v>14</v>
      </c>
      <c r="D333" s="37">
        <f t="shared" si="306"/>
        <v>119.04761904761905</v>
      </c>
      <c r="E333" s="8">
        <v>1260</v>
      </c>
      <c r="F333" s="3">
        <v>1270</v>
      </c>
      <c r="G333" s="3">
        <v>0</v>
      </c>
      <c r="H333" s="3">
        <v>0</v>
      </c>
      <c r="I333" s="2">
        <f t="shared" si="299"/>
        <v>1190.4761904761906</v>
      </c>
      <c r="J333" s="3">
        <v>0</v>
      </c>
      <c r="K333" s="3">
        <f>SUM(H333-G333)*D333</f>
        <v>0</v>
      </c>
      <c r="L333" s="4">
        <f t="shared" ref="L333" si="348">SUM(K333+J333+I333)</f>
        <v>1190.4761904761906</v>
      </c>
    </row>
    <row r="334" spans="1:12">
      <c r="A334" s="5" t="s">
        <v>252</v>
      </c>
      <c r="B334" s="33" t="s">
        <v>39</v>
      </c>
      <c r="C334" s="3" t="s">
        <v>14</v>
      </c>
      <c r="D334" s="37">
        <f t="shared" si="306"/>
        <v>232.19814241486068</v>
      </c>
      <c r="E334" s="8">
        <v>646</v>
      </c>
      <c r="F334" s="3" t="s">
        <v>253</v>
      </c>
      <c r="G334" s="3">
        <v>0</v>
      </c>
      <c r="H334" s="3">
        <v>0</v>
      </c>
      <c r="I334" s="2" t="e">
        <f t="shared" si="299"/>
        <v>#VALUE!</v>
      </c>
      <c r="J334" s="3">
        <v>0</v>
      </c>
      <c r="K334" s="3">
        <f>SUM(H334-G334)*D334</f>
        <v>0</v>
      </c>
      <c r="L334" s="3" t="s">
        <v>253</v>
      </c>
    </row>
    <row r="335" spans="1:12">
      <c r="A335" s="5" t="s">
        <v>251</v>
      </c>
      <c r="B335" s="33" t="s">
        <v>63</v>
      </c>
      <c r="C335" s="3" t="s">
        <v>14</v>
      </c>
      <c r="D335" s="37">
        <f t="shared" si="306"/>
        <v>95.238095238095241</v>
      </c>
      <c r="E335" s="8">
        <v>1575</v>
      </c>
      <c r="F335" s="3">
        <v>1585</v>
      </c>
      <c r="G335" s="3">
        <v>1595</v>
      </c>
      <c r="H335" s="3">
        <v>1605</v>
      </c>
      <c r="I335" s="2">
        <f t="shared" si="299"/>
        <v>952.38095238095241</v>
      </c>
      <c r="J335" s="3">
        <f t="shared" ref="J335:J341" si="349">(IF(C335="SHORT",IF(G335="",0,F335-G335),IF(C335="LONG",IF(G335="",0,G335-F335))))*D335</f>
        <v>952.38095238095241</v>
      </c>
      <c r="K335" s="3">
        <f>SUM(H335-G335)*D335</f>
        <v>952.38095238095241</v>
      </c>
      <c r="L335" s="4">
        <f t="shared" ref="L335" si="350">SUM(K335+J335+I335)</f>
        <v>2857.1428571428573</v>
      </c>
    </row>
    <row r="336" spans="1:12">
      <c r="A336" s="5" t="s">
        <v>251</v>
      </c>
      <c r="B336" s="33" t="s">
        <v>38</v>
      </c>
      <c r="C336" s="3" t="s">
        <v>14</v>
      </c>
      <c r="D336" s="37">
        <f t="shared" si="306"/>
        <v>238.0952380952381</v>
      </c>
      <c r="E336" s="8">
        <v>630</v>
      </c>
      <c r="F336" s="3">
        <v>635</v>
      </c>
      <c r="G336" s="3">
        <v>639.5</v>
      </c>
      <c r="H336" s="3">
        <v>0</v>
      </c>
      <c r="I336" s="2">
        <f t="shared" si="299"/>
        <v>1190.4761904761906</v>
      </c>
      <c r="J336" s="3">
        <f t="shared" si="349"/>
        <v>1071.4285714285716</v>
      </c>
      <c r="K336" s="3">
        <v>0</v>
      </c>
      <c r="L336" s="4">
        <f t="shared" ref="L336" si="351">SUM(K336+J336+I336)</f>
        <v>2261.9047619047624</v>
      </c>
    </row>
    <row r="337" spans="1:12">
      <c r="A337" s="5" t="s">
        <v>251</v>
      </c>
      <c r="B337" s="33" t="s">
        <v>31</v>
      </c>
      <c r="C337" s="3" t="s">
        <v>14</v>
      </c>
      <c r="D337" s="37">
        <f t="shared" si="306"/>
        <v>422.53521126760563</v>
      </c>
      <c r="E337" s="8">
        <v>355</v>
      </c>
      <c r="F337" s="3">
        <v>358</v>
      </c>
      <c r="G337" s="3">
        <v>362</v>
      </c>
      <c r="H337" s="3">
        <v>0</v>
      </c>
      <c r="I337" s="2">
        <f t="shared" si="299"/>
        <v>1267.605633802817</v>
      </c>
      <c r="J337" s="3">
        <f t="shared" si="349"/>
        <v>1690.1408450704225</v>
      </c>
      <c r="K337" s="3">
        <v>0</v>
      </c>
      <c r="L337" s="4">
        <f t="shared" ref="L337" si="352">SUM(K337+J337+I337)</f>
        <v>2957.7464788732395</v>
      </c>
    </row>
    <row r="338" spans="1:12">
      <c r="A338" s="5" t="s">
        <v>250</v>
      </c>
      <c r="B338" s="33" t="s">
        <v>188</v>
      </c>
      <c r="C338" s="3" t="s">
        <v>14</v>
      </c>
      <c r="D338" s="37">
        <f t="shared" si="306"/>
        <v>1010.10101010101</v>
      </c>
      <c r="E338" s="8">
        <v>148.5</v>
      </c>
      <c r="F338" s="3">
        <v>149.5</v>
      </c>
      <c r="G338" s="3">
        <v>150.5</v>
      </c>
      <c r="H338" s="3">
        <v>151.5</v>
      </c>
      <c r="I338" s="2">
        <f t="shared" si="299"/>
        <v>1010.10101010101</v>
      </c>
      <c r="J338" s="3">
        <f t="shared" si="349"/>
        <v>1010.10101010101</v>
      </c>
      <c r="K338" s="3">
        <f>SUM(H338-G338)*D338</f>
        <v>1010.10101010101</v>
      </c>
      <c r="L338" s="4">
        <f t="shared" ref="L338" si="353">SUM(K338+J338+I338)</f>
        <v>3030.30303030303</v>
      </c>
    </row>
    <row r="339" spans="1:12">
      <c r="A339" s="5" t="s">
        <v>250</v>
      </c>
      <c r="B339" s="33" t="s">
        <v>104</v>
      </c>
      <c r="C339" s="3" t="s">
        <v>14</v>
      </c>
      <c r="D339" s="37">
        <f t="shared" si="306"/>
        <v>810.81081081081084</v>
      </c>
      <c r="E339" s="8">
        <v>185</v>
      </c>
      <c r="F339" s="3">
        <v>186</v>
      </c>
      <c r="G339" s="3">
        <v>187</v>
      </c>
      <c r="H339" s="3">
        <v>0</v>
      </c>
      <c r="I339" s="2">
        <f t="shared" si="299"/>
        <v>810.81081081081084</v>
      </c>
      <c r="J339" s="3">
        <f t="shared" si="349"/>
        <v>810.81081081081084</v>
      </c>
      <c r="K339" s="3">
        <v>0</v>
      </c>
      <c r="L339" s="4">
        <f t="shared" ref="L339" si="354">SUM(K339+J339+I339)</f>
        <v>1621.6216216216217</v>
      </c>
    </row>
    <row r="340" spans="1:12">
      <c r="A340" s="5" t="s">
        <v>250</v>
      </c>
      <c r="B340" s="33" t="s">
        <v>112</v>
      </c>
      <c r="C340" s="3" t="s">
        <v>14</v>
      </c>
      <c r="D340" s="37">
        <f t="shared" si="306"/>
        <v>666.66666666666663</v>
      </c>
      <c r="E340" s="8">
        <v>225</v>
      </c>
      <c r="F340" s="3">
        <v>226.5</v>
      </c>
      <c r="G340" s="3">
        <v>229</v>
      </c>
      <c r="H340" s="3">
        <v>0</v>
      </c>
      <c r="I340" s="2">
        <f t="shared" si="299"/>
        <v>1000</v>
      </c>
      <c r="J340" s="3">
        <f t="shared" si="349"/>
        <v>1666.6666666666665</v>
      </c>
      <c r="K340" s="3">
        <v>0</v>
      </c>
      <c r="L340" s="4">
        <f t="shared" ref="L340" si="355">SUM(K340+J340+I340)</f>
        <v>2666.6666666666665</v>
      </c>
    </row>
    <row r="341" spans="1:12">
      <c r="A341" s="5" t="s">
        <v>250</v>
      </c>
      <c r="B341" s="33" t="s">
        <v>86</v>
      </c>
      <c r="C341" s="3" t="s">
        <v>14</v>
      </c>
      <c r="D341" s="37">
        <f t="shared" si="306"/>
        <v>209.20502092050208</v>
      </c>
      <c r="E341" s="8">
        <v>717</v>
      </c>
      <c r="F341" s="3">
        <v>722</v>
      </c>
      <c r="G341" s="3">
        <v>729</v>
      </c>
      <c r="H341" s="3">
        <v>0</v>
      </c>
      <c r="I341" s="2">
        <f t="shared" si="299"/>
        <v>1046.0251046025105</v>
      </c>
      <c r="J341" s="3">
        <f t="shared" si="349"/>
        <v>1464.4351464435144</v>
      </c>
      <c r="K341" s="3">
        <v>0</v>
      </c>
      <c r="L341" s="4">
        <f t="shared" ref="L341" si="356">SUM(K341+J341+I341)</f>
        <v>2510.460251046025</v>
      </c>
    </row>
    <row r="342" spans="1:12">
      <c r="A342" s="5" t="s">
        <v>250</v>
      </c>
      <c r="B342" s="33" t="s">
        <v>188</v>
      </c>
      <c r="C342" s="3" t="s">
        <v>14</v>
      </c>
      <c r="D342" s="37">
        <f t="shared" si="306"/>
        <v>993.37748344370857</v>
      </c>
      <c r="E342" s="8">
        <v>151</v>
      </c>
      <c r="F342" s="3">
        <v>152</v>
      </c>
      <c r="G342" s="3">
        <v>0</v>
      </c>
      <c r="H342" s="3">
        <v>0</v>
      </c>
      <c r="I342" s="2">
        <f t="shared" si="299"/>
        <v>993.37748344370857</v>
      </c>
      <c r="J342" s="3">
        <v>0</v>
      </c>
      <c r="K342" s="3">
        <v>0</v>
      </c>
      <c r="L342" s="4">
        <f t="shared" ref="L342" si="357">SUM(K342+J342+I342)</f>
        <v>993.37748344370857</v>
      </c>
    </row>
    <row r="343" spans="1:12">
      <c r="A343" s="5" t="s">
        <v>249</v>
      </c>
      <c r="B343" s="33" t="s">
        <v>84</v>
      </c>
      <c r="C343" s="3" t="s">
        <v>14</v>
      </c>
      <c r="D343" s="37">
        <f t="shared" si="306"/>
        <v>313.47962382445144</v>
      </c>
      <c r="E343" s="8">
        <v>478.5</v>
      </c>
      <c r="F343" s="3">
        <v>482</v>
      </c>
      <c r="G343" s="3">
        <v>486</v>
      </c>
      <c r="H343" s="3">
        <v>490</v>
      </c>
      <c r="I343" s="2">
        <f t="shared" si="299"/>
        <v>1097.1786833855799</v>
      </c>
      <c r="J343" s="3">
        <f>(IF(C343="SHORT",IF(G343="",0,F343-G343),IF(C343="LONG",IF(G343="",0,G343-F343))))*D343</f>
        <v>1253.9184952978057</v>
      </c>
      <c r="K343" s="3">
        <f>SUM(H343-G343)*D343</f>
        <v>1253.9184952978057</v>
      </c>
      <c r="L343" s="4">
        <f t="shared" ref="L343" si="358">SUM(K343+J343+I343)</f>
        <v>3605.0156739811914</v>
      </c>
    </row>
    <row r="344" spans="1:12">
      <c r="A344" s="5" t="s">
        <v>249</v>
      </c>
      <c r="B344" s="33" t="s">
        <v>72</v>
      </c>
      <c r="C344" s="3" t="s">
        <v>14</v>
      </c>
      <c r="D344" s="37">
        <f t="shared" si="306"/>
        <v>609.7560975609756</v>
      </c>
      <c r="E344" s="8">
        <v>246</v>
      </c>
      <c r="F344" s="3">
        <v>247.5</v>
      </c>
      <c r="G344" s="3">
        <v>249</v>
      </c>
      <c r="H344" s="3">
        <v>0</v>
      </c>
      <c r="I344" s="2">
        <f t="shared" si="299"/>
        <v>914.63414634146341</v>
      </c>
      <c r="J344" s="3">
        <f>(IF(C344="SHORT",IF(G344="",0,F344-G344),IF(C344="LONG",IF(G344="",0,G344-F344))))*D344</f>
        <v>914.63414634146341</v>
      </c>
      <c r="K344" s="3">
        <v>0</v>
      </c>
      <c r="L344" s="4">
        <f t="shared" ref="L344" si="359">SUM(K344+J344+I344)</f>
        <v>1829.2682926829268</v>
      </c>
    </row>
    <row r="345" spans="1:12">
      <c r="A345" s="5" t="s">
        <v>249</v>
      </c>
      <c r="B345" s="33" t="s">
        <v>87</v>
      </c>
      <c r="C345" s="3" t="s">
        <v>14</v>
      </c>
      <c r="D345" s="37">
        <f t="shared" si="306"/>
        <v>1034.4827586206898</v>
      </c>
      <c r="E345" s="8">
        <v>145</v>
      </c>
      <c r="F345" s="3">
        <v>146</v>
      </c>
      <c r="G345" s="3">
        <v>0</v>
      </c>
      <c r="H345" s="3">
        <v>0</v>
      </c>
      <c r="I345" s="2">
        <f t="shared" si="299"/>
        <v>1034.4827586206898</v>
      </c>
      <c r="J345" s="3">
        <v>0</v>
      </c>
      <c r="K345" s="3">
        <v>0</v>
      </c>
      <c r="L345" s="4">
        <f t="shared" ref="L345" si="360">SUM(K345+J345+I345)</f>
        <v>1034.4827586206898</v>
      </c>
    </row>
    <row r="346" spans="1:12">
      <c r="A346" s="5" t="s">
        <v>249</v>
      </c>
      <c r="B346" s="33" t="s">
        <v>84</v>
      </c>
      <c r="C346" s="3" t="s">
        <v>14</v>
      </c>
      <c r="D346" s="37">
        <f t="shared" si="306"/>
        <v>303.030303030303</v>
      </c>
      <c r="E346" s="8">
        <v>495</v>
      </c>
      <c r="F346" s="3">
        <v>499</v>
      </c>
      <c r="G346" s="3">
        <v>503</v>
      </c>
      <c r="H346" s="3">
        <v>506</v>
      </c>
      <c r="I346" s="2">
        <f t="shared" ref="I346:I409" si="361">(IF(C346="SHORT",E346-F346,IF(C346="LONG",F346-E346)))*D346</f>
        <v>1212.121212121212</v>
      </c>
      <c r="J346" s="3">
        <f>(IF(C346="SHORT",IF(G346="",0,F346-G346),IF(C346="LONG",IF(G346="",0,G346-F346))))*D346</f>
        <v>1212.121212121212</v>
      </c>
      <c r="K346" s="3">
        <f>SUM(H346-G346)*D346</f>
        <v>909.09090909090901</v>
      </c>
      <c r="L346" s="4">
        <f t="shared" ref="L346" si="362">SUM(K346+J346+I346)</f>
        <v>3333.333333333333</v>
      </c>
    </row>
    <row r="347" spans="1:12">
      <c r="A347" s="5" t="s">
        <v>249</v>
      </c>
      <c r="B347" s="33" t="s">
        <v>81</v>
      </c>
      <c r="C347" s="3" t="s">
        <v>14</v>
      </c>
      <c r="D347" s="37">
        <f t="shared" si="306"/>
        <v>528.16901408450701</v>
      </c>
      <c r="E347" s="8">
        <v>284</v>
      </c>
      <c r="F347" s="3">
        <v>281</v>
      </c>
      <c r="G347" s="3">
        <v>0</v>
      </c>
      <c r="H347" s="3">
        <v>0</v>
      </c>
      <c r="I347" s="2">
        <f t="shared" si="361"/>
        <v>-1584.5070422535209</v>
      </c>
      <c r="J347" s="3">
        <v>0</v>
      </c>
      <c r="K347" s="3">
        <f>SUM(H347-G347)*D347</f>
        <v>0</v>
      </c>
      <c r="L347" s="4">
        <f t="shared" ref="L347" si="363">SUM(K347+J347+I347)</f>
        <v>-1584.5070422535209</v>
      </c>
    </row>
    <row r="348" spans="1:12">
      <c r="A348" s="5" t="s">
        <v>248</v>
      </c>
      <c r="B348" s="33" t="s">
        <v>103</v>
      </c>
      <c r="C348" s="3" t="s">
        <v>14</v>
      </c>
      <c r="D348" s="37">
        <f t="shared" si="306"/>
        <v>635.59322033898309</v>
      </c>
      <c r="E348" s="8">
        <v>236</v>
      </c>
      <c r="F348" s="3">
        <v>238</v>
      </c>
      <c r="G348" s="3">
        <v>0</v>
      </c>
      <c r="H348" s="3">
        <v>0</v>
      </c>
      <c r="I348" s="2">
        <f t="shared" si="361"/>
        <v>1271.1864406779662</v>
      </c>
      <c r="J348" s="3">
        <v>0</v>
      </c>
      <c r="K348" s="3">
        <v>0</v>
      </c>
      <c r="L348" s="4">
        <f t="shared" ref="L348" si="364">SUM(K348+J348+I348)</f>
        <v>1271.1864406779662</v>
      </c>
    </row>
    <row r="349" spans="1:12">
      <c r="A349" s="5" t="s">
        <v>248</v>
      </c>
      <c r="B349" s="33" t="s">
        <v>85</v>
      </c>
      <c r="C349" s="3" t="s">
        <v>14</v>
      </c>
      <c r="D349" s="37">
        <f t="shared" si="306"/>
        <v>300.60120240480961</v>
      </c>
      <c r="E349" s="8">
        <v>499</v>
      </c>
      <c r="F349" s="3">
        <v>502</v>
      </c>
      <c r="G349" s="3">
        <v>0</v>
      </c>
      <c r="H349" s="3">
        <v>0</v>
      </c>
      <c r="I349" s="2">
        <f t="shared" si="361"/>
        <v>901.80360721442889</v>
      </c>
      <c r="J349" s="3">
        <v>0</v>
      </c>
      <c r="K349" s="3">
        <v>0</v>
      </c>
      <c r="L349" s="4">
        <f t="shared" ref="L349" si="365">SUM(K349+J349+I349)</f>
        <v>901.80360721442889</v>
      </c>
    </row>
    <row r="350" spans="1:12">
      <c r="A350" s="5" t="s">
        <v>248</v>
      </c>
      <c r="B350" s="33" t="s">
        <v>241</v>
      </c>
      <c r="C350" s="3" t="s">
        <v>14</v>
      </c>
      <c r="D350" s="37">
        <f t="shared" si="306"/>
        <v>943.39622641509436</v>
      </c>
      <c r="E350" s="8">
        <v>159</v>
      </c>
      <c r="F350" s="3">
        <v>160</v>
      </c>
      <c r="G350" s="3">
        <v>0</v>
      </c>
      <c r="H350" s="3">
        <v>0</v>
      </c>
      <c r="I350" s="2">
        <f t="shared" si="361"/>
        <v>943.39622641509436</v>
      </c>
      <c r="J350" s="3">
        <v>0</v>
      </c>
      <c r="K350" s="3">
        <v>0</v>
      </c>
      <c r="L350" s="4">
        <f t="shared" ref="L350" si="366">SUM(K350+J350+I350)</f>
        <v>943.39622641509436</v>
      </c>
    </row>
    <row r="351" spans="1:12">
      <c r="A351" s="5" t="s">
        <v>248</v>
      </c>
      <c r="B351" s="33" t="s">
        <v>72</v>
      </c>
      <c r="C351" s="3" t="s">
        <v>14</v>
      </c>
      <c r="D351" s="37">
        <f t="shared" ref="D351:D414" si="367">150000/E351</f>
        <v>643.77682403433471</v>
      </c>
      <c r="E351" s="8">
        <v>233</v>
      </c>
      <c r="F351" s="3">
        <v>235</v>
      </c>
      <c r="G351" s="3">
        <v>0</v>
      </c>
      <c r="H351" s="3">
        <v>0</v>
      </c>
      <c r="I351" s="2">
        <f t="shared" si="361"/>
        <v>1287.5536480686694</v>
      </c>
      <c r="J351" s="3">
        <v>0</v>
      </c>
      <c r="K351" s="3">
        <v>0</v>
      </c>
      <c r="L351" s="4">
        <f t="shared" ref="L351" si="368">SUM(K351+J351+I351)</f>
        <v>1287.5536480686694</v>
      </c>
    </row>
    <row r="352" spans="1:12">
      <c r="A352" s="5" t="s">
        <v>245</v>
      </c>
      <c r="B352" s="33" t="s">
        <v>247</v>
      </c>
      <c r="C352" s="3" t="s">
        <v>14</v>
      </c>
      <c r="D352" s="37">
        <f t="shared" si="367"/>
        <v>96.15384615384616</v>
      </c>
      <c r="E352" s="8">
        <v>1560</v>
      </c>
      <c r="F352" s="3">
        <v>1570</v>
      </c>
      <c r="G352" s="3">
        <v>0</v>
      </c>
      <c r="H352" s="3">
        <v>0</v>
      </c>
      <c r="I352" s="2">
        <f t="shared" si="361"/>
        <v>961.53846153846166</v>
      </c>
      <c r="J352" s="3">
        <v>0</v>
      </c>
      <c r="K352" s="3">
        <v>0</v>
      </c>
      <c r="L352" s="4">
        <f t="shared" ref="L352" si="369">SUM(K352+J352+I352)</f>
        <v>961.53846153846166</v>
      </c>
    </row>
    <row r="353" spans="1:12">
      <c r="A353" s="5" t="s">
        <v>245</v>
      </c>
      <c r="B353" s="33" t="s">
        <v>246</v>
      </c>
      <c r="C353" s="3" t="s">
        <v>14</v>
      </c>
      <c r="D353" s="37">
        <f t="shared" si="367"/>
        <v>1039.5010395010395</v>
      </c>
      <c r="E353" s="8">
        <v>144.30000000000001</v>
      </c>
      <c r="F353" s="3">
        <v>145.25</v>
      </c>
      <c r="G353" s="3">
        <v>0</v>
      </c>
      <c r="H353" s="3">
        <v>0</v>
      </c>
      <c r="I353" s="2">
        <f t="shared" si="361"/>
        <v>987.52598752597567</v>
      </c>
      <c r="J353" s="3">
        <v>0</v>
      </c>
      <c r="K353" s="3">
        <v>0</v>
      </c>
      <c r="L353" s="4">
        <f t="shared" ref="L353" si="370">SUM(K353+J353+I353)</f>
        <v>987.52598752597567</v>
      </c>
    </row>
    <row r="354" spans="1:12">
      <c r="A354" s="5" t="s">
        <v>244</v>
      </c>
      <c r="B354" s="33" t="s">
        <v>41</v>
      </c>
      <c r="C354" s="3" t="s">
        <v>14</v>
      </c>
      <c r="D354" s="37">
        <f t="shared" si="367"/>
        <v>669.64285714285711</v>
      </c>
      <c r="E354" s="8">
        <v>224</v>
      </c>
      <c r="F354" s="3">
        <v>226</v>
      </c>
      <c r="G354" s="3">
        <v>225.8</v>
      </c>
      <c r="H354" s="3">
        <v>0</v>
      </c>
      <c r="I354" s="2">
        <f t="shared" si="361"/>
        <v>1339.2857142857142</v>
      </c>
      <c r="J354" s="3">
        <v>0</v>
      </c>
      <c r="K354" s="3">
        <v>0</v>
      </c>
      <c r="L354" s="4">
        <f t="shared" ref="L354" si="371">SUM(K354+J354+I354)</f>
        <v>1339.2857142857142</v>
      </c>
    </row>
    <row r="355" spans="1:12">
      <c r="A355" s="5" t="s">
        <v>244</v>
      </c>
      <c r="B355" s="33" t="s">
        <v>29</v>
      </c>
      <c r="C355" s="3" t="s">
        <v>14</v>
      </c>
      <c r="D355" s="37">
        <f t="shared" si="367"/>
        <v>91.911764705882348</v>
      </c>
      <c r="E355" s="8">
        <v>1632</v>
      </c>
      <c r="F355" s="3">
        <v>1642</v>
      </c>
      <c r="G355" s="3">
        <v>0</v>
      </c>
      <c r="H355" s="3">
        <v>0</v>
      </c>
      <c r="I355" s="2">
        <f t="shared" si="361"/>
        <v>919.11764705882342</v>
      </c>
      <c r="J355" s="3">
        <v>0</v>
      </c>
      <c r="K355" s="3">
        <v>0</v>
      </c>
      <c r="L355" s="4">
        <f t="shared" ref="L355" si="372">SUM(K355+J355+I355)</f>
        <v>919.11764705882342</v>
      </c>
    </row>
    <row r="356" spans="1:12">
      <c r="A356" s="5" t="s">
        <v>244</v>
      </c>
      <c r="B356" s="33" t="s">
        <v>243</v>
      </c>
      <c r="C356" s="3" t="s">
        <v>14</v>
      </c>
      <c r="D356" s="37">
        <f t="shared" si="367"/>
        <v>139.53488372093022</v>
      </c>
      <c r="E356" s="8">
        <v>1075</v>
      </c>
      <c r="F356" s="3">
        <v>1085</v>
      </c>
      <c r="G356" s="3">
        <v>0</v>
      </c>
      <c r="H356" s="3">
        <v>0</v>
      </c>
      <c r="I356" s="2">
        <f t="shared" si="361"/>
        <v>1395.3488372093022</v>
      </c>
      <c r="J356" s="3">
        <v>0</v>
      </c>
      <c r="K356" s="3">
        <v>0</v>
      </c>
      <c r="L356" s="4">
        <f t="shared" ref="L356" si="373">SUM(K356+J356+I356)</f>
        <v>1395.3488372093022</v>
      </c>
    </row>
    <row r="357" spans="1:12">
      <c r="A357" s="5" t="s">
        <v>244</v>
      </c>
      <c r="B357" s="33" t="s">
        <v>27</v>
      </c>
      <c r="C357" s="3" t="s">
        <v>14</v>
      </c>
      <c r="D357" s="37">
        <f t="shared" si="367"/>
        <v>131.81019332161688</v>
      </c>
      <c r="E357" s="8">
        <v>1138</v>
      </c>
      <c r="F357" s="3">
        <v>1125</v>
      </c>
      <c r="G357" s="3">
        <v>0</v>
      </c>
      <c r="H357" s="3">
        <v>0</v>
      </c>
      <c r="I357" s="2">
        <f t="shared" si="361"/>
        <v>-1713.5325131810193</v>
      </c>
      <c r="J357" s="3">
        <v>0</v>
      </c>
      <c r="K357" s="3">
        <v>0</v>
      </c>
      <c r="L357" s="4">
        <f t="shared" ref="L357" si="374">SUM(K357+J357+I357)</f>
        <v>-1713.5325131810193</v>
      </c>
    </row>
    <row r="358" spans="1:12">
      <c r="A358" s="5" t="s">
        <v>242</v>
      </c>
      <c r="B358" s="33" t="s">
        <v>63</v>
      </c>
      <c r="C358" s="3" t="s">
        <v>14</v>
      </c>
      <c r="D358" s="37">
        <f t="shared" si="367"/>
        <v>96.463022508038591</v>
      </c>
      <c r="E358" s="8">
        <v>1555</v>
      </c>
      <c r="F358" s="3">
        <v>1562</v>
      </c>
      <c r="G358" s="3">
        <v>0</v>
      </c>
      <c r="H358" s="3">
        <v>0</v>
      </c>
      <c r="I358" s="2">
        <f t="shared" si="361"/>
        <v>675.24115755627008</v>
      </c>
      <c r="J358" s="3">
        <v>0</v>
      </c>
      <c r="K358" s="3">
        <v>0</v>
      </c>
      <c r="L358" s="4">
        <f t="shared" ref="L358" si="375">SUM(K358+J358+I358)</f>
        <v>675.24115755627008</v>
      </c>
    </row>
    <row r="359" spans="1:12">
      <c r="A359" s="5" t="s">
        <v>242</v>
      </c>
      <c r="B359" s="33" t="s">
        <v>243</v>
      </c>
      <c r="C359" s="3" t="s">
        <v>14</v>
      </c>
      <c r="D359" s="37">
        <f t="shared" si="367"/>
        <v>137.61467889908258</v>
      </c>
      <c r="E359" s="8">
        <v>1090</v>
      </c>
      <c r="F359" s="3">
        <v>1098</v>
      </c>
      <c r="G359" s="3">
        <v>0</v>
      </c>
      <c r="H359" s="3">
        <v>0</v>
      </c>
      <c r="I359" s="2">
        <f t="shared" si="361"/>
        <v>1100.9174311926606</v>
      </c>
      <c r="J359" s="3">
        <v>0</v>
      </c>
      <c r="K359" s="3">
        <v>0</v>
      </c>
      <c r="L359" s="4">
        <f t="shared" ref="L359" si="376">SUM(K359+J359+I359)</f>
        <v>1100.9174311926606</v>
      </c>
    </row>
    <row r="360" spans="1:12">
      <c r="A360" s="5" t="s">
        <v>242</v>
      </c>
      <c r="B360" s="33" t="s">
        <v>44</v>
      </c>
      <c r="C360" s="3" t="s">
        <v>14</v>
      </c>
      <c r="D360" s="37">
        <f t="shared" si="367"/>
        <v>306.12244897959181</v>
      </c>
      <c r="E360" s="8">
        <v>490</v>
      </c>
      <c r="F360" s="3">
        <v>484.5</v>
      </c>
      <c r="G360" s="3">
        <v>0</v>
      </c>
      <c r="H360" s="3">
        <v>0</v>
      </c>
      <c r="I360" s="2">
        <f t="shared" si="361"/>
        <v>-1683.6734693877549</v>
      </c>
      <c r="J360" s="3">
        <v>0</v>
      </c>
      <c r="K360" s="3">
        <v>0</v>
      </c>
      <c r="L360" s="4">
        <f t="shared" ref="L360" si="377">SUM(K360+J360+I360)</f>
        <v>-1683.6734693877549</v>
      </c>
    </row>
    <row r="361" spans="1:12">
      <c r="A361" s="5" t="s">
        <v>242</v>
      </c>
      <c r="B361" s="33" t="s">
        <v>239</v>
      </c>
      <c r="C361" s="3" t="s">
        <v>14</v>
      </c>
      <c r="D361" s="37">
        <f t="shared" si="367"/>
        <v>877.19298245614038</v>
      </c>
      <c r="E361" s="8">
        <v>171</v>
      </c>
      <c r="F361" s="3">
        <v>172.25</v>
      </c>
      <c r="G361" s="3">
        <v>0</v>
      </c>
      <c r="H361" s="3">
        <v>0</v>
      </c>
      <c r="I361" s="2">
        <f t="shared" si="361"/>
        <v>1096.4912280701756</v>
      </c>
      <c r="J361" s="3">
        <v>0</v>
      </c>
      <c r="K361" s="3">
        <v>0</v>
      </c>
      <c r="L361" s="4">
        <f t="shared" ref="L361" si="378">SUM(K361+J361+I361)</f>
        <v>1096.4912280701756</v>
      </c>
    </row>
    <row r="362" spans="1:12">
      <c r="A362" s="5" t="s">
        <v>240</v>
      </c>
      <c r="B362" s="33" t="s">
        <v>241</v>
      </c>
      <c r="C362" s="3" t="s">
        <v>14</v>
      </c>
      <c r="D362" s="37">
        <f t="shared" si="367"/>
        <v>1071.4285714285713</v>
      </c>
      <c r="E362" s="8">
        <v>140</v>
      </c>
      <c r="F362" s="3">
        <v>141</v>
      </c>
      <c r="G362" s="3">
        <v>142</v>
      </c>
      <c r="H362" s="3">
        <v>0</v>
      </c>
      <c r="I362" s="2">
        <f t="shared" si="361"/>
        <v>1071.4285714285713</v>
      </c>
      <c r="J362" s="3">
        <f>(IF(C362="SHORT",IF(G362="",0,F362-G362),IF(C362="LONG",IF(G362="",0,G362-F362))))*D362</f>
        <v>1071.4285714285713</v>
      </c>
      <c r="K362" s="3">
        <v>0</v>
      </c>
      <c r="L362" s="4">
        <f t="shared" ref="L362" si="379">SUM(K362+J362+I362)</f>
        <v>2142.8571428571427</v>
      </c>
    </row>
    <row r="363" spans="1:12">
      <c r="A363" s="5" t="s">
        <v>240</v>
      </c>
      <c r="B363" s="33" t="s">
        <v>103</v>
      </c>
      <c r="C363" s="3" t="s">
        <v>14</v>
      </c>
      <c r="D363" s="37">
        <f t="shared" si="367"/>
        <v>666.66666666666663</v>
      </c>
      <c r="E363" s="8">
        <v>225</v>
      </c>
      <c r="F363" s="3">
        <v>227</v>
      </c>
      <c r="G363" s="3">
        <v>229</v>
      </c>
      <c r="H363" s="3">
        <v>0</v>
      </c>
      <c r="I363" s="2">
        <f t="shared" si="361"/>
        <v>1333.3333333333333</v>
      </c>
      <c r="J363" s="3">
        <f>(IF(C363="SHORT",IF(G363="",0,F363-G363),IF(C363="LONG",IF(G363="",0,G363-F363))))*D363</f>
        <v>1333.3333333333333</v>
      </c>
      <c r="K363" s="3">
        <v>0</v>
      </c>
      <c r="L363" s="4">
        <f t="shared" ref="L363" si="380">SUM(K363+J363+I363)</f>
        <v>2666.6666666666665</v>
      </c>
    </row>
    <row r="364" spans="1:12">
      <c r="A364" s="5" t="s">
        <v>240</v>
      </c>
      <c r="B364" s="33" t="s">
        <v>58</v>
      </c>
      <c r="C364" s="3" t="s">
        <v>14</v>
      </c>
      <c r="D364" s="37">
        <f t="shared" si="367"/>
        <v>1090.909090909091</v>
      </c>
      <c r="E364" s="8">
        <v>137.5</v>
      </c>
      <c r="F364" s="3">
        <v>138.5</v>
      </c>
      <c r="G364" s="3">
        <v>0</v>
      </c>
      <c r="H364" s="3">
        <v>0</v>
      </c>
      <c r="I364" s="2">
        <f t="shared" si="361"/>
        <v>1090.909090909091</v>
      </c>
      <c r="J364" s="3">
        <v>0</v>
      </c>
      <c r="K364" s="3">
        <v>0</v>
      </c>
      <c r="L364" s="4">
        <f t="shared" ref="L364" si="381">SUM(K364+J364+I364)</f>
        <v>1090.909090909091</v>
      </c>
    </row>
    <row r="365" spans="1:12">
      <c r="A365" s="5" t="s">
        <v>240</v>
      </c>
      <c r="B365" s="33" t="s">
        <v>31</v>
      </c>
      <c r="C365" s="3" t="s">
        <v>14</v>
      </c>
      <c r="D365" s="37">
        <f t="shared" si="367"/>
        <v>450.45045045045043</v>
      </c>
      <c r="E365" s="8">
        <v>333</v>
      </c>
      <c r="F365" s="3">
        <v>335.5</v>
      </c>
      <c r="G365" s="3">
        <v>0</v>
      </c>
      <c r="H365" s="3">
        <v>0</v>
      </c>
      <c r="I365" s="2">
        <f t="shared" si="361"/>
        <v>1126.1261261261261</v>
      </c>
      <c r="J365" s="3">
        <v>0</v>
      </c>
      <c r="K365" s="3">
        <v>0</v>
      </c>
      <c r="L365" s="4">
        <f t="shared" ref="L365" si="382">SUM(K365+J365+I365)</f>
        <v>1126.1261261261261</v>
      </c>
    </row>
    <row r="366" spans="1:12">
      <c r="A366" s="5" t="s">
        <v>238</v>
      </c>
      <c r="B366" s="33" t="s">
        <v>239</v>
      </c>
      <c r="C366" s="3" t="s">
        <v>14</v>
      </c>
      <c r="D366" s="37">
        <f t="shared" si="367"/>
        <v>925.92592592592598</v>
      </c>
      <c r="E366" s="8">
        <v>162</v>
      </c>
      <c r="F366" s="3">
        <v>163</v>
      </c>
      <c r="G366" s="3">
        <v>164</v>
      </c>
      <c r="H366" s="3">
        <v>0</v>
      </c>
      <c r="I366" s="2">
        <f t="shared" si="361"/>
        <v>925.92592592592598</v>
      </c>
      <c r="J366" s="3">
        <f>(IF(C366="SHORT",IF(G366="",0,F366-G366),IF(C366="LONG",IF(G366="",0,G366-F366))))*D366</f>
        <v>925.92592592592598</v>
      </c>
      <c r="K366" s="3">
        <v>0</v>
      </c>
      <c r="L366" s="4">
        <f t="shared" ref="L366" si="383">SUM(K366+J366+I366)</f>
        <v>1851.851851851852</v>
      </c>
    </row>
    <row r="367" spans="1:12">
      <c r="A367" s="5" t="s">
        <v>238</v>
      </c>
      <c r="B367" s="33" t="s">
        <v>161</v>
      </c>
      <c r="C367" s="3" t="s">
        <v>14</v>
      </c>
      <c r="D367" s="37">
        <f t="shared" si="367"/>
        <v>559.70149253731347</v>
      </c>
      <c r="E367" s="8">
        <v>268</v>
      </c>
      <c r="F367" s="3">
        <v>269.5</v>
      </c>
      <c r="G367" s="3">
        <v>0</v>
      </c>
      <c r="H367" s="3">
        <v>0</v>
      </c>
      <c r="I367" s="2">
        <f t="shared" si="361"/>
        <v>839.55223880597021</v>
      </c>
      <c r="J367" s="3">
        <v>0</v>
      </c>
      <c r="K367" s="3">
        <v>0</v>
      </c>
      <c r="L367" s="4">
        <f t="shared" ref="L367" si="384">SUM(K367+J367+I367)</f>
        <v>839.55223880597021</v>
      </c>
    </row>
    <row r="368" spans="1:12">
      <c r="A368" s="5" t="s">
        <v>237</v>
      </c>
      <c r="B368" s="33" t="s">
        <v>101</v>
      </c>
      <c r="C368" s="3" t="s">
        <v>14</v>
      </c>
      <c r="D368" s="37">
        <f t="shared" si="367"/>
        <v>122.95081967213115</v>
      </c>
      <c r="E368" s="8">
        <v>1220</v>
      </c>
      <c r="F368" s="3">
        <v>1230</v>
      </c>
      <c r="G368" s="3">
        <v>1240</v>
      </c>
      <c r="H368" s="3">
        <v>0</v>
      </c>
      <c r="I368" s="2">
        <f t="shared" si="361"/>
        <v>1229.5081967213114</v>
      </c>
      <c r="J368" s="3">
        <f>(IF(C368="SHORT",IF(G368="",0,F368-G368),IF(C368="LONG",IF(G368="",0,G368-F368))))*D368</f>
        <v>1229.5081967213114</v>
      </c>
      <c r="K368" s="3">
        <v>0</v>
      </c>
      <c r="L368" s="4">
        <f t="shared" ref="L368" si="385">SUM(K368+J368+I368)</f>
        <v>2459.0163934426228</v>
      </c>
    </row>
    <row r="369" spans="1:12">
      <c r="A369" s="5" t="s">
        <v>237</v>
      </c>
      <c r="B369" s="33" t="s">
        <v>22</v>
      </c>
      <c r="C369" s="3" t="s">
        <v>14</v>
      </c>
      <c r="D369" s="37">
        <f t="shared" si="367"/>
        <v>559.70149253731347</v>
      </c>
      <c r="E369" s="8">
        <v>268</v>
      </c>
      <c r="F369" s="3">
        <v>270</v>
      </c>
      <c r="G369" s="3">
        <v>272</v>
      </c>
      <c r="H369" s="3">
        <v>0</v>
      </c>
      <c r="I369" s="2">
        <f t="shared" si="361"/>
        <v>1119.4029850746269</v>
      </c>
      <c r="J369" s="3">
        <f>(IF(C369="SHORT",IF(G369="",0,F369-G369),IF(C369="LONG",IF(G369="",0,G369-F369))))*D369</f>
        <v>1119.4029850746269</v>
      </c>
      <c r="K369" s="3">
        <v>0</v>
      </c>
      <c r="L369" s="4">
        <f t="shared" ref="L369" si="386">SUM(K369+J369+I369)</f>
        <v>2238.8059701492539</v>
      </c>
    </row>
    <row r="370" spans="1:12">
      <c r="A370" s="5" t="s">
        <v>237</v>
      </c>
      <c r="B370" s="33" t="s">
        <v>41</v>
      </c>
      <c r="C370" s="3" t="s">
        <v>14</v>
      </c>
      <c r="D370" s="37">
        <f t="shared" si="367"/>
        <v>857.14285714285711</v>
      </c>
      <c r="E370" s="8">
        <v>175</v>
      </c>
      <c r="F370" s="3">
        <v>173</v>
      </c>
      <c r="G370" s="3">
        <v>0</v>
      </c>
      <c r="H370" s="3">
        <v>0</v>
      </c>
      <c r="I370" s="2">
        <f t="shared" si="361"/>
        <v>-1714.2857142857142</v>
      </c>
      <c r="J370" s="3">
        <v>0</v>
      </c>
      <c r="K370" s="3">
        <v>0</v>
      </c>
      <c r="L370" s="4">
        <f t="shared" ref="L370" si="387">SUM(K370+J370+I370)</f>
        <v>-1714.2857142857142</v>
      </c>
    </row>
    <row r="371" spans="1:12">
      <c r="A371" s="5" t="s">
        <v>237</v>
      </c>
      <c r="B371" s="33" t="s">
        <v>54</v>
      </c>
      <c r="C371" s="3" t="s">
        <v>14</v>
      </c>
      <c r="D371" s="37">
        <f t="shared" si="367"/>
        <v>79.365079365079367</v>
      </c>
      <c r="E371" s="8">
        <v>1890</v>
      </c>
      <c r="F371" s="3">
        <v>1875</v>
      </c>
      <c r="G371" s="3">
        <v>0</v>
      </c>
      <c r="H371" s="3">
        <v>0</v>
      </c>
      <c r="I371" s="2">
        <f t="shared" si="361"/>
        <v>-1190.4761904761906</v>
      </c>
      <c r="J371" s="3">
        <v>0</v>
      </c>
      <c r="K371" s="3">
        <v>0</v>
      </c>
      <c r="L371" s="4">
        <f t="shared" ref="L371" si="388">SUM(K371+J371+I371)</f>
        <v>-1190.4761904761906</v>
      </c>
    </row>
    <row r="372" spans="1:12">
      <c r="A372" s="5" t="s">
        <v>237</v>
      </c>
      <c r="B372" s="33" t="s">
        <v>63</v>
      </c>
      <c r="C372" s="3" t="s">
        <v>14</v>
      </c>
      <c r="D372" s="37">
        <f t="shared" si="367"/>
        <v>99.734042553191486</v>
      </c>
      <c r="E372" s="8">
        <v>1504</v>
      </c>
      <c r="F372" s="3">
        <v>1490</v>
      </c>
      <c r="G372" s="3">
        <v>0</v>
      </c>
      <c r="H372" s="3">
        <v>0</v>
      </c>
      <c r="I372" s="2">
        <f t="shared" si="361"/>
        <v>-1396.2765957446809</v>
      </c>
      <c r="J372" s="3">
        <v>0</v>
      </c>
      <c r="K372" s="3">
        <v>0</v>
      </c>
      <c r="L372" s="4">
        <f t="shared" ref="L372" si="389">SUM(K372+J372+I372)</f>
        <v>-1396.2765957446809</v>
      </c>
    </row>
    <row r="373" spans="1:12">
      <c r="A373" s="5" t="s">
        <v>234</v>
      </c>
      <c r="B373" s="33" t="s">
        <v>235</v>
      </c>
      <c r="C373" s="3" t="s">
        <v>14</v>
      </c>
      <c r="D373" s="37">
        <f t="shared" si="367"/>
        <v>451.80722891566268</v>
      </c>
      <c r="E373" s="8">
        <v>332</v>
      </c>
      <c r="F373" s="3">
        <v>335</v>
      </c>
      <c r="G373" s="3">
        <v>340</v>
      </c>
      <c r="H373" s="3">
        <v>0</v>
      </c>
      <c r="I373" s="2">
        <f t="shared" si="361"/>
        <v>1355.4216867469881</v>
      </c>
      <c r="J373" s="3">
        <f>(IF(C373="SHORT",IF(G373="",0,F373-G373),IF(C373="LONG",IF(G373="",0,G373-F373))))*D373</f>
        <v>2259.0361445783133</v>
      </c>
      <c r="K373" s="3">
        <v>0</v>
      </c>
      <c r="L373" s="4">
        <f t="shared" ref="L373" si="390">SUM(K373+J373+I373)</f>
        <v>3614.4578313253014</v>
      </c>
    </row>
    <row r="374" spans="1:12">
      <c r="A374" s="5" t="s">
        <v>234</v>
      </c>
      <c r="B374" s="33" t="s">
        <v>236</v>
      </c>
      <c r="C374" s="3" t="s">
        <v>14</v>
      </c>
      <c r="D374" s="37">
        <f t="shared" si="367"/>
        <v>625</v>
      </c>
      <c r="E374" s="8">
        <v>240</v>
      </c>
      <c r="F374" s="3">
        <v>242</v>
      </c>
      <c r="G374" s="3">
        <v>244</v>
      </c>
      <c r="H374" s="3">
        <v>0</v>
      </c>
      <c r="I374" s="2">
        <f t="shared" si="361"/>
        <v>1250</v>
      </c>
      <c r="J374" s="3">
        <f>(IF(C374="SHORT",IF(G374="",0,F374-G374),IF(C374="LONG",IF(G374="",0,G374-F374))))*D374</f>
        <v>1250</v>
      </c>
      <c r="K374" s="3">
        <v>0</v>
      </c>
      <c r="L374" s="4">
        <f t="shared" ref="L374" si="391">SUM(K374+J374+I374)</f>
        <v>2500</v>
      </c>
    </row>
    <row r="375" spans="1:12">
      <c r="A375" s="5" t="s">
        <v>234</v>
      </c>
      <c r="B375" s="33" t="s">
        <v>101</v>
      </c>
      <c r="C375" s="3" t="s">
        <v>14</v>
      </c>
      <c r="D375" s="37">
        <f t="shared" si="367"/>
        <v>126.05042016806723</v>
      </c>
      <c r="E375" s="8">
        <v>1190</v>
      </c>
      <c r="F375" s="3">
        <v>1200</v>
      </c>
      <c r="G375" s="3">
        <v>0</v>
      </c>
      <c r="H375" s="3">
        <v>0</v>
      </c>
      <c r="I375" s="2">
        <f t="shared" si="361"/>
        <v>1260.5042016806724</v>
      </c>
      <c r="J375" s="3">
        <v>0</v>
      </c>
      <c r="K375" s="3">
        <v>0</v>
      </c>
      <c r="L375" s="4">
        <f t="shared" ref="L375" si="392">SUM(K375+J375+I375)</f>
        <v>1260.5042016806724</v>
      </c>
    </row>
    <row r="376" spans="1:12">
      <c r="A376" s="5" t="s">
        <v>234</v>
      </c>
      <c r="B376" s="33" t="s">
        <v>107</v>
      </c>
      <c r="C376" s="3" t="s">
        <v>14</v>
      </c>
      <c r="D376" s="37">
        <f t="shared" si="367"/>
        <v>1153.8461538461538</v>
      </c>
      <c r="E376" s="8">
        <v>130</v>
      </c>
      <c r="F376" s="3">
        <v>130</v>
      </c>
      <c r="G376" s="3">
        <v>0</v>
      </c>
      <c r="H376" s="3">
        <v>0</v>
      </c>
      <c r="I376" s="2">
        <f t="shared" si="361"/>
        <v>0</v>
      </c>
      <c r="J376" s="3">
        <v>0</v>
      </c>
      <c r="K376" s="3">
        <v>0</v>
      </c>
      <c r="L376" s="4">
        <f t="shared" ref="L376" si="393">SUM(K376+J376+I376)</f>
        <v>0</v>
      </c>
    </row>
    <row r="377" spans="1:12">
      <c r="A377" s="5" t="s">
        <v>233</v>
      </c>
      <c r="B377" s="33" t="s">
        <v>62</v>
      </c>
      <c r="C377" s="3" t="s">
        <v>14</v>
      </c>
      <c r="D377" s="37">
        <f t="shared" si="367"/>
        <v>534.75935828877004</v>
      </c>
      <c r="E377" s="8">
        <v>280.5</v>
      </c>
      <c r="F377" s="3">
        <v>282.5</v>
      </c>
      <c r="G377" s="3">
        <v>285</v>
      </c>
      <c r="H377" s="3">
        <v>0</v>
      </c>
      <c r="I377" s="2">
        <f t="shared" si="361"/>
        <v>1069.5187165775401</v>
      </c>
      <c r="J377" s="3">
        <f>(IF(C377="SHORT",IF(G377="",0,F377-G377),IF(C377="LONG",IF(G377="",0,G377-F377))))*D377</f>
        <v>1336.8983957219252</v>
      </c>
      <c r="K377" s="3">
        <v>0</v>
      </c>
      <c r="L377" s="4">
        <f t="shared" ref="L377" si="394">SUM(K377+J377+I377)</f>
        <v>2406.4171122994653</v>
      </c>
    </row>
    <row r="378" spans="1:12">
      <c r="A378" s="5" t="s">
        <v>233</v>
      </c>
      <c r="B378" s="33" t="s">
        <v>70</v>
      </c>
      <c r="C378" s="3" t="s">
        <v>14</v>
      </c>
      <c r="D378" s="37">
        <f t="shared" si="367"/>
        <v>1153.8461538461538</v>
      </c>
      <c r="E378" s="8">
        <v>130</v>
      </c>
      <c r="F378" s="3">
        <v>131</v>
      </c>
      <c r="G378" s="3">
        <v>0</v>
      </c>
      <c r="H378" s="3">
        <v>0</v>
      </c>
      <c r="I378" s="2">
        <f t="shared" si="361"/>
        <v>1153.8461538461538</v>
      </c>
      <c r="J378" s="3">
        <v>0</v>
      </c>
      <c r="K378" s="3">
        <v>0</v>
      </c>
      <c r="L378" s="4">
        <f t="shared" ref="L378" si="395">SUM(K378+J378+I378)</f>
        <v>1153.8461538461538</v>
      </c>
    </row>
    <row r="379" spans="1:12">
      <c r="A379" s="5" t="s">
        <v>233</v>
      </c>
      <c r="B379" s="33" t="s">
        <v>63</v>
      </c>
      <c r="C379" s="3" t="s">
        <v>14</v>
      </c>
      <c r="D379" s="37">
        <f t="shared" si="367"/>
        <v>99.337748344370866</v>
      </c>
      <c r="E379" s="8">
        <v>1510</v>
      </c>
      <c r="F379" s="3">
        <v>1520</v>
      </c>
      <c r="G379" s="3">
        <v>0</v>
      </c>
      <c r="H379" s="3">
        <v>0</v>
      </c>
      <c r="I379" s="2">
        <f t="shared" si="361"/>
        <v>993.37748344370868</v>
      </c>
      <c r="J379" s="3">
        <v>0</v>
      </c>
      <c r="K379" s="3">
        <v>0</v>
      </c>
      <c r="L379" s="4">
        <f t="shared" ref="L379" si="396">SUM(K379+J379+I379)</f>
        <v>993.37748344370868</v>
      </c>
    </row>
    <row r="380" spans="1:12">
      <c r="A380" s="5" t="s">
        <v>233</v>
      </c>
      <c r="B380" s="33" t="s">
        <v>160</v>
      </c>
      <c r="C380" s="3" t="s">
        <v>14</v>
      </c>
      <c r="D380" s="37">
        <f t="shared" si="367"/>
        <v>306.12244897959181</v>
      </c>
      <c r="E380" s="8">
        <v>490</v>
      </c>
      <c r="F380" s="3">
        <v>485</v>
      </c>
      <c r="G380" s="3">
        <v>0</v>
      </c>
      <c r="H380" s="3">
        <v>0</v>
      </c>
      <c r="I380" s="2">
        <f t="shared" si="361"/>
        <v>-1530.612244897959</v>
      </c>
      <c r="J380" s="3">
        <v>0</v>
      </c>
      <c r="K380" s="3">
        <v>0</v>
      </c>
      <c r="L380" s="4">
        <f t="shared" ref="L380" si="397">SUM(K380+J380+I380)</f>
        <v>-1530.612244897959</v>
      </c>
    </row>
    <row r="381" spans="1:12">
      <c r="A381" s="5" t="s">
        <v>232</v>
      </c>
      <c r="B381" s="33" t="s">
        <v>217</v>
      </c>
      <c r="C381" s="3" t="s">
        <v>14</v>
      </c>
      <c r="D381" s="37">
        <f t="shared" si="367"/>
        <v>557.62081784386612</v>
      </c>
      <c r="E381" s="8">
        <v>269</v>
      </c>
      <c r="F381" s="3">
        <v>271.5</v>
      </c>
      <c r="G381" s="3">
        <v>274</v>
      </c>
      <c r="H381" s="3">
        <v>0</v>
      </c>
      <c r="I381" s="2">
        <f t="shared" si="361"/>
        <v>1394.0520446096652</v>
      </c>
      <c r="J381" s="3">
        <f t="shared" ref="J381:J386" si="398">(IF(C381="SHORT",IF(G381="",0,F381-G381),IF(C381="LONG",IF(G381="",0,G381-F381))))*D381</f>
        <v>1394.0520446096652</v>
      </c>
      <c r="K381" s="3">
        <v>0</v>
      </c>
      <c r="L381" s="4">
        <f t="shared" ref="L381" si="399">SUM(K381+J381+I381)</f>
        <v>2788.1040892193305</v>
      </c>
    </row>
    <row r="382" spans="1:12">
      <c r="A382" s="5" t="s">
        <v>232</v>
      </c>
      <c r="B382" s="33" t="s">
        <v>31</v>
      </c>
      <c r="C382" s="3" t="s">
        <v>14</v>
      </c>
      <c r="D382" s="37">
        <f t="shared" si="367"/>
        <v>476.1904761904762</v>
      </c>
      <c r="E382" s="8">
        <v>315</v>
      </c>
      <c r="F382" s="3">
        <v>318</v>
      </c>
      <c r="G382" s="3">
        <v>321</v>
      </c>
      <c r="H382" s="3">
        <v>0</v>
      </c>
      <c r="I382" s="2">
        <f t="shared" si="361"/>
        <v>1428.5714285714287</v>
      </c>
      <c r="J382" s="3">
        <f t="shared" si="398"/>
        <v>1428.5714285714287</v>
      </c>
      <c r="K382" s="3">
        <v>0</v>
      </c>
      <c r="L382" s="4">
        <f t="shared" ref="L382" si="400">SUM(K382+J382+I382)</f>
        <v>2857.1428571428573</v>
      </c>
    </row>
    <row r="383" spans="1:12">
      <c r="A383" s="5" t="s">
        <v>232</v>
      </c>
      <c r="B383" s="33" t="s">
        <v>24</v>
      </c>
      <c r="C383" s="3" t="s">
        <v>14</v>
      </c>
      <c r="D383" s="37">
        <f t="shared" si="367"/>
        <v>86.206896551724142</v>
      </c>
      <c r="E383" s="8">
        <v>1740</v>
      </c>
      <c r="F383" s="3">
        <v>1752</v>
      </c>
      <c r="G383" s="3">
        <v>1762</v>
      </c>
      <c r="H383" s="3">
        <v>0</v>
      </c>
      <c r="I383" s="2">
        <f t="shared" si="361"/>
        <v>1034.4827586206898</v>
      </c>
      <c r="J383" s="3">
        <f t="shared" si="398"/>
        <v>862.06896551724139</v>
      </c>
      <c r="K383" s="3">
        <v>0</v>
      </c>
      <c r="L383" s="4">
        <f t="shared" ref="L383" si="401">SUM(K383+J383+I383)</f>
        <v>1896.5517241379312</v>
      </c>
    </row>
    <row r="384" spans="1:12">
      <c r="A384" s="5" t="s">
        <v>231</v>
      </c>
      <c r="B384" s="33" t="s">
        <v>57</v>
      </c>
      <c r="C384" s="3" t="s">
        <v>14</v>
      </c>
      <c r="D384" s="37">
        <f t="shared" si="367"/>
        <v>303.64372469635629</v>
      </c>
      <c r="E384" s="8">
        <v>494</v>
      </c>
      <c r="F384" s="3">
        <v>498</v>
      </c>
      <c r="G384" s="3">
        <v>502</v>
      </c>
      <c r="H384" s="3">
        <v>506</v>
      </c>
      <c r="I384" s="2">
        <f t="shared" si="361"/>
        <v>1214.5748987854251</v>
      </c>
      <c r="J384" s="3">
        <f t="shared" si="398"/>
        <v>1214.5748987854251</v>
      </c>
      <c r="K384" s="3">
        <f>SUM(H384-G384)*D384</f>
        <v>1214.5748987854251</v>
      </c>
      <c r="L384" s="4">
        <f t="shared" ref="L384" si="402">SUM(K384+J384+I384)</f>
        <v>3643.7246963562757</v>
      </c>
    </row>
    <row r="385" spans="1:12">
      <c r="A385" s="5" t="s">
        <v>231</v>
      </c>
      <c r="B385" s="33" t="s">
        <v>85</v>
      </c>
      <c r="C385" s="3" t="s">
        <v>14</v>
      </c>
      <c r="D385" s="37">
        <f t="shared" si="367"/>
        <v>417.82729805013929</v>
      </c>
      <c r="E385" s="8">
        <v>359</v>
      </c>
      <c r="F385" s="3">
        <v>362</v>
      </c>
      <c r="G385" s="3">
        <v>365</v>
      </c>
      <c r="H385" s="3">
        <v>368</v>
      </c>
      <c r="I385" s="2">
        <f t="shared" si="361"/>
        <v>1253.4818941504179</v>
      </c>
      <c r="J385" s="3">
        <f t="shared" si="398"/>
        <v>1253.4818941504179</v>
      </c>
      <c r="K385" s="3">
        <f>SUM(H385-G385)*D385</f>
        <v>1253.4818941504179</v>
      </c>
      <c r="L385" s="4">
        <f t="shared" ref="L385" si="403">SUM(K385+J385+I385)</f>
        <v>3760.4456824512536</v>
      </c>
    </row>
    <row r="386" spans="1:12">
      <c r="A386" s="5" t="s">
        <v>231</v>
      </c>
      <c r="B386" s="33" t="s">
        <v>57</v>
      </c>
      <c r="C386" s="3" t="s">
        <v>14</v>
      </c>
      <c r="D386" s="37">
        <f t="shared" si="367"/>
        <v>291.26213592233012</v>
      </c>
      <c r="E386" s="8">
        <v>515</v>
      </c>
      <c r="F386" s="3">
        <v>519</v>
      </c>
      <c r="G386" s="3">
        <v>524</v>
      </c>
      <c r="H386" s="3">
        <v>0</v>
      </c>
      <c r="I386" s="2">
        <f t="shared" si="361"/>
        <v>1165.0485436893205</v>
      </c>
      <c r="J386" s="3">
        <f t="shared" si="398"/>
        <v>1456.3106796116506</v>
      </c>
      <c r="K386" s="3">
        <v>0</v>
      </c>
      <c r="L386" s="4">
        <f t="shared" ref="L386" si="404">SUM(K386+J386+I386)</f>
        <v>2621.3592233009713</v>
      </c>
    </row>
    <row r="387" spans="1:12">
      <c r="A387" s="5" t="s">
        <v>231</v>
      </c>
      <c r="B387" s="33" t="s">
        <v>24</v>
      </c>
      <c r="C387" s="3" t="s">
        <v>14</v>
      </c>
      <c r="D387" s="37">
        <f t="shared" si="367"/>
        <v>86.058519793459553</v>
      </c>
      <c r="E387" s="8">
        <v>1743</v>
      </c>
      <c r="F387" s="3">
        <v>1743</v>
      </c>
      <c r="G387" s="3">
        <v>0</v>
      </c>
      <c r="H387" s="3">
        <v>0</v>
      </c>
      <c r="I387" s="2">
        <f t="shared" si="361"/>
        <v>0</v>
      </c>
      <c r="J387" s="3">
        <v>0</v>
      </c>
      <c r="K387" s="3">
        <v>0</v>
      </c>
      <c r="L387" s="4">
        <f t="shared" ref="L387" si="405">SUM(K387+J387+I387)</f>
        <v>0</v>
      </c>
    </row>
    <row r="388" spans="1:12">
      <c r="A388" s="5" t="s">
        <v>230</v>
      </c>
      <c r="B388" s="33" t="s">
        <v>29</v>
      </c>
      <c r="C388" s="3" t="s">
        <v>14</v>
      </c>
      <c r="D388" s="37">
        <f t="shared" si="367"/>
        <v>109.09090909090909</v>
      </c>
      <c r="E388" s="8">
        <v>1375</v>
      </c>
      <c r="F388" s="3">
        <v>1385</v>
      </c>
      <c r="G388" s="3">
        <v>1395</v>
      </c>
      <c r="H388" s="3">
        <v>1405</v>
      </c>
      <c r="I388" s="2">
        <f t="shared" si="361"/>
        <v>1090.909090909091</v>
      </c>
      <c r="J388" s="3">
        <f>(IF(C388="SHORT",IF(G388="",0,F388-G388),IF(C388="LONG",IF(G388="",0,G388-F388))))*D388</f>
        <v>1090.909090909091</v>
      </c>
      <c r="K388" s="3">
        <f>SUM(H388-G388)*D388</f>
        <v>1090.909090909091</v>
      </c>
      <c r="L388" s="4">
        <f t="shared" ref="L388" si="406">SUM(K388+J388+I388)</f>
        <v>3272.727272727273</v>
      </c>
    </row>
    <row r="389" spans="1:12">
      <c r="A389" s="5" t="s">
        <v>230</v>
      </c>
      <c r="B389" s="33" t="s">
        <v>85</v>
      </c>
      <c r="C389" s="3" t="s">
        <v>14</v>
      </c>
      <c r="D389" s="37">
        <f t="shared" si="367"/>
        <v>431.0344827586207</v>
      </c>
      <c r="E389" s="8">
        <v>348</v>
      </c>
      <c r="F389" s="3">
        <v>351</v>
      </c>
      <c r="G389" s="3">
        <v>355</v>
      </c>
      <c r="H389" s="3">
        <v>360</v>
      </c>
      <c r="I389" s="2">
        <f t="shared" si="361"/>
        <v>1293.1034482758621</v>
      </c>
      <c r="J389" s="3">
        <f>(IF(C389="SHORT",IF(G389="",0,F389-G389),IF(C389="LONG",IF(G389="",0,G389-F389))))*D389</f>
        <v>1724.1379310344828</v>
      </c>
      <c r="K389" s="3">
        <f>SUM(H389-G389)*D389</f>
        <v>2155.1724137931033</v>
      </c>
      <c r="L389" s="4">
        <f t="shared" ref="L389" si="407">SUM(K389+J389+I389)</f>
        <v>5172.4137931034484</v>
      </c>
    </row>
    <row r="390" spans="1:12">
      <c r="A390" s="5" t="s">
        <v>230</v>
      </c>
      <c r="B390" s="33" t="s">
        <v>160</v>
      </c>
      <c r="C390" s="3" t="s">
        <v>14</v>
      </c>
      <c r="D390" s="37">
        <f t="shared" si="367"/>
        <v>337.83783783783781</v>
      </c>
      <c r="E390" s="8">
        <v>444</v>
      </c>
      <c r="F390" s="3">
        <v>447</v>
      </c>
      <c r="G390" s="3">
        <v>451</v>
      </c>
      <c r="H390" s="3">
        <v>456</v>
      </c>
      <c r="I390" s="2">
        <f t="shared" si="361"/>
        <v>1013.5135135135134</v>
      </c>
      <c r="J390" s="3">
        <f>(IF(C390="SHORT",IF(G390="",0,F390-G390),IF(C390="LONG",IF(G390="",0,G390-F390))))*D390</f>
        <v>1351.3513513513512</v>
      </c>
      <c r="K390" s="3">
        <f>SUM(H390-G390)*D390</f>
        <v>1689.1891891891892</v>
      </c>
      <c r="L390" s="4">
        <f t="shared" ref="L390" si="408">SUM(K390+J390+I390)</f>
        <v>4054.0540540540537</v>
      </c>
    </row>
    <row r="391" spans="1:12">
      <c r="A391" s="5" t="s">
        <v>230</v>
      </c>
      <c r="B391" s="33" t="s">
        <v>29</v>
      </c>
      <c r="C391" s="3" t="s">
        <v>14</v>
      </c>
      <c r="D391" s="37">
        <f t="shared" si="367"/>
        <v>107.14285714285714</v>
      </c>
      <c r="E391" s="8">
        <v>1400</v>
      </c>
      <c r="F391" s="3">
        <v>1385</v>
      </c>
      <c r="G391" s="3">
        <v>0</v>
      </c>
      <c r="H391" s="3">
        <v>0</v>
      </c>
      <c r="I391" s="2">
        <f t="shared" si="361"/>
        <v>-1607.1428571428571</v>
      </c>
      <c r="J391" s="3">
        <v>0</v>
      </c>
      <c r="K391" s="3">
        <f>SUM(H391-G391)*D391</f>
        <v>0</v>
      </c>
      <c r="L391" s="4">
        <f t="shared" ref="L391" si="409">SUM(K391+J391+I391)</f>
        <v>-1607.1428571428571</v>
      </c>
    </row>
    <row r="392" spans="1:12">
      <c r="A392" s="5" t="s">
        <v>229</v>
      </c>
      <c r="B392" s="33" t="s">
        <v>63</v>
      </c>
      <c r="C392" s="3" t="s">
        <v>14</v>
      </c>
      <c r="D392" s="37">
        <f t="shared" si="367"/>
        <v>105.93220338983051</v>
      </c>
      <c r="E392" s="8">
        <v>1416</v>
      </c>
      <c r="F392" s="3">
        <v>1426</v>
      </c>
      <c r="G392" s="3">
        <v>1436</v>
      </c>
      <c r="H392" s="3">
        <v>0</v>
      </c>
      <c r="I392" s="2">
        <f t="shared" si="361"/>
        <v>1059.3220338983051</v>
      </c>
      <c r="J392" s="3">
        <f>(IF(C392="SHORT",IF(G392="",0,F392-G392),IF(C392="LONG",IF(G392="",0,G392-F392))))*D392</f>
        <v>1059.3220338983051</v>
      </c>
      <c r="K392" s="3">
        <v>0</v>
      </c>
      <c r="L392" s="4">
        <f t="shared" ref="L392" si="410">SUM(K392+J392+I392)</f>
        <v>2118.6440677966102</v>
      </c>
    </row>
    <row r="393" spans="1:12">
      <c r="A393" s="5" t="s">
        <v>229</v>
      </c>
      <c r="B393" s="33" t="s">
        <v>89</v>
      </c>
      <c r="C393" s="3" t="s">
        <v>14</v>
      </c>
      <c r="D393" s="37">
        <f t="shared" si="367"/>
        <v>482.3151125401929</v>
      </c>
      <c r="E393" s="8">
        <v>311</v>
      </c>
      <c r="F393" s="3">
        <v>313.89999999999998</v>
      </c>
      <c r="G393" s="3">
        <v>0</v>
      </c>
      <c r="H393" s="3">
        <v>0</v>
      </c>
      <c r="I393" s="2">
        <f t="shared" si="361"/>
        <v>1398.7138263665483</v>
      </c>
      <c r="J393" s="3">
        <v>0</v>
      </c>
      <c r="K393" s="3">
        <v>0</v>
      </c>
      <c r="L393" s="4">
        <f t="shared" ref="L393" si="411">SUM(K393+J393+I393)</f>
        <v>1398.7138263665483</v>
      </c>
    </row>
    <row r="394" spans="1:12">
      <c r="A394" s="5" t="s">
        <v>229</v>
      </c>
      <c r="B394" s="33" t="s">
        <v>29</v>
      </c>
      <c r="C394" s="3" t="s">
        <v>14</v>
      </c>
      <c r="D394" s="37">
        <f t="shared" si="367"/>
        <v>111.11111111111111</v>
      </c>
      <c r="E394" s="8">
        <v>1350</v>
      </c>
      <c r="F394" s="3">
        <v>1360</v>
      </c>
      <c r="G394" s="3">
        <v>0</v>
      </c>
      <c r="H394" s="3">
        <v>0</v>
      </c>
      <c r="I394" s="2">
        <f t="shared" si="361"/>
        <v>1111.1111111111111</v>
      </c>
      <c r="J394" s="3">
        <v>0</v>
      </c>
      <c r="K394" s="3">
        <v>0</v>
      </c>
      <c r="L394" s="4">
        <f t="shared" ref="L394" si="412">SUM(K394+J394+I394)</f>
        <v>1111.1111111111111</v>
      </c>
    </row>
    <row r="395" spans="1:12">
      <c r="A395" s="5" t="s">
        <v>228</v>
      </c>
      <c r="B395" s="33" t="s">
        <v>29</v>
      </c>
      <c r="C395" s="3" t="s">
        <v>14</v>
      </c>
      <c r="D395" s="37">
        <f t="shared" si="367"/>
        <v>116.27906976744185</v>
      </c>
      <c r="E395" s="8">
        <v>1290</v>
      </c>
      <c r="F395" s="3">
        <v>1300</v>
      </c>
      <c r="G395" s="3">
        <v>1310</v>
      </c>
      <c r="H395" s="3">
        <v>1320</v>
      </c>
      <c r="I395" s="2">
        <f t="shared" si="361"/>
        <v>1162.7906976744184</v>
      </c>
      <c r="J395" s="3">
        <f>(IF(C395="SHORT",IF(G395="",0,F395-G395),IF(C395="LONG",IF(G395="",0,G395-F395))))*D395</f>
        <v>1162.7906976744184</v>
      </c>
      <c r="K395" s="3">
        <f>SUM(H395-G395)*D395</f>
        <v>1162.7906976744184</v>
      </c>
      <c r="L395" s="4">
        <f t="shared" ref="L395" si="413">SUM(K395+J395+I395)</f>
        <v>3488.3720930232553</v>
      </c>
    </row>
    <row r="396" spans="1:12">
      <c r="A396" s="5" t="s">
        <v>228</v>
      </c>
      <c r="B396" s="33" t="s">
        <v>52</v>
      </c>
      <c r="C396" s="3" t="s">
        <v>14</v>
      </c>
      <c r="D396" s="37">
        <f t="shared" si="367"/>
        <v>139.92537313432837</v>
      </c>
      <c r="E396" s="8">
        <v>1072</v>
      </c>
      <c r="F396" s="3">
        <v>1083</v>
      </c>
      <c r="G396" s="3">
        <v>1093</v>
      </c>
      <c r="H396" s="3">
        <v>0</v>
      </c>
      <c r="I396" s="2">
        <f t="shared" si="361"/>
        <v>1539.1791044776121</v>
      </c>
      <c r="J396" s="3">
        <f>(IF(C396="SHORT",IF(G396="",0,F396-G396),IF(C396="LONG",IF(G396="",0,G396-F396))))*D396</f>
        <v>1399.2537313432836</v>
      </c>
      <c r="K396" s="3">
        <v>0</v>
      </c>
      <c r="L396" s="4">
        <f t="shared" ref="L396" si="414">SUM(K396+J396+I396)</f>
        <v>2938.4328358208959</v>
      </c>
    </row>
    <row r="397" spans="1:12">
      <c r="A397" s="5" t="s">
        <v>227</v>
      </c>
      <c r="B397" s="33" t="s">
        <v>49</v>
      </c>
      <c r="C397" s="3" t="s">
        <v>18</v>
      </c>
      <c r="D397" s="37">
        <f t="shared" si="367"/>
        <v>83.518930957683736</v>
      </c>
      <c r="E397" s="8">
        <v>1796</v>
      </c>
      <c r="F397" s="3">
        <v>1810</v>
      </c>
      <c r="G397" s="3">
        <v>0</v>
      </c>
      <c r="H397" s="3">
        <v>0</v>
      </c>
      <c r="I397" s="2">
        <f t="shared" si="361"/>
        <v>-1169.2650334075722</v>
      </c>
      <c r="J397" s="3">
        <v>0</v>
      </c>
      <c r="K397" s="3">
        <f>SUM(G397-H397)*D397</f>
        <v>0</v>
      </c>
      <c r="L397" s="4">
        <f t="shared" ref="L397" si="415">SUM(K397+J397+I397)</f>
        <v>-1169.2650334075722</v>
      </c>
    </row>
    <row r="398" spans="1:12">
      <c r="A398" s="5" t="s">
        <v>226</v>
      </c>
      <c r="B398" s="33" t="s">
        <v>160</v>
      </c>
      <c r="C398" s="3" t="s">
        <v>14</v>
      </c>
      <c r="D398" s="37">
        <f t="shared" si="367"/>
        <v>402.14477211796248</v>
      </c>
      <c r="E398" s="8">
        <v>373</v>
      </c>
      <c r="F398" s="3">
        <v>369</v>
      </c>
      <c r="G398" s="3">
        <v>0</v>
      </c>
      <c r="H398" s="3">
        <v>0</v>
      </c>
      <c r="I398" s="2">
        <f t="shared" si="361"/>
        <v>-1608.5790884718499</v>
      </c>
      <c r="J398" s="3">
        <v>0</v>
      </c>
      <c r="K398" s="3">
        <f t="shared" ref="K398:K407" si="416">SUM(H398-G398)*D398</f>
        <v>0</v>
      </c>
      <c r="L398" s="4">
        <f t="shared" ref="L398" si="417">SUM(K398+J398+I398)</f>
        <v>-1608.5790884718499</v>
      </c>
    </row>
    <row r="399" spans="1:12">
      <c r="A399" s="5" t="s">
        <v>226</v>
      </c>
      <c r="B399" s="33" t="s">
        <v>101</v>
      </c>
      <c r="C399" s="3" t="s">
        <v>14</v>
      </c>
      <c r="D399" s="37">
        <f t="shared" si="367"/>
        <v>130.43478260869566</v>
      </c>
      <c r="E399" s="8">
        <v>1150</v>
      </c>
      <c r="F399" s="3">
        <v>1135</v>
      </c>
      <c r="G399" s="3">
        <v>0</v>
      </c>
      <c r="H399" s="3">
        <v>0</v>
      </c>
      <c r="I399" s="2">
        <f t="shared" si="361"/>
        <v>-1956.5217391304348</v>
      </c>
      <c r="J399" s="3">
        <v>0</v>
      </c>
      <c r="K399" s="3">
        <f t="shared" si="416"/>
        <v>0</v>
      </c>
      <c r="L399" s="4">
        <f t="shared" ref="L399" si="418">SUM(K399+J399+I399)</f>
        <v>-1956.5217391304348</v>
      </c>
    </row>
    <row r="400" spans="1:12">
      <c r="A400" s="5" t="s">
        <v>226</v>
      </c>
      <c r="B400" s="33" t="s">
        <v>24</v>
      </c>
      <c r="C400" s="3" t="s">
        <v>14</v>
      </c>
      <c r="D400" s="37">
        <f t="shared" si="367"/>
        <v>87.976539589442808</v>
      </c>
      <c r="E400" s="8">
        <v>1705</v>
      </c>
      <c r="F400" s="3">
        <v>1690</v>
      </c>
      <c r="G400" s="3">
        <v>0</v>
      </c>
      <c r="H400" s="3">
        <v>0</v>
      </c>
      <c r="I400" s="2">
        <f t="shared" si="361"/>
        <v>-1319.6480938416421</v>
      </c>
      <c r="J400" s="3">
        <v>0</v>
      </c>
      <c r="K400" s="3">
        <f t="shared" si="416"/>
        <v>0</v>
      </c>
      <c r="L400" s="4">
        <f t="shared" ref="L400" si="419">SUM(K400+J400+I400)</f>
        <v>-1319.6480938416421</v>
      </c>
    </row>
    <row r="401" spans="1:12">
      <c r="A401" s="5" t="s">
        <v>225</v>
      </c>
      <c r="B401" s="33" t="s">
        <v>43</v>
      </c>
      <c r="C401" s="3" t="s">
        <v>14</v>
      </c>
      <c r="D401" s="37">
        <f t="shared" si="367"/>
        <v>1250</v>
      </c>
      <c r="E401" s="8">
        <v>120</v>
      </c>
      <c r="F401" s="3">
        <v>121</v>
      </c>
      <c r="G401" s="3">
        <v>122</v>
      </c>
      <c r="H401" s="3">
        <v>123</v>
      </c>
      <c r="I401" s="2">
        <f t="shared" si="361"/>
        <v>1250</v>
      </c>
      <c r="J401" s="3">
        <f>(IF(C401="SHORT",IF(G401="",0,F401-G401),IF(C401="LONG",IF(G401="",0,G401-F401))))*D401</f>
        <v>1250</v>
      </c>
      <c r="K401" s="3">
        <f t="shared" si="416"/>
        <v>1250</v>
      </c>
      <c r="L401" s="4">
        <f t="shared" ref="L401" si="420">SUM(K401+J401+I401)</f>
        <v>3750</v>
      </c>
    </row>
    <row r="402" spans="1:12">
      <c r="A402" s="5" t="s">
        <v>225</v>
      </c>
      <c r="B402" s="33" t="s">
        <v>34</v>
      </c>
      <c r="C402" s="3" t="s">
        <v>14</v>
      </c>
      <c r="D402" s="37">
        <f t="shared" si="367"/>
        <v>352.94117647058823</v>
      </c>
      <c r="E402" s="8">
        <v>425</v>
      </c>
      <c r="F402" s="3">
        <v>429</v>
      </c>
      <c r="G402" s="3">
        <v>433</v>
      </c>
      <c r="H402" s="3">
        <v>438</v>
      </c>
      <c r="I402" s="2">
        <f t="shared" si="361"/>
        <v>1411.7647058823529</v>
      </c>
      <c r="J402" s="3">
        <f>(IF(C402="SHORT",IF(G402="",0,F402-G402),IF(C402="LONG",IF(G402="",0,G402-F402))))*D402</f>
        <v>1411.7647058823529</v>
      </c>
      <c r="K402" s="3">
        <f t="shared" si="416"/>
        <v>1764.7058823529412</v>
      </c>
      <c r="L402" s="4">
        <f t="shared" ref="L402" si="421">SUM(K402+J402+I402)</f>
        <v>4588.2352941176468</v>
      </c>
    </row>
    <row r="403" spans="1:12">
      <c r="A403" s="5" t="s">
        <v>225</v>
      </c>
      <c r="B403" s="33" t="s">
        <v>217</v>
      </c>
      <c r="C403" s="3" t="s">
        <v>14</v>
      </c>
      <c r="D403" s="37">
        <f t="shared" si="367"/>
        <v>638.29787234042556</v>
      </c>
      <c r="E403" s="8">
        <v>235</v>
      </c>
      <c r="F403" s="3">
        <v>237</v>
      </c>
      <c r="G403" s="3">
        <v>239</v>
      </c>
      <c r="H403" s="3">
        <v>241</v>
      </c>
      <c r="I403" s="2">
        <f t="shared" si="361"/>
        <v>1276.5957446808511</v>
      </c>
      <c r="J403" s="3">
        <f>(IF(C403="SHORT",IF(G403="",0,F403-G403),IF(C403="LONG",IF(G403="",0,G403-F403))))*D403</f>
        <v>1276.5957446808511</v>
      </c>
      <c r="K403" s="3">
        <f t="shared" si="416"/>
        <v>1276.5957446808511</v>
      </c>
      <c r="L403" s="4">
        <f t="shared" ref="L403" si="422">SUM(K403+J403+I403)</f>
        <v>3829.7872340425533</v>
      </c>
    </row>
    <row r="404" spans="1:12">
      <c r="A404" s="5" t="s">
        <v>225</v>
      </c>
      <c r="B404" s="33" t="s">
        <v>101</v>
      </c>
      <c r="C404" s="3" t="s">
        <v>14</v>
      </c>
      <c r="D404" s="37">
        <f t="shared" si="367"/>
        <v>125.52301255230125</v>
      </c>
      <c r="E404" s="8">
        <v>1195</v>
      </c>
      <c r="F404" s="3">
        <v>1210</v>
      </c>
      <c r="G404" s="3">
        <v>0</v>
      </c>
      <c r="H404" s="3">
        <v>0</v>
      </c>
      <c r="I404" s="2">
        <f t="shared" si="361"/>
        <v>1882.8451882845188</v>
      </c>
      <c r="J404" s="3">
        <v>0</v>
      </c>
      <c r="K404" s="3">
        <f t="shared" si="416"/>
        <v>0</v>
      </c>
      <c r="L404" s="4">
        <f t="shared" ref="L404" si="423">SUM(K404+J404+I404)</f>
        <v>1882.8451882845188</v>
      </c>
    </row>
    <row r="405" spans="1:12">
      <c r="A405" s="5" t="s">
        <v>225</v>
      </c>
      <c r="B405" s="33" t="s">
        <v>35</v>
      </c>
      <c r="C405" s="3" t="s">
        <v>14</v>
      </c>
      <c r="D405" s="37">
        <f t="shared" si="367"/>
        <v>149.25373134328359</v>
      </c>
      <c r="E405" s="8">
        <v>1005</v>
      </c>
      <c r="F405" s="3">
        <v>1012</v>
      </c>
      <c r="G405" s="3">
        <v>0</v>
      </c>
      <c r="H405" s="3">
        <v>0</v>
      </c>
      <c r="I405" s="2">
        <f t="shared" si="361"/>
        <v>1044.7761194029852</v>
      </c>
      <c r="J405" s="3">
        <v>0</v>
      </c>
      <c r="K405" s="3">
        <f t="shared" si="416"/>
        <v>0</v>
      </c>
      <c r="L405" s="4">
        <f t="shared" ref="L405" si="424">SUM(K405+J405+I405)</f>
        <v>1044.7761194029852</v>
      </c>
    </row>
    <row r="406" spans="1:12">
      <c r="A406" s="5" t="s">
        <v>225</v>
      </c>
      <c r="B406" s="33" t="s">
        <v>23</v>
      </c>
      <c r="C406" s="3" t="s">
        <v>14</v>
      </c>
      <c r="D406" s="37">
        <f t="shared" si="367"/>
        <v>361.4457831325301</v>
      </c>
      <c r="E406" s="8">
        <v>415</v>
      </c>
      <c r="F406" s="3">
        <v>419</v>
      </c>
      <c r="G406" s="3">
        <v>0</v>
      </c>
      <c r="H406" s="3">
        <v>0</v>
      </c>
      <c r="I406" s="2">
        <f t="shared" si="361"/>
        <v>1445.7831325301204</v>
      </c>
      <c r="J406" s="3">
        <v>0</v>
      </c>
      <c r="K406" s="3">
        <f t="shared" si="416"/>
        <v>0</v>
      </c>
      <c r="L406" s="4">
        <f t="shared" ref="L406" si="425">SUM(K406+J406+I406)</f>
        <v>1445.7831325301204</v>
      </c>
    </row>
    <row r="407" spans="1:12">
      <c r="A407" s="5" t="s">
        <v>224</v>
      </c>
      <c r="B407" s="33" t="s">
        <v>34</v>
      </c>
      <c r="C407" s="3" t="s">
        <v>14</v>
      </c>
      <c r="D407" s="37">
        <f t="shared" si="367"/>
        <v>379.74683544303798</v>
      </c>
      <c r="E407" s="8">
        <v>395</v>
      </c>
      <c r="F407" s="3">
        <v>398</v>
      </c>
      <c r="G407" s="3">
        <v>0</v>
      </c>
      <c r="H407" s="3">
        <v>0</v>
      </c>
      <c r="I407" s="2">
        <f t="shared" si="361"/>
        <v>1139.2405063291139</v>
      </c>
      <c r="J407" s="3">
        <v>0</v>
      </c>
      <c r="K407" s="3">
        <f t="shared" si="416"/>
        <v>0</v>
      </c>
      <c r="L407" s="4">
        <f t="shared" ref="L407:L409" si="426">SUM(K407+J407+I407)</f>
        <v>1139.2405063291139</v>
      </c>
    </row>
    <row r="408" spans="1:12">
      <c r="A408" s="5" t="s">
        <v>224</v>
      </c>
      <c r="B408" s="33" t="s">
        <v>223</v>
      </c>
      <c r="C408" s="3" t="s">
        <v>18</v>
      </c>
      <c r="D408" s="37">
        <f t="shared" si="367"/>
        <v>89.982003599280148</v>
      </c>
      <c r="E408" s="8">
        <v>1667</v>
      </c>
      <c r="F408" s="3">
        <v>1657</v>
      </c>
      <c r="G408" s="3">
        <v>1647</v>
      </c>
      <c r="H408" s="3">
        <v>1637</v>
      </c>
      <c r="I408" s="2">
        <f t="shared" si="361"/>
        <v>899.82003599280142</v>
      </c>
      <c r="J408" s="3">
        <f>(IF(C408="SHORT",IF(G408="",0,F408-G408),IF(C408="LONG",IF(G408="",0,G408-F408))))*D408</f>
        <v>899.82003599280142</v>
      </c>
      <c r="K408" s="3">
        <f>SUM(G408-H408)*D408</f>
        <v>899.82003599280142</v>
      </c>
      <c r="L408" s="4">
        <f t="shared" si="426"/>
        <v>2699.4601079784043</v>
      </c>
    </row>
    <row r="409" spans="1:12">
      <c r="A409" s="5" t="s">
        <v>224</v>
      </c>
      <c r="B409" s="33" t="s">
        <v>23</v>
      </c>
      <c r="C409" s="3" t="s">
        <v>14</v>
      </c>
      <c r="D409" s="37">
        <f t="shared" si="367"/>
        <v>367.64705882352939</v>
      </c>
      <c r="E409" s="8">
        <v>408</v>
      </c>
      <c r="F409" s="3">
        <v>411</v>
      </c>
      <c r="G409" s="3">
        <v>0</v>
      </c>
      <c r="H409" s="3">
        <v>0</v>
      </c>
      <c r="I409" s="2">
        <f t="shared" si="361"/>
        <v>1102.9411764705883</v>
      </c>
      <c r="J409" s="3">
        <v>0</v>
      </c>
      <c r="K409" s="3">
        <f>SUM(H409-G409)*D409</f>
        <v>0</v>
      </c>
      <c r="L409" s="4">
        <f t="shared" si="426"/>
        <v>1102.9411764705883</v>
      </c>
    </row>
    <row r="410" spans="1:12">
      <c r="A410" s="5" t="s">
        <v>224</v>
      </c>
      <c r="B410" s="33" t="s">
        <v>68</v>
      </c>
      <c r="C410" s="3" t="s">
        <v>18</v>
      </c>
      <c r="D410" s="37">
        <f t="shared" si="367"/>
        <v>29.469548133595286</v>
      </c>
      <c r="E410" s="8">
        <v>5090</v>
      </c>
      <c r="F410" s="3">
        <v>5130</v>
      </c>
      <c r="G410" s="3">
        <v>0</v>
      </c>
      <c r="H410" s="3">
        <v>0</v>
      </c>
      <c r="I410" s="2">
        <f t="shared" ref="I410:I473" si="427">(IF(C410="SHORT",E410-F410,IF(C410="LONG",F410-E410)))*D410</f>
        <v>-1178.7819253438115</v>
      </c>
      <c r="J410" s="3">
        <v>0</v>
      </c>
      <c r="K410" s="3">
        <f>SUM(G410-H410)*D410</f>
        <v>0</v>
      </c>
      <c r="L410" s="4">
        <f t="shared" ref="L410" si="428">SUM(K410+J410+I410)</f>
        <v>-1178.7819253438115</v>
      </c>
    </row>
    <row r="411" spans="1:12">
      <c r="A411" s="5" t="s">
        <v>220</v>
      </c>
      <c r="B411" s="33" t="s">
        <v>55</v>
      </c>
      <c r="C411" s="3" t="s">
        <v>14</v>
      </c>
      <c r="D411" s="37">
        <f t="shared" si="367"/>
        <v>252.52525252525251</v>
      </c>
      <c r="E411" s="8">
        <v>594</v>
      </c>
      <c r="F411" s="3">
        <v>588</v>
      </c>
      <c r="G411" s="3">
        <v>0</v>
      </c>
      <c r="H411" s="3">
        <v>0</v>
      </c>
      <c r="I411" s="2">
        <f t="shared" si="427"/>
        <v>-1515.151515151515</v>
      </c>
      <c r="J411" s="3">
        <v>0</v>
      </c>
      <c r="K411" s="3">
        <f>SUM(H411-G411)*D411</f>
        <v>0</v>
      </c>
      <c r="L411" s="4">
        <f t="shared" ref="L411" si="429">SUM(K411+J411+I411)</f>
        <v>-1515.151515151515</v>
      </c>
    </row>
    <row r="412" spans="1:12">
      <c r="A412" s="5" t="s">
        <v>220</v>
      </c>
      <c r="B412" s="33" t="s">
        <v>221</v>
      </c>
      <c r="C412" s="3" t="s">
        <v>14</v>
      </c>
      <c r="D412" s="37">
        <f t="shared" si="367"/>
        <v>970.87378640776694</v>
      </c>
      <c r="E412" s="8">
        <v>154.5</v>
      </c>
      <c r="F412" s="3">
        <v>156</v>
      </c>
      <c r="G412" s="3">
        <v>0</v>
      </c>
      <c r="H412" s="3">
        <v>0</v>
      </c>
      <c r="I412" s="2">
        <f t="shared" si="427"/>
        <v>1456.3106796116504</v>
      </c>
      <c r="J412" s="3">
        <v>0</v>
      </c>
      <c r="K412" s="3">
        <f>SUM(H412-G412)*D412</f>
        <v>0</v>
      </c>
      <c r="L412" s="4">
        <f t="shared" ref="L412" si="430">SUM(K412+J412+I412)</f>
        <v>1456.3106796116504</v>
      </c>
    </row>
    <row r="413" spans="1:12">
      <c r="A413" s="5" t="s">
        <v>220</v>
      </c>
      <c r="B413" s="33" t="s">
        <v>222</v>
      </c>
      <c r="C413" s="3" t="s">
        <v>14</v>
      </c>
      <c r="D413" s="37">
        <f t="shared" si="367"/>
        <v>1038.0622837370242</v>
      </c>
      <c r="E413" s="8">
        <v>144.5</v>
      </c>
      <c r="F413" s="3">
        <v>145.5</v>
      </c>
      <c r="G413" s="3">
        <v>0</v>
      </c>
      <c r="H413" s="3">
        <v>0</v>
      </c>
      <c r="I413" s="2">
        <f t="shared" si="427"/>
        <v>1038.0622837370242</v>
      </c>
      <c r="J413" s="3">
        <v>0</v>
      </c>
      <c r="K413" s="3">
        <f>SUM(H413-G413)*D413</f>
        <v>0</v>
      </c>
      <c r="L413" s="4">
        <f t="shared" ref="L413" si="431">SUM(K413+J413+I413)</f>
        <v>1038.0622837370242</v>
      </c>
    </row>
    <row r="414" spans="1:12">
      <c r="A414" s="5" t="s">
        <v>219</v>
      </c>
      <c r="B414" s="33" t="s">
        <v>92</v>
      </c>
      <c r="C414" s="3" t="s">
        <v>14</v>
      </c>
      <c r="D414" s="37">
        <f t="shared" si="367"/>
        <v>229.70903522205208</v>
      </c>
      <c r="E414" s="8">
        <v>653</v>
      </c>
      <c r="F414" s="3">
        <v>658</v>
      </c>
      <c r="G414" s="3">
        <v>0</v>
      </c>
      <c r="H414" s="3">
        <v>0</v>
      </c>
      <c r="I414" s="2">
        <f t="shared" si="427"/>
        <v>1148.5451761102604</v>
      </c>
      <c r="J414" s="3">
        <v>0</v>
      </c>
      <c r="K414" s="3">
        <v>0</v>
      </c>
      <c r="L414" s="4">
        <f t="shared" ref="L414" si="432">SUM(K414+J414+I414)</f>
        <v>1148.5451761102604</v>
      </c>
    </row>
    <row r="415" spans="1:12">
      <c r="A415" s="5" t="s">
        <v>219</v>
      </c>
      <c r="B415" s="33" t="s">
        <v>35</v>
      </c>
      <c r="C415" s="3" t="s">
        <v>14</v>
      </c>
      <c r="D415" s="37">
        <f t="shared" ref="D415:D478" si="433">150000/E415</f>
        <v>145.63106796116506</v>
      </c>
      <c r="E415" s="8">
        <v>1030</v>
      </c>
      <c r="F415" s="3">
        <v>1039.9000000000001</v>
      </c>
      <c r="G415" s="3">
        <v>0</v>
      </c>
      <c r="H415" s="3">
        <v>0</v>
      </c>
      <c r="I415" s="2">
        <f t="shared" si="427"/>
        <v>1441.7475728155473</v>
      </c>
      <c r="J415" s="3">
        <v>0</v>
      </c>
      <c r="K415" s="3">
        <v>0</v>
      </c>
      <c r="L415" s="4">
        <f t="shared" ref="L415" si="434">SUM(K415+J415+I415)</f>
        <v>1441.7475728155473</v>
      </c>
    </row>
    <row r="416" spans="1:12">
      <c r="A416" s="5" t="s">
        <v>219</v>
      </c>
      <c r="B416" s="33" t="s">
        <v>217</v>
      </c>
      <c r="C416" s="3" t="s">
        <v>14</v>
      </c>
      <c r="D416" s="37">
        <f t="shared" si="433"/>
        <v>540.15124234785742</v>
      </c>
      <c r="E416" s="8">
        <v>277.7</v>
      </c>
      <c r="F416" s="3">
        <v>279.5</v>
      </c>
      <c r="G416" s="3">
        <v>0</v>
      </c>
      <c r="H416" s="3">
        <v>0</v>
      </c>
      <c r="I416" s="2">
        <f t="shared" si="427"/>
        <v>972.27223622614952</v>
      </c>
      <c r="J416" s="3">
        <v>0</v>
      </c>
      <c r="K416" s="3">
        <v>0</v>
      </c>
      <c r="L416" s="4">
        <f t="shared" ref="L416" si="435">SUM(K416+J416+I416)</f>
        <v>972.27223622614952</v>
      </c>
    </row>
    <row r="417" spans="1:12">
      <c r="A417" s="5" t="s">
        <v>219</v>
      </c>
      <c r="B417" s="33" t="s">
        <v>72</v>
      </c>
      <c r="C417" s="3" t="s">
        <v>14</v>
      </c>
      <c r="D417" s="37">
        <f t="shared" si="433"/>
        <v>714.28571428571433</v>
      </c>
      <c r="E417" s="8">
        <v>210</v>
      </c>
      <c r="F417" s="3">
        <v>207</v>
      </c>
      <c r="G417" s="3">
        <v>0</v>
      </c>
      <c r="H417" s="3">
        <v>0</v>
      </c>
      <c r="I417" s="2">
        <f t="shared" si="427"/>
        <v>-2142.8571428571431</v>
      </c>
      <c r="J417" s="3">
        <v>0</v>
      </c>
      <c r="K417" s="3">
        <v>0</v>
      </c>
      <c r="L417" s="4">
        <f t="shared" ref="L417" si="436">SUM(K417+J417+I417)</f>
        <v>-2142.8571428571431</v>
      </c>
    </row>
    <row r="418" spans="1:12">
      <c r="A418" s="5" t="s">
        <v>218</v>
      </c>
      <c r="B418" s="33" t="s">
        <v>112</v>
      </c>
      <c r="C418" s="3" t="s">
        <v>14</v>
      </c>
      <c r="D418" s="37">
        <f t="shared" si="433"/>
        <v>712.58907363420428</v>
      </c>
      <c r="E418" s="8">
        <v>210.5</v>
      </c>
      <c r="F418" s="3">
        <v>212</v>
      </c>
      <c r="G418" s="3">
        <v>0</v>
      </c>
      <c r="H418" s="3">
        <v>0</v>
      </c>
      <c r="I418" s="2">
        <f t="shared" si="427"/>
        <v>1068.8836104513064</v>
      </c>
      <c r="J418" s="3">
        <v>0</v>
      </c>
      <c r="K418" s="3">
        <f>SUM(H418-G418)*D418</f>
        <v>0</v>
      </c>
      <c r="L418" s="4">
        <f t="shared" ref="L418" si="437">SUM(K418+J418+I418)</f>
        <v>1068.8836104513064</v>
      </c>
    </row>
    <row r="419" spans="1:12">
      <c r="A419" s="5" t="s">
        <v>218</v>
      </c>
      <c r="B419" s="33" t="s">
        <v>62</v>
      </c>
      <c r="C419" s="3" t="s">
        <v>14</v>
      </c>
      <c r="D419" s="37">
        <f t="shared" si="433"/>
        <v>563.90977443609017</v>
      </c>
      <c r="E419" s="8">
        <v>266</v>
      </c>
      <c r="F419" s="3">
        <v>268</v>
      </c>
      <c r="G419" s="3">
        <v>270</v>
      </c>
      <c r="H419" s="3">
        <v>272</v>
      </c>
      <c r="I419" s="2">
        <f t="shared" si="427"/>
        <v>1127.8195488721803</v>
      </c>
      <c r="J419" s="3">
        <f>(IF(C419="SHORT",IF(G419="",0,F419-G419),IF(C419="LONG",IF(G419="",0,G419-F419))))*D419</f>
        <v>1127.8195488721803</v>
      </c>
      <c r="K419" s="3">
        <f>SUM(H419-G419)*D419</f>
        <v>1127.8195488721803</v>
      </c>
      <c r="L419" s="4">
        <f t="shared" ref="L419" si="438">SUM(K419+J419+I419)</f>
        <v>3383.458646616541</v>
      </c>
    </row>
    <row r="420" spans="1:12">
      <c r="A420" s="5" t="s">
        <v>218</v>
      </c>
      <c r="B420" s="33" t="s">
        <v>73</v>
      </c>
      <c r="C420" s="3" t="s">
        <v>14</v>
      </c>
      <c r="D420" s="37">
        <f t="shared" si="433"/>
        <v>161.29032258064515</v>
      </c>
      <c r="E420" s="8">
        <v>930</v>
      </c>
      <c r="F420" s="3">
        <v>940</v>
      </c>
      <c r="G420" s="3">
        <v>948</v>
      </c>
      <c r="H420" s="3">
        <v>0</v>
      </c>
      <c r="I420" s="2">
        <f t="shared" si="427"/>
        <v>1612.9032258064515</v>
      </c>
      <c r="J420" s="3">
        <f>(IF(C420="SHORT",IF(G420="",0,F420-G420),IF(C420="LONG",IF(G420="",0,G420-F420))))*D420</f>
        <v>1290.3225806451612</v>
      </c>
      <c r="K420" s="3">
        <v>0</v>
      </c>
      <c r="L420" s="4">
        <f t="shared" ref="L420" si="439">SUM(K420+J420+I420)</f>
        <v>2903.2258064516127</v>
      </c>
    </row>
    <row r="421" spans="1:12">
      <c r="A421" s="5" t="s">
        <v>218</v>
      </c>
      <c r="B421" s="33" t="s">
        <v>112</v>
      </c>
      <c r="C421" s="3" t="s">
        <v>14</v>
      </c>
      <c r="D421" s="37">
        <f t="shared" si="433"/>
        <v>647.94816414686829</v>
      </c>
      <c r="E421" s="8">
        <v>231.5</v>
      </c>
      <c r="F421" s="3">
        <v>227</v>
      </c>
      <c r="G421" s="3">
        <v>0</v>
      </c>
      <c r="H421" s="3">
        <v>0</v>
      </c>
      <c r="I421" s="2">
        <f t="shared" si="427"/>
        <v>-2915.7667386609073</v>
      </c>
      <c r="J421" s="3">
        <v>0</v>
      </c>
      <c r="K421" s="3">
        <v>0</v>
      </c>
      <c r="L421" s="4">
        <f t="shared" ref="L421" si="440">SUM(K421+J421+I421)</f>
        <v>-2915.7667386609073</v>
      </c>
    </row>
    <row r="422" spans="1:12">
      <c r="A422" s="5" t="s">
        <v>218</v>
      </c>
      <c r="B422" s="33" t="s">
        <v>34</v>
      </c>
      <c r="C422" s="3" t="s">
        <v>14</v>
      </c>
      <c r="D422" s="37">
        <f t="shared" si="433"/>
        <v>434.78260869565219</v>
      </c>
      <c r="E422" s="8">
        <v>345</v>
      </c>
      <c r="F422" s="3">
        <v>340.5</v>
      </c>
      <c r="G422" s="3">
        <v>0</v>
      </c>
      <c r="H422" s="3">
        <v>0</v>
      </c>
      <c r="I422" s="2">
        <f t="shared" si="427"/>
        <v>-1956.5217391304348</v>
      </c>
      <c r="J422" s="3">
        <v>0</v>
      </c>
      <c r="K422" s="3">
        <v>0</v>
      </c>
      <c r="L422" s="4">
        <f t="shared" ref="L422" si="441">SUM(K422+J422+I422)</f>
        <v>-1956.5217391304348</v>
      </c>
    </row>
    <row r="423" spans="1:12">
      <c r="A423" s="5" t="s">
        <v>216</v>
      </c>
      <c r="B423" s="33" t="s">
        <v>97</v>
      </c>
      <c r="C423" s="3" t="s">
        <v>14</v>
      </c>
      <c r="D423" s="37">
        <f t="shared" si="433"/>
        <v>357.99522673031026</v>
      </c>
      <c r="E423" s="8">
        <v>419</v>
      </c>
      <c r="F423" s="3">
        <v>423</v>
      </c>
      <c r="G423" s="3">
        <v>427</v>
      </c>
      <c r="H423" s="3">
        <v>432</v>
      </c>
      <c r="I423" s="2">
        <f t="shared" si="427"/>
        <v>1431.9809069212411</v>
      </c>
      <c r="J423" s="3">
        <f>(IF(C423="SHORT",IF(G423="",0,F423-G423),IF(C423="LONG",IF(G423="",0,G423-F423))))*D423</f>
        <v>1431.9809069212411</v>
      </c>
      <c r="K423" s="3">
        <f>SUM(H423-G423)*D423</f>
        <v>1789.9761336515512</v>
      </c>
      <c r="L423" s="4">
        <f t="shared" ref="L423" si="442">SUM(K423+J423+I423)</f>
        <v>4653.9379474940333</v>
      </c>
    </row>
    <row r="424" spans="1:12">
      <c r="A424" s="5" t="s">
        <v>216</v>
      </c>
      <c r="B424" s="33" t="s">
        <v>217</v>
      </c>
      <c r="C424" s="3" t="s">
        <v>14</v>
      </c>
      <c r="D424" s="37">
        <f t="shared" si="433"/>
        <v>552.4861878453039</v>
      </c>
      <c r="E424" s="8">
        <v>271.5</v>
      </c>
      <c r="F424" s="3">
        <v>273.5</v>
      </c>
      <c r="G424" s="3">
        <v>276</v>
      </c>
      <c r="H424" s="3">
        <v>279</v>
      </c>
      <c r="I424" s="2">
        <f t="shared" si="427"/>
        <v>1104.9723756906078</v>
      </c>
      <c r="J424" s="3">
        <f>(IF(C424="SHORT",IF(G424="",0,F424-G424),IF(C424="LONG",IF(G424="",0,G424-F424))))*D424</f>
        <v>1381.2154696132598</v>
      </c>
      <c r="K424" s="3">
        <f>SUM(H424-G424)*D424</f>
        <v>1657.4585635359117</v>
      </c>
      <c r="L424" s="4">
        <f t="shared" ref="L424" si="443">SUM(K424+J424+I424)</f>
        <v>4143.6464088397788</v>
      </c>
    </row>
    <row r="425" spans="1:12">
      <c r="A425" s="5" t="s">
        <v>216</v>
      </c>
      <c r="B425" s="33" t="s">
        <v>23</v>
      </c>
      <c r="C425" s="3" t="s">
        <v>14</v>
      </c>
      <c r="D425" s="37">
        <f t="shared" si="433"/>
        <v>336.32286995515693</v>
      </c>
      <c r="E425" s="8">
        <v>446</v>
      </c>
      <c r="F425" s="3">
        <v>449.5</v>
      </c>
      <c r="G425" s="3">
        <v>0</v>
      </c>
      <c r="H425" s="3">
        <v>0</v>
      </c>
      <c r="I425" s="2">
        <f t="shared" si="427"/>
        <v>1177.1300448430493</v>
      </c>
      <c r="J425" s="3">
        <v>0</v>
      </c>
      <c r="K425" s="3">
        <f>SUM(H425-G425)*D425</f>
        <v>0</v>
      </c>
      <c r="L425" s="4">
        <f t="shared" ref="L425" si="444">SUM(K425+J425+I425)</f>
        <v>1177.1300448430493</v>
      </c>
    </row>
    <row r="426" spans="1:12">
      <c r="A426" s="5" t="s">
        <v>216</v>
      </c>
      <c r="B426" s="33" t="s">
        <v>217</v>
      </c>
      <c r="C426" s="3" t="s">
        <v>14</v>
      </c>
      <c r="D426" s="37">
        <f t="shared" si="433"/>
        <v>532.85968028419188</v>
      </c>
      <c r="E426" s="8">
        <v>281.5</v>
      </c>
      <c r="F426" s="3">
        <v>284</v>
      </c>
      <c r="G426" s="3">
        <v>0</v>
      </c>
      <c r="H426" s="3">
        <v>0</v>
      </c>
      <c r="I426" s="2">
        <f t="shared" si="427"/>
        <v>1332.1492007104798</v>
      </c>
      <c r="J426" s="3">
        <v>0</v>
      </c>
      <c r="K426" s="3">
        <f>SUM(H426-G426)*D426</f>
        <v>0</v>
      </c>
      <c r="L426" s="4">
        <f t="shared" ref="L426" si="445">SUM(K426+J426+I426)</f>
        <v>1332.1492007104798</v>
      </c>
    </row>
    <row r="427" spans="1:12">
      <c r="A427" s="5" t="s">
        <v>215</v>
      </c>
      <c r="B427" s="33" t="s">
        <v>214</v>
      </c>
      <c r="C427" s="3" t="s">
        <v>14</v>
      </c>
      <c r="D427" s="37">
        <f t="shared" si="433"/>
        <v>117.64705882352941</v>
      </c>
      <c r="E427" s="8">
        <v>1275</v>
      </c>
      <c r="F427" s="3">
        <v>1288</v>
      </c>
      <c r="G427" s="3">
        <v>1298</v>
      </c>
      <c r="H427" s="3">
        <v>0</v>
      </c>
      <c r="I427" s="2">
        <f t="shared" si="427"/>
        <v>1529.4117647058822</v>
      </c>
      <c r="J427" s="3">
        <f>(IF(C427="SHORT",IF(G427="",0,F427-G427),IF(C427="LONG",IF(G427="",0,G427-F427))))*D427</f>
        <v>1176.4705882352941</v>
      </c>
      <c r="K427" s="3">
        <v>0</v>
      </c>
      <c r="L427" s="4">
        <f t="shared" ref="L427" si="446">SUM(K427+J427+I427)</f>
        <v>2705.8823529411766</v>
      </c>
    </row>
    <row r="428" spans="1:12">
      <c r="A428" s="5" t="s">
        <v>215</v>
      </c>
      <c r="B428" s="33" t="s">
        <v>91</v>
      </c>
      <c r="C428" s="3" t="s">
        <v>14</v>
      </c>
      <c r="D428" s="37">
        <f t="shared" si="433"/>
        <v>441.1764705882353</v>
      </c>
      <c r="E428" s="8">
        <v>340</v>
      </c>
      <c r="F428" s="3">
        <v>343</v>
      </c>
      <c r="G428" s="3">
        <v>346</v>
      </c>
      <c r="H428" s="3">
        <v>0</v>
      </c>
      <c r="I428" s="2">
        <f t="shared" si="427"/>
        <v>1323.5294117647059</v>
      </c>
      <c r="J428" s="3">
        <f>(IF(C428="SHORT",IF(G428="",0,F428-G428),IF(C428="LONG",IF(G428="",0,G428-F428))))*D428</f>
        <v>1323.5294117647059</v>
      </c>
      <c r="K428" s="3">
        <v>0</v>
      </c>
      <c r="L428" s="4">
        <f t="shared" ref="L428" si="447">SUM(K428+J428+I428)</f>
        <v>2647.0588235294117</v>
      </c>
    </row>
    <row r="429" spans="1:12">
      <c r="A429" s="5" t="s">
        <v>215</v>
      </c>
      <c r="B429" s="33" t="s">
        <v>160</v>
      </c>
      <c r="C429" s="3" t="s">
        <v>14</v>
      </c>
      <c r="D429" s="37">
        <f t="shared" si="433"/>
        <v>400</v>
      </c>
      <c r="E429" s="8">
        <v>375</v>
      </c>
      <c r="F429" s="3">
        <v>378</v>
      </c>
      <c r="G429" s="3">
        <v>382</v>
      </c>
      <c r="H429" s="3">
        <v>0</v>
      </c>
      <c r="I429" s="2">
        <f t="shared" si="427"/>
        <v>1200</v>
      </c>
      <c r="J429" s="3">
        <f>(IF(C429="SHORT",IF(G429="",0,F429-G429),IF(C429="LONG",IF(G429="",0,G429-F429))))*D429</f>
        <v>1600</v>
      </c>
      <c r="K429" s="3">
        <v>0</v>
      </c>
      <c r="L429" s="4">
        <f t="shared" ref="L429" si="448">SUM(K429+J429+I429)</f>
        <v>2800</v>
      </c>
    </row>
    <row r="430" spans="1:12">
      <c r="A430" s="5" t="s">
        <v>215</v>
      </c>
      <c r="B430" s="33" t="s">
        <v>23</v>
      </c>
      <c r="C430" s="3" t="s">
        <v>14</v>
      </c>
      <c r="D430" s="37">
        <f t="shared" si="433"/>
        <v>339.36651583710409</v>
      </c>
      <c r="E430" s="8">
        <v>442</v>
      </c>
      <c r="F430" s="3">
        <v>446</v>
      </c>
      <c r="G430" s="3">
        <v>450</v>
      </c>
      <c r="H430" s="3">
        <v>0</v>
      </c>
      <c r="I430" s="2">
        <f t="shared" si="427"/>
        <v>1357.4660633484164</v>
      </c>
      <c r="J430" s="3">
        <f>(IF(C430="SHORT",IF(G430="",0,F430-G430),IF(C430="LONG",IF(G430="",0,G430-F430))))*D430</f>
        <v>1357.4660633484164</v>
      </c>
      <c r="K430" s="3">
        <v>0</v>
      </c>
      <c r="L430" s="4">
        <f t="shared" ref="L430" si="449">SUM(K430+J430+I430)</f>
        <v>2714.9321266968327</v>
      </c>
    </row>
    <row r="431" spans="1:12">
      <c r="A431" s="5" t="s">
        <v>215</v>
      </c>
      <c r="B431" s="33" t="s">
        <v>40</v>
      </c>
      <c r="C431" s="3" t="s">
        <v>14</v>
      </c>
      <c r="D431" s="37">
        <f t="shared" si="433"/>
        <v>700.93457943925239</v>
      </c>
      <c r="E431" s="8">
        <v>214</v>
      </c>
      <c r="F431" s="3">
        <v>216</v>
      </c>
      <c r="G431" s="3">
        <v>0</v>
      </c>
      <c r="H431" s="3">
        <v>0</v>
      </c>
      <c r="I431" s="2">
        <f t="shared" si="427"/>
        <v>1401.8691588785048</v>
      </c>
      <c r="J431" s="3">
        <v>0</v>
      </c>
      <c r="K431" s="3">
        <v>0</v>
      </c>
      <c r="L431" s="4">
        <f t="shared" ref="L431" si="450">SUM(K431+J431+I431)</f>
        <v>1401.8691588785048</v>
      </c>
    </row>
    <row r="432" spans="1:12">
      <c r="A432" s="5" t="s">
        <v>213</v>
      </c>
      <c r="B432" s="33" t="s">
        <v>214</v>
      </c>
      <c r="C432" s="3" t="s">
        <v>14</v>
      </c>
      <c r="D432" s="37">
        <f t="shared" si="433"/>
        <v>131.00436681222706</v>
      </c>
      <c r="E432" s="8">
        <v>1145</v>
      </c>
      <c r="F432" s="3">
        <v>1155</v>
      </c>
      <c r="G432" s="3">
        <v>1165</v>
      </c>
      <c r="H432" s="3">
        <v>1175</v>
      </c>
      <c r="I432" s="2">
        <f t="shared" si="427"/>
        <v>1310.0436681222707</v>
      </c>
      <c r="J432" s="3">
        <f>(IF(C432="SHORT",IF(G432="",0,F432-G432),IF(C432="LONG",IF(G432="",0,G432-F432))))*D432</f>
        <v>1310.0436681222707</v>
      </c>
      <c r="K432" s="3">
        <f t="shared" ref="K432:K438" si="451">SUM(H432-G432)*D432</f>
        <v>1310.0436681222707</v>
      </c>
      <c r="L432" s="4">
        <f t="shared" ref="L432" si="452">SUM(K432+J432+I432)</f>
        <v>3930.1310043668118</v>
      </c>
    </row>
    <row r="433" spans="1:12">
      <c r="A433" s="5" t="s">
        <v>213</v>
      </c>
      <c r="B433" s="33" t="s">
        <v>160</v>
      </c>
      <c r="C433" s="3" t="s">
        <v>14</v>
      </c>
      <c r="D433" s="37">
        <f t="shared" si="433"/>
        <v>477.70700636942678</v>
      </c>
      <c r="E433" s="8">
        <v>314</v>
      </c>
      <c r="F433" s="3">
        <v>317</v>
      </c>
      <c r="G433" s="3">
        <v>321</v>
      </c>
      <c r="H433" s="3">
        <v>325</v>
      </c>
      <c r="I433" s="2">
        <f t="shared" si="427"/>
        <v>1433.1210191082803</v>
      </c>
      <c r="J433" s="3">
        <f>(IF(C433="SHORT",IF(G433="",0,F433-G433),IF(C433="LONG",IF(G433="",0,G433-F433))))*D433</f>
        <v>1910.8280254777071</v>
      </c>
      <c r="K433" s="3">
        <f t="shared" si="451"/>
        <v>1910.8280254777071</v>
      </c>
      <c r="L433" s="4">
        <f t="shared" ref="L433" si="453">SUM(K433+J433+I433)</f>
        <v>5254.7770700636947</v>
      </c>
    </row>
    <row r="434" spans="1:12">
      <c r="A434" s="5" t="s">
        <v>213</v>
      </c>
      <c r="B434" s="33" t="s">
        <v>91</v>
      </c>
      <c r="C434" s="3" t="s">
        <v>14</v>
      </c>
      <c r="D434" s="37">
        <f t="shared" si="433"/>
        <v>477.70700636942678</v>
      </c>
      <c r="E434" s="8">
        <v>314</v>
      </c>
      <c r="F434" s="3">
        <v>316.5</v>
      </c>
      <c r="G434" s="3">
        <v>319</v>
      </c>
      <c r="H434" s="3">
        <v>322</v>
      </c>
      <c r="I434" s="2">
        <f t="shared" si="427"/>
        <v>1194.2675159235669</v>
      </c>
      <c r="J434" s="3">
        <f>(IF(C434="SHORT",IF(G434="",0,F434-G434),IF(C434="LONG",IF(G434="",0,G434-F434))))*D434</f>
        <v>1194.2675159235669</v>
      </c>
      <c r="K434" s="3">
        <f t="shared" si="451"/>
        <v>1433.1210191082803</v>
      </c>
      <c r="L434" s="4">
        <f t="shared" ref="L434" si="454">SUM(K434+J434+I434)</f>
        <v>3821.6560509554138</v>
      </c>
    </row>
    <row r="435" spans="1:12">
      <c r="A435" s="5" t="s">
        <v>213</v>
      </c>
      <c r="B435" s="33" t="s">
        <v>110</v>
      </c>
      <c r="C435" s="3" t="s">
        <v>14</v>
      </c>
      <c r="D435" s="37">
        <f t="shared" si="433"/>
        <v>717.7033492822967</v>
      </c>
      <c r="E435" s="8">
        <v>209</v>
      </c>
      <c r="F435" s="3">
        <v>211</v>
      </c>
      <c r="G435" s="3">
        <v>0</v>
      </c>
      <c r="H435" s="3">
        <v>0</v>
      </c>
      <c r="I435" s="2">
        <f t="shared" si="427"/>
        <v>1435.4066985645934</v>
      </c>
      <c r="J435" s="3">
        <v>0</v>
      </c>
      <c r="K435" s="3">
        <f t="shared" si="451"/>
        <v>0</v>
      </c>
      <c r="L435" s="4">
        <f t="shared" ref="L435" si="455">SUM(K435+J435+I435)</f>
        <v>1435.4066985645934</v>
      </c>
    </row>
    <row r="436" spans="1:12">
      <c r="A436" s="5" t="s">
        <v>213</v>
      </c>
      <c r="B436" s="33" t="s">
        <v>45</v>
      </c>
      <c r="C436" s="3" t="s">
        <v>14</v>
      </c>
      <c r="D436" s="37">
        <f t="shared" si="433"/>
        <v>1229.5081967213114</v>
      </c>
      <c r="E436" s="8">
        <v>122</v>
      </c>
      <c r="F436" s="3">
        <v>120.5</v>
      </c>
      <c r="G436" s="3">
        <v>0</v>
      </c>
      <c r="H436" s="3">
        <v>0</v>
      </c>
      <c r="I436" s="2">
        <f t="shared" si="427"/>
        <v>-1844.2622950819671</v>
      </c>
      <c r="J436" s="3">
        <v>0</v>
      </c>
      <c r="K436" s="3">
        <f t="shared" si="451"/>
        <v>0</v>
      </c>
      <c r="L436" s="4">
        <f t="shared" ref="L436" si="456">SUM(K436+J436+I436)</f>
        <v>-1844.2622950819671</v>
      </c>
    </row>
    <row r="437" spans="1:12">
      <c r="A437" s="5" t="s">
        <v>213</v>
      </c>
      <c r="B437" s="33" t="s">
        <v>160</v>
      </c>
      <c r="C437" s="3" t="s">
        <v>14</v>
      </c>
      <c r="D437" s="37">
        <f t="shared" si="433"/>
        <v>471.69811320754718</v>
      </c>
      <c r="E437" s="8">
        <v>318</v>
      </c>
      <c r="F437" s="3">
        <v>313</v>
      </c>
      <c r="G437" s="3">
        <v>0</v>
      </c>
      <c r="H437" s="3">
        <v>0</v>
      </c>
      <c r="I437" s="2">
        <f t="shared" si="427"/>
        <v>-2358.4905660377358</v>
      </c>
      <c r="J437" s="3">
        <v>0</v>
      </c>
      <c r="K437" s="3">
        <f t="shared" si="451"/>
        <v>0</v>
      </c>
      <c r="L437" s="4">
        <f t="shared" ref="L437" si="457">SUM(K437+J437+I437)</f>
        <v>-2358.4905660377358</v>
      </c>
    </row>
    <row r="438" spans="1:12">
      <c r="A438" s="5" t="s">
        <v>212</v>
      </c>
      <c r="B438" s="33" t="s">
        <v>25</v>
      </c>
      <c r="C438" s="3" t="s">
        <v>14</v>
      </c>
      <c r="D438" s="37">
        <f t="shared" si="433"/>
        <v>379.74683544303798</v>
      </c>
      <c r="E438" s="8">
        <v>395</v>
      </c>
      <c r="F438" s="3">
        <v>398</v>
      </c>
      <c r="G438" s="3">
        <v>402</v>
      </c>
      <c r="H438" s="3">
        <v>406</v>
      </c>
      <c r="I438" s="2">
        <f t="shared" si="427"/>
        <v>1139.2405063291139</v>
      </c>
      <c r="J438" s="3">
        <f>(IF(C438="SHORT",IF(G438="",0,F438-G438),IF(C438="LONG",IF(G438="",0,G438-F438))))*D438</f>
        <v>1518.9873417721519</v>
      </c>
      <c r="K438" s="3">
        <f t="shared" si="451"/>
        <v>1518.9873417721519</v>
      </c>
      <c r="L438" s="4">
        <f t="shared" ref="L438" si="458">SUM(K438+J438+I438)</f>
        <v>4177.2151898734173</v>
      </c>
    </row>
    <row r="439" spans="1:12">
      <c r="A439" s="5" t="s">
        <v>212</v>
      </c>
      <c r="B439" s="33" t="s">
        <v>84</v>
      </c>
      <c r="C439" s="3" t="s">
        <v>14</v>
      </c>
      <c r="D439" s="37">
        <f t="shared" si="433"/>
        <v>360.57692307692309</v>
      </c>
      <c r="E439" s="8">
        <v>416</v>
      </c>
      <c r="F439" s="3">
        <v>420</v>
      </c>
      <c r="G439" s="3">
        <v>424</v>
      </c>
      <c r="H439" s="3">
        <v>0</v>
      </c>
      <c r="I439" s="2">
        <f t="shared" si="427"/>
        <v>1442.3076923076924</v>
      </c>
      <c r="J439" s="3">
        <f>(IF(C439="SHORT",IF(G439="",0,F439-G439),IF(C439="LONG",IF(G439="",0,G439-F439))))*D439</f>
        <v>1442.3076923076924</v>
      </c>
      <c r="K439" s="3">
        <v>0</v>
      </c>
      <c r="L439" s="4">
        <f t="shared" ref="L439" si="459">SUM(K439+J439+I439)</f>
        <v>2884.6153846153848</v>
      </c>
    </row>
    <row r="440" spans="1:12">
      <c r="A440" s="5" t="s">
        <v>212</v>
      </c>
      <c r="B440" s="33" t="s">
        <v>164</v>
      </c>
      <c r="C440" s="3" t="s">
        <v>14</v>
      </c>
      <c r="D440" s="37">
        <f t="shared" si="433"/>
        <v>204.91803278688525</v>
      </c>
      <c r="E440" s="8">
        <v>732</v>
      </c>
      <c r="F440" s="3">
        <v>738</v>
      </c>
      <c r="G440" s="3">
        <v>744</v>
      </c>
      <c r="H440" s="3">
        <v>0</v>
      </c>
      <c r="I440" s="2">
        <f t="shared" si="427"/>
        <v>1229.5081967213114</v>
      </c>
      <c r="J440" s="3">
        <f>(IF(C440="SHORT",IF(G440="",0,F440-G440),IF(C440="LONG",IF(G440="",0,G440-F440))))*D440</f>
        <v>1229.5081967213114</v>
      </c>
      <c r="K440" s="3">
        <v>0</v>
      </c>
      <c r="L440" s="4">
        <f t="shared" ref="L440" si="460">SUM(K440+J440+I440)</f>
        <v>2459.0163934426228</v>
      </c>
    </row>
    <row r="441" spans="1:12">
      <c r="A441" s="5" t="s">
        <v>211</v>
      </c>
      <c r="B441" s="33" t="s">
        <v>20</v>
      </c>
      <c r="C441" s="3" t="s">
        <v>14</v>
      </c>
      <c r="D441" s="37">
        <f t="shared" si="433"/>
        <v>82.101806239737272</v>
      </c>
      <c r="E441" s="8">
        <v>1827</v>
      </c>
      <c r="F441" s="3">
        <v>1837</v>
      </c>
      <c r="G441" s="3">
        <v>0</v>
      </c>
      <c r="H441" s="3">
        <v>0</v>
      </c>
      <c r="I441" s="2">
        <f t="shared" si="427"/>
        <v>821.01806239737266</v>
      </c>
      <c r="J441" s="3">
        <v>0</v>
      </c>
      <c r="K441" s="3">
        <f t="shared" ref="K441:K446" si="461">SUM(H441-G441)*D441</f>
        <v>0</v>
      </c>
      <c r="L441" s="4">
        <f t="shared" ref="L441" si="462">SUM(K441+J441+I441)</f>
        <v>821.01806239737266</v>
      </c>
    </row>
    <row r="442" spans="1:12">
      <c r="A442" s="5" t="s">
        <v>211</v>
      </c>
      <c r="B442" s="33" t="s">
        <v>63</v>
      </c>
      <c r="C442" s="3" t="s">
        <v>14</v>
      </c>
      <c r="D442" s="37">
        <f t="shared" si="433"/>
        <v>107.29613733905579</v>
      </c>
      <c r="E442" s="8">
        <v>1398</v>
      </c>
      <c r="F442" s="3">
        <v>1410</v>
      </c>
      <c r="G442" s="3">
        <v>0</v>
      </c>
      <c r="H442" s="3">
        <v>0</v>
      </c>
      <c r="I442" s="2">
        <f t="shared" si="427"/>
        <v>1287.5536480686694</v>
      </c>
      <c r="J442" s="3">
        <v>0</v>
      </c>
      <c r="K442" s="3">
        <f t="shared" si="461"/>
        <v>0</v>
      </c>
      <c r="L442" s="4">
        <f t="shared" ref="L442" si="463">SUM(K442+J442+I442)</f>
        <v>1287.5536480686694</v>
      </c>
    </row>
    <row r="443" spans="1:12">
      <c r="A443" s="5" t="s">
        <v>210</v>
      </c>
      <c r="B443" s="33" t="s">
        <v>89</v>
      </c>
      <c r="C443" s="3" t="s">
        <v>14</v>
      </c>
      <c r="D443" s="37">
        <f t="shared" si="433"/>
        <v>468.75</v>
      </c>
      <c r="E443" s="8">
        <v>320</v>
      </c>
      <c r="F443" s="3">
        <v>322.5</v>
      </c>
      <c r="G443" s="3">
        <v>325</v>
      </c>
      <c r="H443" s="3">
        <v>328</v>
      </c>
      <c r="I443" s="2">
        <f t="shared" si="427"/>
        <v>1171.875</v>
      </c>
      <c r="J443" s="3">
        <f>(IF(C443="SHORT",IF(G443="",0,F443-G443),IF(C443="LONG",IF(G443="",0,G443-F443))))*D443</f>
        <v>1171.875</v>
      </c>
      <c r="K443" s="3">
        <f t="shared" si="461"/>
        <v>1406.25</v>
      </c>
      <c r="L443" s="4">
        <f t="shared" ref="L443" si="464">SUM(K443+J443+I443)</f>
        <v>3750</v>
      </c>
    </row>
    <row r="444" spans="1:12">
      <c r="A444" s="5" t="s">
        <v>210</v>
      </c>
      <c r="B444" s="33" t="s">
        <v>71</v>
      </c>
      <c r="C444" s="3" t="s">
        <v>14</v>
      </c>
      <c r="D444" s="37">
        <f t="shared" si="433"/>
        <v>81.344902386117141</v>
      </c>
      <c r="E444" s="8">
        <v>1844</v>
      </c>
      <c r="F444" s="3">
        <v>1855</v>
      </c>
      <c r="G444" s="3">
        <v>0</v>
      </c>
      <c r="H444" s="3">
        <v>0</v>
      </c>
      <c r="I444" s="2">
        <f t="shared" si="427"/>
        <v>894.7939262472886</v>
      </c>
      <c r="J444" s="3">
        <v>0</v>
      </c>
      <c r="K444" s="3">
        <f t="shared" si="461"/>
        <v>0</v>
      </c>
      <c r="L444" s="4">
        <f t="shared" ref="L444" si="465">SUM(K444+J444+I444)</f>
        <v>894.7939262472886</v>
      </c>
    </row>
    <row r="445" spans="1:12">
      <c r="A445" s="5" t="s">
        <v>208</v>
      </c>
      <c r="B445" s="33" t="s">
        <v>70</v>
      </c>
      <c r="C445" s="3" t="s">
        <v>14</v>
      </c>
      <c r="D445" s="37">
        <f t="shared" si="433"/>
        <v>1190.4761904761904</v>
      </c>
      <c r="E445" s="8">
        <v>126</v>
      </c>
      <c r="F445" s="3">
        <v>127</v>
      </c>
      <c r="G445" s="3">
        <v>128</v>
      </c>
      <c r="H445" s="3">
        <v>129</v>
      </c>
      <c r="I445" s="2">
        <f t="shared" si="427"/>
        <v>1190.4761904761904</v>
      </c>
      <c r="J445" s="3">
        <f>(IF(C445="SHORT",IF(G445="",0,F445-G445),IF(C445="LONG",IF(G445="",0,G445-F445))))*D445</f>
        <v>1190.4761904761904</v>
      </c>
      <c r="K445" s="3">
        <f t="shared" si="461"/>
        <v>1190.4761904761904</v>
      </c>
      <c r="L445" s="4">
        <f t="shared" ref="L445" si="466">SUM(K445+J445+I445)</f>
        <v>3571.4285714285711</v>
      </c>
    </row>
    <row r="446" spans="1:12">
      <c r="A446" s="5" t="s">
        <v>208</v>
      </c>
      <c r="B446" s="33" t="s">
        <v>91</v>
      </c>
      <c r="C446" s="3" t="s">
        <v>14</v>
      </c>
      <c r="D446" s="37">
        <f t="shared" si="433"/>
        <v>491.80327868852459</v>
      </c>
      <c r="E446" s="8">
        <v>305</v>
      </c>
      <c r="F446" s="3">
        <v>307.5</v>
      </c>
      <c r="G446" s="3">
        <v>310</v>
      </c>
      <c r="H446" s="3">
        <v>313</v>
      </c>
      <c r="I446" s="2">
        <f t="shared" si="427"/>
        <v>1229.5081967213114</v>
      </c>
      <c r="J446" s="3">
        <f>(IF(C446="SHORT",IF(G446="",0,F446-G446),IF(C446="LONG",IF(G446="",0,G446-F446))))*D446</f>
        <v>1229.5081967213114</v>
      </c>
      <c r="K446" s="3">
        <f t="shared" si="461"/>
        <v>1475.4098360655737</v>
      </c>
      <c r="L446" s="4">
        <f t="shared" ref="L446" si="467">SUM(K446+J446+I446)</f>
        <v>3934.4262295081967</v>
      </c>
    </row>
    <row r="447" spans="1:12">
      <c r="A447" s="5" t="s">
        <v>208</v>
      </c>
      <c r="B447" s="33" t="s">
        <v>209</v>
      </c>
      <c r="C447" s="3" t="s">
        <v>14</v>
      </c>
      <c r="D447" s="37">
        <f t="shared" si="433"/>
        <v>833.33333333333337</v>
      </c>
      <c r="E447" s="8">
        <v>180</v>
      </c>
      <c r="F447" s="3">
        <v>181</v>
      </c>
      <c r="G447" s="3">
        <v>181.9</v>
      </c>
      <c r="H447" s="3">
        <v>0</v>
      </c>
      <c r="I447" s="2">
        <f t="shared" si="427"/>
        <v>833.33333333333337</v>
      </c>
      <c r="J447" s="3">
        <f>(IF(C447="SHORT",IF(G447="",0,F447-G447),IF(C447="LONG",IF(G447="",0,G447-F447))))*D447</f>
        <v>750.00000000000477</v>
      </c>
      <c r="K447" s="3">
        <v>0</v>
      </c>
      <c r="L447" s="4">
        <f t="shared" ref="L447" si="468">SUM(K447+J447+I447)</f>
        <v>1583.333333333338</v>
      </c>
    </row>
    <row r="448" spans="1:12">
      <c r="A448" s="5" t="s">
        <v>208</v>
      </c>
      <c r="B448" s="33" t="s">
        <v>83</v>
      </c>
      <c r="C448" s="3" t="s">
        <v>14</v>
      </c>
      <c r="D448" s="37">
        <f t="shared" si="433"/>
        <v>80.906148867313917</v>
      </c>
      <c r="E448" s="8">
        <v>1854</v>
      </c>
      <c r="F448" s="3">
        <v>1864</v>
      </c>
      <c r="G448" s="3">
        <v>0</v>
      </c>
      <c r="H448" s="3">
        <v>0</v>
      </c>
      <c r="I448" s="2">
        <f t="shared" si="427"/>
        <v>809.06148867313914</v>
      </c>
      <c r="J448" s="3">
        <v>0</v>
      </c>
      <c r="K448" s="3">
        <f>SUM(H448-G448)*D448</f>
        <v>0</v>
      </c>
      <c r="L448" s="4">
        <f t="shared" ref="L448" si="469">SUM(K448+J448+I448)</f>
        <v>809.06148867313914</v>
      </c>
    </row>
    <row r="449" spans="1:12">
      <c r="A449" s="5" t="s">
        <v>208</v>
      </c>
      <c r="B449" s="33" t="s">
        <v>24</v>
      </c>
      <c r="C449" s="3" t="s">
        <v>14</v>
      </c>
      <c r="D449" s="37">
        <f t="shared" si="433"/>
        <v>80.085424452749606</v>
      </c>
      <c r="E449" s="8">
        <v>1873</v>
      </c>
      <c r="F449" s="3">
        <v>1873</v>
      </c>
      <c r="G449" s="3">
        <v>0</v>
      </c>
      <c r="H449" s="3">
        <v>0</v>
      </c>
      <c r="I449" s="2">
        <f t="shared" si="427"/>
        <v>0</v>
      </c>
      <c r="J449" s="3">
        <v>0</v>
      </c>
      <c r="K449" s="3">
        <f>SUM(H449-G449)*D449</f>
        <v>0</v>
      </c>
      <c r="L449" s="4">
        <f t="shared" ref="L449" si="470">SUM(K449+J449+I449)</f>
        <v>0</v>
      </c>
    </row>
    <row r="450" spans="1:12">
      <c r="A450" s="5" t="s">
        <v>207</v>
      </c>
      <c r="B450" s="33" t="s">
        <v>41</v>
      </c>
      <c r="C450" s="3" t="s">
        <v>14</v>
      </c>
      <c r="D450" s="37">
        <f t="shared" si="433"/>
        <v>887.5739644970414</v>
      </c>
      <c r="E450" s="8">
        <v>169</v>
      </c>
      <c r="F450" s="3">
        <v>170.5</v>
      </c>
      <c r="G450" s="3">
        <v>172</v>
      </c>
      <c r="H450" s="3">
        <v>174</v>
      </c>
      <c r="I450" s="2">
        <f t="shared" si="427"/>
        <v>1331.3609467455622</v>
      </c>
      <c r="J450" s="3">
        <f>(IF(C450="SHORT",IF(G450="",0,F450-G450),IF(C450="LONG",IF(G450="",0,G450-F450))))*D450</f>
        <v>1331.3609467455622</v>
      </c>
      <c r="K450" s="3">
        <f>SUM(H450-G450)*D450</f>
        <v>1775.1479289940828</v>
      </c>
      <c r="L450" s="4">
        <f t="shared" ref="L450" si="471">SUM(K450+J450+I450)</f>
        <v>4437.8698224852069</v>
      </c>
    </row>
    <row r="451" spans="1:12">
      <c r="A451" s="5" t="s">
        <v>207</v>
      </c>
      <c r="B451" s="33" t="s">
        <v>36</v>
      </c>
      <c r="C451" s="3" t="s">
        <v>14</v>
      </c>
      <c r="D451" s="37">
        <f t="shared" si="433"/>
        <v>166.66666666666666</v>
      </c>
      <c r="E451" s="8">
        <v>900</v>
      </c>
      <c r="F451" s="3">
        <v>907.5</v>
      </c>
      <c r="G451" s="3">
        <v>917</v>
      </c>
      <c r="H451" s="3">
        <v>0</v>
      </c>
      <c r="I451" s="2">
        <f t="shared" si="427"/>
        <v>1250</v>
      </c>
      <c r="J451" s="3">
        <f>(IF(C451="SHORT",IF(G451="",0,F451-G451),IF(C451="LONG",IF(G451="",0,G451-F451))))*D451</f>
        <v>1583.3333333333333</v>
      </c>
      <c r="K451" s="3">
        <v>0</v>
      </c>
      <c r="L451" s="4">
        <f t="shared" ref="L451" si="472">SUM(K451+J451+I451)</f>
        <v>2833.333333333333</v>
      </c>
    </row>
    <row r="452" spans="1:12">
      <c r="A452" s="5" t="s">
        <v>207</v>
      </c>
      <c r="B452" s="33" t="s">
        <v>49</v>
      </c>
      <c r="C452" s="3" t="s">
        <v>14</v>
      </c>
      <c r="D452" s="37">
        <f t="shared" si="433"/>
        <v>77.922077922077918</v>
      </c>
      <c r="E452" s="8">
        <v>1925</v>
      </c>
      <c r="F452" s="3">
        <v>1933</v>
      </c>
      <c r="G452" s="3">
        <v>0</v>
      </c>
      <c r="H452" s="3">
        <v>0</v>
      </c>
      <c r="I452" s="2">
        <f t="shared" si="427"/>
        <v>623.37662337662334</v>
      </c>
      <c r="J452" s="3">
        <v>0</v>
      </c>
      <c r="K452" s="3">
        <v>0</v>
      </c>
      <c r="L452" s="4">
        <f t="shared" ref="L452" si="473">SUM(K452+J452+I452)</f>
        <v>623.37662337662334</v>
      </c>
    </row>
    <row r="453" spans="1:12">
      <c r="A453" s="5" t="s">
        <v>206</v>
      </c>
      <c r="B453" s="33" t="s">
        <v>53</v>
      </c>
      <c r="C453" s="3" t="s">
        <v>14</v>
      </c>
      <c r="D453" s="37">
        <f t="shared" si="433"/>
        <v>683.37129840546697</v>
      </c>
      <c r="E453" s="8">
        <v>219.5</v>
      </c>
      <c r="F453" s="3">
        <v>221</v>
      </c>
      <c r="G453" s="3">
        <v>0</v>
      </c>
      <c r="H453" s="3">
        <v>0</v>
      </c>
      <c r="I453" s="2">
        <f t="shared" si="427"/>
        <v>1025.0569476082005</v>
      </c>
      <c r="J453" s="3">
        <v>0</v>
      </c>
      <c r="K453" s="3">
        <f t="shared" ref="K453:K458" si="474">SUM(H453-G453)*D453</f>
        <v>0</v>
      </c>
      <c r="L453" s="4">
        <f t="shared" ref="L453" si="475">SUM(K453+J453+I453)</f>
        <v>1025.0569476082005</v>
      </c>
    </row>
    <row r="454" spans="1:12">
      <c r="A454" s="5" t="s">
        <v>206</v>
      </c>
      <c r="B454" s="33" t="s">
        <v>105</v>
      </c>
      <c r="C454" s="3" t="s">
        <v>14</v>
      </c>
      <c r="D454" s="37">
        <f t="shared" si="433"/>
        <v>108.85341074020319</v>
      </c>
      <c r="E454" s="8">
        <v>1378</v>
      </c>
      <c r="F454" s="3">
        <v>1380</v>
      </c>
      <c r="G454" s="3">
        <v>0</v>
      </c>
      <c r="H454" s="3">
        <v>0</v>
      </c>
      <c r="I454" s="2">
        <f t="shared" si="427"/>
        <v>217.70682148040638</v>
      </c>
      <c r="J454" s="3">
        <v>0</v>
      </c>
      <c r="K454" s="3">
        <f t="shared" si="474"/>
        <v>0</v>
      </c>
      <c r="L454" s="4">
        <f t="shared" ref="L454" si="476">SUM(K454+J454+I454)</f>
        <v>217.70682148040638</v>
      </c>
    </row>
    <row r="455" spans="1:12">
      <c r="A455" s="5" t="s">
        <v>206</v>
      </c>
      <c r="B455" s="33" t="s">
        <v>33</v>
      </c>
      <c r="C455" s="3" t="s">
        <v>14</v>
      </c>
      <c r="D455" s="37">
        <f t="shared" si="433"/>
        <v>86.058519793459553</v>
      </c>
      <c r="E455" s="8">
        <v>1743</v>
      </c>
      <c r="F455" s="3">
        <v>1743</v>
      </c>
      <c r="G455" s="3">
        <v>0</v>
      </c>
      <c r="H455" s="3">
        <v>0</v>
      </c>
      <c r="I455" s="2">
        <f t="shared" si="427"/>
        <v>0</v>
      </c>
      <c r="J455" s="3">
        <v>0</v>
      </c>
      <c r="K455" s="3">
        <f t="shared" si="474"/>
        <v>0</v>
      </c>
      <c r="L455" s="4">
        <f t="shared" ref="L455" si="477">SUM(K455+J455+I455)</f>
        <v>0</v>
      </c>
    </row>
    <row r="456" spans="1:12">
      <c r="A456" s="5" t="s">
        <v>206</v>
      </c>
      <c r="B456" s="33" t="s">
        <v>97</v>
      </c>
      <c r="C456" s="3" t="s">
        <v>14</v>
      </c>
      <c r="D456" s="37">
        <f t="shared" si="433"/>
        <v>365.85365853658539</v>
      </c>
      <c r="E456" s="8">
        <v>410</v>
      </c>
      <c r="F456" s="3">
        <v>410</v>
      </c>
      <c r="G456" s="3">
        <v>0</v>
      </c>
      <c r="H456" s="3">
        <v>0</v>
      </c>
      <c r="I456" s="2">
        <f t="shared" si="427"/>
        <v>0</v>
      </c>
      <c r="J456" s="3">
        <v>0</v>
      </c>
      <c r="K456" s="3">
        <f t="shared" si="474"/>
        <v>0</v>
      </c>
      <c r="L456" s="4">
        <f t="shared" ref="L456" si="478">SUM(K456+J456+I456)</f>
        <v>0</v>
      </c>
    </row>
    <row r="457" spans="1:12">
      <c r="A457" s="5" t="s">
        <v>204</v>
      </c>
      <c r="B457" s="33" t="s">
        <v>85</v>
      </c>
      <c r="C457" s="3" t="s">
        <v>14</v>
      </c>
      <c r="D457" s="37">
        <f t="shared" si="433"/>
        <v>441.82621502209133</v>
      </c>
      <c r="E457" s="8">
        <v>339.5</v>
      </c>
      <c r="F457" s="3">
        <v>341</v>
      </c>
      <c r="G457" s="3">
        <v>343</v>
      </c>
      <c r="H457" s="3">
        <v>345</v>
      </c>
      <c r="I457" s="2">
        <f t="shared" si="427"/>
        <v>662.73932253313706</v>
      </c>
      <c r="J457" s="3">
        <f>(IF(C457="SHORT",IF(G457="",0,F457-G457),IF(C457="LONG",IF(G457="",0,G457-F457))))*D457</f>
        <v>883.65243004418267</v>
      </c>
      <c r="K457" s="3">
        <f t="shared" si="474"/>
        <v>883.65243004418267</v>
      </c>
      <c r="L457" s="4">
        <f t="shared" ref="L457" si="479">SUM(K457+J457+I457)</f>
        <v>2430.0441826215024</v>
      </c>
    </row>
    <row r="458" spans="1:12">
      <c r="A458" s="5" t="s">
        <v>204</v>
      </c>
      <c r="B458" s="33" t="s">
        <v>105</v>
      </c>
      <c r="C458" s="3" t="s">
        <v>14</v>
      </c>
      <c r="D458" s="37">
        <f t="shared" si="433"/>
        <v>110.5379513633014</v>
      </c>
      <c r="E458" s="8">
        <v>1357</v>
      </c>
      <c r="F458" s="3">
        <v>1367</v>
      </c>
      <c r="G458" s="3">
        <v>1377</v>
      </c>
      <c r="H458" s="3">
        <v>1387</v>
      </c>
      <c r="I458" s="2">
        <f t="shared" si="427"/>
        <v>1105.3795136330141</v>
      </c>
      <c r="J458" s="3">
        <f>(IF(C458="SHORT",IF(G458="",0,F458-G458),IF(C458="LONG",IF(G458="",0,G458-F458))))*D458</f>
        <v>1105.3795136330141</v>
      </c>
      <c r="K458" s="3">
        <f t="shared" si="474"/>
        <v>1105.3795136330141</v>
      </c>
      <c r="L458" s="4">
        <f t="shared" ref="L458" si="480">SUM(K458+J458+I458)</f>
        <v>3316.1385408990423</v>
      </c>
    </row>
    <row r="459" spans="1:12">
      <c r="A459" s="5" t="s">
        <v>204</v>
      </c>
      <c r="B459" s="33" t="s">
        <v>133</v>
      </c>
      <c r="C459" s="3" t="s">
        <v>14</v>
      </c>
      <c r="D459" s="37">
        <f t="shared" si="433"/>
        <v>87.463556851311949</v>
      </c>
      <c r="E459" s="8">
        <v>1715</v>
      </c>
      <c r="F459" s="3">
        <v>1725</v>
      </c>
      <c r="G459" s="3">
        <v>1735</v>
      </c>
      <c r="H459" s="3">
        <v>0</v>
      </c>
      <c r="I459" s="2">
        <f t="shared" si="427"/>
        <v>874.63556851311955</v>
      </c>
      <c r="J459" s="3">
        <f>(IF(C459="SHORT",IF(G459="",0,F459-G459),IF(C459="LONG",IF(G459="",0,G459-F459))))*D459</f>
        <v>874.63556851311955</v>
      </c>
      <c r="K459" s="3">
        <v>0</v>
      </c>
      <c r="L459" s="4">
        <f t="shared" ref="L459" si="481">SUM(K459+J459+I459)</f>
        <v>1749.2711370262391</v>
      </c>
    </row>
    <row r="460" spans="1:12">
      <c r="A460" s="5" t="s">
        <v>204</v>
      </c>
      <c r="B460" s="33" t="s">
        <v>205</v>
      </c>
      <c r="C460" s="3" t="s">
        <v>14</v>
      </c>
      <c r="D460" s="37">
        <f t="shared" si="433"/>
        <v>1190.4761904761904</v>
      </c>
      <c r="E460" s="8">
        <v>126</v>
      </c>
      <c r="F460" s="3">
        <v>127</v>
      </c>
      <c r="G460" s="3">
        <v>0</v>
      </c>
      <c r="H460" s="3">
        <v>0</v>
      </c>
      <c r="I460" s="2">
        <f t="shared" si="427"/>
        <v>1190.4761904761904</v>
      </c>
      <c r="J460" s="3">
        <v>0</v>
      </c>
      <c r="K460" s="3">
        <v>0</v>
      </c>
      <c r="L460" s="4">
        <f t="shared" ref="L460" si="482">SUM(K460+J460+I460)</f>
        <v>1190.4761904761904</v>
      </c>
    </row>
    <row r="461" spans="1:12">
      <c r="A461" s="5" t="s">
        <v>202</v>
      </c>
      <c r="B461" s="33" t="s">
        <v>203</v>
      </c>
      <c r="C461" s="3" t="s">
        <v>14</v>
      </c>
      <c r="D461" s="37">
        <f t="shared" si="433"/>
        <v>528.16901408450701</v>
      </c>
      <c r="E461" s="8">
        <v>284</v>
      </c>
      <c r="F461" s="3">
        <v>286</v>
      </c>
      <c r="G461" s="3">
        <v>288</v>
      </c>
      <c r="H461" s="3">
        <v>290</v>
      </c>
      <c r="I461" s="2">
        <f t="shared" si="427"/>
        <v>1056.338028169014</v>
      </c>
      <c r="J461" s="3">
        <f>(IF(C461="SHORT",IF(G461="",0,F461-G461),IF(C461="LONG",IF(G461="",0,G461-F461))))*D461</f>
        <v>1056.338028169014</v>
      </c>
      <c r="K461" s="3">
        <f t="shared" ref="K461:K471" si="483">SUM(H461-G461)*D461</f>
        <v>1056.338028169014</v>
      </c>
      <c r="L461" s="4">
        <f t="shared" ref="L461" si="484">SUM(K461+J461+I461)</f>
        <v>3169.0140845070418</v>
      </c>
    </row>
    <row r="462" spans="1:12">
      <c r="A462" s="5" t="s">
        <v>202</v>
      </c>
      <c r="B462" s="33" t="s">
        <v>85</v>
      </c>
      <c r="C462" s="3" t="s">
        <v>14</v>
      </c>
      <c r="D462" s="37">
        <f t="shared" si="433"/>
        <v>464.39628482972137</v>
      </c>
      <c r="E462" s="8">
        <v>323</v>
      </c>
      <c r="F462" s="3">
        <v>326</v>
      </c>
      <c r="G462" s="3">
        <v>329</v>
      </c>
      <c r="H462" s="3">
        <v>333</v>
      </c>
      <c r="I462" s="2">
        <f t="shared" si="427"/>
        <v>1393.188854489164</v>
      </c>
      <c r="J462" s="3">
        <f>(IF(C462="SHORT",IF(G462="",0,F462-G462),IF(C462="LONG",IF(G462="",0,G462-F462))))*D462</f>
        <v>1393.188854489164</v>
      </c>
      <c r="K462" s="3">
        <f t="shared" si="483"/>
        <v>1857.5851393188855</v>
      </c>
      <c r="L462" s="4">
        <f t="shared" ref="L462" si="485">SUM(K462+J462+I462)</f>
        <v>4643.962848297213</v>
      </c>
    </row>
    <row r="463" spans="1:12">
      <c r="A463" s="5" t="s">
        <v>202</v>
      </c>
      <c r="B463" s="33" t="s">
        <v>163</v>
      </c>
      <c r="C463" s="3" t="s">
        <v>14</v>
      </c>
      <c r="D463" s="37">
        <f t="shared" si="433"/>
        <v>260.41666666666669</v>
      </c>
      <c r="E463" s="8">
        <v>576</v>
      </c>
      <c r="F463" s="3">
        <v>585</v>
      </c>
      <c r="G463" s="3">
        <v>0</v>
      </c>
      <c r="H463" s="3">
        <v>0</v>
      </c>
      <c r="I463" s="2">
        <f t="shared" si="427"/>
        <v>2343.75</v>
      </c>
      <c r="J463" s="3">
        <v>0</v>
      </c>
      <c r="K463" s="3">
        <f t="shared" si="483"/>
        <v>0</v>
      </c>
      <c r="L463" s="4">
        <f t="shared" ref="L463" si="486">SUM(K463+J463+I463)</f>
        <v>2343.75</v>
      </c>
    </row>
    <row r="464" spans="1:12">
      <c r="A464" s="5" t="s">
        <v>202</v>
      </c>
      <c r="B464" s="33" t="s">
        <v>23</v>
      </c>
      <c r="C464" s="3" t="s">
        <v>14</v>
      </c>
      <c r="D464" s="37">
        <f t="shared" si="433"/>
        <v>394.73684210526318</v>
      </c>
      <c r="E464" s="8">
        <v>380</v>
      </c>
      <c r="F464" s="3">
        <v>383</v>
      </c>
      <c r="G464" s="3">
        <v>0</v>
      </c>
      <c r="H464" s="3">
        <v>0</v>
      </c>
      <c r="I464" s="2">
        <f t="shared" si="427"/>
        <v>1184.2105263157896</v>
      </c>
      <c r="J464" s="3">
        <v>0</v>
      </c>
      <c r="K464" s="3">
        <f t="shared" si="483"/>
        <v>0</v>
      </c>
      <c r="L464" s="4">
        <f t="shared" ref="L464" si="487">SUM(K464+J464+I464)</f>
        <v>1184.2105263157896</v>
      </c>
    </row>
    <row r="465" spans="1:12">
      <c r="A465" s="5" t="s">
        <v>202</v>
      </c>
      <c r="B465" s="33" t="s">
        <v>29</v>
      </c>
      <c r="C465" s="3" t="s">
        <v>14</v>
      </c>
      <c r="D465" s="37">
        <f t="shared" si="433"/>
        <v>138.24884792626727</v>
      </c>
      <c r="E465" s="8">
        <v>1085</v>
      </c>
      <c r="F465" s="3">
        <v>1095</v>
      </c>
      <c r="G465" s="3">
        <v>0</v>
      </c>
      <c r="H465" s="3">
        <v>0</v>
      </c>
      <c r="I465" s="2">
        <f t="shared" si="427"/>
        <v>1382.4884792626726</v>
      </c>
      <c r="J465" s="3">
        <v>0</v>
      </c>
      <c r="K465" s="3">
        <f t="shared" si="483"/>
        <v>0</v>
      </c>
      <c r="L465" s="4">
        <f t="shared" ref="L465" si="488">SUM(K465+J465+I465)</f>
        <v>1382.4884792626726</v>
      </c>
    </row>
    <row r="466" spans="1:12">
      <c r="A466" s="5" t="s">
        <v>201</v>
      </c>
      <c r="B466" s="33" t="s">
        <v>20</v>
      </c>
      <c r="C466" s="3" t="s">
        <v>14</v>
      </c>
      <c r="D466" s="37">
        <f t="shared" si="433"/>
        <v>89.766606822262119</v>
      </c>
      <c r="E466" s="8">
        <v>1671</v>
      </c>
      <c r="F466" s="3">
        <v>1681</v>
      </c>
      <c r="G466" s="3">
        <v>1691</v>
      </c>
      <c r="H466" s="3">
        <v>1700</v>
      </c>
      <c r="I466" s="2">
        <f t="shared" si="427"/>
        <v>897.66606822262122</v>
      </c>
      <c r="J466" s="3">
        <f>(IF(C466="SHORT",IF(G466="",0,F466-G466),IF(C466="LONG",IF(G466="",0,G466-F466))))*D466</f>
        <v>897.66606822262122</v>
      </c>
      <c r="K466" s="3">
        <f t="shared" si="483"/>
        <v>807.89946140035909</v>
      </c>
      <c r="L466" s="4">
        <f t="shared" ref="L466" si="489">SUM(K466+J466+I466)</f>
        <v>2603.2315978456013</v>
      </c>
    </row>
    <row r="467" spans="1:12">
      <c r="A467" s="5" t="s">
        <v>201</v>
      </c>
      <c r="B467" s="33" t="s">
        <v>98</v>
      </c>
      <c r="C467" s="3" t="s">
        <v>14</v>
      </c>
      <c r="D467" s="37">
        <f t="shared" si="433"/>
        <v>1190.4761904761904</v>
      </c>
      <c r="E467" s="8">
        <v>126</v>
      </c>
      <c r="F467" s="3">
        <v>127</v>
      </c>
      <c r="G467" s="3">
        <v>128</v>
      </c>
      <c r="H467" s="3">
        <v>129</v>
      </c>
      <c r="I467" s="2">
        <f t="shared" si="427"/>
        <v>1190.4761904761904</v>
      </c>
      <c r="J467" s="3">
        <f>(IF(C467="SHORT",IF(G467="",0,F467-G467),IF(C467="LONG",IF(G467="",0,G467-F467))))*D467</f>
        <v>1190.4761904761904</v>
      </c>
      <c r="K467" s="3">
        <f t="shared" si="483"/>
        <v>1190.4761904761904</v>
      </c>
      <c r="L467" s="4">
        <f t="shared" ref="L467" si="490">SUM(K467+J467+I467)</f>
        <v>3571.4285714285711</v>
      </c>
    </row>
    <row r="468" spans="1:12">
      <c r="A468" s="5" t="s">
        <v>201</v>
      </c>
      <c r="B468" s="33" t="s">
        <v>63</v>
      </c>
      <c r="C468" s="3" t="s">
        <v>14</v>
      </c>
      <c r="D468" s="37">
        <f t="shared" si="433"/>
        <v>109.48905109489051</v>
      </c>
      <c r="E468" s="8">
        <v>1370</v>
      </c>
      <c r="F468" s="3">
        <v>1380</v>
      </c>
      <c r="G468" s="3">
        <v>0</v>
      </c>
      <c r="H468" s="3">
        <v>0</v>
      </c>
      <c r="I468" s="2">
        <f t="shared" si="427"/>
        <v>1094.8905109489051</v>
      </c>
      <c r="J468" s="3">
        <v>0</v>
      </c>
      <c r="K468" s="3">
        <f t="shared" si="483"/>
        <v>0</v>
      </c>
      <c r="L468" s="4">
        <f t="shared" ref="L468" si="491">SUM(K468+J468+I468)</f>
        <v>1094.8905109489051</v>
      </c>
    </row>
    <row r="469" spans="1:12">
      <c r="A469" s="5" t="s">
        <v>200</v>
      </c>
      <c r="B469" s="33" t="s">
        <v>98</v>
      </c>
      <c r="C469" s="3" t="s">
        <v>14</v>
      </c>
      <c r="D469" s="37">
        <f t="shared" si="433"/>
        <v>1250</v>
      </c>
      <c r="E469" s="8">
        <v>120</v>
      </c>
      <c r="F469" s="3">
        <v>121</v>
      </c>
      <c r="G469" s="3">
        <v>122</v>
      </c>
      <c r="H469" s="3">
        <v>123</v>
      </c>
      <c r="I469" s="2">
        <f t="shared" si="427"/>
        <v>1250</v>
      </c>
      <c r="J469" s="3">
        <f>(IF(C469="SHORT",IF(G469="",0,F469-G469),IF(C469="LONG",IF(G469="",0,G469-F469))))*D469</f>
        <v>1250</v>
      </c>
      <c r="K469" s="3">
        <f t="shared" si="483"/>
        <v>1250</v>
      </c>
      <c r="L469" s="4">
        <f t="shared" ref="L469" si="492">SUM(K469+J469+I469)</f>
        <v>3750</v>
      </c>
    </row>
    <row r="470" spans="1:12">
      <c r="A470" s="5" t="s">
        <v>200</v>
      </c>
      <c r="B470" s="33" t="s">
        <v>23</v>
      </c>
      <c r="C470" s="3" t="s">
        <v>14</v>
      </c>
      <c r="D470" s="37">
        <f t="shared" si="433"/>
        <v>388.60103626943004</v>
      </c>
      <c r="E470" s="8">
        <v>386</v>
      </c>
      <c r="F470" s="3">
        <v>389</v>
      </c>
      <c r="G470" s="3">
        <v>0</v>
      </c>
      <c r="H470" s="3">
        <v>0</v>
      </c>
      <c r="I470" s="2">
        <f t="shared" si="427"/>
        <v>1165.8031088082901</v>
      </c>
      <c r="J470" s="3">
        <v>0</v>
      </c>
      <c r="K470" s="3">
        <f t="shared" si="483"/>
        <v>0</v>
      </c>
      <c r="L470" s="4">
        <f t="shared" ref="L470" si="493">SUM(K470+J470+I470)</f>
        <v>1165.8031088082901</v>
      </c>
    </row>
    <row r="471" spans="1:12">
      <c r="A471" s="5" t="s">
        <v>200</v>
      </c>
      <c r="B471" s="33" t="s">
        <v>85</v>
      </c>
      <c r="C471" s="3" t="s">
        <v>14</v>
      </c>
      <c r="D471" s="37">
        <f t="shared" si="433"/>
        <v>478.46889952153111</v>
      </c>
      <c r="E471" s="8">
        <v>313.5</v>
      </c>
      <c r="F471" s="3">
        <v>315.5</v>
      </c>
      <c r="G471" s="3">
        <v>0</v>
      </c>
      <c r="H471" s="3">
        <v>0</v>
      </c>
      <c r="I471" s="2">
        <f t="shared" si="427"/>
        <v>956.93779904306223</v>
      </c>
      <c r="J471" s="3">
        <v>0</v>
      </c>
      <c r="K471" s="3">
        <f t="shared" si="483"/>
        <v>0</v>
      </c>
      <c r="L471" s="4">
        <f t="shared" ref="L471" si="494">SUM(K471+J471+I471)</f>
        <v>956.93779904306223</v>
      </c>
    </row>
    <row r="472" spans="1:12">
      <c r="A472" s="5" t="s">
        <v>199</v>
      </c>
      <c r="B472" s="33" t="s">
        <v>164</v>
      </c>
      <c r="C472" s="3" t="s">
        <v>14</v>
      </c>
      <c r="D472" s="37">
        <f t="shared" si="433"/>
        <v>222.22222222222223</v>
      </c>
      <c r="E472" s="8">
        <v>675</v>
      </c>
      <c r="F472" s="3">
        <v>680</v>
      </c>
      <c r="G472" s="3">
        <v>685</v>
      </c>
      <c r="H472" s="3">
        <v>0</v>
      </c>
      <c r="I472" s="2">
        <f t="shared" si="427"/>
        <v>1111.1111111111111</v>
      </c>
      <c r="J472" s="3">
        <f>(IF(C472="SHORT",IF(G472="",0,F472-G472),IF(C472="LONG",IF(G472="",0,G472-F472))))*D472</f>
        <v>1111.1111111111111</v>
      </c>
      <c r="K472" s="3">
        <v>0</v>
      </c>
      <c r="L472" s="4">
        <f t="shared" ref="L472" si="495">SUM(K472+J472+I472)</f>
        <v>2222.2222222222222</v>
      </c>
    </row>
    <row r="473" spans="1:12">
      <c r="A473" s="5" t="s">
        <v>199</v>
      </c>
      <c r="B473" s="33" t="s">
        <v>197</v>
      </c>
      <c r="C473" s="3" t="s">
        <v>14</v>
      </c>
      <c r="D473" s="37">
        <f t="shared" si="433"/>
        <v>214.59227467811158</v>
      </c>
      <c r="E473" s="8">
        <v>699</v>
      </c>
      <c r="F473" s="3">
        <v>705</v>
      </c>
      <c r="G473" s="3">
        <v>0</v>
      </c>
      <c r="H473" s="3">
        <v>0</v>
      </c>
      <c r="I473" s="2">
        <f t="shared" si="427"/>
        <v>1287.5536480686694</v>
      </c>
      <c r="J473" s="3">
        <v>0</v>
      </c>
      <c r="K473" s="3">
        <f>SUM(H473-G473)*D473</f>
        <v>0</v>
      </c>
      <c r="L473" s="4">
        <f t="shared" ref="L473" si="496">SUM(K473+J473+I473)</f>
        <v>1287.5536480686694</v>
      </c>
    </row>
    <row r="474" spans="1:12">
      <c r="A474" s="5" t="s">
        <v>199</v>
      </c>
      <c r="B474" s="33" t="s">
        <v>72</v>
      </c>
      <c r="C474" s="3" t="s">
        <v>14</v>
      </c>
      <c r="D474" s="37">
        <f t="shared" si="433"/>
        <v>769.23076923076928</v>
      </c>
      <c r="E474" s="8">
        <v>195</v>
      </c>
      <c r="F474" s="3">
        <v>195</v>
      </c>
      <c r="G474" s="3">
        <v>0</v>
      </c>
      <c r="H474" s="3">
        <v>0</v>
      </c>
      <c r="I474" s="2">
        <f t="shared" ref="I474:I537" si="497">(IF(C474="SHORT",E474-F474,IF(C474="LONG",F474-E474)))*D474</f>
        <v>0</v>
      </c>
      <c r="J474" s="3">
        <v>0</v>
      </c>
      <c r="K474" s="3">
        <f>SUM(H474-G474)*D474</f>
        <v>0</v>
      </c>
      <c r="L474" s="4">
        <f t="shared" ref="L474" si="498">SUM(K474+J474+I474)</f>
        <v>0</v>
      </c>
    </row>
    <row r="475" spans="1:12">
      <c r="A475" s="5" t="s">
        <v>199</v>
      </c>
      <c r="B475" s="33" t="s">
        <v>91</v>
      </c>
      <c r="C475" s="3" t="s">
        <v>14</v>
      </c>
      <c r="D475" s="37">
        <f t="shared" si="433"/>
        <v>568.18181818181813</v>
      </c>
      <c r="E475" s="8">
        <v>264</v>
      </c>
      <c r="F475" s="3">
        <v>260.89999999999998</v>
      </c>
      <c r="G475" s="3">
        <v>0</v>
      </c>
      <c r="H475" s="3">
        <v>0</v>
      </c>
      <c r="I475" s="2">
        <f t="shared" si="497"/>
        <v>-1761.3636363636492</v>
      </c>
      <c r="J475" s="3">
        <v>0</v>
      </c>
      <c r="K475" s="3">
        <f>SUM(H475-G475)*D475</f>
        <v>0</v>
      </c>
      <c r="L475" s="4">
        <f t="shared" ref="L475" si="499">SUM(K475+J475+I475)</f>
        <v>-1761.3636363636492</v>
      </c>
    </row>
    <row r="476" spans="1:12">
      <c r="A476" s="5" t="s">
        <v>198</v>
      </c>
      <c r="B476" s="33" t="s">
        <v>191</v>
      </c>
      <c r="C476" s="3" t="s">
        <v>14</v>
      </c>
      <c r="D476" s="37">
        <f t="shared" si="433"/>
        <v>365.85365853658539</v>
      </c>
      <c r="E476" s="8">
        <v>410</v>
      </c>
      <c r="F476" s="3">
        <v>413.5</v>
      </c>
      <c r="G476" s="3">
        <v>418</v>
      </c>
      <c r="H476" s="3">
        <v>422</v>
      </c>
      <c r="I476" s="2">
        <f t="shared" si="497"/>
        <v>1280.4878048780488</v>
      </c>
      <c r="J476" s="3">
        <f>(IF(C476="SHORT",IF(G476="",0,F476-G476),IF(C476="LONG",IF(G476="",0,G476-F476))))*D476</f>
        <v>1646.3414634146343</v>
      </c>
      <c r="K476" s="3">
        <f>SUM(H476-G476)*D476</f>
        <v>1463.4146341463415</v>
      </c>
      <c r="L476" s="4">
        <f t="shared" ref="L476" si="500">SUM(K476+J476+I476)</f>
        <v>4390.2439024390242</v>
      </c>
    </row>
    <row r="477" spans="1:12">
      <c r="A477" s="5" t="s">
        <v>198</v>
      </c>
      <c r="B477" s="33" t="s">
        <v>31</v>
      </c>
      <c r="C477" s="3" t="s">
        <v>14</v>
      </c>
      <c r="D477" s="37">
        <f t="shared" si="433"/>
        <v>491.80327868852459</v>
      </c>
      <c r="E477" s="8">
        <v>305</v>
      </c>
      <c r="F477" s="3">
        <v>307.5</v>
      </c>
      <c r="G477" s="3">
        <v>0</v>
      </c>
      <c r="H477" s="3">
        <v>0</v>
      </c>
      <c r="I477" s="2">
        <f t="shared" si="497"/>
        <v>1229.5081967213114</v>
      </c>
      <c r="J477" s="3">
        <v>0</v>
      </c>
      <c r="K477" s="3">
        <v>0</v>
      </c>
      <c r="L477" s="4">
        <f t="shared" ref="L477" si="501">SUM(K477+J477+I477)</f>
        <v>1229.5081967213114</v>
      </c>
    </row>
    <row r="478" spans="1:12">
      <c r="A478" s="5" t="s">
        <v>198</v>
      </c>
      <c r="B478" s="33" t="s">
        <v>16</v>
      </c>
      <c r="C478" s="3" t="s">
        <v>14</v>
      </c>
      <c r="D478" s="37">
        <f t="shared" si="433"/>
        <v>1060.0706713780919</v>
      </c>
      <c r="E478" s="8">
        <v>141.5</v>
      </c>
      <c r="F478" s="3">
        <v>140</v>
      </c>
      <c r="G478" s="3">
        <v>0</v>
      </c>
      <c r="H478" s="3">
        <v>0</v>
      </c>
      <c r="I478" s="2">
        <f t="shared" si="497"/>
        <v>-1590.1060070671379</v>
      </c>
      <c r="J478" s="3">
        <v>0</v>
      </c>
      <c r="K478" s="3">
        <v>0</v>
      </c>
      <c r="L478" s="4">
        <f t="shared" ref="L478" si="502">SUM(K478+J478+I478)</f>
        <v>-1590.1060070671379</v>
      </c>
    </row>
    <row r="479" spans="1:12">
      <c r="A479" s="5" t="s">
        <v>196</v>
      </c>
      <c r="B479" s="33" t="s">
        <v>197</v>
      </c>
      <c r="C479" s="3" t="s">
        <v>14</v>
      </c>
      <c r="D479" s="37">
        <f t="shared" ref="D479:D542" si="503">150000/E479</f>
        <v>240</v>
      </c>
      <c r="E479" s="8">
        <v>625</v>
      </c>
      <c r="F479" s="3">
        <v>630</v>
      </c>
      <c r="G479" s="3">
        <v>635</v>
      </c>
      <c r="H479" s="3">
        <v>0</v>
      </c>
      <c r="I479" s="2">
        <f t="shared" si="497"/>
        <v>1200</v>
      </c>
      <c r="J479" s="3">
        <f>(IF(C479="SHORT",IF(G479="",0,F479-G479),IF(C479="LONG",IF(G479="",0,G479-F479))))*D479</f>
        <v>1200</v>
      </c>
      <c r="K479" s="3">
        <v>0</v>
      </c>
      <c r="L479" s="4">
        <f t="shared" ref="L479" si="504">SUM(K479+J479+I479)</f>
        <v>2400</v>
      </c>
    </row>
    <row r="480" spans="1:12">
      <c r="A480" s="5" t="s">
        <v>196</v>
      </c>
      <c r="B480" s="33" t="s">
        <v>89</v>
      </c>
      <c r="C480" s="3" t="s">
        <v>14</v>
      </c>
      <c r="D480" s="37">
        <f t="shared" si="503"/>
        <v>483.87096774193549</v>
      </c>
      <c r="E480" s="8">
        <v>310</v>
      </c>
      <c r="F480" s="3">
        <v>312.5</v>
      </c>
      <c r="G480" s="3">
        <v>0</v>
      </c>
      <c r="H480" s="3">
        <v>0</v>
      </c>
      <c r="I480" s="2">
        <f t="shared" si="497"/>
        <v>1209.6774193548388</v>
      </c>
      <c r="J480" s="3">
        <v>0</v>
      </c>
      <c r="K480" s="3">
        <v>0</v>
      </c>
      <c r="L480" s="4">
        <f t="shared" ref="L480" si="505">SUM(K480+J480+I480)</f>
        <v>1209.6774193548388</v>
      </c>
    </row>
    <row r="481" spans="1:12">
      <c r="A481" s="5" t="s">
        <v>196</v>
      </c>
      <c r="B481" s="33" t="s">
        <v>164</v>
      </c>
      <c r="C481" s="3" t="s">
        <v>14</v>
      </c>
      <c r="D481" s="37">
        <f t="shared" si="503"/>
        <v>244.29967426710098</v>
      </c>
      <c r="E481" s="8">
        <v>614</v>
      </c>
      <c r="F481" s="3">
        <v>619</v>
      </c>
      <c r="G481" s="3">
        <v>0</v>
      </c>
      <c r="H481" s="3">
        <v>0</v>
      </c>
      <c r="I481" s="2">
        <f t="shared" si="497"/>
        <v>1221.498371335505</v>
      </c>
      <c r="J481" s="3">
        <v>0</v>
      </c>
      <c r="K481" s="3">
        <v>0</v>
      </c>
      <c r="L481" s="4">
        <f t="shared" ref="L481" si="506">SUM(K481+J481+I481)</f>
        <v>1221.498371335505</v>
      </c>
    </row>
    <row r="482" spans="1:12">
      <c r="A482" s="5" t="s">
        <v>196</v>
      </c>
      <c r="B482" s="33" t="s">
        <v>83</v>
      </c>
      <c r="C482" s="3" t="s">
        <v>14</v>
      </c>
      <c r="D482" s="37">
        <f t="shared" si="503"/>
        <v>86.306098964326807</v>
      </c>
      <c r="E482" s="8">
        <v>1738</v>
      </c>
      <c r="F482" s="3">
        <v>1725</v>
      </c>
      <c r="G482" s="3">
        <v>0</v>
      </c>
      <c r="H482" s="3">
        <v>0</v>
      </c>
      <c r="I482" s="2">
        <f t="shared" si="497"/>
        <v>-1121.9792865362485</v>
      </c>
      <c r="J482" s="3">
        <v>0</v>
      </c>
      <c r="K482" s="3">
        <v>0</v>
      </c>
      <c r="L482" s="4">
        <f t="shared" ref="L482" si="507">SUM(K482+J482+I482)</f>
        <v>-1121.9792865362485</v>
      </c>
    </row>
    <row r="483" spans="1:12">
      <c r="A483" s="5" t="s">
        <v>195</v>
      </c>
      <c r="B483" s="33" t="s">
        <v>164</v>
      </c>
      <c r="C483" s="3" t="s">
        <v>14</v>
      </c>
      <c r="D483" s="37">
        <f t="shared" si="503"/>
        <v>256.84931506849313</v>
      </c>
      <c r="E483" s="8">
        <v>584</v>
      </c>
      <c r="F483" s="3">
        <v>587.5</v>
      </c>
      <c r="G483" s="3">
        <v>0</v>
      </c>
      <c r="H483" s="3">
        <v>0</v>
      </c>
      <c r="I483" s="2">
        <f t="shared" si="497"/>
        <v>898.97260273972597</v>
      </c>
      <c r="J483" s="3">
        <v>0</v>
      </c>
      <c r="K483" s="3">
        <f t="shared" ref="K483:K489" si="508">SUM(H483-G483)*D483</f>
        <v>0</v>
      </c>
      <c r="L483" s="4">
        <f t="shared" ref="L483" si="509">SUM(K483+J483+I483)</f>
        <v>898.97260273972597</v>
      </c>
    </row>
    <row r="484" spans="1:12">
      <c r="A484" s="5" t="s">
        <v>195</v>
      </c>
      <c r="B484" s="33" t="s">
        <v>111</v>
      </c>
      <c r="C484" s="3" t="s">
        <v>14</v>
      </c>
      <c r="D484" s="37">
        <f t="shared" si="503"/>
        <v>877.19298245614038</v>
      </c>
      <c r="E484" s="8">
        <v>171</v>
      </c>
      <c r="F484" s="3">
        <v>172.25</v>
      </c>
      <c r="G484" s="3">
        <v>0</v>
      </c>
      <c r="H484" s="3">
        <v>0</v>
      </c>
      <c r="I484" s="2">
        <f t="shared" si="497"/>
        <v>1096.4912280701756</v>
      </c>
      <c r="J484" s="3">
        <v>0</v>
      </c>
      <c r="K484" s="3">
        <f t="shared" si="508"/>
        <v>0</v>
      </c>
      <c r="L484" s="4">
        <f t="shared" ref="L484" si="510">SUM(K484+J484+I484)</f>
        <v>1096.4912280701756</v>
      </c>
    </row>
    <row r="485" spans="1:12">
      <c r="A485" s="5" t="s">
        <v>195</v>
      </c>
      <c r="B485" s="33" t="s">
        <v>164</v>
      </c>
      <c r="C485" s="3" t="s">
        <v>14</v>
      </c>
      <c r="D485" s="37">
        <f t="shared" si="503"/>
        <v>255.10204081632654</v>
      </c>
      <c r="E485" s="8">
        <v>588</v>
      </c>
      <c r="F485" s="3">
        <v>580</v>
      </c>
      <c r="G485" s="3">
        <v>0</v>
      </c>
      <c r="H485" s="3">
        <v>0</v>
      </c>
      <c r="I485" s="2">
        <f t="shared" si="497"/>
        <v>-2040.8163265306123</v>
      </c>
      <c r="J485" s="3">
        <v>0</v>
      </c>
      <c r="K485" s="3">
        <f t="shared" si="508"/>
        <v>0</v>
      </c>
      <c r="L485" s="4">
        <f t="shared" ref="L485" si="511">SUM(K485+J485+I485)</f>
        <v>-2040.8163265306123</v>
      </c>
    </row>
    <row r="486" spans="1:12">
      <c r="A486" s="5" t="s">
        <v>194</v>
      </c>
      <c r="B486" s="33" t="s">
        <v>31</v>
      </c>
      <c r="C486" s="3" t="s">
        <v>14</v>
      </c>
      <c r="D486" s="37">
        <f t="shared" si="503"/>
        <v>526.31578947368416</v>
      </c>
      <c r="E486" s="8">
        <v>285</v>
      </c>
      <c r="F486" s="3">
        <v>287</v>
      </c>
      <c r="G486" s="3">
        <v>289</v>
      </c>
      <c r="H486" s="3">
        <v>291</v>
      </c>
      <c r="I486" s="2">
        <f t="shared" si="497"/>
        <v>1052.6315789473683</v>
      </c>
      <c r="J486" s="3">
        <f>(IF(C486="SHORT",IF(G486="",0,F486-G486),IF(C486="LONG",IF(G486="",0,G486-F486))))*D486</f>
        <v>1052.6315789473683</v>
      </c>
      <c r="K486" s="3">
        <f t="shared" si="508"/>
        <v>1052.6315789473683</v>
      </c>
      <c r="L486" s="4">
        <f t="shared" ref="L486" si="512">SUM(K486+J486+I486)</f>
        <v>3157.894736842105</v>
      </c>
    </row>
    <row r="487" spans="1:12">
      <c r="A487" s="5" t="s">
        <v>194</v>
      </c>
      <c r="B487" s="33" t="s">
        <v>90</v>
      </c>
      <c r="C487" s="3" t="s">
        <v>14</v>
      </c>
      <c r="D487" s="37">
        <f t="shared" si="503"/>
        <v>488.59934853420197</v>
      </c>
      <c r="E487" s="8">
        <v>307</v>
      </c>
      <c r="F487" s="3">
        <v>309.5</v>
      </c>
      <c r="G487" s="3">
        <v>312</v>
      </c>
      <c r="H487" s="3">
        <v>316</v>
      </c>
      <c r="I487" s="2">
        <f t="shared" si="497"/>
        <v>1221.498371335505</v>
      </c>
      <c r="J487" s="3">
        <f>(IF(C487="SHORT",IF(G487="",0,F487-G487),IF(C487="LONG",IF(G487="",0,G487-F487))))*D487</f>
        <v>1221.498371335505</v>
      </c>
      <c r="K487" s="3">
        <f t="shared" si="508"/>
        <v>1954.3973941368079</v>
      </c>
      <c r="L487" s="4">
        <f t="shared" ref="L487" si="513">SUM(K487+J487+I487)</f>
        <v>4397.3941368078176</v>
      </c>
    </row>
    <row r="488" spans="1:12">
      <c r="A488" s="5" t="s">
        <v>194</v>
      </c>
      <c r="B488" s="33" t="s">
        <v>107</v>
      </c>
      <c r="C488" s="3" t="s">
        <v>14</v>
      </c>
      <c r="D488" s="37">
        <f t="shared" si="503"/>
        <v>1250</v>
      </c>
      <c r="E488" s="8">
        <v>120</v>
      </c>
      <c r="F488" s="3">
        <v>120.8</v>
      </c>
      <c r="G488" s="3">
        <v>0</v>
      </c>
      <c r="H488" s="3">
        <v>0</v>
      </c>
      <c r="I488" s="2">
        <f t="shared" si="497"/>
        <v>999.99999999999648</v>
      </c>
      <c r="J488" s="3">
        <v>0</v>
      </c>
      <c r="K488" s="3">
        <f t="shared" si="508"/>
        <v>0</v>
      </c>
      <c r="L488" s="4">
        <f t="shared" ref="L488" si="514">SUM(K488+J488+I488)</f>
        <v>999.99999999999648</v>
      </c>
    </row>
    <row r="489" spans="1:12">
      <c r="A489" s="5" t="s">
        <v>194</v>
      </c>
      <c r="B489" s="33" t="s">
        <v>94</v>
      </c>
      <c r="C489" s="3" t="s">
        <v>14</v>
      </c>
      <c r="D489" s="37">
        <f t="shared" si="503"/>
        <v>704.22535211267609</v>
      </c>
      <c r="E489" s="8">
        <v>213</v>
      </c>
      <c r="F489" s="3">
        <v>215</v>
      </c>
      <c r="G489" s="3">
        <v>0</v>
      </c>
      <c r="H489" s="3">
        <v>0</v>
      </c>
      <c r="I489" s="2">
        <f t="shared" si="497"/>
        <v>1408.4507042253522</v>
      </c>
      <c r="J489" s="3">
        <v>0</v>
      </c>
      <c r="K489" s="3">
        <f t="shared" si="508"/>
        <v>0</v>
      </c>
      <c r="L489" s="4">
        <f t="shared" ref="L489" si="515">SUM(K489+J489+I489)</f>
        <v>1408.4507042253522</v>
      </c>
    </row>
    <row r="490" spans="1:12">
      <c r="A490" s="5" t="s">
        <v>192</v>
      </c>
      <c r="B490" s="33" t="s">
        <v>105</v>
      </c>
      <c r="C490" s="3" t="s">
        <v>14</v>
      </c>
      <c r="D490" s="37">
        <f t="shared" si="503"/>
        <v>119.04761904761905</v>
      </c>
      <c r="E490" s="8">
        <v>1260</v>
      </c>
      <c r="F490" s="3">
        <v>1265</v>
      </c>
      <c r="G490" s="3">
        <v>0</v>
      </c>
      <c r="H490" s="3">
        <v>0</v>
      </c>
      <c r="I490" s="2">
        <f t="shared" si="497"/>
        <v>595.2380952380953</v>
      </c>
      <c r="J490" s="3">
        <v>0</v>
      </c>
      <c r="K490" s="3">
        <v>0</v>
      </c>
      <c r="L490" s="4">
        <f t="shared" ref="L490" si="516">SUM(K490+J490+I490)</f>
        <v>595.2380952380953</v>
      </c>
    </row>
    <row r="491" spans="1:12">
      <c r="A491" s="5" t="s">
        <v>192</v>
      </c>
      <c r="B491" s="33" t="s">
        <v>163</v>
      </c>
      <c r="C491" s="3" t="s">
        <v>14</v>
      </c>
      <c r="D491" s="37">
        <f t="shared" si="503"/>
        <v>297.91459781529295</v>
      </c>
      <c r="E491" s="8">
        <v>503.5</v>
      </c>
      <c r="F491" s="3">
        <v>507.5</v>
      </c>
      <c r="G491" s="3">
        <v>512</v>
      </c>
      <c r="H491" s="3">
        <v>0</v>
      </c>
      <c r="I491" s="2">
        <f t="shared" si="497"/>
        <v>1191.6583912611718</v>
      </c>
      <c r="J491" s="3">
        <f>(IF(C491="SHORT",IF(G491="",0,F491-G491),IF(C491="LONG",IF(G491="",0,G491-F491))))*D491</f>
        <v>1340.6156901688182</v>
      </c>
      <c r="K491" s="3">
        <v>0</v>
      </c>
      <c r="L491" s="4">
        <f t="shared" ref="L491" si="517">SUM(K491+J491+I491)</f>
        <v>2532.27408142999</v>
      </c>
    </row>
    <row r="492" spans="1:12">
      <c r="A492" s="5" t="s">
        <v>192</v>
      </c>
      <c r="B492" s="33" t="s">
        <v>193</v>
      </c>
      <c r="C492" s="3" t="s">
        <v>14</v>
      </c>
      <c r="D492" s="37">
        <f t="shared" si="503"/>
        <v>665.1884700665189</v>
      </c>
      <c r="E492" s="8">
        <v>225.5</v>
      </c>
      <c r="F492" s="3">
        <v>223</v>
      </c>
      <c r="G492" s="3">
        <v>0</v>
      </c>
      <c r="H492" s="3">
        <v>0</v>
      </c>
      <c r="I492" s="2">
        <f t="shared" si="497"/>
        <v>-1662.9711751662971</v>
      </c>
      <c r="J492" s="3">
        <v>0</v>
      </c>
      <c r="K492" s="3">
        <v>0</v>
      </c>
      <c r="L492" s="4">
        <f t="shared" ref="L492" si="518">SUM(K492+J492+I492)</f>
        <v>-1662.9711751662971</v>
      </c>
    </row>
    <row r="493" spans="1:12">
      <c r="A493" s="5" t="s">
        <v>192</v>
      </c>
      <c r="B493" s="33" t="s">
        <v>90</v>
      </c>
      <c r="C493" s="3" t="s">
        <v>14</v>
      </c>
      <c r="D493" s="37">
        <f t="shared" si="503"/>
        <v>539.56834532374103</v>
      </c>
      <c r="E493" s="8">
        <v>278</v>
      </c>
      <c r="F493" s="3">
        <v>274.89999999999998</v>
      </c>
      <c r="G493" s="3">
        <v>0</v>
      </c>
      <c r="H493" s="3">
        <v>0</v>
      </c>
      <c r="I493" s="2">
        <f t="shared" si="497"/>
        <v>-1672.6618705036094</v>
      </c>
      <c r="J493" s="3">
        <v>0</v>
      </c>
      <c r="K493" s="3">
        <v>0</v>
      </c>
      <c r="L493" s="4">
        <f t="shared" ref="L493" si="519">SUM(K493+J493+I493)</f>
        <v>-1672.6618705036094</v>
      </c>
    </row>
    <row r="494" spans="1:12">
      <c r="A494" s="5" t="s">
        <v>190</v>
      </c>
      <c r="B494" s="33" t="s">
        <v>25</v>
      </c>
      <c r="C494" s="3" t="s">
        <v>14</v>
      </c>
      <c r="D494" s="37">
        <f t="shared" si="503"/>
        <v>361.88178528347407</v>
      </c>
      <c r="E494" s="8">
        <v>414.5</v>
      </c>
      <c r="F494" s="3">
        <v>418</v>
      </c>
      <c r="G494" s="3">
        <v>422</v>
      </c>
      <c r="H494" s="3">
        <v>424</v>
      </c>
      <c r="I494" s="2">
        <f t="shared" si="497"/>
        <v>1266.5862484921593</v>
      </c>
      <c r="J494" s="3">
        <f>(IF(C494="SHORT",IF(G494="",0,F494-G494),IF(C494="LONG",IF(G494="",0,G494-F494))))*D494</f>
        <v>1447.5271411338963</v>
      </c>
      <c r="K494" s="3">
        <f t="shared" ref="K494:K501" si="520">SUM(H494-G494)*D494</f>
        <v>723.76357056694815</v>
      </c>
      <c r="L494" s="4">
        <f t="shared" ref="L494" si="521">SUM(K494+J494+I494)</f>
        <v>3437.8769601930035</v>
      </c>
    </row>
    <row r="495" spans="1:12">
      <c r="A495" s="5" t="s">
        <v>190</v>
      </c>
      <c r="B495" s="33" t="s">
        <v>90</v>
      </c>
      <c r="C495" s="3" t="s">
        <v>14</v>
      </c>
      <c r="D495" s="37">
        <f t="shared" si="503"/>
        <v>627.61506276150624</v>
      </c>
      <c r="E495" s="8">
        <v>239</v>
      </c>
      <c r="F495" s="3">
        <v>241</v>
      </c>
      <c r="G495" s="3">
        <v>243</v>
      </c>
      <c r="H495" s="3">
        <v>245</v>
      </c>
      <c r="I495" s="2">
        <f t="shared" si="497"/>
        <v>1255.2301255230125</v>
      </c>
      <c r="J495" s="3">
        <f>(IF(C495="SHORT",IF(G495="",0,F495-G495),IF(C495="LONG",IF(G495="",0,G495-F495))))*D495</f>
        <v>1255.2301255230125</v>
      </c>
      <c r="K495" s="3">
        <f t="shared" si="520"/>
        <v>1255.2301255230125</v>
      </c>
      <c r="L495" s="4">
        <f t="shared" ref="L495" si="522">SUM(K495+J495+I495)</f>
        <v>3765.6903765690377</v>
      </c>
    </row>
    <row r="496" spans="1:12">
      <c r="A496" s="5" t="s">
        <v>190</v>
      </c>
      <c r="B496" s="33" t="s">
        <v>191</v>
      </c>
      <c r="C496" s="3" t="s">
        <v>14</v>
      </c>
      <c r="D496" s="37">
        <f t="shared" si="503"/>
        <v>405.40540540540542</v>
      </c>
      <c r="E496" s="8">
        <v>370</v>
      </c>
      <c r="F496" s="3">
        <v>373</v>
      </c>
      <c r="G496" s="3">
        <v>376</v>
      </c>
      <c r="H496" s="3">
        <v>380</v>
      </c>
      <c r="I496" s="2">
        <f t="shared" si="497"/>
        <v>1216.2162162162163</v>
      </c>
      <c r="J496" s="3">
        <f>(IF(C496="SHORT",IF(G496="",0,F496-G496),IF(C496="LONG",IF(G496="",0,G496-F496))))*D496</f>
        <v>1216.2162162162163</v>
      </c>
      <c r="K496" s="3">
        <f t="shared" si="520"/>
        <v>1621.6216216216217</v>
      </c>
      <c r="L496" s="4">
        <f t="shared" ref="L496" si="523">SUM(K496+J496+I496)</f>
        <v>4054.0540540540542</v>
      </c>
    </row>
    <row r="497" spans="1:12">
      <c r="A497" s="5" t="s">
        <v>189</v>
      </c>
      <c r="B497" s="33" t="s">
        <v>30</v>
      </c>
      <c r="C497" s="3" t="s">
        <v>14</v>
      </c>
      <c r="D497" s="37">
        <f t="shared" si="503"/>
        <v>386.59793814432987</v>
      </c>
      <c r="E497" s="8">
        <v>388</v>
      </c>
      <c r="F497" s="3">
        <v>389</v>
      </c>
      <c r="G497" s="3">
        <v>0</v>
      </c>
      <c r="H497" s="3">
        <v>0</v>
      </c>
      <c r="I497" s="2">
        <f t="shared" si="497"/>
        <v>386.59793814432987</v>
      </c>
      <c r="J497" s="3">
        <v>0</v>
      </c>
      <c r="K497" s="3">
        <f t="shared" si="520"/>
        <v>0</v>
      </c>
      <c r="L497" s="4">
        <f t="shared" ref="L497" si="524">SUM(K497+J497+I497)</f>
        <v>386.59793814432987</v>
      </c>
    </row>
    <row r="498" spans="1:12">
      <c r="A498" s="5" t="s">
        <v>189</v>
      </c>
      <c r="B498" s="33" t="s">
        <v>63</v>
      </c>
      <c r="C498" s="3" t="s">
        <v>14</v>
      </c>
      <c r="D498" s="37">
        <f t="shared" si="503"/>
        <v>106.76156583629893</v>
      </c>
      <c r="E498" s="8">
        <v>1405</v>
      </c>
      <c r="F498" s="3">
        <v>1418</v>
      </c>
      <c r="G498" s="3">
        <v>0</v>
      </c>
      <c r="H498" s="3">
        <v>0</v>
      </c>
      <c r="I498" s="2">
        <f t="shared" si="497"/>
        <v>1387.9003558718859</v>
      </c>
      <c r="J498" s="3">
        <v>0</v>
      </c>
      <c r="K498" s="3">
        <f t="shared" si="520"/>
        <v>0</v>
      </c>
      <c r="L498" s="4">
        <f t="shared" ref="L498" si="525">SUM(K498+J498+I498)</f>
        <v>1387.9003558718859</v>
      </c>
    </row>
    <row r="499" spans="1:12">
      <c r="A499" s="5" t="s">
        <v>189</v>
      </c>
      <c r="B499" s="33" t="s">
        <v>25</v>
      </c>
      <c r="C499" s="3" t="s">
        <v>14</v>
      </c>
      <c r="D499" s="37">
        <f t="shared" si="503"/>
        <v>372.20843672456573</v>
      </c>
      <c r="E499" s="8">
        <v>403</v>
      </c>
      <c r="F499" s="3">
        <v>407</v>
      </c>
      <c r="G499" s="3">
        <v>0</v>
      </c>
      <c r="H499" s="3">
        <v>0</v>
      </c>
      <c r="I499" s="2">
        <f t="shared" si="497"/>
        <v>1488.8337468982629</v>
      </c>
      <c r="J499" s="3">
        <v>0</v>
      </c>
      <c r="K499" s="3">
        <f t="shared" si="520"/>
        <v>0</v>
      </c>
      <c r="L499" s="4">
        <f t="shared" ref="L499" si="526">SUM(K499+J499+I499)</f>
        <v>1488.8337468982629</v>
      </c>
    </row>
    <row r="500" spans="1:12">
      <c r="A500" s="5" t="s">
        <v>187</v>
      </c>
      <c r="B500" s="33" t="s">
        <v>31</v>
      </c>
      <c r="C500" s="3" t="s">
        <v>14</v>
      </c>
      <c r="D500" s="37">
        <f t="shared" si="503"/>
        <v>522.64808362369342</v>
      </c>
      <c r="E500" s="8">
        <v>287</v>
      </c>
      <c r="F500" s="3">
        <v>289</v>
      </c>
      <c r="G500" s="3">
        <v>291</v>
      </c>
      <c r="H500" s="3">
        <v>293</v>
      </c>
      <c r="I500" s="2">
        <f t="shared" si="497"/>
        <v>1045.2961672473868</v>
      </c>
      <c r="J500" s="3">
        <f>(IF(C500="SHORT",IF(G500="",0,F500-G500),IF(C500="LONG",IF(G500="",0,G500-F500))))*D500</f>
        <v>1045.2961672473868</v>
      </c>
      <c r="K500" s="3">
        <f t="shared" si="520"/>
        <v>1045.2961672473868</v>
      </c>
      <c r="L500" s="4">
        <f t="shared" ref="L500" si="527">SUM(K500+J500+I500)</f>
        <v>3135.8885017421608</v>
      </c>
    </row>
    <row r="501" spans="1:12">
      <c r="A501" s="5" t="s">
        <v>187</v>
      </c>
      <c r="B501" s="33" t="s">
        <v>188</v>
      </c>
      <c r="C501" s="3" t="s">
        <v>14</v>
      </c>
      <c r="D501" s="37">
        <f t="shared" si="503"/>
        <v>1086.9565217391305</v>
      </c>
      <c r="E501" s="8">
        <v>138</v>
      </c>
      <c r="F501" s="3">
        <v>139</v>
      </c>
      <c r="G501" s="3">
        <v>140</v>
      </c>
      <c r="H501" s="3">
        <v>141</v>
      </c>
      <c r="I501" s="2">
        <f t="shared" si="497"/>
        <v>1086.9565217391305</v>
      </c>
      <c r="J501" s="3">
        <f>(IF(C501="SHORT",IF(G501="",0,F501-G501),IF(C501="LONG",IF(G501="",0,G501-F501))))*D501</f>
        <v>1086.9565217391305</v>
      </c>
      <c r="K501" s="3">
        <f t="shared" si="520"/>
        <v>1086.9565217391305</v>
      </c>
      <c r="L501" s="4">
        <f t="shared" ref="L501" si="528">SUM(K501+J501+I501)</f>
        <v>3260.8695652173915</v>
      </c>
    </row>
    <row r="502" spans="1:12">
      <c r="A502" s="5" t="s">
        <v>187</v>
      </c>
      <c r="B502" s="33" t="s">
        <v>52</v>
      </c>
      <c r="C502" s="3" t="s">
        <v>14</v>
      </c>
      <c r="D502" s="37">
        <f t="shared" si="503"/>
        <v>119.5219123505976</v>
      </c>
      <c r="E502" s="8">
        <v>1255</v>
      </c>
      <c r="F502" s="3">
        <v>1267</v>
      </c>
      <c r="G502" s="3">
        <v>1277</v>
      </c>
      <c r="H502" s="3">
        <v>0</v>
      </c>
      <c r="I502" s="2">
        <f t="shared" si="497"/>
        <v>1434.2629482071711</v>
      </c>
      <c r="J502" s="3">
        <f>(IF(C502="SHORT",IF(G502="",0,F502-G502),IF(C502="LONG",IF(G502="",0,G502-F502))))*D502</f>
        <v>1195.2191235059761</v>
      </c>
      <c r="K502" s="3">
        <v>0</v>
      </c>
      <c r="L502" s="4">
        <f t="shared" ref="L502" si="529">SUM(K502+J502+I502)</f>
        <v>2629.482071713147</v>
      </c>
    </row>
    <row r="503" spans="1:12">
      <c r="A503" s="5" t="s">
        <v>187</v>
      </c>
      <c r="B503" s="33" t="s">
        <v>63</v>
      </c>
      <c r="C503" s="3" t="s">
        <v>14</v>
      </c>
      <c r="D503" s="37">
        <f t="shared" si="503"/>
        <v>107.52688172043011</v>
      </c>
      <c r="E503" s="8">
        <v>1395</v>
      </c>
      <c r="F503" s="3">
        <v>1405</v>
      </c>
      <c r="G503" s="3">
        <v>0</v>
      </c>
      <c r="H503" s="3">
        <v>0</v>
      </c>
      <c r="I503" s="2">
        <f t="shared" si="497"/>
        <v>1075.2688172043011</v>
      </c>
      <c r="J503" s="3">
        <v>0</v>
      </c>
      <c r="K503" s="3">
        <v>0</v>
      </c>
      <c r="L503" s="4">
        <f t="shared" ref="L503" si="530">SUM(K503+J503+I503)</f>
        <v>1075.2688172043011</v>
      </c>
    </row>
    <row r="504" spans="1:12">
      <c r="A504" s="5" t="s">
        <v>186</v>
      </c>
      <c r="B504" s="33" t="s">
        <v>31</v>
      </c>
      <c r="C504" s="3" t="s">
        <v>14</v>
      </c>
      <c r="D504" s="37">
        <f t="shared" si="503"/>
        <v>527.70448548812669</v>
      </c>
      <c r="E504" s="8">
        <v>284.25</v>
      </c>
      <c r="F504" s="3">
        <v>286.5</v>
      </c>
      <c r="G504" s="3">
        <v>288</v>
      </c>
      <c r="H504" s="3">
        <v>290</v>
      </c>
      <c r="I504" s="2">
        <f t="shared" si="497"/>
        <v>1187.3350923482851</v>
      </c>
      <c r="J504" s="3">
        <f>(IF(C504="SHORT",IF(G504="",0,F504-G504),IF(C504="LONG",IF(G504="",0,G504-F504))))*D504</f>
        <v>791.55672823219004</v>
      </c>
      <c r="K504" s="3">
        <f>SUM(H504-G504)*D504</f>
        <v>1055.4089709762534</v>
      </c>
      <c r="L504" s="4">
        <f t="shared" ref="L504" si="531">SUM(K504+J504+I504)</f>
        <v>3034.3007915567287</v>
      </c>
    </row>
    <row r="505" spans="1:12">
      <c r="A505" s="5" t="s">
        <v>186</v>
      </c>
      <c r="B505" s="33" t="s">
        <v>163</v>
      </c>
      <c r="C505" s="3" t="s">
        <v>14</v>
      </c>
      <c r="D505" s="37">
        <f t="shared" si="503"/>
        <v>301.81086519114689</v>
      </c>
      <c r="E505" s="8">
        <v>497</v>
      </c>
      <c r="F505" s="3">
        <v>500</v>
      </c>
      <c r="G505" s="3">
        <v>503</v>
      </c>
      <c r="H505" s="3">
        <v>0</v>
      </c>
      <c r="I505" s="2">
        <f t="shared" si="497"/>
        <v>905.43259557344072</v>
      </c>
      <c r="J505" s="3">
        <f>(IF(C505="SHORT",IF(G505="",0,F505-G505),IF(C505="LONG",IF(G505="",0,G505-F505))))*D505</f>
        <v>905.43259557344072</v>
      </c>
      <c r="K505" s="3">
        <v>0</v>
      </c>
      <c r="L505" s="4">
        <f t="shared" ref="L505" si="532">SUM(K505+J505+I505)</f>
        <v>1810.8651911468814</v>
      </c>
    </row>
    <row r="506" spans="1:12">
      <c r="A506" s="5" t="s">
        <v>186</v>
      </c>
      <c r="B506" s="33" t="s">
        <v>105</v>
      </c>
      <c r="C506" s="3" t="s">
        <v>14</v>
      </c>
      <c r="D506" s="37">
        <f t="shared" si="503"/>
        <v>120</v>
      </c>
      <c r="E506" s="8">
        <v>1250</v>
      </c>
      <c r="F506" s="3">
        <v>1260</v>
      </c>
      <c r="G506" s="3">
        <v>0</v>
      </c>
      <c r="H506" s="3">
        <v>0</v>
      </c>
      <c r="I506" s="2">
        <f t="shared" si="497"/>
        <v>1200</v>
      </c>
      <c r="J506" s="3">
        <v>0</v>
      </c>
      <c r="K506" s="3">
        <f>SUM(H506-G506)*D506</f>
        <v>0</v>
      </c>
      <c r="L506" s="4">
        <f t="shared" ref="L506" si="533">SUM(K506+J506+I506)</f>
        <v>1200</v>
      </c>
    </row>
    <row r="507" spans="1:12">
      <c r="A507" s="5" t="s">
        <v>186</v>
      </c>
      <c r="B507" s="33" t="s">
        <v>63</v>
      </c>
      <c r="C507" s="3" t="s">
        <v>14</v>
      </c>
      <c r="D507" s="37">
        <f t="shared" si="503"/>
        <v>106.30758327427357</v>
      </c>
      <c r="E507" s="8">
        <v>1411</v>
      </c>
      <c r="F507" s="3">
        <v>1421</v>
      </c>
      <c r="G507" s="3">
        <v>0</v>
      </c>
      <c r="H507" s="3">
        <v>0</v>
      </c>
      <c r="I507" s="2">
        <f t="shared" si="497"/>
        <v>1063.0758327427357</v>
      </c>
      <c r="J507" s="3">
        <v>0</v>
      </c>
      <c r="K507" s="3">
        <f>SUM(H507-G507)*D507</f>
        <v>0</v>
      </c>
      <c r="L507" s="4">
        <f t="shared" ref="L507" si="534">SUM(K507+J507+I507)</f>
        <v>1063.0758327427357</v>
      </c>
    </row>
    <row r="508" spans="1:12">
      <c r="A508" s="5" t="s">
        <v>186</v>
      </c>
      <c r="B508" s="33" t="s">
        <v>65</v>
      </c>
      <c r="C508" s="3" t="s">
        <v>14</v>
      </c>
      <c r="D508" s="37">
        <f t="shared" si="503"/>
        <v>1034.4827586206898</v>
      </c>
      <c r="E508" s="8">
        <v>145</v>
      </c>
      <c r="F508" s="3">
        <v>145</v>
      </c>
      <c r="G508" s="3">
        <v>0</v>
      </c>
      <c r="H508" s="3">
        <v>0</v>
      </c>
      <c r="I508" s="2">
        <f t="shared" si="497"/>
        <v>0</v>
      </c>
      <c r="J508" s="3">
        <v>0</v>
      </c>
      <c r="K508" s="3">
        <f>SUM(H508-G508)*D508</f>
        <v>0</v>
      </c>
      <c r="L508" s="4">
        <f t="shared" ref="L508:L509" si="535">SUM(K508+J508+I508)</f>
        <v>0</v>
      </c>
    </row>
    <row r="509" spans="1:12">
      <c r="A509" s="5" t="s">
        <v>186</v>
      </c>
      <c r="B509" s="33" t="s">
        <v>38</v>
      </c>
      <c r="C509" s="3" t="s">
        <v>14</v>
      </c>
      <c r="D509" s="37">
        <f t="shared" si="503"/>
        <v>315.12605042016804</v>
      </c>
      <c r="E509" s="8">
        <v>476</v>
      </c>
      <c r="F509" s="3">
        <v>476</v>
      </c>
      <c r="G509" s="3">
        <v>0</v>
      </c>
      <c r="H509" s="3">
        <v>0</v>
      </c>
      <c r="I509" s="2">
        <f t="shared" si="497"/>
        <v>0</v>
      </c>
      <c r="J509" s="3">
        <v>0</v>
      </c>
      <c r="K509" s="3">
        <f>SUM(H509-G509)*D509</f>
        <v>0</v>
      </c>
      <c r="L509" s="4">
        <f t="shared" si="535"/>
        <v>0</v>
      </c>
    </row>
    <row r="510" spans="1:12">
      <c r="A510" s="5" t="s">
        <v>186</v>
      </c>
      <c r="B510" s="33" t="s">
        <v>76</v>
      </c>
      <c r="C510" s="3" t="s">
        <v>14</v>
      </c>
      <c r="D510" s="37">
        <f t="shared" si="503"/>
        <v>57.034220532319395</v>
      </c>
      <c r="E510" s="8">
        <v>2630</v>
      </c>
      <c r="F510" s="3">
        <v>2600</v>
      </c>
      <c r="G510" s="3">
        <v>0</v>
      </c>
      <c r="H510" s="3">
        <v>0</v>
      </c>
      <c r="I510" s="2">
        <f t="shared" si="497"/>
        <v>-1711.0266159695818</v>
      </c>
      <c r="J510" s="3">
        <v>0</v>
      </c>
      <c r="K510" s="3">
        <f>SUM(H510-G510)*D510</f>
        <v>0</v>
      </c>
      <c r="L510" s="4">
        <f t="shared" ref="L510" si="536">SUM(K510+J510+I510)</f>
        <v>-1711.0266159695818</v>
      </c>
    </row>
    <row r="511" spans="1:12">
      <c r="A511" s="5" t="s">
        <v>186</v>
      </c>
      <c r="B511" s="33" t="s">
        <v>31</v>
      </c>
      <c r="C511" s="3" t="s">
        <v>14</v>
      </c>
      <c r="D511" s="37">
        <f t="shared" si="503"/>
        <v>528.16901408450701</v>
      </c>
      <c r="E511" s="8">
        <v>284</v>
      </c>
      <c r="F511" s="3">
        <v>281</v>
      </c>
      <c r="G511" s="3">
        <v>0</v>
      </c>
      <c r="H511" s="3">
        <v>2</v>
      </c>
      <c r="I511" s="2">
        <f t="shared" si="497"/>
        <v>-1584.5070422535209</v>
      </c>
      <c r="J511" s="3">
        <v>0</v>
      </c>
      <c r="K511" s="3">
        <v>0</v>
      </c>
      <c r="L511" s="4">
        <f t="shared" ref="L511" si="537">SUM(K511+J511+I511)</f>
        <v>-1584.5070422535209</v>
      </c>
    </row>
    <row r="512" spans="1:12">
      <c r="A512" s="5" t="s">
        <v>185</v>
      </c>
      <c r="B512" s="33" t="s">
        <v>107</v>
      </c>
      <c r="C512" s="3" t="s">
        <v>14</v>
      </c>
      <c r="D512" s="37">
        <f t="shared" si="503"/>
        <v>1351.3513513513512</v>
      </c>
      <c r="E512" s="8">
        <v>111</v>
      </c>
      <c r="F512" s="3">
        <v>112</v>
      </c>
      <c r="G512" s="3">
        <v>113</v>
      </c>
      <c r="H512" s="3">
        <v>114</v>
      </c>
      <c r="I512" s="2">
        <f t="shared" si="497"/>
        <v>1351.3513513513512</v>
      </c>
      <c r="J512" s="3">
        <f>(IF(C512="SHORT",IF(G512="",0,F512-G512),IF(C512="LONG",IF(G512="",0,G512-F512))))*D512</f>
        <v>1351.3513513513512</v>
      </c>
      <c r="K512" s="3">
        <f>SUM(H512-G512)*D512</f>
        <v>1351.3513513513512</v>
      </c>
      <c r="L512" s="4">
        <f t="shared" ref="L512" si="538">SUM(K512+J512+I512)</f>
        <v>4054.0540540540537</v>
      </c>
    </row>
    <row r="513" spans="1:12">
      <c r="A513" s="5" t="s">
        <v>185</v>
      </c>
      <c r="B513" s="33" t="s">
        <v>163</v>
      </c>
      <c r="C513" s="3" t="s">
        <v>14</v>
      </c>
      <c r="D513" s="37">
        <f t="shared" si="503"/>
        <v>319.14893617021278</v>
      </c>
      <c r="E513" s="8">
        <v>470</v>
      </c>
      <c r="F513" s="3">
        <v>473</v>
      </c>
      <c r="G513" s="3">
        <v>476</v>
      </c>
      <c r="H513" s="3">
        <v>479</v>
      </c>
      <c r="I513" s="2">
        <f t="shared" si="497"/>
        <v>957.44680851063833</v>
      </c>
      <c r="J513" s="3">
        <f>(IF(C513="SHORT",IF(G513="",0,F513-G513),IF(C513="LONG",IF(G513="",0,G513-F513))))*D513</f>
        <v>957.44680851063833</v>
      </c>
      <c r="K513" s="3">
        <f>SUM(H513-G513)*D513</f>
        <v>957.44680851063833</v>
      </c>
      <c r="L513" s="4">
        <f t="shared" ref="L513" si="539">SUM(K513+J513+I513)</f>
        <v>2872.3404255319151</v>
      </c>
    </row>
    <row r="514" spans="1:12">
      <c r="A514" s="5" t="s">
        <v>185</v>
      </c>
      <c r="B514" s="33" t="s">
        <v>21</v>
      </c>
      <c r="C514" s="3" t="s">
        <v>14</v>
      </c>
      <c r="D514" s="37">
        <f t="shared" si="503"/>
        <v>223.88059701492537</v>
      </c>
      <c r="E514" s="8">
        <v>670</v>
      </c>
      <c r="F514" s="3">
        <v>675</v>
      </c>
      <c r="G514" s="3">
        <v>0</v>
      </c>
      <c r="H514" s="3">
        <v>0</v>
      </c>
      <c r="I514" s="2">
        <f t="shared" si="497"/>
        <v>1119.4029850746269</v>
      </c>
      <c r="J514" s="3">
        <v>0</v>
      </c>
      <c r="K514" s="3">
        <f>SUM(H514-G514)*D514</f>
        <v>0</v>
      </c>
      <c r="L514" s="4">
        <f t="shared" ref="L514:L515" si="540">SUM(K514+J514+I514)</f>
        <v>1119.4029850746269</v>
      </c>
    </row>
    <row r="515" spans="1:12">
      <c r="A515" s="5" t="s">
        <v>185</v>
      </c>
      <c r="B515" s="33" t="s">
        <v>48</v>
      </c>
      <c r="C515" s="3" t="s">
        <v>14</v>
      </c>
      <c r="D515" s="37">
        <f t="shared" si="503"/>
        <v>195.3125</v>
      </c>
      <c r="E515" s="8">
        <v>768</v>
      </c>
      <c r="F515" s="3">
        <v>778</v>
      </c>
      <c r="G515" s="3">
        <v>0</v>
      </c>
      <c r="H515" s="3">
        <v>0</v>
      </c>
      <c r="I515" s="2">
        <f t="shared" si="497"/>
        <v>1953.125</v>
      </c>
      <c r="J515" s="3">
        <v>0</v>
      </c>
      <c r="K515" s="3">
        <f>SUM(H515-G515)*D515</f>
        <v>0</v>
      </c>
      <c r="L515" s="4">
        <f t="shared" si="540"/>
        <v>1953.125</v>
      </c>
    </row>
    <row r="516" spans="1:12">
      <c r="A516" s="5" t="s">
        <v>184</v>
      </c>
      <c r="B516" s="33" t="s">
        <v>63</v>
      </c>
      <c r="C516" s="3" t="s">
        <v>14</v>
      </c>
      <c r="D516" s="37">
        <f t="shared" si="503"/>
        <v>110.86474501108647</v>
      </c>
      <c r="E516" s="8">
        <v>1353</v>
      </c>
      <c r="F516" s="3">
        <v>1365</v>
      </c>
      <c r="G516" s="3">
        <v>1375</v>
      </c>
      <c r="H516" s="3">
        <v>0</v>
      </c>
      <c r="I516" s="2">
        <f t="shared" si="497"/>
        <v>1330.3769401330376</v>
      </c>
      <c r="J516" s="3">
        <f>(IF(C516="SHORT",IF(G516="",0,F516-G516),IF(C516="LONG",IF(G516="",0,G516-F516))))*D516</f>
        <v>1108.6474501108646</v>
      </c>
      <c r="K516" s="3">
        <v>0</v>
      </c>
      <c r="L516" s="4">
        <f t="shared" ref="L516" si="541">SUM(K516+J516+I516)</f>
        <v>2439.0243902439024</v>
      </c>
    </row>
    <row r="517" spans="1:12">
      <c r="A517" s="5" t="s">
        <v>184</v>
      </c>
      <c r="B517" s="33" t="s">
        <v>31</v>
      </c>
      <c r="C517" s="3" t="s">
        <v>14</v>
      </c>
      <c r="D517" s="37">
        <f t="shared" si="503"/>
        <v>542.29934924078088</v>
      </c>
      <c r="E517" s="8">
        <v>276.60000000000002</v>
      </c>
      <c r="F517" s="3">
        <v>278</v>
      </c>
      <c r="G517" s="3">
        <v>0</v>
      </c>
      <c r="H517" s="3">
        <v>0</v>
      </c>
      <c r="I517" s="2">
        <f t="shared" si="497"/>
        <v>759.21908893708087</v>
      </c>
      <c r="J517" s="3">
        <v>0</v>
      </c>
      <c r="K517" s="3">
        <f>SUM(H517-G517)*D517</f>
        <v>0</v>
      </c>
      <c r="L517" s="4">
        <f t="shared" ref="L517" si="542">SUM(K517+J517+I517)</f>
        <v>759.21908893708087</v>
      </c>
    </row>
    <row r="518" spans="1:12">
      <c r="A518" s="5" t="s">
        <v>184</v>
      </c>
      <c r="B518" s="33" t="s">
        <v>90</v>
      </c>
      <c r="C518" s="3" t="s">
        <v>14</v>
      </c>
      <c r="D518" s="37">
        <f t="shared" si="503"/>
        <v>700.93457943925239</v>
      </c>
      <c r="E518" s="8">
        <v>214</v>
      </c>
      <c r="F518" s="3">
        <v>216</v>
      </c>
      <c r="G518" s="3">
        <v>0</v>
      </c>
      <c r="H518" s="3">
        <v>0</v>
      </c>
      <c r="I518" s="2">
        <f t="shared" si="497"/>
        <v>1401.8691588785048</v>
      </c>
      <c r="J518" s="3">
        <v>0</v>
      </c>
      <c r="K518" s="3">
        <f>SUM(H518-G518)*D518</f>
        <v>0</v>
      </c>
      <c r="L518" s="4">
        <f t="shared" ref="L518" si="543">SUM(K518+J518+I518)</f>
        <v>1401.8691588785048</v>
      </c>
    </row>
    <row r="519" spans="1:12">
      <c r="A519" s="5" t="s">
        <v>184</v>
      </c>
      <c r="B519" s="33" t="s">
        <v>68</v>
      </c>
      <c r="C519" s="3" t="s">
        <v>14</v>
      </c>
      <c r="D519" s="37">
        <f t="shared" si="503"/>
        <v>29.069767441860463</v>
      </c>
      <c r="E519" s="8">
        <v>5160</v>
      </c>
      <c r="F519" s="3">
        <v>5130</v>
      </c>
      <c r="G519" s="3">
        <v>0</v>
      </c>
      <c r="H519" s="3">
        <v>0</v>
      </c>
      <c r="I519" s="2">
        <f t="shared" si="497"/>
        <v>-872.09302325581393</v>
      </c>
      <c r="J519" s="3">
        <v>0</v>
      </c>
      <c r="K519" s="3">
        <f>SUM(H519-G519)*D519</f>
        <v>0</v>
      </c>
      <c r="L519" s="4">
        <f t="shared" ref="L519" si="544">SUM(K519+J519+I519)</f>
        <v>-872.09302325581393</v>
      </c>
    </row>
    <row r="520" spans="1:12">
      <c r="A520" s="5" t="s">
        <v>183</v>
      </c>
      <c r="B520" s="33" t="s">
        <v>44</v>
      </c>
      <c r="C520" s="3" t="s">
        <v>14</v>
      </c>
      <c r="D520" s="37">
        <f t="shared" si="503"/>
        <v>387.59689922480618</v>
      </c>
      <c r="E520" s="8">
        <v>387</v>
      </c>
      <c r="F520" s="3">
        <v>389.5</v>
      </c>
      <c r="G520" s="3">
        <v>392</v>
      </c>
      <c r="H520" s="3">
        <v>395</v>
      </c>
      <c r="I520" s="2">
        <f t="shared" si="497"/>
        <v>968.99224806201551</v>
      </c>
      <c r="J520" s="3">
        <f>(IF(C520="SHORT",IF(G520="",0,F520-G520),IF(C520="LONG",IF(G520="",0,G520-F520))))*D520</f>
        <v>968.99224806201551</v>
      </c>
      <c r="K520" s="3">
        <f>SUM(H520-G520)*D520</f>
        <v>1162.7906976744184</v>
      </c>
      <c r="L520" s="4">
        <f t="shared" ref="L520" si="545">SUM(K520+J520+I520)</f>
        <v>3100.7751937984494</v>
      </c>
    </row>
    <row r="521" spans="1:12">
      <c r="A521" s="5" t="s">
        <v>183</v>
      </c>
      <c r="B521" s="33" t="s">
        <v>31</v>
      </c>
      <c r="C521" s="3" t="s">
        <v>14</v>
      </c>
      <c r="D521" s="37">
        <f t="shared" si="503"/>
        <v>571.42857142857144</v>
      </c>
      <c r="E521" s="8">
        <v>262.5</v>
      </c>
      <c r="F521" s="3">
        <v>264.5</v>
      </c>
      <c r="G521" s="3">
        <v>266.5</v>
      </c>
      <c r="H521" s="3">
        <v>268</v>
      </c>
      <c r="I521" s="2">
        <f t="shared" si="497"/>
        <v>1142.8571428571429</v>
      </c>
      <c r="J521" s="3">
        <f>(IF(C521="SHORT",IF(G521="",0,F521-G521),IF(C521="LONG",IF(G521="",0,G521-F521))))*D521</f>
        <v>1142.8571428571429</v>
      </c>
      <c r="K521" s="3">
        <f>SUM(H521-G521)*D521</f>
        <v>857.14285714285711</v>
      </c>
      <c r="L521" s="4">
        <f t="shared" ref="L521" si="546">SUM(K521+J521+I521)</f>
        <v>3142.8571428571431</v>
      </c>
    </row>
    <row r="522" spans="1:12">
      <c r="A522" s="5" t="s">
        <v>183</v>
      </c>
      <c r="B522" s="33" t="s">
        <v>63</v>
      </c>
      <c r="C522" s="3" t="s">
        <v>14</v>
      </c>
      <c r="D522" s="37">
        <f t="shared" si="503"/>
        <v>114.85451761102604</v>
      </c>
      <c r="E522" s="8">
        <v>1306</v>
      </c>
      <c r="F522" s="3">
        <v>1316</v>
      </c>
      <c r="G522" s="3">
        <v>1326</v>
      </c>
      <c r="H522" s="3">
        <v>0</v>
      </c>
      <c r="I522" s="2">
        <f t="shared" si="497"/>
        <v>1148.5451761102604</v>
      </c>
      <c r="J522" s="3">
        <f>(IF(C522="SHORT",IF(G522="",0,F522-G522),IF(C522="LONG",IF(G522="",0,G522-F522))))*D522</f>
        <v>1148.5451761102604</v>
      </c>
      <c r="K522" s="3">
        <v>0</v>
      </c>
      <c r="L522" s="4">
        <f t="shared" ref="L522" si="547">SUM(K522+J522+I522)</f>
        <v>2297.0903522205208</v>
      </c>
    </row>
    <row r="523" spans="1:12">
      <c r="A523" s="5" t="s">
        <v>183</v>
      </c>
      <c r="B523" s="33" t="s">
        <v>133</v>
      </c>
      <c r="C523" s="3" t="s">
        <v>18</v>
      </c>
      <c r="D523" s="37">
        <f t="shared" si="503"/>
        <v>89.020771513353111</v>
      </c>
      <c r="E523" s="8">
        <v>1685</v>
      </c>
      <c r="F523" s="3">
        <v>1700</v>
      </c>
      <c r="G523" s="3">
        <v>0</v>
      </c>
      <c r="H523" s="3">
        <v>0</v>
      </c>
      <c r="I523" s="2">
        <f t="shared" si="497"/>
        <v>-1335.3115727002967</v>
      </c>
      <c r="J523" s="3">
        <v>0</v>
      </c>
      <c r="K523" s="3">
        <v>0</v>
      </c>
      <c r="L523" s="4">
        <f t="shared" ref="L523" si="548">SUM(K523+J523+I523)</f>
        <v>-1335.3115727002967</v>
      </c>
    </row>
    <row r="524" spans="1:12">
      <c r="A524" s="5" t="s">
        <v>182</v>
      </c>
      <c r="B524" s="33" t="s">
        <v>160</v>
      </c>
      <c r="C524" s="3" t="s">
        <v>14</v>
      </c>
      <c r="D524" s="37">
        <f t="shared" si="503"/>
        <v>630.25210084033608</v>
      </c>
      <c r="E524" s="8">
        <v>238</v>
      </c>
      <c r="F524" s="3">
        <v>240</v>
      </c>
      <c r="G524" s="3">
        <v>242</v>
      </c>
      <c r="H524" s="3">
        <v>244</v>
      </c>
      <c r="I524" s="2">
        <f t="shared" si="497"/>
        <v>1260.5042016806722</v>
      </c>
      <c r="J524" s="3">
        <f>(IF(C524="SHORT",IF(G524="",0,F524-G524),IF(C524="LONG",IF(G524="",0,G524-F524))))*D524</f>
        <v>1260.5042016806722</v>
      </c>
      <c r="K524" s="3">
        <f>SUM(H524-G524)*D524</f>
        <v>1260.5042016806722</v>
      </c>
      <c r="L524" s="4">
        <f t="shared" ref="L524" si="549">SUM(K524+J524+I524)</f>
        <v>3781.5126050420167</v>
      </c>
    </row>
    <row r="525" spans="1:12">
      <c r="A525" s="5" t="s">
        <v>182</v>
      </c>
      <c r="B525" s="33" t="s">
        <v>109</v>
      </c>
      <c r="C525" s="3" t="s">
        <v>14</v>
      </c>
      <c r="D525" s="37">
        <f t="shared" si="503"/>
        <v>570.34220532319387</v>
      </c>
      <c r="E525" s="8">
        <v>263</v>
      </c>
      <c r="F525" s="3">
        <v>265</v>
      </c>
      <c r="G525" s="3">
        <v>267</v>
      </c>
      <c r="H525" s="3">
        <v>269</v>
      </c>
      <c r="I525" s="2">
        <f t="shared" si="497"/>
        <v>1140.6844106463877</v>
      </c>
      <c r="J525" s="3">
        <f>(IF(C525="SHORT",IF(G525="",0,F525-G525),IF(C525="LONG",IF(G525="",0,G525-F525))))*D525</f>
        <v>1140.6844106463877</v>
      </c>
      <c r="K525" s="3">
        <f>SUM(H525-G525)*D525</f>
        <v>1140.6844106463877</v>
      </c>
      <c r="L525" s="4">
        <f t="shared" ref="L525" si="550">SUM(K525+J525+I525)</f>
        <v>3422.0532319391632</v>
      </c>
    </row>
    <row r="526" spans="1:12">
      <c r="A526" s="5" t="s">
        <v>182</v>
      </c>
      <c r="B526" s="33" t="s">
        <v>20</v>
      </c>
      <c r="C526" s="3" t="s">
        <v>18</v>
      </c>
      <c r="D526" s="37">
        <f t="shared" si="503"/>
        <v>91.1854103343465</v>
      </c>
      <c r="E526" s="8">
        <v>1645</v>
      </c>
      <c r="F526" s="3">
        <v>1635</v>
      </c>
      <c r="G526" s="3">
        <v>1625</v>
      </c>
      <c r="H526" s="3">
        <v>1615</v>
      </c>
      <c r="I526" s="2">
        <f t="shared" si="497"/>
        <v>911.854103343465</v>
      </c>
      <c r="J526" s="3">
        <f>(IF(C526="SHORT",IF(G526="",0,F526-G526),IF(C526="LONG",IF(G526="",0,G526-F526))))*D526</f>
        <v>911.854103343465</v>
      </c>
      <c r="K526" s="3">
        <f>SUM(G526-H526)*D526</f>
        <v>911.854103343465</v>
      </c>
      <c r="L526" s="4">
        <f t="shared" ref="L526" si="551">SUM(K526+J526+I526)</f>
        <v>2735.5623100303951</v>
      </c>
    </row>
    <row r="527" spans="1:12">
      <c r="A527" s="5" t="s">
        <v>181</v>
      </c>
      <c r="B527" s="33" t="s">
        <v>78</v>
      </c>
      <c r="C527" s="3" t="s">
        <v>14</v>
      </c>
      <c r="D527" s="37">
        <f t="shared" si="503"/>
        <v>600</v>
      </c>
      <c r="E527" s="8">
        <v>250</v>
      </c>
      <c r="F527" s="3">
        <v>252</v>
      </c>
      <c r="G527" s="3">
        <v>254</v>
      </c>
      <c r="H527" s="3">
        <v>0</v>
      </c>
      <c r="I527" s="2">
        <f t="shared" si="497"/>
        <v>1200</v>
      </c>
      <c r="J527" s="3">
        <f>(IF(C527="SHORT",IF(G527="",0,F527-G527),IF(C527="LONG",IF(G527="",0,G527-F527))))*D527</f>
        <v>1200</v>
      </c>
      <c r="K527" s="3">
        <v>0</v>
      </c>
      <c r="L527" s="4">
        <f t="shared" ref="L527" si="552">SUM(K527+J527+I527)</f>
        <v>2400</v>
      </c>
    </row>
    <row r="528" spans="1:12">
      <c r="A528" s="5" t="s">
        <v>181</v>
      </c>
      <c r="B528" s="33" t="s">
        <v>46</v>
      </c>
      <c r="C528" s="3" t="s">
        <v>14</v>
      </c>
      <c r="D528" s="37">
        <f t="shared" si="503"/>
        <v>920.24539877300617</v>
      </c>
      <c r="E528" s="8">
        <v>163</v>
      </c>
      <c r="F528" s="3">
        <v>164</v>
      </c>
      <c r="G528" s="3">
        <v>0</v>
      </c>
      <c r="H528" s="3">
        <v>0</v>
      </c>
      <c r="I528" s="2">
        <f t="shared" si="497"/>
        <v>920.24539877300617</v>
      </c>
      <c r="J528" s="3">
        <v>0</v>
      </c>
      <c r="K528" s="3">
        <v>0</v>
      </c>
      <c r="L528" s="4">
        <f t="shared" ref="L528" si="553">SUM(K528+J528+I528)</f>
        <v>920.24539877300617</v>
      </c>
    </row>
    <row r="529" spans="1:12">
      <c r="A529" s="5" t="s">
        <v>181</v>
      </c>
      <c r="B529" s="33" t="s">
        <v>94</v>
      </c>
      <c r="C529" s="3" t="s">
        <v>14</v>
      </c>
      <c r="D529" s="37">
        <f t="shared" si="503"/>
        <v>773.19587628865975</v>
      </c>
      <c r="E529" s="8">
        <v>194</v>
      </c>
      <c r="F529" s="3">
        <v>194</v>
      </c>
      <c r="G529" s="3">
        <v>0</v>
      </c>
      <c r="H529" s="3">
        <v>0</v>
      </c>
      <c r="I529" s="2">
        <f t="shared" si="497"/>
        <v>0</v>
      </c>
      <c r="J529" s="3">
        <v>0</v>
      </c>
      <c r="K529" s="3">
        <v>0</v>
      </c>
      <c r="L529" s="4">
        <f t="shared" ref="L529" si="554">SUM(K529+J529+I529)</f>
        <v>0</v>
      </c>
    </row>
    <row r="530" spans="1:12">
      <c r="A530" s="5" t="s">
        <v>181</v>
      </c>
      <c r="B530" s="33" t="s">
        <v>90</v>
      </c>
      <c r="C530" s="3" t="s">
        <v>14</v>
      </c>
      <c r="D530" s="37">
        <f t="shared" si="503"/>
        <v>669.64285714285711</v>
      </c>
      <c r="E530" s="8">
        <v>224</v>
      </c>
      <c r="F530" s="3">
        <v>221</v>
      </c>
      <c r="G530" s="3">
        <v>0</v>
      </c>
      <c r="H530" s="3">
        <v>0</v>
      </c>
      <c r="I530" s="2">
        <f t="shared" si="497"/>
        <v>-2008.9285714285713</v>
      </c>
      <c r="J530" s="3">
        <v>0</v>
      </c>
      <c r="K530" s="3">
        <v>0</v>
      </c>
      <c r="L530" s="4">
        <f t="shared" ref="L530" si="555">SUM(K530+J530+I530)</f>
        <v>-2008.9285714285713</v>
      </c>
    </row>
    <row r="531" spans="1:12">
      <c r="A531" s="5" t="s">
        <v>179</v>
      </c>
      <c r="B531" s="33" t="s">
        <v>63</v>
      </c>
      <c r="C531" s="3" t="s">
        <v>14</v>
      </c>
      <c r="D531" s="37">
        <f t="shared" si="503"/>
        <v>116.64074650077761</v>
      </c>
      <c r="E531" s="8">
        <v>1286</v>
      </c>
      <c r="F531" s="3">
        <v>1296</v>
      </c>
      <c r="G531" s="3">
        <v>1306</v>
      </c>
      <c r="H531" s="3">
        <v>1316</v>
      </c>
      <c r="I531" s="2">
        <f t="shared" si="497"/>
        <v>1166.4074650077762</v>
      </c>
      <c r="J531" s="3">
        <f>(IF(C531="SHORT",IF(G531="",0,F531-G531),IF(C531="LONG",IF(G531="",0,G531-F531))))*D531</f>
        <v>1166.4074650077762</v>
      </c>
      <c r="K531" s="3">
        <f>SUM(H531-G531)*D531</f>
        <v>1166.4074650077762</v>
      </c>
      <c r="L531" s="4">
        <f t="shared" ref="L531" si="556">SUM(K531+J531+I531)</f>
        <v>3499.2223950233283</v>
      </c>
    </row>
    <row r="532" spans="1:12">
      <c r="A532" s="5" t="s">
        <v>179</v>
      </c>
      <c r="B532" s="33" t="s">
        <v>78</v>
      </c>
      <c r="C532" s="3" t="s">
        <v>14</v>
      </c>
      <c r="D532" s="37">
        <f t="shared" si="503"/>
        <v>625</v>
      </c>
      <c r="E532" s="8">
        <v>240</v>
      </c>
      <c r="F532" s="3">
        <v>242</v>
      </c>
      <c r="G532" s="3">
        <v>244</v>
      </c>
      <c r="H532" s="3">
        <v>246</v>
      </c>
      <c r="I532" s="2">
        <f t="shared" si="497"/>
        <v>1250</v>
      </c>
      <c r="J532" s="3">
        <f>(IF(C532="SHORT",IF(G532="",0,F532-G532),IF(C532="LONG",IF(G532="",0,G532-F532))))*D532</f>
        <v>1250</v>
      </c>
      <c r="K532" s="3">
        <f>SUM(H532-G532)*D532</f>
        <v>1250</v>
      </c>
      <c r="L532" s="4">
        <f t="shared" ref="L532" si="557">SUM(K532+J532+I532)</f>
        <v>3750</v>
      </c>
    </row>
    <row r="533" spans="1:12">
      <c r="A533" s="5" t="s">
        <v>179</v>
      </c>
      <c r="B533" s="33" t="s">
        <v>180</v>
      </c>
      <c r="C533" s="3" t="s">
        <v>14</v>
      </c>
      <c r="D533" s="37">
        <f t="shared" si="503"/>
        <v>1006.7114093959732</v>
      </c>
      <c r="E533" s="8">
        <v>149</v>
      </c>
      <c r="F533" s="3">
        <v>150.5</v>
      </c>
      <c r="G533" s="3">
        <v>152</v>
      </c>
      <c r="H533" s="3">
        <v>0</v>
      </c>
      <c r="I533" s="2">
        <f t="shared" si="497"/>
        <v>1510.0671140939598</v>
      </c>
      <c r="J533" s="3">
        <f>(IF(C533="SHORT",IF(G533="",0,F533-G533),IF(C533="LONG",IF(G533="",0,G533-F533))))*D533</f>
        <v>1510.0671140939598</v>
      </c>
      <c r="K533" s="3">
        <v>0</v>
      </c>
      <c r="L533" s="4">
        <f t="shared" ref="L533" si="558">SUM(K533+J533+I533)</f>
        <v>3020.1342281879197</v>
      </c>
    </row>
    <row r="534" spans="1:12">
      <c r="A534" s="5" t="s">
        <v>179</v>
      </c>
      <c r="B534" s="33" t="s">
        <v>27</v>
      </c>
      <c r="C534" s="3" t="s">
        <v>14</v>
      </c>
      <c r="D534" s="37">
        <f t="shared" si="503"/>
        <v>132.74336283185841</v>
      </c>
      <c r="E534" s="8">
        <v>1130</v>
      </c>
      <c r="F534" s="3">
        <v>1115</v>
      </c>
      <c r="G534" s="3">
        <v>0</v>
      </c>
      <c r="H534" s="3">
        <v>0</v>
      </c>
      <c r="I534" s="2">
        <f t="shared" si="497"/>
        <v>-1991.1504424778761</v>
      </c>
      <c r="J534" s="3">
        <v>0</v>
      </c>
      <c r="K534" s="3">
        <v>0</v>
      </c>
      <c r="L534" s="4">
        <f t="shared" ref="L534" si="559">SUM(K534+J534+I534)</f>
        <v>-1991.1504424778761</v>
      </c>
    </row>
    <row r="535" spans="1:12">
      <c r="A535" s="5" t="s">
        <v>178</v>
      </c>
      <c r="B535" s="33" t="s">
        <v>41</v>
      </c>
      <c r="C535" s="3" t="s">
        <v>14</v>
      </c>
      <c r="D535" s="37">
        <f t="shared" si="503"/>
        <v>1003.3444816053511</v>
      </c>
      <c r="E535" s="8">
        <v>149.5</v>
      </c>
      <c r="F535" s="3">
        <v>150.5</v>
      </c>
      <c r="G535" s="3">
        <v>0</v>
      </c>
      <c r="H535" s="3">
        <v>0</v>
      </c>
      <c r="I535" s="2">
        <f t="shared" si="497"/>
        <v>1003.3444816053511</v>
      </c>
      <c r="J535" s="3">
        <v>0</v>
      </c>
      <c r="K535" s="3">
        <f>SUM(H535-G535)*D535</f>
        <v>0</v>
      </c>
      <c r="L535" s="4">
        <f t="shared" ref="L535" si="560">SUM(K535+J535+I535)</f>
        <v>1003.3444816053511</v>
      </c>
    </row>
    <row r="536" spans="1:12">
      <c r="A536" s="5" t="s">
        <v>178</v>
      </c>
      <c r="B536" s="33" t="s">
        <v>94</v>
      </c>
      <c r="C536" s="3" t="s">
        <v>14</v>
      </c>
      <c r="D536" s="37">
        <f t="shared" si="503"/>
        <v>765.30612244897964</v>
      </c>
      <c r="E536" s="8">
        <v>196</v>
      </c>
      <c r="F536" s="3">
        <v>197.5</v>
      </c>
      <c r="G536" s="3">
        <v>199</v>
      </c>
      <c r="H536" s="3">
        <v>0</v>
      </c>
      <c r="I536" s="2">
        <f t="shared" si="497"/>
        <v>1147.9591836734694</v>
      </c>
      <c r="J536" s="3">
        <f>(IF(C536="SHORT",IF(G536="",0,F536-G536),IF(C536="LONG",IF(G536="",0,G536-F536))))*D536</f>
        <v>1147.9591836734694</v>
      </c>
      <c r="K536" s="3">
        <v>0</v>
      </c>
      <c r="L536" s="4">
        <f t="shared" ref="L536" si="561">SUM(K536+J536+I536)</f>
        <v>2295.9183673469388</v>
      </c>
    </row>
    <row r="537" spans="1:12">
      <c r="A537" s="5" t="s">
        <v>177</v>
      </c>
      <c r="B537" s="33" t="s">
        <v>160</v>
      </c>
      <c r="C537" s="3" t="s">
        <v>14</v>
      </c>
      <c r="D537" s="37">
        <f t="shared" si="503"/>
        <v>710.90047393364932</v>
      </c>
      <c r="E537" s="8">
        <v>211</v>
      </c>
      <c r="F537" s="3">
        <v>213</v>
      </c>
      <c r="G537" s="3">
        <v>215</v>
      </c>
      <c r="H537" s="3">
        <v>217</v>
      </c>
      <c r="I537" s="2">
        <f t="shared" si="497"/>
        <v>1421.8009478672986</v>
      </c>
      <c r="J537" s="3">
        <f>(IF(C537="SHORT",IF(G537="",0,F537-G537),IF(C537="LONG",IF(G537="",0,G537-F537))))*D537</f>
        <v>1421.8009478672986</v>
      </c>
      <c r="K537" s="3">
        <f>SUM(H537-G537)*D537</f>
        <v>1421.8009478672986</v>
      </c>
      <c r="L537" s="4">
        <f t="shared" ref="L537" si="562">SUM(K537+J537+I537)</f>
        <v>4265.4028436018962</v>
      </c>
    </row>
    <row r="538" spans="1:12">
      <c r="A538" s="5" t="s">
        <v>177</v>
      </c>
      <c r="B538" s="33" t="s">
        <v>68</v>
      </c>
      <c r="C538" s="3" t="s">
        <v>14</v>
      </c>
      <c r="D538" s="37">
        <f t="shared" si="503"/>
        <v>28.957528957528957</v>
      </c>
      <c r="E538" s="8">
        <v>5180</v>
      </c>
      <c r="F538" s="3">
        <v>5200</v>
      </c>
      <c r="G538" s="3">
        <v>5220</v>
      </c>
      <c r="H538" s="3">
        <v>5240</v>
      </c>
      <c r="I538" s="2">
        <f t="shared" ref="I538:I601" si="563">(IF(C538="SHORT",E538-F538,IF(C538="LONG",F538-E538)))*D538</f>
        <v>579.15057915057912</v>
      </c>
      <c r="J538" s="3">
        <f>(IF(C538="SHORT",IF(G538="",0,F538-G538),IF(C538="LONG",IF(G538="",0,G538-F538))))*D538</f>
        <v>579.15057915057912</v>
      </c>
      <c r="K538" s="3">
        <f>SUM(H538-G538)*D538</f>
        <v>579.15057915057912</v>
      </c>
      <c r="L538" s="4">
        <f t="shared" ref="L538" si="564">SUM(K538+J538+I538)</f>
        <v>1737.4517374517372</v>
      </c>
    </row>
    <row r="539" spans="1:12">
      <c r="A539" s="5" t="s">
        <v>177</v>
      </c>
      <c r="B539" s="33" t="s">
        <v>74</v>
      </c>
      <c r="C539" s="3" t="s">
        <v>14</v>
      </c>
      <c r="D539" s="37">
        <f t="shared" si="503"/>
        <v>106.76156583629893</v>
      </c>
      <c r="E539" s="8">
        <v>1405</v>
      </c>
      <c r="F539" s="3">
        <v>1405</v>
      </c>
      <c r="G539" s="3">
        <v>0</v>
      </c>
      <c r="H539" s="3">
        <v>0</v>
      </c>
      <c r="I539" s="2">
        <f t="shared" si="563"/>
        <v>0</v>
      </c>
      <c r="J539" s="3">
        <v>0</v>
      </c>
      <c r="K539" s="3">
        <f>SUM(H539-G539)*D539</f>
        <v>0</v>
      </c>
      <c r="L539" s="4">
        <f t="shared" ref="L539" si="565">SUM(K539+J539+I539)</f>
        <v>0</v>
      </c>
    </row>
    <row r="540" spans="1:12">
      <c r="A540" s="5" t="s">
        <v>177</v>
      </c>
      <c r="B540" s="33" t="s">
        <v>71</v>
      </c>
      <c r="C540" s="3" t="s">
        <v>14</v>
      </c>
      <c r="D540" s="37">
        <f t="shared" si="503"/>
        <v>81.833060556464815</v>
      </c>
      <c r="E540" s="8">
        <v>1833</v>
      </c>
      <c r="F540" s="3">
        <v>1818</v>
      </c>
      <c r="G540" s="3">
        <v>0</v>
      </c>
      <c r="H540" s="3">
        <v>0</v>
      </c>
      <c r="I540" s="2">
        <f t="shared" si="563"/>
        <v>-1227.4959083469723</v>
      </c>
      <c r="J540" s="3">
        <v>0</v>
      </c>
      <c r="K540" s="3">
        <f>SUM(H540-G540)*D540</f>
        <v>0</v>
      </c>
      <c r="L540" s="4">
        <f t="shared" ref="L540" si="566">SUM(K540+J540+I540)</f>
        <v>-1227.4959083469723</v>
      </c>
    </row>
    <row r="541" spans="1:12">
      <c r="A541" s="5" t="s">
        <v>176</v>
      </c>
      <c r="B541" s="33" t="s">
        <v>71</v>
      </c>
      <c r="C541" s="3" t="s">
        <v>14</v>
      </c>
      <c r="D541" s="37">
        <f t="shared" si="503"/>
        <v>83.333333333333329</v>
      </c>
      <c r="E541" s="8">
        <v>1800</v>
      </c>
      <c r="F541" s="3">
        <v>1810</v>
      </c>
      <c r="G541" s="3">
        <v>1817</v>
      </c>
      <c r="H541" s="3">
        <v>0</v>
      </c>
      <c r="I541" s="2">
        <f t="shared" si="563"/>
        <v>833.33333333333326</v>
      </c>
      <c r="J541" s="3">
        <f>(IF(C541="SHORT",IF(G541="",0,F541-G541),IF(C541="LONG",IF(G541="",0,G541-F541))))*D541</f>
        <v>583.33333333333326</v>
      </c>
      <c r="K541" s="3">
        <v>0</v>
      </c>
      <c r="L541" s="4">
        <f t="shared" ref="L541" si="567">SUM(K541+J541+I541)</f>
        <v>1416.6666666666665</v>
      </c>
    </row>
    <row r="542" spans="1:12">
      <c r="A542" s="5" t="s">
        <v>176</v>
      </c>
      <c r="B542" s="33" t="s">
        <v>105</v>
      </c>
      <c r="C542" s="3" t="s">
        <v>14</v>
      </c>
      <c r="D542" s="37">
        <f t="shared" si="503"/>
        <v>125</v>
      </c>
      <c r="E542" s="8">
        <v>1200</v>
      </c>
      <c r="F542" s="3">
        <v>1210</v>
      </c>
      <c r="G542" s="3">
        <v>0</v>
      </c>
      <c r="H542" s="3">
        <v>0</v>
      </c>
      <c r="I542" s="2">
        <f t="shared" si="563"/>
        <v>1250</v>
      </c>
      <c r="J542" s="3">
        <v>0</v>
      </c>
      <c r="K542" s="3">
        <v>0</v>
      </c>
      <c r="L542" s="4">
        <f t="shared" ref="L542" si="568">SUM(K542+J542+I542)</f>
        <v>1250</v>
      </c>
    </row>
    <row r="543" spans="1:12">
      <c r="A543" s="5" t="s">
        <v>176</v>
      </c>
      <c r="B543" s="33" t="s">
        <v>110</v>
      </c>
      <c r="C543" s="3" t="s">
        <v>14</v>
      </c>
      <c r="D543" s="37">
        <f t="shared" ref="D543:D606" si="569">150000/E543</f>
        <v>854.70085470085473</v>
      </c>
      <c r="E543" s="8">
        <v>175.5</v>
      </c>
      <c r="F543" s="3">
        <v>177</v>
      </c>
      <c r="G543" s="3">
        <v>0</v>
      </c>
      <c r="H543" s="3">
        <v>0</v>
      </c>
      <c r="I543" s="2">
        <f t="shared" si="563"/>
        <v>1282.0512820512822</v>
      </c>
      <c r="J543" s="3">
        <v>0</v>
      </c>
      <c r="K543" s="3">
        <v>0</v>
      </c>
      <c r="L543" s="4">
        <f t="shared" ref="L543" si="570">SUM(K543+J543+I543)</f>
        <v>1282.0512820512822</v>
      </c>
    </row>
    <row r="544" spans="1:12">
      <c r="A544" s="5" t="s">
        <v>176</v>
      </c>
      <c r="B544" s="33" t="s">
        <v>15</v>
      </c>
      <c r="C544" s="3" t="s">
        <v>14</v>
      </c>
      <c r="D544" s="37">
        <f t="shared" si="569"/>
        <v>686.18481244281793</v>
      </c>
      <c r="E544" s="8">
        <v>218.6</v>
      </c>
      <c r="F544" s="3">
        <v>218.6</v>
      </c>
      <c r="G544" s="3">
        <v>0</v>
      </c>
      <c r="H544" s="3">
        <v>0</v>
      </c>
      <c r="I544" s="2">
        <f t="shared" si="563"/>
        <v>0</v>
      </c>
      <c r="J544" s="3">
        <v>0</v>
      </c>
      <c r="K544" s="3">
        <v>0</v>
      </c>
      <c r="L544" s="4">
        <f t="shared" ref="L544" si="571">SUM(K544+J544+I544)</f>
        <v>0</v>
      </c>
    </row>
    <row r="545" spans="1:12">
      <c r="A545" s="5" t="s">
        <v>176</v>
      </c>
      <c r="B545" s="33" t="s">
        <v>76</v>
      </c>
      <c r="C545" s="3" t="s">
        <v>14</v>
      </c>
      <c r="D545" s="37">
        <f t="shared" si="569"/>
        <v>56.60377358490566</v>
      </c>
      <c r="E545" s="8">
        <v>2650</v>
      </c>
      <c r="F545" s="3">
        <v>2620</v>
      </c>
      <c r="G545" s="3">
        <v>0</v>
      </c>
      <c r="H545" s="3">
        <v>0</v>
      </c>
      <c r="I545" s="2">
        <f t="shared" si="563"/>
        <v>-1698.1132075471698</v>
      </c>
      <c r="J545" s="3">
        <v>0</v>
      </c>
      <c r="K545" s="3">
        <v>0</v>
      </c>
      <c r="L545" s="4">
        <f t="shared" ref="L545" si="572">SUM(K545+J545+I545)</f>
        <v>-1698.1132075471698</v>
      </c>
    </row>
    <row r="546" spans="1:12">
      <c r="A546" s="5" t="s">
        <v>174</v>
      </c>
      <c r="B546" s="33" t="s">
        <v>175</v>
      </c>
      <c r="C546" s="3" t="s">
        <v>14</v>
      </c>
      <c r="D546" s="37">
        <f t="shared" si="569"/>
        <v>406.5040650406504</v>
      </c>
      <c r="E546" s="8">
        <v>369</v>
      </c>
      <c r="F546" s="3">
        <v>372</v>
      </c>
      <c r="G546" s="3">
        <v>375</v>
      </c>
      <c r="H546" s="3">
        <v>378</v>
      </c>
      <c r="I546" s="2">
        <f t="shared" si="563"/>
        <v>1219.5121951219512</v>
      </c>
      <c r="J546" s="3">
        <f>(IF(C546="SHORT",IF(G546="",0,F546-G546),IF(C546="LONG",IF(G546="",0,G546-F546))))*D546</f>
        <v>1219.5121951219512</v>
      </c>
      <c r="K546" s="3">
        <f>SUM(H546-G546)*D546</f>
        <v>1219.5121951219512</v>
      </c>
      <c r="L546" s="4">
        <f t="shared" ref="L546" si="573">SUM(K546+J546+I546)</f>
        <v>3658.5365853658536</v>
      </c>
    </row>
    <row r="547" spans="1:12">
      <c r="A547" s="5" t="s">
        <v>174</v>
      </c>
      <c r="B547" s="33" t="s">
        <v>62</v>
      </c>
      <c r="C547" s="3" t="s">
        <v>14</v>
      </c>
      <c r="D547" s="37">
        <f t="shared" si="569"/>
        <v>607.28744939271257</v>
      </c>
      <c r="E547" s="8">
        <v>247</v>
      </c>
      <c r="F547" s="3">
        <v>249</v>
      </c>
      <c r="G547" s="3">
        <v>251</v>
      </c>
      <c r="H547" s="3">
        <v>253</v>
      </c>
      <c r="I547" s="2">
        <f t="shared" si="563"/>
        <v>1214.5748987854251</v>
      </c>
      <c r="J547" s="3">
        <f>(IF(C547="SHORT",IF(G547="",0,F547-G547),IF(C547="LONG",IF(G547="",0,G547-F547))))*D547</f>
        <v>1214.5748987854251</v>
      </c>
      <c r="K547" s="3">
        <f>SUM(H547-G547)*D547</f>
        <v>1214.5748987854251</v>
      </c>
      <c r="L547" s="4">
        <f t="shared" ref="L547" si="574">SUM(K547+J547+I547)</f>
        <v>3643.7246963562757</v>
      </c>
    </row>
    <row r="548" spans="1:12">
      <c r="A548" s="5" t="s">
        <v>173</v>
      </c>
      <c r="B548" s="33" t="s">
        <v>160</v>
      </c>
      <c r="C548" s="3" t="s">
        <v>14</v>
      </c>
      <c r="D548" s="37">
        <f t="shared" si="569"/>
        <v>719.42446043165467</v>
      </c>
      <c r="E548" s="8">
        <v>208.5</v>
      </c>
      <c r="F548" s="3">
        <v>210</v>
      </c>
      <c r="G548" s="3">
        <v>212</v>
      </c>
      <c r="H548" s="3">
        <v>0</v>
      </c>
      <c r="I548" s="2">
        <f t="shared" si="563"/>
        <v>1079.1366906474821</v>
      </c>
      <c r="J548" s="3">
        <f>(IF(C548="SHORT",IF(G548="",0,F548-G548),IF(C548="LONG",IF(G548="",0,G548-F548))))*D548</f>
        <v>1438.8489208633093</v>
      </c>
      <c r="K548" s="3">
        <v>0</v>
      </c>
      <c r="L548" s="4">
        <f t="shared" ref="L548" si="575">SUM(K548+J548+I548)</f>
        <v>2517.9856115107914</v>
      </c>
    </row>
    <row r="549" spans="1:12">
      <c r="A549" s="5" t="s">
        <v>173</v>
      </c>
      <c r="B549" s="33" t="s">
        <v>76</v>
      </c>
      <c r="C549" s="3" t="s">
        <v>14</v>
      </c>
      <c r="D549" s="37">
        <f t="shared" si="569"/>
        <v>57.361376673040155</v>
      </c>
      <c r="E549" s="8">
        <v>2615</v>
      </c>
      <c r="F549" s="3">
        <v>2630</v>
      </c>
      <c r="G549" s="3">
        <v>2645</v>
      </c>
      <c r="H549" s="3">
        <v>0</v>
      </c>
      <c r="I549" s="2">
        <f t="shared" si="563"/>
        <v>860.42065009560235</v>
      </c>
      <c r="J549" s="3">
        <f>(IF(C549="SHORT",IF(G549="",0,F549-G549),IF(C549="LONG",IF(G549="",0,G549-F549))))*D549</f>
        <v>860.42065009560235</v>
      </c>
      <c r="K549" s="3">
        <v>0</v>
      </c>
      <c r="L549" s="4">
        <f t="shared" ref="L549" si="576">SUM(K549+J549+I549)</f>
        <v>1720.8413001912047</v>
      </c>
    </row>
    <row r="550" spans="1:12">
      <c r="A550" s="5" t="s">
        <v>173</v>
      </c>
      <c r="B550" s="33" t="s">
        <v>83</v>
      </c>
      <c r="C550" s="3" t="s">
        <v>14</v>
      </c>
      <c r="D550" s="37">
        <f t="shared" si="569"/>
        <v>81.967213114754102</v>
      </c>
      <c r="E550" s="8">
        <v>1830</v>
      </c>
      <c r="F550" s="3">
        <v>1830</v>
      </c>
      <c r="G550" s="3">
        <v>0</v>
      </c>
      <c r="H550" s="3">
        <v>0</v>
      </c>
      <c r="I550" s="2">
        <f t="shared" si="563"/>
        <v>0</v>
      </c>
      <c r="J550" s="3">
        <v>0</v>
      </c>
      <c r="K550" s="3">
        <v>0</v>
      </c>
      <c r="L550" s="4">
        <f t="shared" ref="L550" si="577">SUM(K550+J550+I550)</f>
        <v>0</v>
      </c>
    </row>
    <row r="551" spans="1:12">
      <c r="A551" s="5" t="s">
        <v>172</v>
      </c>
      <c r="B551" s="33" t="s">
        <v>41</v>
      </c>
      <c r="C551" s="3" t="s">
        <v>14</v>
      </c>
      <c r="D551" s="37">
        <f t="shared" si="569"/>
        <v>1063.8297872340424</v>
      </c>
      <c r="E551" s="8">
        <v>141</v>
      </c>
      <c r="F551" s="3">
        <v>142</v>
      </c>
      <c r="G551" s="3">
        <v>143</v>
      </c>
      <c r="H551" s="3">
        <v>144</v>
      </c>
      <c r="I551" s="2">
        <f t="shared" si="563"/>
        <v>1063.8297872340424</v>
      </c>
      <c r="J551" s="3">
        <f>(IF(C551="SHORT",IF(G551="",0,F551-G551),IF(C551="LONG",IF(G551="",0,G551-F551))))*D551</f>
        <v>1063.8297872340424</v>
      </c>
      <c r="K551" s="3">
        <f>SUM(H551-G551)*D551</f>
        <v>1063.8297872340424</v>
      </c>
      <c r="L551" s="4">
        <f t="shared" ref="L551" si="578">SUM(K551+J551+I551)</f>
        <v>3191.4893617021271</v>
      </c>
    </row>
    <row r="552" spans="1:12">
      <c r="A552" s="5" t="s">
        <v>172</v>
      </c>
      <c r="B552" s="33" t="s">
        <v>164</v>
      </c>
      <c r="C552" s="3" t="s">
        <v>14</v>
      </c>
      <c r="D552" s="37">
        <f t="shared" si="569"/>
        <v>306.12244897959181</v>
      </c>
      <c r="E552" s="8">
        <v>490</v>
      </c>
      <c r="F552" s="3">
        <v>493</v>
      </c>
      <c r="G552" s="3">
        <v>496</v>
      </c>
      <c r="H552" s="3">
        <v>0</v>
      </c>
      <c r="I552" s="2">
        <f t="shared" si="563"/>
        <v>918.36734693877543</v>
      </c>
      <c r="J552" s="3">
        <f>(IF(C552="SHORT",IF(G552="",0,F552-G552),IF(C552="LONG",IF(G552="",0,G552-F552))))*D552</f>
        <v>918.36734693877543</v>
      </c>
      <c r="K552" s="3">
        <v>0</v>
      </c>
      <c r="L552" s="4">
        <f t="shared" ref="L552" si="579">SUM(K552+J552+I552)</f>
        <v>1836.7346938775509</v>
      </c>
    </row>
    <row r="553" spans="1:12">
      <c r="A553" s="5" t="s">
        <v>172</v>
      </c>
      <c r="B553" s="33" t="s">
        <v>41</v>
      </c>
      <c r="C553" s="3" t="s">
        <v>14</v>
      </c>
      <c r="D553" s="37">
        <f t="shared" si="569"/>
        <v>1048.951048951049</v>
      </c>
      <c r="E553" s="8">
        <v>143</v>
      </c>
      <c r="F553" s="3">
        <v>144</v>
      </c>
      <c r="G553" s="3">
        <v>0</v>
      </c>
      <c r="H553" s="3">
        <v>0</v>
      </c>
      <c r="I553" s="2">
        <f t="shared" si="563"/>
        <v>1048.951048951049</v>
      </c>
      <c r="J553" s="3">
        <v>0</v>
      </c>
      <c r="K553" s="3">
        <f>SUM(H553-G553)*D553</f>
        <v>0</v>
      </c>
      <c r="L553" s="4">
        <f t="shared" ref="L553" si="580">SUM(K553+J553+I553)</f>
        <v>1048.951048951049</v>
      </c>
    </row>
    <row r="554" spans="1:12">
      <c r="A554" s="5" t="s">
        <v>170</v>
      </c>
      <c r="B554" s="33" t="s">
        <v>67</v>
      </c>
      <c r="C554" s="3" t="s">
        <v>14</v>
      </c>
      <c r="D554" s="37">
        <f t="shared" si="569"/>
        <v>84.985835694050991</v>
      </c>
      <c r="E554" s="8">
        <v>1765</v>
      </c>
      <c r="F554" s="3">
        <v>1776</v>
      </c>
      <c r="G554" s="3">
        <v>1786</v>
      </c>
      <c r="H554" s="3">
        <v>0</v>
      </c>
      <c r="I554" s="2">
        <f t="shared" si="563"/>
        <v>934.84419263456084</v>
      </c>
      <c r="J554" s="3">
        <f>(IF(C554="SHORT",IF(G554="",0,F554-G554),IF(C554="LONG",IF(G554="",0,G554-F554))))*D554</f>
        <v>849.85835694050991</v>
      </c>
      <c r="K554" s="3">
        <v>0</v>
      </c>
      <c r="L554" s="4">
        <f t="shared" ref="L554" si="581">SUM(K554+J554+I554)</f>
        <v>1784.7025495750709</v>
      </c>
    </row>
    <row r="555" spans="1:12">
      <c r="A555" s="5" t="s">
        <v>170</v>
      </c>
      <c r="B555" s="33" t="s">
        <v>171</v>
      </c>
      <c r="C555" s="3" t="s">
        <v>14</v>
      </c>
      <c r="D555" s="37">
        <f t="shared" si="569"/>
        <v>84.650112866817153</v>
      </c>
      <c r="E555" s="8">
        <v>1772</v>
      </c>
      <c r="F555" s="3">
        <v>1782</v>
      </c>
      <c r="G555" s="3">
        <v>0</v>
      </c>
      <c r="H555" s="3">
        <v>0</v>
      </c>
      <c r="I555" s="2">
        <f t="shared" si="563"/>
        <v>846.50112866817153</v>
      </c>
      <c r="J555" s="3">
        <v>0</v>
      </c>
      <c r="K555" s="3">
        <v>0</v>
      </c>
      <c r="L555" s="4">
        <f t="shared" ref="L555" si="582">SUM(K555+J555+I555)</f>
        <v>846.50112866817153</v>
      </c>
    </row>
    <row r="556" spans="1:12">
      <c r="A556" s="5" t="s">
        <v>170</v>
      </c>
      <c r="B556" s="33" t="s">
        <v>63</v>
      </c>
      <c r="C556" s="3" t="s">
        <v>14</v>
      </c>
      <c r="D556" s="37">
        <f t="shared" si="569"/>
        <v>114.28571428571429</v>
      </c>
      <c r="E556" s="8">
        <v>1312.5</v>
      </c>
      <c r="F556" s="3">
        <v>1318</v>
      </c>
      <c r="G556" s="3">
        <v>0</v>
      </c>
      <c r="H556" s="3">
        <v>0</v>
      </c>
      <c r="I556" s="2">
        <f t="shared" si="563"/>
        <v>628.57142857142856</v>
      </c>
      <c r="J556" s="3">
        <v>0</v>
      </c>
      <c r="K556" s="3">
        <v>0</v>
      </c>
      <c r="L556" s="4">
        <f t="shared" ref="L556" si="583">SUM(K556+J556+I556)</f>
        <v>628.57142857142856</v>
      </c>
    </row>
    <row r="557" spans="1:12">
      <c r="A557" s="5" t="s">
        <v>170</v>
      </c>
      <c r="B557" s="33" t="s">
        <v>72</v>
      </c>
      <c r="C557" s="3" t="s">
        <v>14</v>
      </c>
      <c r="D557" s="37">
        <f t="shared" si="569"/>
        <v>892.85714285714289</v>
      </c>
      <c r="E557" s="8">
        <v>168</v>
      </c>
      <c r="F557" s="3">
        <v>165.5</v>
      </c>
      <c r="G557" s="3">
        <v>0</v>
      </c>
      <c r="H557" s="3">
        <v>0</v>
      </c>
      <c r="I557" s="2">
        <f t="shared" si="563"/>
        <v>-2232.1428571428573</v>
      </c>
      <c r="J557" s="3">
        <v>0</v>
      </c>
      <c r="K557" s="3">
        <v>0</v>
      </c>
      <c r="L557" s="4">
        <f t="shared" ref="L557" si="584">SUM(K557+J557+I557)</f>
        <v>-2232.1428571428573</v>
      </c>
    </row>
    <row r="558" spans="1:12">
      <c r="A558" s="5" t="s">
        <v>170</v>
      </c>
      <c r="B558" s="33" t="s">
        <v>20</v>
      </c>
      <c r="C558" s="3" t="s">
        <v>14</v>
      </c>
      <c r="D558" s="37">
        <f t="shared" si="569"/>
        <v>84.745762711864401</v>
      </c>
      <c r="E558" s="8">
        <v>1770</v>
      </c>
      <c r="F558" s="3">
        <v>1755</v>
      </c>
      <c r="G558" s="3">
        <v>0</v>
      </c>
      <c r="H558" s="3">
        <v>0</v>
      </c>
      <c r="I558" s="2">
        <f t="shared" si="563"/>
        <v>-1271.1864406779659</v>
      </c>
      <c r="J558" s="3">
        <v>0</v>
      </c>
      <c r="K558" s="3">
        <v>0</v>
      </c>
      <c r="L558" s="4">
        <f t="shared" ref="L558" si="585">SUM(K558+J558+I558)</f>
        <v>-1271.1864406779659</v>
      </c>
    </row>
    <row r="559" spans="1:12">
      <c r="A559" s="5" t="s">
        <v>168</v>
      </c>
      <c r="B559" s="33" t="s">
        <v>96</v>
      </c>
      <c r="C559" s="3" t="s">
        <v>14</v>
      </c>
      <c r="D559" s="37">
        <f t="shared" si="569"/>
        <v>233.28149300155522</v>
      </c>
      <c r="E559" s="8">
        <v>643</v>
      </c>
      <c r="F559" s="3">
        <v>648</v>
      </c>
      <c r="G559" s="3">
        <v>658</v>
      </c>
      <c r="H559" s="3">
        <v>668</v>
      </c>
      <c r="I559" s="2">
        <f t="shared" si="563"/>
        <v>1166.4074650077762</v>
      </c>
      <c r="J559" s="3">
        <f>(IF(C559="SHORT",IF(G559="",0,F559-G559),IF(C559="LONG",IF(G559="",0,G559-F559))))*D559</f>
        <v>2332.8149300155524</v>
      </c>
      <c r="K559" s="3">
        <f t="shared" ref="K559:K572" si="586">SUM(H559-G559)*D559</f>
        <v>2332.8149300155524</v>
      </c>
      <c r="L559" s="4">
        <f t="shared" ref="L559" si="587">SUM(K559+J559+I559)</f>
        <v>5832.0373250388811</v>
      </c>
    </row>
    <row r="560" spans="1:12">
      <c r="A560" s="5" t="s">
        <v>168</v>
      </c>
      <c r="B560" s="33" t="s">
        <v>32</v>
      </c>
      <c r="C560" s="3" t="s">
        <v>14</v>
      </c>
      <c r="D560" s="37">
        <f t="shared" si="569"/>
        <v>892.85714285714289</v>
      </c>
      <c r="E560" s="8">
        <v>168</v>
      </c>
      <c r="F560" s="3">
        <v>170</v>
      </c>
      <c r="G560" s="3">
        <v>172</v>
      </c>
      <c r="H560" s="3">
        <v>174</v>
      </c>
      <c r="I560" s="2">
        <f t="shared" si="563"/>
        <v>1785.7142857142858</v>
      </c>
      <c r="J560" s="3">
        <f>(IF(C560="SHORT",IF(G560="",0,F560-G560),IF(C560="LONG",IF(G560="",0,G560-F560))))*D560</f>
        <v>1785.7142857142858</v>
      </c>
      <c r="K560" s="3">
        <f t="shared" si="586"/>
        <v>1785.7142857142858</v>
      </c>
      <c r="L560" s="4">
        <f t="shared" ref="L560" si="588">SUM(K560+J560+I560)</f>
        <v>5357.1428571428569</v>
      </c>
    </row>
    <row r="561" spans="1:12">
      <c r="A561" s="5" t="s">
        <v>168</v>
      </c>
      <c r="B561" s="33" t="s">
        <v>83</v>
      </c>
      <c r="C561" s="3" t="s">
        <v>14</v>
      </c>
      <c r="D561" s="37">
        <f t="shared" si="569"/>
        <v>84.151472650771382</v>
      </c>
      <c r="E561" s="8">
        <v>1782.5</v>
      </c>
      <c r="F561" s="3">
        <v>1792</v>
      </c>
      <c r="G561" s="3">
        <v>0</v>
      </c>
      <c r="H561" s="3">
        <v>0</v>
      </c>
      <c r="I561" s="2">
        <f t="shared" si="563"/>
        <v>799.4389901823281</v>
      </c>
      <c r="J561" s="3">
        <v>0</v>
      </c>
      <c r="K561" s="3">
        <f t="shared" si="586"/>
        <v>0</v>
      </c>
      <c r="L561" s="4">
        <f t="shared" ref="L561" si="589">SUM(K561+J561+I561)</f>
        <v>799.4389901823281</v>
      </c>
    </row>
    <row r="562" spans="1:12">
      <c r="A562" s="5" t="s">
        <v>168</v>
      </c>
      <c r="B562" s="33" t="s">
        <v>20</v>
      </c>
      <c r="C562" s="3" t="s">
        <v>14</v>
      </c>
      <c r="D562" s="37">
        <f t="shared" si="569"/>
        <v>88.495575221238937</v>
      </c>
      <c r="E562" s="8">
        <v>1695</v>
      </c>
      <c r="F562" s="3">
        <v>1705</v>
      </c>
      <c r="G562" s="3">
        <v>0</v>
      </c>
      <c r="H562" s="3">
        <v>0</v>
      </c>
      <c r="I562" s="2">
        <f t="shared" si="563"/>
        <v>884.95575221238937</v>
      </c>
      <c r="J562" s="3">
        <v>0</v>
      </c>
      <c r="K562" s="3">
        <f t="shared" si="586"/>
        <v>0</v>
      </c>
      <c r="L562" s="4">
        <f t="shared" ref="L562" si="590">SUM(K562+J562+I562)</f>
        <v>884.95575221238937</v>
      </c>
    </row>
    <row r="563" spans="1:12">
      <c r="A563" s="5" t="s">
        <v>169</v>
      </c>
      <c r="B563" s="33" t="s">
        <v>155</v>
      </c>
      <c r="C563" s="3" t="s">
        <v>14</v>
      </c>
      <c r="D563" s="37">
        <f t="shared" si="569"/>
        <v>337.07865168539325</v>
      </c>
      <c r="E563" s="8">
        <v>445</v>
      </c>
      <c r="F563" s="3">
        <v>449</v>
      </c>
      <c r="G563" s="3">
        <v>453</v>
      </c>
      <c r="H563" s="3">
        <v>458</v>
      </c>
      <c r="I563" s="2">
        <f t="shared" si="563"/>
        <v>1348.314606741573</v>
      </c>
      <c r="J563" s="3">
        <f>(IF(C563="SHORT",IF(G563="",0,F563-G563),IF(C563="LONG",IF(G563="",0,G563-F563))))*D563</f>
        <v>1348.314606741573</v>
      </c>
      <c r="K563" s="3">
        <f t="shared" si="586"/>
        <v>1685.3932584269662</v>
      </c>
      <c r="L563" s="4">
        <f t="shared" ref="L563" si="591">SUM(K563+J563+I563)</f>
        <v>4382.0224719101125</v>
      </c>
    </row>
    <row r="564" spans="1:12">
      <c r="A564" s="5" t="s">
        <v>169</v>
      </c>
      <c r="B564" s="33" t="s">
        <v>155</v>
      </c>
      <c r="C564" s="3" t="s">
        <v>14</v>
      </c>
      <c r="D564" s="37">
        <f t="shared" si="569"/>
        <v>344.82758620689657</v>
      </c>
      <c r="E564" s="8">
        <v>435</v>
      </c>
      <c r="F564" s="3">
        <v>438</v>
      </c>
      <c r="G564" s="3">
        <v>442</v>
      </c>
      <c r="H564" s="3">
        <v>448</v>
      </c>
      <c r="I564" s="2">
        <f t="shared" si="563"/>
        <v>1034.4827586206898</v>
      </c>
      <c r="J564" s="3">
        <f>(IF(C564="SHORT",IF(G564="",0,F564-G564),IF(C564="LONG",IF(G564="",0,G564-F564))))*D564</f>
        <v>1379.3103448275863</v>
      </c>
      <c r="K564" s="3">
        <f t="shared" si="586"/>
        <v>2068.9655172413795</v>
      </c>
      <c r="L564" s="4">
        <f t="shared" ref="L564" si="592">SUM(K564+J564+I564)</f>
        <v>4482.7586206896558</v>
      </c>
    </row>
    <row r="565" spans="1:12">
      <c r="A565" s="5" t="s">
        <v>169</v>
      </c>
      <c r="B565" s="33" t="s">
        <v>17</v>
      </c>
      <c r="C565" s="3" t="s">
        <v>14</v>
      </c>
      <c r="D565" s="37">
        <f t="shared" si="569"/>
        <v>208.62308762169681</v>
      </c>
      <c r="E565" s="8">
        <v>719</v>
      </c>
      <c r="F565" s="3">
        <v>725</v>
      </c>
      <c r="G565" s="3">
        <v>0</v>
      </c>
      <c r="H565" s="3">
        <v>0</v>
      </c>
      <c r="I565" s="2">
        <f t="shared" si="563"/>
        <v>1251.7385257301808</v>
      </c>
      <c r="J565" s="3">
        <v>0</v>
      </c>
      <c r="K565" s="3">
        <f t="shared" si="586"/>
        <v>0</v>
      </c>
      <c r="L565" s="4">
        <f t="shared" ref="L565" si="593">SUM(K565+J565+I565)</f>
        <v>1251.7385257301808</v>
      </c>
    </row>
    <row r="566" spans="1:12">
      <c r="A566" s="5" t="s">
        <v>167</v>
      </c>
      <c r="B566" s="33" t="s">
        <v>155</v>
      </c>
      <c r="C566" s="3" t="s">
        <v>14</v>
      </c>
      <c r="D566" s="37">
        <f t="shared" si="569"/>
        <v>353.77358490566036</v>
      </c>
      <c r="E566" s="8">
        <v>424</v>
      </c>
      <c r="F566" s="3">
        <v>427</v>
      </c>
      <c r="G566" s="3">
        <v>431</v>
      </c>
      <c r="H566" s="3">
        <v>434</v>
      </c>
      <c r="I566" s="2">
        <f t="shared" si="563"/>
        <v>1061.3207547169811</v>
      </c>
      <c r="J566" s="3">
        <f>(IF(C566="SHORT",IF(G566="",0,F566-G566),IF(C566="LONG",IF(G566="",0,G566-F566))))*D566</f>
        <v>1415.0943396226414</v>
      </c>
      <c r="K566" s="3">
        <f t="shared" si="586"/>
        <v>1061.3207547169811</v>
      </c>
      <c r="L566" s="4">
        <f t="shared" ref="L566" si="594">SUM(K566+J566+I566)</f>
        <v>3537.7358490566039</v>
      </c>
    </row>
    <row r="567" spans="1:12">
      <c r="A567" s="5" t="s">
        <v>167</v>
      </c>
      <c r="B567" s="33" t="s">
        <v>63</v>
      </c>
      <c r="C567" s="3" t="s">
        <v>14</v>
      </c>
      <c r="D567" s="37">
        <f t="shared" si="569"/>
        <v>117.64705882352941</v>
      </c>
      <c r="E567" s="8">
        <v>1275</v>
      </c>
      <c r="F567" s="3">
        <v>1288</v>
      </c>
      <c r="G567" s="3">
        <v>1298</v>
      </c>
      <c r="H567" s="3">
        <v>1308</v>
      </c>
      <c r="I567" s="2">
        <f t="shared" si="563"/>
        <v>1529.4117647058822</v>
      </c>
      <c r="J567" s="3">
        <f>(IF(C567="SHORT",IF(G567="",0,F567-G567),IF(C567="LONG",IF(G567="",0,G567-F567))))*D567</f>
        <v>1176.4705882352941</v>
      </c>
      <c r="K567" s="3">
        <f t="shared" si="586"/>
        <v>1176.4705882352941</v>
      </c>
      <c r="L567" s="4">
        <f t="shared" ref="L567" si="595">SUM(K567+J567+I567)</f>
        <v>3882.3529411764703</v>
      </c>
    </row>
    <row r="568" spans="1:12">
      <c r="A568" s="5" t="s">
        <v>167</v>
      </c>
      <c r="B568" s="33" t="s">
        <v>37</v>
      </c>
      <c r="C568" s="3" t="s">
        <v>14</v>
      </c>
      <c r="D568" s="37">
        <f t="shared" si="569"/>
        <v>335.57046979865771</v>
      </c>
      <c r="E568" s="8">
        <v>447</v>
      </c>
      <c r="F568" s="3">
        <v>451</v>
      </c>
      <c r="G568" s="3">
        <v>0</v>
      </c>
      <c r="H568" s="3">
        <v>0</v>
      </c>
      <c r="I568" s="2">
        <f t="shared" si="563"/>
        <v>1342.2818791946308</v>
      </c>
      <c r="J568" s="3">
        <v>0</v>
      </c>
      <c r="K568" s="3">
        <f t="shared" si="586"/>
        <v>0</v>
      </c>
      <c r="L568" s="4">
        <f t="shared" ref="L568" si="596">SUM(K568+J568+I568)</f>
        <v>1342.2818791946308</v>
      </c>
    </row>
    <row r="569" spans="1:12">
      <c r="A569" s="5" t="s">
        <v>167</v>
      </c>
      <c r="B569" s="33" t="s">
        <v>19</v>
      </c>
      <c r="C569" s="3" t="s">
        <v>14</v>
      </c>
      <c r="D569" s="37">
        <f t="shared" si="569"/>
        <v>1048.951048951049</v>
      </c>
      <c r="E569" s="8">
        <v>143</v>
      </c>
      <c r="F569" s="3">
        <v>144</v>
      </c>
      <c r="G569" s="3">
        <v>0</v>
      </c>
      <c r="H569" s="3">
        <v>0</v>
      </c>
      <c r="I569" s="2">
        <f t="shared" si="563"/>
        <v>1048.951048951049</v>
      </c>
      <c r="J569" s="3">
        <v>0</v>
      </c>
      <c r="K569" s="3">
        <f t="shared" si="586"/>
        <v>0</v>
      </c>
      <c r="L569" s="4">
        <f t="shared" ref="L569" si="597">SUM(K569+J569+I569)</f>
        <v>1048.951048951049</v>
      </c>
    </row>
    <row r="570" spans="1:12">
      <c r="A570" s="5" t="s">
        <v>167</v>
      </c>
      <c r="B570" s="33" t="s">
        <v>88</v>
      </c>
      <c r="C570" s="3" t="s">
        <v>14</v>
      </c>
      <c r="D570" s="37">
        <f t="shared" si="569"/>
        <v>69.60556844547564</v>
      </c>
      <c r="E570" s="8">
        <v>2155</v>
      </c>
      <c r="F570" s="3">
        <v>2125</v>
      </c>
      <c r="G570" s="3">
        <v>0</v>
      </c>
      <c r="H570" s="3">
        <v>0</v>
      </c>
      <c r="I570" s="2">
        <f t="shared" si="563"/>
        <v>-2088.1670533642691</v>
      </c>
      <c r="J570" s="3">
        <v>0</v>
      </c>
      <c r="K570" s="3">
        <f t="shared" si="586"/>
        <v>0</v>
      </c>
      <c r="L570" s="4">
        <f t="shared" ref="L570" si="598">SUM(K570+J570+I570)</f>
        <v>-2088.1670533642691</v>
      </c>
    </row>
    <row r="571" spans="1:12">
      <c r="A571" s="5" t="s">
        <v>167</v>
      </c>
      <c r="B571" s="33" t="s">
        <v>85</v>
      </c>
      <c r="C571" s="3" t="s">
        <v>14</v>
      </c>
      <c r="D571" s="37">
        <f t="shared" si="569"/>
        <v>480.76923076923077</v>
      </c>
      <c r="E571" s="8">
        <v>312</v>
      </c>
      <c r="F571" s="3">
        <v>307.5</v>
      </c>
      <c r="G571" s="3">
        <v>0</v>
      </c>
      <c r="H571" s="3">
        <v>0</v>
      </c>
      <c r="I571" s="2">
        <f t="shared" si="563"/>
        <v>-2163.4615384615386</v>
      </c>
      <c r="J571" s="3">
        <v>0</v>
      </c>
      <c r="K571" s="3">
        <f t="shared" si="586"/>
        <v>0</v>
      </c>
      <c r="L571" s="4">
        <f t="shared" ref="L571" si="599">SUM(K571+J571+I571)</f>
        <v>-2163.4615384615386</v>
      </c>
    </row>
    <row r="572" spans="1:12">
      <c r="A572" s="5" t="s">
        <v>166</v>
      </c>
      <c r="B572" s="33" t="s">
        <v>80</v>
      </c>
      <c r="C572" s="3" t="s">
        <v>14</v>
      </c>
      <c r="D572" s="37">
        <f t="shared" si="569"/>
        <v>842.69662921348311</v>
      </c>
      <c r="E572" s="8">
        <v>178</v>
      </c>
      <c r="F572" s="3">
        <v>179.5</v>
      </c>
      <c r="G572" s="3">
        <v>182</v>
      </c>
      <c r="H572" s="3">
        <v>184</v>
      </c>
      <c r="I572" s="2">
        <f t="shared" si="563"/>
        <v>1264.0449438202247</v>
      </c>
      <c r="J572" s="3">
        <f>(IF(C572="SHORT",IF(G572="",0,F572-G572),IF(C572="LONG",IF(G572="",0,G572-F572))))*D572</f>
        <v>2106.7415730337079</v>
      </c>
      <c r="K572" s="3">
        <f t="shared" si="586"/>
        <v>1685.3932584269662</v>
      </c>
      <c r="L572" s="4">
        <f t="shared" ref="L572" si="600">SUM(K572+J572+I572)</f>
        <v>5056.1797752808989</v>
      </c>
    </row>
    <row r="573" spans="1:12">
      <c r="A573" s="5" t="s">
        <v>166</v>
      </c>
      <c r="B573" s="33" t="s">
        <v>24</v>
      </c>
      <c r="C573" s="3" t="s">
        <v>14</v>
      </c>
      <c r="D573" s="37">
        <f t="shared" si="569"/>
        <v>91.074681238615668</v>
      </c>
      <c r="E573" s="8">
        <v>1647</v>
      </c>
      <c r="F573" s="3">
        <v>1658</v>
      </c>
      <c r="G573" s="3">
        <v>1665</v>
      </c>
      <c r="H573" s="3">
        <v>0</v>
      </c>
      <c r="I573" s="2">
        <f t="shared" si="563"/>
        <v>1001.8214936247723</v>
      </c>
      <c r="J573" s="3">
        <f>(IF(C573="SHORT",IF(G573="",0,F573-G573),IF(C573="LONG",IF(G573="",0,G573-F573))))*D573</f>
        <v>637.52276867030969</v>
      </c>
      <c r="K573" s="3">
        <v>0</v>
      </c>
      <c r="L573" s="4">
        <f t="shared" ref="L573" si="601">SUM(K573+J573+I573)</f>
        <v>1639.344262295082</v>
      </c>
    </row>
    <row r="574" spans="1:12">
      <c r="A574" s="5" t="s">
        <v>166</v>
      </c>
      <c r="B574" s="33" t="s">
        <v>62</v>
      </c>
      <c r="C574" s="3" t="s">
        <v>14</v>
      </c>
      <c r="D574" s="37">
        <f t="shared" si="569"/>
        <v>643.77682403433471</v>
      </c>
      <c r="E574" s="8">
        <v>233</v>
      </c>
      <c r="F574" s="3">
        <v>229.5</v>
      </c>
      <c r="G574" s="3">
        <v>0</v>
      </c>
      <c r="H574" s="3">
        <v>0</v>
      </c>
      <c r="I574" s="2">
        <f t="shared" si="563"/>
        <v>-2253.2188841201714</v>
      </c>
      <c r="J574" s="3">
        <v>0</v>
      </c>
      <c r="K574" s="3">
        <v>0</v>
      </c>
      <c r="L574" s="4">
        <f t="shared" ref="L574" si="602">SUM(K574+J574+I574)</f>
        <v>-2253.2188841201714</v>
      </c>
    </row>
    <row r="575" spans="1:12">
      <c r="A575" s="5" t="s">
        <v>166</v>
      </c>
      <c r="B575" s="33" t="s">
        <v>72</v>
      </c>
      <c r="C575" s="3" t="s">
        <v>14</v>
      </c>
      <c r="D575" s="37">
        <f t="shared" si="569"/>
        <v>857.14285714285711</v>
      </c>
      <c r="E575" s="8">
        <v>175</v>
      </c>
      <c r="F575" s="3">
        <v>173</v>
      </c>
      <c r="G575" s="3">
        <v>0</v>
      </c>
      <c r="H575" s="3">
        <v>0</v>
      </c>
      <c r="I575" s="2">
        <f t="shared" si="563"/>
        <v>-1714.2857142857142</v>
      </c>
      <c r="J575" s="3">
        <v>0</v>
      </c>
      <c r="K575" s="3">
        <v>0</v>
      </c>
      <c r="L575" s="4">
        <f t="shared" ref="L575" si="603">SUM(K575+J575+I575)</f>
        <v>-1714.2857142857142</v>
      </c>
    </row>
    <row r="576" spans="1:12">
      <c r="A576" s="5" t="s">
        <v>162</v>
      </c>
      <c r="B576" s="33" t="s">
        <v>161</v>
      </c>
      <c r="C576" s="3" t="s">
        <v>14</v>
      </c>
      <c r="D576" s="37">
        <f t="shared" si="569"/>
        <v>702.57611241217796</v>
      </c>
      <c r="E576" s="8">
        <v>213.5</v>
      </c>
      <c r="F576" s="3">
        <v>215.5</v>
      </c>
      <c r="G576" s="3">
        <v>217.5</v>
      </c>
      <c r="H576" s="3">
        <v>219.5</v>
      </c>
      <c r="I576" s="2">
        <f t="shared" si="563"/>
        <v>1405.1522248243559</v>
      </c>
      <c r="J576" s="3">
        <f>(IF(C576="SHORT",IF(G576="",0,F576-G576),IF(C576="LONG",IF(G576="",0,G576-F576))))*D576</f>
        <v>1405.1522248243559</v>
      </c>
      <c r="K576" s="3">
        <f>SUM(H576-G576)*D576</f>
        <v>1405.1522248243559</v>
      </c>
      <c r="L576" s="4">
        <f t="shared" ref="L576" si="604">SUM(K576+J576+I576)</f>
        <v>4215.4566744730673</v>
      </c>
    </row>
    <row r="577" spans="1:12">
      <c r="A577" s="5" t="s">
        <v>162</v>
      </c>
      <c r="B577" s="33" t="s">
        <v>163</v>
      </c>
      <c r="C577" s="3" t="s">
        <v>14</v>
      </c>
      <c r="D577" s="37">
        <f t="shared" si="569"/>
        <v>344.82758620689657</v>
      </c>
      <c r="E577" s="8">
        <v>435</v>
      </c>
      <c r="F577" s="3">
        <v>438</v>
      </c>
      <c r="G577" s="3">
        <v>442</v>
      </c>
      <c r="H577" s="3">
        <v>0</v>
      </c>
      <c r="I577" s="2">
        <f t="shared" si="563"/>
        <v>1034.4827586206898</v>
      </c>
      <c r="J577" s="3">
        <f>(IF(C577="SHORT",IF(G577="",0,F577-G577),IF(C577="LONG",IF(G577="",0,G577-F577))))*D577</f>
        <v>1379.3103448275863</v>
      </c>
      <c r="K577" s="3">
        <v>0</v>
      </c>
      <c r="L577" s="4">
        <f t="shared" ref="L577" si="605">SUM(K577+J577+I577)</f>
        <v>2413.7931034482763</v>
      </c>
    </row>
    <row r="578" spans="1:12">
      <c r="A578" s="5" t="s">
        <v>162</v>
      </c>
      <c r="B578" s="33" t="s">
        <v>164</v>
      </c>
      <c r="C578" s="3" t="s">
        <v>14</v>
      </c>
      <c r="D578" s="37">
        <f t="shared" si="569"/>
        <v>303.951367781155</v>
      </c>
      <c r="E578" s="8">
        <v>493.5</v>
      </c>
      <c r="F578" s="3">
        <v>497.5</v>
      </c>
      <c r="G578" s="3">
        <v>0</v>
      </c>
      <c r="H578" s="3">
        <v>0</v>
      </c>
      <c r="I578" s="2">
        <f t="shared" si="563"/>
        <v>1215.80547112462</v>
      </c>
      <c r="J578" s="3">
        <v>0</v>
      </c>
      <c r="K578" s="3">
        <v>0</v>
      </c>
      <c r="L578" s="4">
        <f t="shared" ref="L578" si="606">SUM(K578+J578+I578)</f>
        <v>1215.80547112462</v>
      </c>
    </row>
    <row r="579" spans="1:12">
      <c r="A579" s="5" t="s">
        <v>162</v>
      </c>
      <c r="B579" s="33" t="s">
        <v>165</v>
      </c>
      <c r="C579" s="3" t="s">
        <v>14</v>
      </c>
      <c r="D579" s="37">
        <f t="shared" si="569"/>
        <v>1428.5714285714287</v>
      </c>
      <c r="E579" s="8">
        <v>105</v>
      </c>
      <c r="F579" s="3">
        <v>106</v>
      </c>
      <c r="G579" s="3">
        <v>0</v>
      </c>
      <c r="H579" s="3">
        <v>0</v>
      </c>
      <c r="I579" s="2">
        <f t="shared" si="563"/>
        <v>1428.5714285714287</v>
      </c>
      <c r="J579" s="3">
        <v>0</v>
      </c>
      <c r="K579" s="3">
        <v>0</v>
      </c>
      <c r="L579" s="4">
        <f t="shared" ref="L579" si="607">SUM(K579+J579+I579)</f>
        <v>1428.5714285714287</v>
      </c>
    </row>
    <row r="580" spans="1:12">
      <c r="A580" s="5" t="s">
        <v>159</v>
      </c>
      <c r="B580" s="33" t="s">
        <v>31</v>
      </c>
      <c r="C580" s="3" t="s">
        <v>14</v>
      </c>
      <c r="D580" s="37">
        <f t="shared" si="569"/>
        <v>392.67015706806285</v>
      </c>
      <c r="E580" s="8">
        <v>382</v>
      </c>
      <c r="F580" s="3">
        <v>385</v>
      </c>
      <c r="G580" s="3">
        <v>388</v>
      </c>
      <c r="H580" s="3">
        <v>392</v>
      </c>
      <c r="I580" s="2">
        <f t="shared" si="563"/>
        <v>1178.0104712041884</v>
      </c>
      <c r="J580" s="3">
        <f>(IF(C580="SHORT",IF(G580="",0,F580-G580),IF(C580="LONG",IF(G580="",0,G580-F580))))*D580</f>
        <v>1178.0104712041884</v>
      </c>
      <c r="K580" s="3">
        <f>SUM(H580-G580)*D580</f>
        <v>1570.6806282722514</v>
      </c>
      <c r="L580" s="4">
        <f t="shared" ref="L580" si="608">SUM(K580+J580+I580)</f>
        <v>3926.7015706806283</v>
      </c>
    </row>
    <row r="581" spans="1:12">
      <c r="A581" s="5" t="s">
        <v>159</v>
      </c>
      <c r="B581" s="33" t="s">
        <v>31</v>
      </c>
      <c r="C581" s="3" t="s">
        <v>14</v>
      </c>
      <c r="D581" s="37">
        <f t="shared" si="569"/>
        <v>388.60103626943004</v>
      </c>
      <c r="E581" s="8">
        <v>386</v>
      </c>
      <c r="F581" s="3">
        <v>389</v>
      </c>
      <c r="G581" s="3">
        <v>392</v>
      </c>
      <c r="H581" s="3">
        <v>396</v>
      </c>
      <c r="I581" s="2">
        <f t="shared" si="563"/>
        <v>1165.8031088082901</v>
      </c>
      <c r="J581" s="3">
        <f>(IF(C581="SHORT",IF(G581="",0,F581-G581),IF(C581="LONG",IF(G581="",0,G581-F581))))*D581</f>
        <v>1165.8031088082901</v>
      </c>
      <c r="K581" s="3">
        <f>SUM(H581-G581)*D581</f>
        <v>1554.4041450777202</v>
      </c>
      <c r="L581" s="4">
        <f t="shared" ref="L581" si="609">SUM(K581+J581+I581)</f>
        <v>3886.0103626943001</v>
      </c>
    </row>
    <row r="582" spans="1:12">
      <c r="A582" s="5" t="s">
        <v>159</v>
      </c>
      <c r="B582" s="33" t="s">
        <v>28</v>
      </c>
      <c r="C582" s="3" t="s">
        <v>14</v>
      </c>
      <c r="D582" s="37">
        <f t="shared" si="569"/>
        <v>202.70270270270271</v>
      </c>
      <c r="E582" s="8">
        <v>740</v>
      </c>
      <c r="F582" s="3">
        <v>746</v>
      </c>
      <c r="G582" s="3">
        <v>754</v>
      </c>
      <c r="H582" s="3">
        <v>766</v>
      </c>
      <c r="I582" s="2">
        <f t="shared" si="563"/>
        <v>1216.2162162162163</v>
      </c>
      <c r="J582" s="3">
        <f>(IF(C582="SHORT",IF(G582="",0,F582-G582),IF(C582="LONG",IF(G582="",0,G582-F582))))*D582</f>
        <v>1621.6216216216217</v>
      </c>
      <c r="K582" s="3">
        <f>SUM(H582-G582)*D582</f>
        <v>2432.4324324324325</v>
      </c>
      <c r="L582" s="4">
        <f t="shared" ref="L582" si="610">SUM(K582+J582+I582)</f>
        <v>5270.27027027027</v>
      </c>
    </row>
    <row r="583" spans="1:12">
      <c r="A583" s="5" t="s">
        <v>159</v>
      </c>
      <c r="B583" s="33" t="s">
        <v>38</v>
      </c>
      <c r="C583" s="3" t="s">
        <v>14</v>
      </c>
      <c r="D583" s="37">
        <f t="shared" si="569"/>
        <v>316.45569620253167</v>
      </c>
      <c r="E583" s="8">
        <v>474</v>
      </c>
      <c r="F583" s="3">
        <v>478</v>
      </c>
      <c r="G583" s="3">
        <v>482</v>
      </c>
      <c r="H583" s="3">
        <v>485</v>
      </c>
      <c r="I583" s="2">
        <f t="shared" si="563"/>
        <v>1265.8227848101267</v>
      </c>
      <c r="J583" s="3">
        <f>(IF(C583="SHORT",IF(G583="",0,F583-G583),IF(C583="LONG",IF(G583="",0,G583-F583))))*D583</f>
        <v>1265.8227848101267</v>
      </c>
      <c r="K583" s="3">
        <f>SUM(H583-G583)*D583</f>
        <v>949.36708860759495</v>
      </c>
      <c r="L583" s="4">
        <f t="shared" ref="L583" si="611">SUM(K583+J583+I583)</f>
        <v>3481.0126582278481</v>
      </c>
    </row>
    <row r="584" spans="1:12">
      <c r="A584" s="5" t="s">
        <v>159</v>
      </c>
      <c r="B584" s="33" t="s">
        <v>160</v>
      </c>
      <c r="C584" s="3" t="s">
        <v>14</v>
      </c>
      <c r="D584" s="37">
        <f t="shared" si="569"/>
        <v>746.26865671641792</v>
      </c>
      <c r="E584" s="8">
        <v>201</v>
      </c>
      <c r="F584" s="3">
        <v>203</v>
      </c>
      <c r="G584" s="3">
        <v>204.9</v>
      </c>
      <c r="H584" s="3">
        <v>0</v>
      </c>
      <c r="I584" s="2">
        <f t="shared" si="563"/>
        <v>1492.5373134328358</v>
      </c>
      <c r="J584" s="3">
        <f>(IF(C584="SHORT",IF(G584="",0,F584-G584),IF(C584="LONG",IF(G584="",0,G584-F584))))*D584</f>
        <v>1417.9104477611984</v>
      </c>
      <c r="K584" s="3">
        <v>0</v>
      </c>
      <c r="L584" s="4">
        <f t="shared" ref="L584" si="612">SUM(K584+J584+I584)</f>
        <v>2910.4477611940342</v>
      </c>
    </row>
    <row r="585" spans="1:12">
      <c r="A585" s="5" t="s">
        <v>159</v>
      </c>
      <c r="B585" s="33" t="s">
        <v>111</v>
      </c>
      <c r="C585" s="3" t="s">
        <v>14</v>
      </c>
      <c r="D585" s="37">
        <f t="shared" si="569"/>
        <v>769.23076923076928</v>
      </c>
      <c r="E585" s="8">
        <v>195</v>
      </c>
      <c r="F585" s="3">
        <v>196.5</v>
      </c>
      <c r="G585" s="3">
        <v>0</v>
      </c>
      <c r="H585" s="3">
        <v>0</v>
      </c>
      <c r="I585" s="2">
        <f t="shared" si="563"/>
        <v>1153.8461538461538</v>
      </c>
      <c r="J585" s="3">
        <v>0</v>
      </c>
      <c r="K585" s="3">
        <v>0</v>
      </c>
      <c r="L585" s="4">
        <f t="shared" ref="L585" si="613">SUM(K585+J585+I585)</f>
        <v>1153.8461538461538</v>
      </c>
    </row>
    <row r="586" spans="1:12">
      <c r="A586" s="5" t="s">
        <v>159</v>
      </c>
      <c r="B586" s="33" t="s">
        <v>161</v>
      </c>
      <c r="C586" s="3" t="s">
        <v>14</v>
      </c>
      <c r="D586" s="37">
        <f t="shared" si="569"/>
        <v>765.30612244897964</v>
      </c>
      <c r="E586" s="8">
        <v>196</v>
      </c>
      <c r="F586" s="3">
        <v>193</v>
      </c>
      <c r="G586" s="3">
        <v>0</v>
      </c>
      <c r="H586" s="3">
        <v>0</v>
      </c>
      <c r="I586" s="2">
        <f t="shared" si="563"/>
        <v>-2295.9183673469388</v>
      </c>
      <c r="J586" s="3">
        <v>0</v>
      </c>
      <c r="K586" s="3">
        <v>0</v>
      </c>
      <c r="L586" s="4">
        <f t="shared" ref="L586" si="614">SUM(K586+J586+I586)</f>
        <v>-2295.9183673469388</v>
      </c>
    </row>
    <row r="587" spans="1:12">
      <c r="A587" s="5" t="s">
        <v>158</v>
      </c>
      <c r="B587" s="33" t="s">
        <v>31</v>
      </c>
      <c r="C587" s="3" t="s">
        <v>14</v>
      </c>
      <c r="D587" s="37">
        <f t="shared" si="569"/>
        <v>483.09178743961354</v>
      </c>
      <c r="E587" s="8">
        <v>310.5</v>
      </c>
      <c r="F587" s="3">
        <v>313</v>
      </c>
      <c r="G587" s="3">
        <v>316</v>
      </c>
      <c r="H587" s="3">
        <v>320</v>
      </c>
      <c r="I587" s="2">
        <f t="shared" si="563"/>
        <v>1207.7294685990339</v>
      </c>
      <c r="J587" s="3">
        <f>(IF(C587="SHORT",IF(G587="",0,F587-G587),IF(C587="LONG",IF(G587="",0,G587-F587))))*D587</f>
        <v>1449.2753623188405</v>
      </c>
      <c r="K587" s="3">
        <f t="shared" ref="K587:K596" si="615">SUM(H587-G587)*D587</f>
        <v>1932.3671497584542</v>
      </c>
      <c r="L587" s="4">
        <f t="shared" ref="L587" si="616">SUM(K587+J587+I587)</f>
        <v>4589.3719806763283</v>
      </c>
    </row>
    <row r="588" spans="1:12">
      <c r="A588" s="5" t="s">
        <v>158</v>
      </c>
      <c r="B588" s="33" t="s">
        <v>89</v>
      </c>
      <c r="C588" s="3" t="s">
        <v>14</v>
      </c>
      <c r="D588" s="37">
        <f t="shared" si="569"/>
        <v>488.59934853420197</v>
      </c>
      <c r="E588" s="8">
        <v>307</v>
      </c>
      <c r="F588" s="3">
        <v>309.5</v>
      </c>
      <c r="G588" s="3">
        <v>312</v>
      </c>
      <c r="H588" s="3">
        <v>315</v>
      </c>
      <c r="I588" s="2">
        <f t="shared" si="563"/>
        <v>1221.498371335505</v>
      </c>
      <c r="J588" s="3">
        <f>(IF(C588="SHORT",IF(G588="",0,F588-G588),IF(C588="LONG",IF(G588="",0,G588-F588))))*D588</f>
        <v>1221.498371335505</v>
      </c>
      <c r="K588" s="3">
        <f t="shared" si="615"/>
        <v>1465.798045602606</v>
      </c>
      <c r="L588" s="4">
        <f t="shared" ref="L588" si="617">SUM(K588+J588+I588)</f>
        <v>3908.7947882736162</v>
      </c>
    </row>
    <row r="589" spans="1:12">
      <c r="A589" s="5" t="s">
        <v>158</v>
      </c>
      <c r="B589" s="33" t="s">
        <v>64</v>
      </c>
      <c r="C589" s="3" t="s">
        <v>14</v>
      </c>
      <c r="D589" s="37">
        <f t="shared" si="569"/>
        <v>39.787798408488065</v>
      </c>
      <c r="E589" s="8">
        <v>3770</v>
      </c>
      <c r="F589" s="3">
        <v>3800</v>
      </c>
      <c r="G589" s="3">
        <v>3820</v>
      </c>
      <c r="H589" s="3">
        <v>3839</v>
      </c>
      <c r="I589" s="2">
        <f t="shared" si="563"/>
        <v>1193.6339522546421</v>
      </c>
      <c r="J589" s="3">
        <f>(IF(C589="SHORT",IF(G589="",0,F589-G589),IF(C589="LONG",IF(G589="",0,G589-F589))))*D589</f>
        <v>795.75596816976133</v>
      </c>
      <c r="K589" s="3">
        <f t="shared" si="615"/>
        <v>755.9681697612732</v>
      </c>
      <c r="L589" s="4">
        <f t="shared" ref="L589" si="618">SUM(K589+J589+I589)</f>
        <v>2745.3580901856767</v>
      </c>
    </row>
    <row r="590" spans="1:12">
      <c r="A590" s="5" t="s">
        <v>158</v>
      </c>
      <c r="B590" s="33" t="s">
        <v>83</v>
      </c>
      <c r="C590" s="3" t="s">
        <v>14</v>
      </c>
      <c r="D590" s="37">
        <f t="shared" si="569"/>
        <v>95.785440613026822</v>
      </c>
      <c r="E590" s="8">
        <v>1566</v>
      </c>
      <c r="F590" s="3">
        <v>1566</v>
      </c>
      <c r="G590" s="3">
        <v>0</v>
      </c>
      <c r="H590" s="3">
        <v>0</v>
      </c>
      <c r="I590" s="2">
        <f t="shared" si="563"/>
        <v>0</v>
      </c>
      <c r="J590" s="3">
        <v>0</v>
      </c>
      <c r="K590" s="3">
        <f t="shared" si="615"/>
        <v>0</v>
      </c>
      <c r="L590" s="4">
        <f t="shared" ref="L590" si="619">SUM(K590+J590+I590)</f>
        <v>0</v>
      </c>
    </row>
    <row r="591" spans="1:12">
      <c r="A591" s="5" t="s">
        <v>156</v>
      </c>
      <c r="B591" s="33" t="s">
        <v>63</v>
      </c>
      <c r="C591" s="3" t="s">
        <v>14</v>
      </c>
      <c r="D591" s="37">
        <f t="shared" si="569"/>
        <v>116.64074650077761</v>
      </c>
      <c r="E591" s="8">
        <v>1286</v>
      </c>
      <c r="F591" s="3">
        <v>1296</v>
      </c>
      <c r="G591" s="3">
        <v>1306</v>
      </c>
      <c r="H591" s="3">
        <v>1316</v>
      </c>
      <c r="I591" s="2">
        <f t="shared" si="563"/>
        <v>1166.4074650077762</v>
      </c>
      <c r="J591" s="3">
        <f>(IF(C591="SHORT",IF(G591="",0,F591-G591),IF(C591="LONG",IF(G591="",0,G591-F591))))*D591</f>
        <v>1166.4074650077762</v>
      </c>
      <c r="K591" s="3">
        <f t="shared" si="615"/>
        <v>1166.4074650077762</v>
      </c>
      <c r="L591" s="4">
        <f t="shared" ref="L591" si="620">SUM(K591+J591+I591)</f>
        <v>3499.2223950233283</v>
      </c>
    </row>
    <row r="592" spans="1:12">
      <c r="A592" s="5" t="s">
        <v>156</v>
      </c>
      <c r="B592" s="33" t="s">
        <v>157</v>
      </c>
      <c r="C592" s="3" t="s">
        <v>14</v>
      </c>
      <c r="D592" s="37">
        <f t="shared" si="569"/>
        <v>775.19379844961236</v>
      </c>
      <c r="E592" s="8">
        <v>193.5</v>
      </c>
      <c r="F592" s="3">
        <v>195</v>
      </c>
      <c r="G592" s="3">
        <v>197</v>
      </c>
      <c r="H592" s="3">
        <v>199</v>
      </c>
      <c r="I592" s="2">
        <f t="shared" si="563"/>
        <v>1162.7906976744184</v>
      </c>
      <c r="J592" s="3">
        <f>(IF(C592="SHORT",IF(G592="",0,F592-G592),IF(C592="LONG",IF(G592="",0,G592-F592))))*D592</f>
        <v>1550.3875968992247</v>
      </c>
      <c r="K592" s="3">
        <f t="shared" si="615"/>
        <v>1550.3875968992247</v>
      </c>
      <c r="L592" s="4">
        <f t="shared" ref="L592" si="621">SUM(K592+J592+I592)</f>
        <v>4263.5658914728683</v>
      </c>
    </row>
    <row r="593" spans="1:12">
      <c r="A593" s="5" t="s">
        <v>156</v>
      </c>
      <c r="B593" s="33" t="s">
        <v>28</v>
      </c>
      <c r="C593" s="3" t="s">
        <v>14</v>
      </c>
      <c r="D593" s="37">
        <f t="shared" si="569"/>
        <v>205.47945205479451</v>
      </c>
      <c r="E593" s="8">
        <v>730</v>
      </c>
      <c r="F593" s="3">
        <v>736</v>
      </c>
      <c r="G593" s="3">
        <v>0</v>
      </c>
      <c r="H593" s="3">
        <v>0</v>
      </c>
      <c r="I593" s="2">
        <f t="shared" si="563"/>
        <v>1232.8767123287671</v>
      </c>
      <c r="J593" s="3">
        <v>0</v>
      </c>
      <c r="K593" s="3">
        <f t="shared" si="615"/>
        <v>0</v>
      </c>
      <c r="L593" s="4">
        <f t="shared" ref="L593" si="622">SUM(K593+J593+I593)</f>
        <v>1232.8767123287671</v>
      </c>
    </row>
    <row r="594" spans="1:12">
      <c r="A594" s="5" t="s">
        <v>156</v>
      </c>
      <c r="B594" s="33" t="s">
        <v>38</v>
      </c>
      <c r="C594" s="3" t="s">
        <v>14</v>
      </c>
      <c r="D594" s="37">
        <f t="shared" si="569"/>
        <v>331.85840707964604</v>
      </c>
      <c r="E594" s="8">
        <v>452</v>
      </c>
      <c r="F594" s="3">
        <v>445</v>
      </c>
      <c r="G594" s="3">
        <v>0</v>
      </c>
      <c r="H594" s="3">
        <v>0</v>
      </c>
      <c r="I594" s="2">
        <f t="shared" si="563"/>
        <v>-2323.0088495575224</v>
      </c>
      <c r="J594" s="3">
        <v>0</v>
      </c>
      <c r="K594" s="3">
        <f t="shared" si="615"/>
        <v>0</v>
      </c>
      <c r="L594" s="4">
        <f t="shared" ref="L594" si="623">SUM(K594+J594+I594)</f>
        <v>-2323.0088495575224</v>
      </c>
    </row>
    <row r="595" spans="1:12">
      <c r="A595" s="5" t="s">
        <v>154</v>
      </c>
      <c r="B595" s="33" t="s">
        <v>40</v>
      </c>
      <c r="C595" s="3" t="s">
        <v>14</v>
      </c>
      <c r="D595" s="37">
        <f t="shared" si="569"/>
        <v>688.0733944954128</v>
      </c>
      <c r="E595" s="8">
        <v>218</v>
      </c>
      <c r="F595" s="3">
        <v>220</v>
      </c>
      <c r="G595" s="3">
        <v>222</v>
      </c>
      <c r="H595" s="3">
        <v>224</v>
      </c>
      <c r="I595" s="2">
        <f t="shared" si="563"/>
        <v>1376.1467889908256</v>
      </c>
      <c r="J595" s="3">
        <f>(IF(C595="SHORT",IF(G595="",0,F595-G595),IF(C595="LONG",IF(G595="",0,G595-F595))))*D595</f>
        <v>1376.1467889908256</v>
      </c>
      <c r="K595" s="3">
        <f t="shared" si="615"/>
        <v>1376.1467889908256</v>
      </c>
      <c r="L595" s="4">
        <f t="shared" ref="L595" si="624">SUM(K595+J595+I595)</f>
        <v>4128.440366972477</v>
      </c>
    </row>
    <row r="596" spans="1:12">
      <c r="A596" s="5" t="s">
        <v>154</v>
      </c>
      <c r="B596" s="33" t="s">
        <v>155</v>
      </c>
      <c r="C596" s="3" t="s">
        <v>14</v>
      </c>
      <c r="D596" s="37">
        <f t="shared" si="569"/>
        <v>384.61538461538464</v>
      </c>
      <c r="E596" s="8">
        <v>390</v>
      </c>
      <c r="F596" s="3">
        <v>393</v>
      </c>
      <c r="G596" s="3">
        <v>396</v>
      </c>
      <c r="H596" s="3">
        <v>400</v>
      </c>
      <c r="I596" s="2">
        <f t="shared" si="563"/>
        <v>1153.8461538461538</v>
      </c>
      <c r="J596" s="3">
        <f>(IF(C596="SHORT",IF(G596="",0,F596-G596),IF(C596="LONG",IF(G596="",0,G596-F596))))*D596</f>
        <v>1153.8461538461538</v>
      </c>
      <c r="K596" s="3">
        <f t="shared" si="615"/>
        <v>1538.4615384615386</v>
      </c>
      <c r="L596" s="4">
        <f t="shared" ref="L596" si="625">SUM(K596+J596+I596)</f>
        <v>3846.1538461538462</v>
      </c>
    </row>
    <row r="597" spans="1:12">
      <c r="A597" s="5" t="s">
        <v>154</v>
      </c>
      <c r="B597" s="33" t="s">
        <v>76</v>
      </c>
      <c r="C597" s="3" t="s">
        <v>14</v>
      </c>
      <c r="D597" s="37">
        <f t="shared" si="569"/>
        <v>54.945054945054942</v>
      </c>
      <c r="E597" s="8">
        <v>2730</v>
      </c>
      <c r="F597" s="3">
        <v>2750</v>
      </c>
      <c r="G597" s="3">
        <v>2770</v>
      </c>
      <c r="H597" s="3">
        <v>0</v>
      </c>
      <c r="I597" s="2">
        <f t="shared" si="563"/>
        <v>1098.9010989010987</v>
      </c>
      <c r="J597" s="3">
        <f>(IF(C597="SHORT",IF(G597="",0,F597-G597),IF(C597="LONG",IF(G597="",0,G597-F597))))*D597</f>
        <v>1098.9010989010987</v>
      </c>
      <c r="K597" s="3">
        <v>0</v>
      </c>
      <c r="L597" s="4">
        <f t="shared" ref="L597" si="626">SUM(K597+J597+I597)</f>
        <v>2197.8021978021975</v>
      </c>
    </row>
    <row r="598" spans="1:12">
      <c r="A598" s="5" t="s">
        <v>154</v>
      </c>
      <c r="B598" s="33" t="s">
        <v>42</v>
      </c>
      <c r="C598" s="3" t="s">
        <v>14</v>
      </c>
      <c r="D598" s="37">
        <f t="shared" si="569"/>
        <v>142.85714285714286</v>
      </c>
      <c r="E598" s="8">
        <v>1050</v>
      </c>
      <c r="F598" s="3">
        <v>1062</v>
      </c>
      <c r="G598" s="3">
        <v>0</v>
      </c>
      <c r="H598" s="3">
        <v>0</v>
      </c>
      <c r="I598" s="2">
        <f t="shared" si="563"/>
        <v>1714.2857142857142</v>
      </c>
      <c r="J598" s="3">
        <v>0</v>
      </c>
      <c r="K598" s="3">
        <v>0</v>
      </c>
      <c r="L598" s="4">
        <f t="shared" ref="L598" si="627">SUM(K598+J598+I598)</f>
        <v>1714.2857142857142</v>
      </c>
    </row>
    <row r="599" spans="1:12">
      <c r="A599" s="5" t="s">
        <v>154</v>
      </c>
      <c r="B599" s="33" t="s">
        <v>111</v>
      </c>
      <c r="C599" s="3" t="s">
        <v>14</v>
      </c>
      <c r="D599" s="37">
        <f t="shared" si="569"/>
        <v>833.33333333333337</v>
      </c>
      <c r="E599" s="8">
        <v>180</v>
      </c>
      <c r="F599" s="3">
        <v>181</v>
      </c>
      <c r="G599" s="3">
        <v>0</v>
      </c>
      <c r="H599" s="3">
        <v>0</v>
      </c>
      <c r="I599" s="2">
        <f t="shared" si="563"/>
        <v>833.33333333333337</v>
      </c>
      <c r="J599" s="3">
        <v>0</v>
      </c>
      <c r="K599" s="3">
        <v>0</v>
      </c>
      <c r="L599" s="4">
        <f t="shared" ref="L599" si="628">SUM(K599+J599+I599)</f>
        <v>833.33333333333337</v>
      </c>
    </row>
    <row r="600" spans="1:12">
      <c r="A600" s="5" t="s">
        <v>153</v>
      </c>
      <c r="B600" s="33" t="s">
        <v>111</v>
      </c>
      <c r="C600" s="3" t="s">
        <v>14</v>
      </c>
      <c r="D600" s="37">
        <f t="shared" si="569"/>
        <v>892.85714285714289</v>
      </c>
      <c r="E600" s="8">
        <v>168</v>
      </c>
      <c r="F600" s="3">
        <v>169</v>
      </c>
      <c r="G600" s="3">
        <v>170</v>
      </c>
      <c r="H600" s="3">
        <v>171</v>
      </c>
      <c r="I600" s="2">
        <f t="shared" si="563"/>
        <v>892.85714285714289</v>
      </c>
      <c r="J600" s="3">
        <f>(IF(C600="SHORT",IF(G600="",0,F600-G600),IF(C600="LONG",IF(G600="",0,G600-F600))))*D600</f>
        <v>892.85714285714289</v>
      </c>
      <c r="K600" s="3">
        <f t="shared" ref="K600:K606" si="629">SUM(H600-G600)*D600</f>
        <v>892.85714285714289</v>
      </c>
      <c r="L600" s="4">
        <f t="shared" ref="L600" si="630">SUM(K600+J600+I600)</f>
        <v>2678.5714285714284</v>
      </c>
    </row>
    <row r="601" spans="1:12">
      <c r="A601" s="5" t="s">
        <v>153</v>
      </c>
      <c r="B601" s="33" t="s">
        <v>92</v>
      </c>
      <c r="C601" s="3" t="s">
        <v>14</v>
      </c>
      <c r="D601" s="37">
        <f t="shared" si="569"/>
        <v>241.93548387096774</v>
      </c>
      <c r="E601" s="8">
        <v>620</v>
      </c>
      <c r="F601" s="3" t="s">
        <v>66</v>
      </c>
      <c r="G601" s="3">
        <v>0</v>
      </c>
      <c r="H601" s="3">
        <v>0</v>
      </c>
      <c r="I601" s="2" t="e">
        <f t="shared" si="563"/>
        <v>#VALUE!</v>
      </c>
      <c r="J601" s="3">
        <v>0</v>
      </c>
      <c r="K601" s="3">
        <f t="shared" si="629"/>
        <v>0</v>
      </c>
      <c r="L601" s="3" t="s">
        <v>66</v>
      </c>
    </row>
    <row r="602" spans="1:12">
      <c r="A602" s="5" t="s">
        <v>150</v>
      </c>
      <c r="B602" s="33" t="s">
        <v>151</v>
      </c>
      <c r="C602" s="3" t="s">
        <v>14</v>
      </c>
      <c r="D602" s="37">
        <f t="shared" si="569"/>
        <v>228.31050228310502</v>
      </c>
      <c r="E602" s="8">
        <v>657</v>
      </c>
      <c r="F602" s="3">
        <v>665</v>
      </c>
      <c r="G602" s="3">
        <v>676</v>
      </c>
      <c r="H602" s="3">
        <v>686</v>
      </c>
      <c r="I602" s="2">
        <f t="shared" ref="I602:I665" si="631">(IF(C602="SHORT",E602-F602,IF(C602="LONG",F602-E602)))*D602</f>
        <v>1826.4840182648402</v>
      </c>
      <c r="J602" s="3">
        <f t="shared" ref="J602:J607" si="632">(IF(C602="SHORT",IF(G602="",0,F602-G602),IF(C602="LONG",IF(G602="",0,G602-F602))))*D602</f>
        <v>2511.4155251141551</v>
      </c>
      <c r="K602" s="3">
        <f t="shared" si="629"/>
        <v>2283.1050228310501</v>
      </c>
      <c r="L602" s="4">
        <f t="shared" ref="L602" si="633">SUM(K602+J602+I602)</f>
        <v>6621.0045662100456</v>
      </c>
    </row>
    <row r="603" spans="1:12">
      <c r="A603" s="5" t="s">
        <v>150</v>
      </c>
      <c r="B603" s="33" t="s">
        <v>89</v>
      </c>
      <c r="C603" s="3" t="s">
        <v>14</v>
      </c>
      <c r="D603" s="37">
        <f t="shared" si="569"/>
        <v>524.47552447552448</v>
      </c>
      <c r="E603" s="8">
        <v>286</v>
      </c>
      <c r="F603" s="3">
        <v>288</v>
      </c>
      <c r="G603" s="3">
        <v>290</v>
      </c>
      <c r="H603" s="3">
        <v>292</v>
      </c>
      <c r="I603" s="2">
        <f t="shared" si="631"/>
        <v>1048.951048951049</v>
      </c>
      <c r="J603" s="3">
        <f t="shared" si="632"/>
        <v>1048.951048951049</v>
      </c>
      <c r="K603" s="3">
        <f t="shared" si="629"/>
        <v>1048.951048951049</v>
      </c>
      <c r="L603" s="4">
        <f t="shared" ref="L603" si="634">SUM(K603+J603+I603)</f>
        <v>3146.8531468531469</v>
      </c>
    </row>
    <row r="604" spans="1:12">
      <c r="A604" s="5" t="s">
        <v>150</v>
      </c>
      <c r="B604" s="33" t="s">
        <v>152</v>
      </c>
      <c r="C604" s="3" t="s">
        <v>14</v>
      </c>
      <c r="D604" s="37">
        <f t="shared" si="569"/>
        <v>1056.338028169014</v>
      </c>
      <c r="E604" s="8">
        <v>142</v>
      </c>
      <c r="F604" s="3">
        <v>143</v>
      </c>
      <c r="G604" s="3">
        <v>144</v>
      </c>
      <c r="H604" s="3">
        <v>145</v>
      </c>
      <c r="I604" s="2">
        <f t="shared" si="631"/>
        <v>1056.338028169014</v>
      </c>
      <c r="J604" s="3">
        <f t="shared" si="632"/>
        <v>1056.338028169014</v>
      </c>
      <c r="K604" s="3">
        <f t="shared" si="629"/>
        <v>1056.338028169014</v>
      </c>
      <c r="L604" s="4">
        <f t="shared" ref="L604" si="635">SUM(K604+J604+I604)</f>
        <v>3169.0140845070418</v>
      </c>
    </row>
    <row r="605" spans="1:12">
      <c r="A605" s="5" t="s">
        <v>150</v>
      </c>
      <c r="B605" s="33" t="s">
        <v>111</v>
      </c>
      <c r="C605" s="3" t="s">
        <v>14</v>
      </c>
      <c r="D605" s="37">
        <f t="shared" si="569"/>
        <v>914.63414634146341</v>
      </c>
      <c r="E605" s="8">
        <v>164</v>
      </c>
      <c r="F605" s="3">
        <v>165</v>
      </c>
      <c r="G605" s="3">
        <v>166</v>
      </c>
      <c r="H605" s="3">
        <v>167</v>
      </c>
      <c r="I605" s="2">
        <f t="shared" si="631"/>
        <v>914.63414634146341</v>
      </c>
      <c r="J605" s="3">
        <f t="shared" si="632"/>
        <v>914.63414634146341</v>
      </c>
      <c r="K605" s="3">
        <f t="shared" si="629"/>
        <v>914.63414634146341</v>
      </c>
      <c r="L605" s="4">
        <f t="shared" ref="L605" si="636">SUM(K605+J605+I605)</f>
        <v>2743.9024390243903</v>
      </c>
    </row>
    <row r="606" spans="1:12">
      <c r="A606" s="5" t="s">
        <v>150</v>
      </c>
      <c r="B606" s="33" t="s">
        <v>44</v>
      </c>
      <c r="C606" s="3" t="s">
        <v>14</v>
      </c>
      <c r="D606" s="37">
        <f t="shared" si="569"/>
        <v>344.82758620689657</v>
      </c>
      <c r="E606" s="8">
        <v>435</v>
      </c>
      <c r="F606" s="3">
        <v>438</v>
      </c>
      <c r="G606" s="3">
        <v>442</v>
      </c>
      <c r="H606" s="3">
        <v>446</v>
      </c>
      <c r="I606" s="2">
        <f t="shared" si="631"/>
        <v>1034.4827586206898</v>
      </c>
      <c r="J606" s="3">
        <f t="shared" si="632"/>
        <v>1379.3103448275863</v>
      </c>
      <c r="K606" s="3">
        <f t="shared" si="629"/>
        <v>1379.3103448275863</v>
      </c>
      <c r="L606" s="4">
        <f t="shared" ref="L606" si="637">SUM(K606+J606+I606)</f>
        <v>3793.1034482758623</v>
      </c>
    </row>
    <row r="607" spans="1:12">
      <c r="A607" s="5" t="s">
        <v>150</v>
      </c>
      <c r="B607" s="33" t="s">
        <v>52</v>
      </c>
      <c r="C607" s="3" t="s">
        <v>14</v>
      </c>
      <c r="D607" s="37">
        <f t="shared" ref="D607:D670" si="638">150000/E607</f>
        <v>118.11023622047244</v>
      </c>
      <c r="E607" s="8">
        <v>1270</v>
      </c>
      <c r="F607" s="3">
        <v>1282</v>
      </c>
      <c r="G607" s="3">
        <v>1292</v>
      </c>
      <c r="H607" s="3">
        <v>0</v>
      </c>
      <c r="I607" s="2">
        <f t="shared" si="631"/>
        <v>1417.3228346456694</v>
      </c>
      <c r="J607" s="3">
        <f t="shared" si="632"/>
        <v>1181.1023622047244</v>
      </c>
      <c r="K607" s="3">
        <v>0</v>
      </c>
      <c r="L607" s="4">
        <f t="shared" ref="L607" si="639">SUM(K607+J607+I607)</f>
        <v>2598.4251968503941</v>
      </c>
    </row>
    <row r="608" spans="1:12">
      <c r="A608" s="5" t="s">
        <v>150</v>
      </c>
      <c r="B608" s="33" t="s">
        <v>102</v>
      </c>
      <c r="C608" s="3" t="s">
        <v>14</v>
      </c>
      <c r="D608" s="37">
        <f t="shared" si="638"/>
        <v>394.73684210526318</v>
      </c>
      <c r="E608" s="8">
        <v>380</v>
      </c>
      <c r="F608" s="3">
        <v>383</v>
      </c>
      <c r="G608" s="3">
        <v>0</v>
      </c>
      <c r="H608" s="3">
        <v>0</v>
      </c>
      <c r="I608" s="2">
        <f t="shared" si="631"/>
        <v>1184.2105263157896</v>
      </c>
      <c r="J608" s="3">
        <v>0</v>
      </c>
      <c r="K608" s="3">
        <f>SUM(H608-G608)*D608</f>
        <v>0</v>
      </c>
      <c r="L608" s="4">
        <f t="shared" ref="L608" si="640">SUM(K608+J608+I608)</f>
        <v>1184.2105263157896</v>
      </c>
    </row>
    <row r="609" spans="1:12">
      <c r="A609" s="5" t="s">
        <v>150</v>
      </c>
      <c r="B609" s="33" t="s">
        <v>60</v>
      </c>
      <c r="C609" s="3" t="s">
        <v>14</v>
      </c>
      <c r="D609" s="37">
        <f t="shared" si="638"/>
        <v>1060.0706713780919</v>
      </c>
      <c r="E609" s="8">
        <v>141.5</v>
      </c>
      <c r="F609" s="3">
        <v>142.5</v>
      </c>
      <c r="G609" s="3">
        <v>0</v>
      </c>
      <c r="H609" s="3">
        <v>0</v>
      </c>
      <c r="I609" s="2">
        <f t="shared" si="631"/>
        <v>1060.0706713780919</v>
      </c>
      <c r="J609" s="3">
        <v>0</v>
      </c>
      <c r="K609" s="3">
        <f>SUM(H609-G609)*D609</f>
        <v>0</v>
      </c>
      <c r="L609" s="4">
        <f t="shared" ref="L609" si="641">SUM(K609+J609+I609)</f>
        <v>1060.0706713780919</v>
      </c>
    </row>
    <row r="610" spans="1:12">
      <c r="A610" s="5" t="s">
        <v>148</v>
      </c>
      <c r="B610" s="33" t="s">
        <v>26</v>
      </c>
      <c r="C610" s="3" t="s">
        <v>14</v>
      </c>
      <c r="D610" s="37">
        <f t="shared" si="638"/>
        <v>137.36263736263737</v>
      </c>
      <c r="E610" s="8">
        <v>1092</v>
      </c>
      <c r="F610" s="3">
        <v>1100</v>
      </c>
      <c r="G610" s="3">
        <v>1110</v>
      </c>
      <c r="H610" s="3">
        <v>0</v>
      </c>
      <c r="I610" s="2">
        <f t="shared" si="631"/>
        <v>1098.901098901099</v>
      </c>
      <c r="J610" s="3">
        <f>(IF(C610="SHORT",IF(G610="",0,F610-G610),IF(C610="LONG",IF(G610="",0,G610-F610))))*D610</f>
        <v>1373.6263736263736</v>
      </c>
      <c r="K610" s="3">
        <v>0</v>
      </c>
      <c r="L610" s="4">
        <f t="shared" ref="L610" si="642">SUM(K610+J610+I610)</f>
        <v>2472.5274725274726</v>
      </c>
    </row>
    <row r="611" spans="1:12">
      <c r="A611" s="5" t="s">
        <v>148</v>
      </c>
      <c r="B611" s="33" t="s">
        <v>75</v>
      </c>
      <c r="C611" s="3" t="s">
        <v>14</v>
      </c>
      <c r="D611" s="37">
        <f t="shared" si="638"/>
        <v>491.80327868852459</v>
      </c>
      <c r="E611" s="8">
        <v>305</v>
      </c>
      <c r="F611" s="3">
        <v>307.5</v>
      </c>
      <c r="G611" s="3">
        <v>0</v>
      </c>
      <c r="H611" s="3">
        <v>0</v>
      </c>
      <c r="I611" s="2">
        <f t="shared" si="631"/>
        <v>1229.5081967213114</v>
      </c>
      <c r="J611" s="3">
        <v>0</v>
      </c>
      <c r="K611" s="3">
        <f t="shared" ref="K611:K618" si="643">SUM(H611-G611)*D611</f>
        <v>0</v>
      </c>
      <c r="L611" s="4">
        <f t="shared" ref="L611" si="644">SUM(K611+J611+I611)</f>
        <v>1229.5081967213114</v>
      </c>
    </row>
    <row r="612" spans="1:12">
      <c r="A612" s="5" t="s">
        <v>148</v>
      </c>
      <c r="B612" s="33" t="s">
        <v>149</v>
      </c>
      <c r="C612" s="3" t="s">
        <v>14</v>
      </c>
      <c r="D612" s="37">
        <f t="shared" si="638"/>
        <v>132.50883392226149</v>
      </c>
      <c r="E612" s="8">
        <v>1132</v>
      </c>
      <c r="F612" s="3">
        <v>1120</v>
      </c>
      <c r="G612" s="3">
        <v>0</v>
      </c>
      <c r="H612" s="3">
        <v>0</v>
      </c>
      <c r="I612" s="2">
        <f t="shared" si="631"/>
        <v>-1590.1060070671379</v>
      </c>
      <c r="J612" s="3">
        <v>0</v>
      </c>
      <c r="K612" s="3">
        <f t="shared" si="643"/>
        <v>0</v>
      </c>
      <c r="L612" s="4">
        <f t="shared" ref="L612" si="645">SUM(K612+J612+I612)</f>
        <v>-1590.1060070671379</v>
      </c>
    </row>
    <row r="613" spans="1:12">
      <c r="A613" s="5" t="s">
        <v>147</v>
      </c>
      <c r="B613" s="33" t="s">
        <v>76</v>
      </c>
      <c r="C613" s="3" t="s">
        <v>14</v>
      </c>
      <c r="D613" s="37">
        <f t="shared" si="638"/>
        <v>56.92599620493359</v>
      </c>
      <c r="E613" s="8">
        <v>2635</v>
      </c>
      <c r="F613" s="3">
        <v>2640</v>
      </c>
      <c r="G613" s="3">
        <v>0</v>
      </c>
      <c r="H613" s="3">
        <v>0</v>
      </c>
      <c r="I613" s="2">
        <f t="shared" si="631"/>
        <v>284.62998102466793</v>
      </c>
      <c r="J613" s="3">
        <v>0</v>
      </c>
      <c r="K613" s="3">
        <f t="shared" si="643"/>
        <v>0</v>
      </c>
      <c r="L613" s="4">
        <f t="shared" ref="L613" si="646">SUM(K613+J613+I613)</f>
        <v>284.62998102466793</v>
      </c>
    </row>
    <row r="614" spans="1:12">
      <c r="A614" s="5" t="s">
        <v>145</v>
      </c>
      <c r="B614" s="33" t="s">
        <v>62</v>
      </c>
      <c r="C614" s="3" t="s">
        <v>14</v>
      </c>
      <c r="D614" s="37">
        <f t="shared" si="638"/>
        <v>769.23076923076928</v>
      </c>
      <c r="E614" s="8">
        <v>195</v>
      </c>
      <c r="F614" s="3">
        <v>196.5</v>
      </c>
      <c r="G614" s="3">
        <v>198</v>
      </c>
      <c r="H614" s="3">
        <v>200</v>
      </c>
      <c r="I614" s="2">
        <f t="shared" si="631"/>
        <v>1153.8461538461538</v>
      </c>
      <c r="J614" s="3">
        <f>(IF(C614="SHORT",IF(G614="",0,F614-G614),IF(C614="LONG",IF(G614="",0,G614-F614))))*D614</f>
        <v>1153.8461538461538</v>
      </c>
      <c r="K614" s="3">
        <f t="shared" si="643"/>
        <v>1538.4615384615386</v>
      </c>
      <c r="L614" s="4">
        <f t="shared" ref="L614" si="647">SUM(K614+J614+I614)</f>
        <v>3846.1538461538462</v>
      </c>
    </row>
    <row r="615" spans="1:12">
      <c r="A615" s="5" t="s">
        <v>145</v>
      </c>
      <c r="B615" s="33" t="s">
        <v>146</v>
      </c>
      <c r="C615" s="3" t="s">
        <v>14</v>
      </c>
      <c r="D615" s="37">
        <f t="shared" si="638"/>
        <v>845.07042253521126</v>
      </c>
      <c r="E615" s="8">
        <v>177.5</v>
      </c>
      <c r="F615" s="3">
        <v>178.5</v>
      </c>
      <c r="G615" s="3">
        <v>179.5</v>
      </c>
      <c r="H615" s="3">
        <v>180.5</v>
      </c>
      <c r="I615" s="2">
        <f t="shared" si="631"/>
        <v>845.07042253521126</v>
      </c>
      <c r="J615" s="3">
        <f>(IF(C615="SHORT",IF(G615="",0,F615-G615),IF(C615="LONG",IF(G615="",0,G615-F615))))*D615</f>
        <v>845.07042253521126</v>
      </c>
      <c r="K615" s="3">
        <f t="shared" si="643"/>
        <v>845.07042253521126</v>
      </c>
      <c r="L615" s="4">
        <f t="shared" ref="L615" si="648">SUM(K615+J615+I615)</f>
        <v>2535.211267605634</v>
      </c>
    </row>
    <row r="616" spans="1:12">
      <c r="A616" s="5" t="s">
        <v>145</v>
      </c>
      <c r="B616" s="33" t="s">
        <v>146</v>
      </c>
      <c r="C616" s="3" t="s">
        <v>14</v>
      </c>
      <c r="D616" s="37">
        <f t="shared" si="638"/>
        <v>864.55331412103749</v>
      </c>
      <c r="E616" s="8">
        <v>173.5</v>
      </c>
      <c r="F616" s="3">
        <v>175</v>
      </c>
      <c r="G616" s="3">
        <v>177</v>
      </c>
      <c r="H616" s="3">
        <v>179</v>
      </c>
      <c r="I616" s="2">
        <f t="shared" si="631"/>
        <v>1296.8299711815562</v>
      </c>
      <c r="J616" s="3">
        <f>(IF(C616="SHORT",IF(G616="",0,F616-G616),IF(C616="LONG",IF(G616="",0,G616-F616))))*D616</f>
        <v>1729.106628242075</v>
      </c>
      <c r="K616" s="3">
        <f t="shared" si="643"/>
        <v>1729.106628242075</v>
      </c>
      <c r="L616" s="4">
        <f t="shared" ref="L616:L617" si="649">SUM(K616+J616+I616)</f>
        <v>4755.0432276657066</v>
      </c>
    </row>
    <row r="617" spans="1:12">
      <c r="A617" s="5" t="s">
        <v>145</v>
      </c>
      <c r="B617" s="33" t="s">
        <v>72</v>
      </c>
      <c r="C617" s="3" t="s">
        <v>14</v>
      </c>
      <c r="D617" s="37">
        <f t="shared" si="638"/>
        <v>887.5739644970414</v>
      </c>
      <c r="E617" s="8">
        <v>169</v>
      </c>
      <c r="F617" s="3">
        <v>169</v>
      </c>
      <c r="G617" s="3">
        <v>0</v>
      </c>
      <c r="H617" s="3">
        <v>0</v>
      </c>
      <c r="I617" s="2">
        <f t="shared" si="631"/>
        <v>0</v>
      </c>
      <c r="J617" s="3">
        <v>0</v>
      </c>
      <c r="K617" s="3">
        <f t="shared" si="643"/>
        <v>0</v>
      </c>
      <c r="L617" s="4">
        <f t="shared" si="649"/>
        <v>0</v>
      </c>
    </row>
    <row r="618" spans="1:12">
      <c r="A618" s="5" t="s">
        <v>145</v>
      </c>
      <c r="B618" s="33" t="s">
        <v>101</v>
      </c>
      <c r="C618" s="3" t="s">
        <v>14</v>
      </c>
      <c r="D618" s="37">
        <f t="shared" si="638"/>
        <v>165.01650165016503</v>
      </c>
      <c r="E618" s="8">
        <v>909</v>
      </c>
      <c r="F618" s="3">
        <v>900</v>
      </c>
      <c r="G618" s="3">
        <v>0</v>
      </c>
      <c r="H618" s="3">
        <v>0</v>
      </c>
      <c r="I618" s="2">
        <f t="shared" si="631"/>
        <v>-1485.1485148514853</v>
      </c>
      <c r="J618" s="3">
        <v>0</v>
      </c>
      <c r="K618" s="3">
        <f t="shared" si="643"/>
        <v>0</v>
      </c>
      <c r="L618" s="4">
        <f t="shared" ref="L618:L619" si="650">SUM(K618+J618+I618)</f>
        <v>-1485.1485148514853</v>
      </c>
    </row>
    <row r="619" spans="1:12">
      <c r="A619" s="5" t="s">
        <v>144</v>
      </c>
      <c r="B619" s="33" t="s">
        <v>101</v>
      </c>
      <c r="C619" s="3" t="s">
        <v>14</v>
      </c>
      <c r="D619" s="37">
        <f t="shared" si="638"/>
        <v>169.87542468856171</v>
      </c>
      <c r="E619" s="8">
        <v>883</v>
      </c>
      <c r="F619" s="3">
        <v>890</v>
      </c>
      <c r="G619" s="3">
        <v>900</v>
      </c>
      <c r="H619" s="3">
        <v>0</v>
      </c>
      <c r="I619" s="2">
        <f t="shared" si="631"/>
        <v>1189.127972819932</v>
      </c>
      <c r="J619" s="3">
        <f>(IF(C619="SHORT",IF(G619="",0,F619-G619),IF(C619="LONG",IF(G619="",0,G619-F619))))*D619</f>
        <v>1698.754246885617</v>
      </c>
      <c r="K619" s="3">
        <v>0</v>
      </c>
      <c r="L619" s="4">
        <f t="shared" si="650"/>
        <v>2887.8822197055488</v>
      </c>
    </row>
    <row r="620" spans="1:12">
      <c r="A620" s="5" t="s">
        <v>144</v>
      </c>
      <c r="B620" s="33" t="s">
        <v>44</v>
      </c>
      <c r="C620" s="3" t="s">
        <v>14</v>
      </c>
      <c r="D620" s="37">
        <f t="shared" si="638"/>
        <v>370.37037037037038</v>
      </c>
      <c r="E620" s="8">
        <v>405</v>
      </c>
      <c r="F620" s="3">
        <v>407.9</v>
      </c>
      <c r="G620" s="3">
        <v>0</v>
      </c>
      <c r="H620" s="3">
        <v>0</v>
      </c>
      <c r="I620" s="2">
        <f t="shared" si="631"/>
        <v>1074.0740740740657</v>
      </c>
      <c r="J620" s="3">
        <v>0</v>
      </c>
      <c r="K620" s="3">
        <v>0</v>
      </c>
      <c r="L620" s="4">
        <f t="shared" ref="L620" si="651">SUM(K620+J620+I620)</f>
        <v>1074.0740740740657</v>
      </c>
    </row>
    <row r="621" spans="1:12">
      <c r="A621" s="5" t="s">
        <v>144</v>
      </c>
      <c r="B621" s="33" t="s">
        <v>49</v>
      </c>
      <c r="C621" s="3" t="s">
        <v>14</v>
      </c>
      <c r="D621" s="37">
        <f t="shared" si="638"/>
        <v>106.38297872340425</v>
      </c>
      <c r="E621" s="8">
        <v>1410</v>
      </c>
      <c r="F621" s="3">
        <v>1410</v>
      </c>
      <c r="G621" s="3">
        <v>0</v>
      </c>
      <c r="H621" s="3">
        <v>0</v>
      </c>
      <c r="I621" s="2">
        <f t="shared" si="631"/>
        <v>0</v>
      </c>
      <c r="J621" s="3">
        <v>0</v>
      </c>
      <c r="K621" s="3">
        <v>0</v>
      </c>
      <c r="L621" s="4">
        <f t="shared" ref="L621" si="652">SUM(K621+J621+I621)</f>
        <v>0</v>
      </c>
    </row>
    <row r="622" spans="1:12">
      <c r="A622" s="5" t="s">
        <v>144</v>
      </c>
      <c r="B622" s="33" t="s">
        <v>98</v>
      </c>
      <c r="C622" s="3" t="s">
        <v>14</v>
      </c>
      <c r="D622" s="37">
        <f t="shared" si="638"/>
        <v>1621.6216216216217</v>
      </c>
      <c r="E622" s="8">
        <v>92.5</v>
      </c>
      <c r="F622" s="3">
        <v>91</v>
      </c>
      <c r="G622" s="3">
        <v>0</v>
      </c>
      <c r="H622" s="3">
        <v>0</v>
      </c>
      <c r="I622" s="2">
        <f t="shared" si="631"/>
        <v>-2432.4324324324325</v>
      </c>
      <c r="J622" s="3">
        <v>0</v>
      </c>
      <c r="K622" s="3">
        <v>0</v>
      </c>
      <c r="L622" s="4">
        <f t="shared" ref="L622" si="653">SUM(K622+J622+I622)</f>
        <v>-2432.4324324324325</v>
      </c>
    </row>
    <row r="623" spans="1:12">
      <c r="A623" s="5" t="s">
        <v>142</v>
      </c>
      <c r="B623" s="33" t="s">
        <v>143</v>
      </c>
      <c r="C623" s="3" t="s">
        <v>14</v>
      </c>
      <c r="D623" s="37">
        <f t="shared" si="638"/>
        <v>57.142857142857146</v>
      </c>
      <c r="E623" s="8">
        <v>2625</v>
      </c>
      <c r="F623" s="3">
        <v>2640</v>
      </c>
      <c r="G623" s="3">
        <v>0</v>
      </c>
      <c r="H623" s="3">
        <v>0</v>
      </c>
      <c r="I623" s="2">
        <f t="shared" si="631"/>
        <v>857.14285714285722</v>
      </c>
      <c r="J623" s="3">
        <v>0</v>
      </c>
      <c r="K623" s="3">
        <v>0</v>
      </c>
      <c r="L623" s="4">
        <f t="shared" ref="L623" si="654">SUM(K623+J623+I623)</f>
        <v>857.14285714285722</v>
      </c>
    </row>
    <row r="624" spans="1:12">
      <c r="A624" s="5" t="s">
        <v>142</v>
      </c>
      <c r="B624" s="33" t="s">
        <v>88</v>
      </c>
      <c r="C624" s="3" t="s">
        <v>14</v>
      </c>
      <c r="D624" s="37">
        <f t="shared" si="638"/>
        <v>66.666666666666671</v>
      </c>
      <c r="E624" s="8">
        <v>2250</v>
      </c>
      <c r="F624" s="3">
        <v>2265</v>
      </c>
      <c r="G624" s="3">
        <v>0</v>
      </c>
      <c r="H624" s="3">
        <v>0</v>
      </c>
      <c r="I624" s="2">
        <f t="shared" si="631"/>
        <v>1000.0000000000001</v>
      </c>
      <c r="J624" s="3">
        <v>0</v>
      </c>
      <c r="K624" s="3">
        <v>0</v>
      </c>
      <c r="L624" s="4">
        <f t="shared" ref="L624" si="655">SUM(K624+J624+I624)</f>
        <v>1000.0000000000001</v>
      </c>
    </row>
    <row r="625" spans="1:12">
      <c r="A625" s="5" t="s">
        <v>142</v>
      </c>
      <c r="B625" s="33" t="s">
        <v>20</v>
      </c>
      <c r="C625" s="3" t="s">
        <v>14</v>
      </c>
      <c r="D625" s="37">
        <f t="shared" si="638"/>
        <v>88.757396449704146</v>
      </c>
      <c r="E625" s="8">
        <v>1690</v>
      </c>
      <c r="F625" s="3">
        <v>1700</v>
      </c>
      <c r="G625" s="3">
        <v>0</v>
      </c>
      <c r="H625" s="3">
        <v>0</v>
      </c>
      <c r="I625" s="2">
        <f t="shared" si="631"/>
        <v>887.57396449704152</v>
      </c>
      <c r="J625" s="3">
        <v>0</v>
      </c>
      <c r="K625" s="3">
        <v>0</v>
      </c>
      <c r="L625" s="4">
        <f t="shared" ref="L625" si="656">SUM(K625+J625+I625)</f>
        <v>887.57396449704152</v>
      </c>
    </row>
    <row r="626" spans="1:12">
      <c r="A626" s="5" t="s">
        <v>142</v>
      </c>
      <c r="B626" s="33" t="s">
        <v>77</v>
      </c>
      <c r="C626" s="3" t="s">
        <v>14</v>
      </c>
      <c r="D626" s="37">
        <f t="shared" si="638"/>
        <v>185.75851393188856</v>
      </c>
      <c r="E626" s="8">
        <v>807.5</v>
      </c>
      <c r="F626" s="3">
        <v>799</v>
      </c>
      <c r="G626" s="3">
        <v>0</v>
      </c>
      <c r="H626" s="3">
        <v>0</v>
      </c>
      <c r="I626" s="2">
        <f t="shared" si="631"/>
        <v>-1578.9473684210527</v>
      </c>
      <c r="J626" s="3">
        <v>0</v>
      </c>
      <c r="K626" s="3">
        <v>0</v>
      </c>
      <c r="L626" s="4">
        <f t="shared" ref="L626" si="657">SUM(K626+J626+I626)</f>
        <v>-1578.9473684210527</v>
      </c>
    </row>
    <row r="627" spans="1:12">
      <c r="A627" s="5" t="s">
        <v>141</v>
      </c>
      <c r="B627" s="33" t="s">
        <v>50</v>
      </c>
      <c r="C627" s="3" t="s">
        <v>14</v>
      </c>
      <c r="D627" s="37">
        <f t="shared" si="638"/>
        <v>60.120240480961925</v>
      </c>
      <c r="E627" s="8">
        <v>2495</v>
      </c>
      <c r="F627" s="3">
        <v>2515</v>
      </c>
      <c r="G627" s="3">
        <v>2530</v>
      </c>
      <c r="H627" s="3">
        <v>0</v>
      </c>
      <c r="I627" s="2">
        <f t="shared" si="631"/>
        <v>1202.4048096192384</v>
      </c>
      <c r="J627" s="3">
        <f>(IF(C627="SHORT",IF(G627="",0,F627-G627),IF(C627="LONG",IF(G627="",0,G627-F627))))*D627</f>
        <v>901.80360721442889</v>
      </c>
      <c r="K627" s="3">
        <v>0</v>
      </c>
      <c r="L627" s="4">
        <f t="shared" ref="L627" si="658">SUM(K627+J627+I627)</f>
        <v>2104.2084168336673</v>
      </c>
    </row>
    <row r="628" spans="1:12">
      <c r="A628" s="5" t="s">
        <v>141</v>
      </c>
      <c r="B628" s="33" t="s">
        <v>20</v>
      </c>
      <c r="C628" s="3" t="s">
        <v>14</v>
      </c>
      <c r="D628" s="37">
        <f t="shared" si="638"/>
        <v>92.024539877300612</v>
      </c>
      <c r="E628" s="8">
        <v>1630</v>
      </c>
      <c r="F628" s="3">
        <v>1640</v>
      </c>
      <c r="G628" s="3">
        <v>1650</v>
      </c>
      <c r="H628" s="3">
        <v>1660</v>
      </c>
      <c r="I628" s="2">
        <f t="shared" si="631"/>
        <v>920.24539877300617</v>
      </c>
      <c r="J628" s="3">
        <f>(IF(C628="SHORT",IF(G628="",0,F628-G628),IF(C628="LONG",IF(G628="",0,G628-F628))))*D628</f>
        <v>920.24539877300617</v>
      </c>
      <c r="K628" s="3">
        <f>SUM(H628-G628)*D628</f>
        <v>920.24539877300617</v>
      </c>
      <c r="L628" s="4">
        <f t="shared" ref="L628" si="659">SUM(K628+J628+I628)</f>
        <v>2760.7361963190187</v>
      </c>
    </row>
    <row r="629" spans="1:12">
      <c r="A629" s="5" t="s">
        <v>141</v>
      </c>
      <c r="B629" s="33" t="s">
        <v>20</v>
      </c>
      <c r="C629" s="3" t="s">
        <v>14</v>
      </c>
      <c r="D629" s="37">
        <f t="shared" si="638"/>
        <v>89.285714285714292</v>
      </c>
      <c r="E629" s="8">
        <v>1680</v>
      </c>
      <c r="F629" s="3">
        <v>1665</v>
      </c>
      <c r="G629" s="3">
        <v>0</v>
      </c>
      <c r="H629" s="3">
        <v>0</v>
      </c>
      <c r="I629" s="2">
        <f t="shared" si="631"/>
        <v>-1339.2857142857144</v>
      </c>
      <c r="J629" s="3">
        <v>0</v>
      </c>
      <c r="K629" s="3">
        <v>0</v>
      </c>
      <c r="L629" s="4">
        <f t="shared" ref="L629" si="660">SUM(K629+J629+I629)</f>
        <v>-1339.2857142857144</v>
      </c>
    </row>
    <row r="630" spans="1:12">
      <c r="A630" s="5" t="s">
        <v>140</v>
      </c>
      <c r="B630" s="33" t="s">
        <v>85</v>
      </c>
      <c r="C630" s="3" t="s">
        <v>14</v>
      </c>
      <c r="D630" s="37">
        <f t="shared" si="638"/>
        <v>543.47826086956525</v>
      </c>
      <c r="E630" s="8">
        <v>276</v>
      </c>
      <c r="F630" s="3">
        <v>276.5</v>
      </c>
      <c r="G630" s="3">
        <v>278</v>
      </c>
      <c r="H630" s="3">
        <v>280</v>
      </c>
      <c r="I630" s="2">
        <f t="shared" si="631"/>
        <v>271.73913043478262</v>
      </c>
      <c r="J630" s="3">
        <f>(IF(C630="SHORT",IF(G630="",0,F630-G630),IF(C630="LONG",IF(G630="",0,G630-F630))))*D630</f>
        <v>815.21739130434787</v>
      </c>
      <c r="K630" s="3">
        <f t="shared" ref="K630:K635" si="661">SUM(H630-G630)*D630</f>
        <v>1086.9565217391305</v>
      </c>
      <c r="L630" s="4">
        <f t="shared" ref="L630" si="662">SUM(K630+J630+I630)</f>
        <v>2173.913043478261</v>
      </c>
    </row>
    <row r="631" spans="1:12">
      <c r="A631" s="5" t="s">
        <v>140</v>
      </c>
      <c r="B631" s="33" t="s">
        <v>121</v>
      </c>
      <c r="C631" s="3" t="s">
        <v>14</v>
      </c>
      <c r="D631" s="37">
        <f t="shared" si="638"/>
        <v>909.09090909090912</v>
      </c>
      <c r="E631" s="8">
        <v>165</v>
      </c>
      <c r="F631" s="3">
        <v>166.25</v>
      </c>
      <c r="G631" s="3">
        <v>168</v>
      </c>
      <c r="H631" s="3">
        <v>170</v>
      </c>
      <c r="I631" s="2">
        <f t="shared" si="631"/>
        <v>1136.3636363636365</v>
      </c>
      <c r="J631" s="3">
        <f>(IF(C631="SHORT",IF(G631="",0,F631-G631),IF(C631="LONG",IF(G631="",0,G631-F631))))*D631</f>
        <v>1590.909090909091</v>
      </c>
      <c r="K631" s="3">
        <f t="shared" si="661"/>
        <v>1818.1818181818182</v>
      </c>
      <c r="L631" s="4">
        <f t="shared" ref="L631" si="663">SUM(K631+J631+I631)</f>
        <v>4545.454545454546</v>
      </c>
    </row>
    <row r="632" spans="1:12">
      <c r="A632" s="5" t="s">
        <v>140</v>
      </c>
      <c r="B632" s="33" t="s">
        <v>31</v>
      </c>
      <c r="C632" s="3" t="s">
        <v>14</v>
      </c>
      <c r="D632" s="37">
        <f t="shared" si="638"/>
        <v>530.03533568904595</v>
      </c>
      <c r="E632" s="8">
        <v>283</v>
      </c>
      <c r="F632" s="3">
        <v>285</v>
      </c>
      <c r="G632" s="3">
        <v>0</v>
      </c>
      <c r="H632" s="3">
        <v>0</v>
      </c>
      <c r="I632" s="2">
        <f t="shared" si="631"/>
        <v>1060.0706713780919</v>
      </c>
      <c r="J632" s="3">
        <v>0</v>
      </c>
      <c r="K632" s="3">
        <f t="shared" si="661"/>
        <v>0</v>
      </c>
      <c r="L632" s="4">
        <f t="shared" ref="L632" si="664">SUM(K632+J632+I632)</f>
        <v>1060.0706713780919</v>
      </c>
    </row>
    <row r="633" spans="1:12">
      <c r="A633" s="5" t="s">
        <v>140</v>
      </c>
      <c r="B633" s="33" t="s">
        <v>133</v>
      </c>
      <c r="C633" s="3" t="s">
        <v>14</v>
      </c>
      <c r="D633" s="37">
        <f t="shared" si="638"/>
        <v>81.743869209809262</v>
      </c>
      <c r="E633" s="8">
        <v>1835</v>
      </c>
      <c r="F633" s="3">
        <v>1835</v>
      </c>
      <c r="G633" s="3">
        <v>0</v>
      </c>
      <c r="H633" s="3">
        <v>0</v>
      </c>
      <c r="I633" s="2">
        <f t="shared" si="631"/>
        <v>0</v>
      </c>
      <c r="J633" s="3">
        <v>0</v>
      </c>
      <c r="K633" s="3">
        <f t="shared" si="661"/>
        <v>0</v>
      </c>
      <c r="L633" s="4">
        <f t="shared" ref="L633" si="665">SUM(K633+J633+I633)</f>
        <v>0</v>
      </c>
    </row>
    <row r="634" spans="1:12">
      <c r="A634" s="5" t="s">
        <v>139</v>
      </c>
      <c r="B634" s="33" t="s">
        <v>128</v>
      </c>
      <c r="C634" s="3" t="s">
        <v>14</v>
      </c>
      <c r="D634" s="37">
        <f t="shared" si="638"/>
        <v>619.83471074380168</v>
      </c>
      <c r="E634" s="8">
        <v>242</v>
      </c>
      <c r="F634" s="3">
        <v>244</v>
      </c>
      <c r="G634" s="3">
        <v>246</v>
      </c>
      <c r="H634" s="3">
        <v>248</v>
      </c>
      <c r="I634" s="2">
        <f t="shared" si="631"/>
        <v>1239.6694214876034</v>
      </c>
      <c r="J634" s="3">
        <f>(IF(C634="SHORT",IF(G634="",0,F634-G634),IF(C634="LONG",IF(G634="",0,G634-F634))))*D634</f>
        <v>1239.6694214876034</v>
      </c>
      <c r="K634" s="3">
        <f t="shared" si="661"/>
        <v>1239.6694214876034</v>
      </c>
      <c r="L634" s="4">
        <f t="shared" ref="L634" si="666">SUM(K634+J634+I634)</f>
        <v>3719.0082644628101</v>
      </c>
    </row>
    <row r="635" spans="1:12">
      <c r="A635" s="5" t="s">
        <v>139</v>
      </c>
      <c r="B635" s="33" t="s">
        <v>31</v>
      </c>
      <c r="C635" s="3" t="s">
        <v>14</v>
      </c>
      <c r="D635" s="37">
        <f t="shared" si="638"/>
        <v>566.03773584905662</v>
      </c>
      <c r="E635" s="8">
        <v>265</v>
      </c>
      <c r="F635" s="3">
        <v>267</v>
      </c>
      <c r="G635" s="3">
        <v>269</v>
      </c>
      <c r="H635" s="3">
        <v>271</v>
      </c>
      <c r="I635" s="2">
        <f t="shared" si="631"/>
        <v>1132.0754716981132</v>
      </c>
      <c r="J635" s="3">
        <f>(IF(C635="SHORT",IF(G635="",0,F635-G635),IF(C635="LONG",IF(G635="",0,G635-F635))))*D635</f>
        <v>1132.0754716981132</v>
      </c>
      <c r="K635" s="3">
        <f t="shared" si="661"/>
        <v>1132.0754716981132</v>
      </c>
      <c r="L635" s="4">
        <f t="shared" ref="L635" si="667">SUM(K635+J635+I635)</f>
        <v>3396.2264150943397</v>
      </c>
    </row>
    <row r="636" spans="1:12">
      <c r="A636" s="5" t="s">
        <v>139</v>
      </c>
      <c r="B636" s="33" t="s">
        <v>52</v>
      </c>
      <c r="C636" s="3" t="s">
        <v>14</v>
      </c>
      <c r="D636" s="37">
        <f t="shared" si="638"/>
        <v>129.08777969018934</v>
      </c>
      <c r="E636" s="8">
        <v>1162</v>
      </c>
      <c r="F636" s="3">
        <v>1174</v>
      </c>
      <c r="G636" s="3">
        <v>1184</v>
      </c>
      <c r="H636" s="3">
        <v>0</v>
      </c>
      <c r="I636" s="2">
        <f t="shared" si="631"/>
        <v>1549.053356282272</v>
      </c>
      <c r="J636" s="3">
        <f>(IF(C636="SHORT",IF(G636="",0,F636-G636),IF(C636="LONG",IF(G636="",0,G636-F636))))*D636</f>
        <v>1290.8777969018934</v>
      </c>
      <c r="K636" s="3">
        <v>0</v>
      </c>
      <c r="L636" s="4">
        <f t="shared" ref="L636" si="668">SUM(K636+J636+I636)</f>
        <v>2839.9311531841654</v>
      </c>
    </row>
    <row r="637" spans="1:12">
      <c r="A637" s="5" t="s">
        <v>137</v>
      </c>
      <c r="B637" s="33" t="s">
        <v>138</v>
      </c>
      <c r="C637" s="3" t="s">
        <v>14</v>
      </c>
      <c r="D637" s="37">
        <f t="shared" si="638"/>
        <v>602.40963855421683</v>
      </c>
      <c r="E637" s="8">
        <v>249</v>
      </c>
      <c r="F637" s="3">
        <v>250.5</v>
      </c>
      <c r="G637" s="3">
        <v>252</v>
      </c>
      <c r="H637" s="3">
        <v>0</v>
      </c>
      <c r="I637" s="2">
        <f t="shared" si="631"/>
        <v>903.61445783132524</v>
      </c>
      <c r="J637" s="3">
        <f>(IF(C637="SHORT",IF(G637="",0,F637-G637),IF(C637="LONG",IF(G637="",0,G637-F637))))*D637</f>
        <v>903.61445783132524</v>
      </c>
      <c r="K637" s="3">
        <v>0</v>
      </c>
      <c r="L637" s="4">
        <f t="shared" ref="L637" si="669">SUM(K637+J637+I637)</f>
        <v>1807.2289156626505</v>
      </c>
    </row>
    <row r="638" spans="1:12">
      <c r="A638" s="5" t="s">
        <v>137</v>
      </c>
      <c r="B638" s="33" t="s">
        <v>52</v>
      </c>
      <c r="C638" s="3" t="s">
        <v>14</v>
      </c>
      <c r="D638" s="37">
        <f t="shared" si="638"/>
        <v>122.95081967213115</v>
      </c>
      <c r="E638" s="8">
        <v>1220</v>
      </c>
      <c r="F638" s="3">
        <v>1230</v>
      </c>
      <c r="G638" s="3">
        <v>1240</v>
      </c>
      <c r="H638" s="3">
        <v>0</v>
      </c>
      <c r="I638" s="2">
        <f t="shared" si="631"/>
        <v>1229.5081967213114</v>
      </c>
      <c r="J638" s="3">
        <f>(IF(C638="SHORT",IF(G638="",0,F638-G638),IF(C638="LONG",IF(G638="",0,G638-F638))))*D638</f>
        <v>1229.5081967213114</v>
      </c>
      <c r="K638" s="3">
        <v>0</v>
      </c>
      <c r="L638" s="4">
        <f t="shared" ref="L638" si="670">SUM(K638+J638+I638)</f>
        <v>2459.0163934426228</v>
      </c>
    </row>
    <row r="639" spans="1:12">
      <c r="A639" s="5" t="s">
        <v>137</v>
      </c>
      <c r="B639" s="33" t="s">
        <v>43</v>
      </c>
      <c r="C639" s="3" t="s">
        <v>14</v>
      </c>
      <c r="D639" s="37">
        <f t="shared" si="638"/>
        <v>1284.2465753424658</v>
      </c>
      <c r="E639" s="8">
        <v>116.8</v>
      </c>
      <c r="F639" s="3">
        <v>117.8</v>
      </c>
      <c r="G639" s="3">
        <v>0</v>
      </c>
      <c r="H639" s="3">
        <v>0</v>
      </c>
      <c r="I639" s="2">
        <f t="shared" si="631"/>
        <v>1284.2465753424658</v>
      </c>
      <c r="J639" s="3">
        <v>0</v>
      </c>
      <c r="K639" s="3">
        <v>0</v>
      </c>
      <c r="L639" s="4">
        <f t="shared" ref="L639" si="671">SUM(K639+J639+I639)</f>
        <v>1284.2465753424658</v>
      </c>
    </row>
    <row r="640" spans="1:12">
      <c r="A640" s="5" t="s">
        <v>137</v>
      </c>
      <c r="B640" s="33" t="s">
        <v>106</v>
      </c>
      <c r="C640" s="3" t="s">
        <v>14</v>
      </c>
      <c r="D640" s="37">
        <f t="shared" si="638"/>
        <v>1250</v>
      </c>
      <c r="E640" s="8">
        <v>120</v>
      </c>
      <c r="F640" s="3">
        <v>118.5</v>
      </c>
      <c r="G640" s="3">
        <v>0</v>
      </c>
      <c r="H640" s="3">
        <v>0</v>
      </c>
      <c r="I640" s="2">
        <f t="shared" si="631"/>
        <v>-1875</v>
      </c>
      <c r="J640" s="3">
        <v>0</v>
      </c>
      <c r="K640" s="3">
        <v>0</v>
      </c>
      <c r="L640" s="4">
        <f t="shared" ref="L640" si="672">SUM(K640+J640+I640)</f>
        <v>-1875</v>
      </c>
    </row>
    <row r="641" spans="1:12">
      <c r="A641" s="5" t="s">
        <v>135</v>
      </c>
      <c r="B641" s="33" t="s">
        <v>62</v>
      </c>
      <c r="C641" s="3" t="s">
        <v>14</v>
      </c>
      <c r="D641" s="37">
        <f t="shared" si="638"/>
        <v>810.81081081081084</v>
      </c>
      <c r="E641" s="8">
        <v>185</v>
      </c>
      <c r="F641" s="3">
        <v>186.25</v>
      </c>
      <c r="G641" s="3">
        <v>188</v>
      </c>
      <c r="H641" s="3">
        <v>0</v>
      </c>
      <c r="I641" s="2">
        <f t="shared" si="631"/>
        <v>1013.5135135135135</v>
      </c>
      <c r="J641" s="3">
        <f>(IF(C641="SHORT",IF(G641="",0,F641-G641),IF(C641="LONG",IF(G641="",0,G641-F641))))*D641</f>
        <v>1418.918918918919</v>
      </c>
      <c r="K641" s="3">
        <v>0</v>
      </c>
      <c r="L641" s="4">
        <f t="shared" ref="L641" si="673">SUM(K641+J641+I641)</f>
        <v>2432.4324324324325</v>
      </c>
    </row>
    <row r="642" spans="1:12">
      <c r="A642" s="5" t="s">
        <v>135</v>
      </c>
      <c r="B642" s="33" t="s">
        <v>136</v>
      </c>
      <c r="C642" s="3" t="s">
        <v>18</v>
      </c>
      <c r="D642" s="37">
        <f t="shared" si="638"/>
        <v>231.83925811437405</v>
      </c>
      <c r="E642" s="8">
        <v>647</v>
      </c>
      <c r="F642" s="3">
        <v>642</v>
      </c>
      <c r="G642" s="3">
        <v>0</v>
      </c>
      <c r="H642" s="3">
        <v>0</v>
      </c>
      <c r="I642" s="2">
        <f t="shared" si="631"/>
        <v>1159.1962905718701</v>
      </c>
      <c r="J642" s="3">
        <v>0</v>
      </c>
      <c r="K642" s="3">
        <v>0</v>
      </c>
      <c r="L642" s="4">
        <f>SUM(K642+J642+I642)</f>
        <v>1159.1962905718701</v>
      </c>
    </row>
    <row r="643" spans="1:12">
      <c r="A643" s="5" t="s">
        <v>135</v>
      </c>
      <c r="B643" s="33" t="s">
        <v>39</v>
      </c>
      <c r="C643" s="3" t="s">
        <v>18</v>
      </c>
      <c r="D643" s="37">
        <f t="shared" si="638"/>
        <v>252.10084033613447</v>
      </c>
      <c r="E643" s="8">
        <v>595</v>
      </c>
      <c r="F643" s="3">
        <v>595</v>
      </c>
      <c r="G643" s="3">
        <v>0</v>
      </c>
      <c r="H643" s="3">
        <v>0</v>
      </c>
      <c r="I643" s="2">
        <f t="shared" si="631"/>
        <v>0</v>
      </c>
      <c r="J643" s="3">
        <v>0</v>
      </c>
      <c r="K643" s="3">
        <v>0</v>
      </c>
      <c r="L643" s="4">
        <f>SUM(K643+J643+I643)</f>
        <v>0</v>
      </c>
    </row>
    <row r="644" spans="1:12">
      <c r="A644" s="5" t="s">
        <v>135</v>
      </c>
      <c r="B644" s="33" t="s">
        <v>59</v>
      </c>
      <c r="C644" s="3" t="s">
        <v>14</v>
      </c>
      <c r="D644" s="37">
        <f t="shared" si="638"/>
        <v>82.644628099173559</v>
      </c>
      <c r="E644" s="8">
        <v>1815</v>
      </c>
      <c r="F644" s="3">
        <v>1800</v>
      </c>
      <c r="G644" s="3">
        <v>0</v>
      </c>
      <c r="H644" s="3">
        <v>0</v>
      </c>
      <c r="I644" s="2">
        <f t="shared" si="631"/>
        <v>-1239.6694214876034</v>
      </c>
      <c r="J644" s="3">
        <v>0</v>
      </c>
      <c r="K644" s="3">
        <v>0</v>
      </c>
      <c r="L644" s="4">
        <f>SUM(K644+J644+I644)</f>
        <v>-1239.6694214876034</v>
      </c>
    </row>
    <row r="645" spans="1:12">
      <c r="A645" s="5" t="s">
        <v>135</v>
      </c>
      <c r="B645" s="33" t="s">
        <v>85</v>
      </c>
      <c r="C645" s="3" t="s">
        <v>18</v>
      </c>
      <c r="D645" s="37">
        <f t="shared" si="638"/>
        <v>576.92307692307691</v>
      </c>
      <c r="E645" s="8">
        <v>260</v>
      </c>
      <c r="F645" s="3">
        <v>263.5</v>
      </c>
      <c r="G645" s="3">
        <v>0</v>
      </c>
      <c r="H645" s="3">
        <v>0</v>
      </c>
      <c r="I645" s="2">
        <f t="shared" si="631"/>
        <v>-2019.2307692307691</v>
      </c>
      <c r="J645" s="3">
        <v>0</v>
      </c>
      <c r="K645" s="3">
        <v>0</v>
      </c>
      <c r="L645" s="4">
        <f>SUM(K645+J645+I645)</f>
        <v>-2019.2307692307691</v>
      </c>
    </row>
    <row r="646" spans="1:12">
      <c r="A646" s="5" t="s">
        <v>134</v>
      </c>
      <c r="B646" s="33" t="s">
        <v>83</v>
      </c>
      <c r="C646" s="3" t="s">
        <v>18</v>
      </c>
      <c r="D646" s="37">
        <f t="shared" si="638"/>
        <v>104.16666666666667</v>
      </c>
      <c r="E646" s="8">
        <v>1440</v>
      </c>
      <c r="F646" s="3">
        <v>1428</v>
      </c>
      <c r="G646" s="3">
        <v>1418</v>
      </c>
      <c r="H646" s="3">
        <v>0</v>
      </c>
      <c r="I646" s="2">
        <f t="shared" si="631"/>
        <v>1250</v>
      </c>
      <c r="J646" s="3">
        <f>(IF(C646="SHORT",IF(G646="",0,F646-G646),IF(C646="LONG",IF(G646="",0,G646-F646))))*D646</f>
        <v>1041.6666666666667</v>
      </c>
      <c r="K646" s="3">
        <v>0</v>
      </c>
      <c r="L646" s="4">
        <f>SUM(K646+J646+I646)</f>
        <v>2291.666666666667</v>
      </c>
    </row>
    <row r="647" spans="1:12">
      <c r="A647" s="5" t="s">
        <v>134</v>
      </c>
      <c r="B647" s="33" t="s">
        <v>69</v>
      </c>
      <c r="C647" s="3" t="s">
        <v>14</v>
      </c>
      <c r="D647" s="37">
        <f t="shared" si="638"/>
        <v>126.05042016806723</v>
      </c>
      <c r="E647" s="8">
        <v>1190</v>
      </c>
      <c r="F647" s="3">
        <v>1177</v>
      </c>
      <c r="G647" s="3">
        <v>0</v>
      </c>
      <c r="H647" s="3">
        <v>0</v>
      </c>
      <c r="I647" s="2">
        <f t="shared" si="631"/>
        <v>-1638.6554621848741</v>
      </c>
      <c r="J647" s="3">
        <v>0</v>
      </c>
      <c r="K647" s="3">
        <f>SUM(H647-G647)*D647</f>
        <v>0</v>
      </c>
      <c r="L647" s="4">
        <f t="shared" ref="L647" si="674">SUM(K647+J647+I647)</f>
        <v>-1638.6554621848741</v>
      </c>
    </row>
    <row r="648" spans="1:12">
      <c r="A648" s="5" t="s">
        <v>132</v>
      </c>
      <c r="B648" s="33" t="s">
        <v>133</v>
      </c>
      <c r="C648" s="3" t="s">
        <v>18</v>
      </c>
      <c r="D648" s="37">
        <f t="shared" si="638"/>
        <v>83.333333333333329</v>
      </c>
      <c r="E648" s="8">
        <v>1800</v>
      </c>
      <c r="F648" s="3">
        <v>1790</v>
      </c>
      <c r="G648" s="3">
        <v>0</v>
      </c>
      <c r="H648" s="3">
        <v>0</v>
      </c>
      <c r="I648" s="2">
        <f t="shared" si="631"/>
        <v>833.33333333333326</v>
      </c>
      <c r="J648" s="3">
        <v>0</v>
      </c>
      <c r="K648" s="3">
        <v>0</v>
      </c>
      <c r="L648" s="4">
        <f>SUM(K648+J648+I648)</f>
        <v>833.33333333333326</v>
      </c>
    </row>
    <row r="649" spans="1:12">
      <c r="A649" s="5" t="s">
        <v>130</v>
      </c>
      <c r="B649" s="33" t="s">
        <v>131</v>
      </c>
      <c r="C649" s="3" t="s">
        <v>14</v>
      </c>
      <c r="D649" s="37">
        <f t="shared" si="638"/>
        <v>102.04081632653062</v>
      </c>
      <c r="E649" s="8">
        <v>1470</v>
      </c>
      <c r="F649" s="3">
        <v>1480</v>
      </c>
      <c r="G649" s="3">
        <v>1490</v>
      </c>
      <c r="H649" s="3">
        <v>1500</v>
      </c>
      <c r="I649" s="2">
        <f t="shared" si="631"/>
        <v>1020.4081632653061</v>
      </c>
      <c r="J649" s="3">
        <f>(IF(C649="SHORT",IF(G649="",0,F649-G649),IF(C649="LONG",IF(G649="",0,G649-F649))))*D649</f>
        <v>1020.4081632653061</v>
      </c>
      <c r="K649" s="3">
        <f>SUM(H649-G649)*D649</f>
        <v>1020.4081632653061</v>
      </c>
      <c r="L649" s="4">
        <f t="shared" ref="L649" si="675">SUM(K649+J649+I649)</f>
        <v>3061.2244897959185</v>
      </c>
    </row>
    <row r="650" spans="1:12">
      <c r="A650" s="5" t="s">
        <v>130</v>
      </c>
      <c r="B650" s="33" t="s">
        <v>82</v>
      </c>
      <c r="C650" s="3" t="s">
        <v>14</v>
      </c>
      <c r="D650" s="37">
        <f t="shared" si="638"/>
        <v>88.757396449704146</v>
      </c>
      <c r="E650" s="8">
        <v>1690</v>
      </c>
      <c r="F650" s="3">
        <v>1700</v>
      </c>
      <c r="G650" s="3">
        <v>1710</v>
      </c>
      <c r="H650" s="3">
        <v>1720</v>
      </c>
      <c r="I650" s="2">
        <f t="shared" si="631"/>
        <v>887.57396449704152</v>
      </c>
      <c r="J650" s="3">
        <f>(IF(C650="SHORT",IF(G650="",0,F650-G650),IF(C650="LONG",IF(G650="",0,G650-F650))))*D650</f>
        <v>887.57396449704152</v>
      </c>
      <c r="K650" s="3">
        <f>SUM(H650-G650)*D650</f>
        <v>887.57396449704152</v>
      </c>
      <c r="L650" s="4">
        <f t="shared" ref="L650" si="676">SUM(K650+J650+I650)</f>
        <v>2662.7218934911243</v>
      </c>
    </row>
    <row r="651" spans="1:12">
      <c r="A651" s="5" t="s">
        <v>130</v>
      </c>
      <c r="B651" s="33" t="s">
        <v>47</v>
      </c>
      <c r="C651" s="3" t="s">
        <v>14</v>
      </c>
      <c r="D651" s="37">
        <f t="shared" si="638"/>
        <v>115.38461538461539</v>
      </c>
      <c r="E651" s="8">
        <v>1300</v>
      </c>
      <c r="F651" s="3">
        <v>1310</v>
      </c>
      <c r="G651" s="3">
        <v>1320</v>
      </c>
      <c r="H651" s="3">
        <v>0</v>
      </c>
      <c r="I651" s="2">
        <f t="shared" si="631"/>
        <v>1153.8461538461538</v>
      </c>
      <c r="J651" s="3">
        <f>(IF(C651="SHORT",IF(G651="",0,F651-G651),IF(C651="LONG",IF(G651="",0,G651-F651))))*D651</f>
        <v>1153.8461538461538</v>
      </c>
      <c r="K651" s="3">
        <v>0</v>
      </c>
      <c r="L651" s="4">
        <f t="shared" ref="L651" si="677">SUM(K651+J651+I651)</f>
        <v>2307.6923076923076</v>
      </c>
    </row>
    <row r="652" spans="1:12">
      <c r="A652" s="5" t="s">
        <v>130</v>
      </c>
      <c r="B652" s="33" t="s">
        <v>128</v>
      </c>
      <c r="C652" s="3" t="s">
        <v>14</v>
      </c>
      <c r="D652" s="37">
        <f t="shared" si="638"/>
        <v>629.45866554762904</v>
      </c>
      <c r="E652" s="8">
        <v>238.3</v>
      </c>
      <c r="F652" s="3">
        <v>239.9</v>
      </c>
      <c r="G652" s="3">
        <v>0</v>
      </c>
      <c r="H652" s="3">
        <v>0</v>
      </c>
      <c r="I652" s="2">
        <f t="shared" si="631"/>
        <v>1007.1338648762029</v>
      </c>
      <c r="J652" s="3">
        <v>0</v>
      </c>
      <c r="K652" s="3">
        <v>0</v>
      </c>
      <c r="L652" s="4">
        <f t="shared" ref="L652" si="678">SUM(K652+J652+I652)</f>
        <v>1007.1338648762029</v>
      </c>
    </row>
    <row r="653" spans="1:12">
      <c r="A653" s="5" t="s">
        <v>129</v>
      </c>
      <c r="B653" s="33" t="s">
        <v>82</v>
      </c>
      <c r="C653" s="3" t="s">
        <v>14</v>
      </c>
      <c r="D653" s="37">
        <f t="shared" si="638"/>
        <v>92.421441774491683</v>
      </c>
      <c r="E653" s="8">
        <v>1623</v>
      </c>
      <c r="F653" s="3">
        <v>1633</v>
      </c>
      <c r="G653" s="3">
        <v>1643</v>
      </c>
      <c r="H653" s="3">
        <v>1649</v>
      </c>
      <c r="I653" s="2">
        <f t="shared" si="631"/>
        <v>924.21441774491677</v>
      </c>
      <c r="J653" s="3">
        <f>(IF(C653="SHORT",IF(G653="",0,F653-G653),IF(C653="LONG",IF(G653="",0,G653-F653))))*D653</f>
        <v>924.21441774491677</v>
      </c>
      <c r="K653" s="3">
        <f>SUM(H653-G653)*D653</f>
        <v>554.52865064695015</v>
      </c>
      <c r="L653" s="4">
        <f t="shared" ref="L653" si="679">SUM(K653+J653+I653)</f>
        <v>2402.9574861367837</v>
      </c>
    </row>
    <row r="654" spans="1:12">
      <c r="A654" s="5" t="s">
        <v>129</v>
      </c>
      <c r="B654" s="33" t="s">
        <v>24</v>
      </c>
      <c r="C654" s="3" t="s">
        <v>14</v>
      </c>
      <c r="D654" s="37">
        <f t="shared" si="638"/>
        <v>98.684210526315795</v>
      </c>
      <c r="E654" s="8">
        <v>1520</v>
      </c>
      <c r="F654" s="3">
        <v>1530</v>
      </c>
      <c r="G654" s="3">
        <v>1540</v>
      </c>
      <c r="H654" s="3">
        <v>0</v>
      </c>
      <c r="I654" s="2">
        <f t="shared" si="631"/>
        <v>986.84210526315792</v>
      </c>
      <c r="J654" s="3">
        <f>(IF(C654="SHORT",IF(G654="",0,F654-G654),IF(C654="LONG",IF(G654="",0,G654-F654))))*D654</f>
        <v>986.84210526315792</v>
      </c>
      <c r="K654" s="3">
        <v>0</v>
      </c>
      <c r="L654" s="4">
        <f t="shared" ref="L654" si="680">SUM(K654+J654+I654)</f>
        <v>1973.6842105263158</v>
      </c>
    </row>
    <row r="655" spans="1:12">
      <c r="A655" s="5" t="s">
        <v>129</v>
      </c>
      <c r="B655" s="33" t="s">
        <v>105</v>
      </c>
      <c r="C655" s="3" t="s">
        <v>14</v>
      </c>
      <c r="D655" s="37">
        <f t="shared" si="638"/>
        <v>127.11864406779661</v>
      </c>
      <c r="E655" s="8">
        <v>1180</v>
      </c>
      <c r="F655" s="3">
        <v>1190</v>
      </c>
      <c r="G655" s="3">
        <v>1198</v>
      </c>
      <c r="H655" s="3">
        <v>0</v>
      </c>
      <c r="I655" s="2">
        <f t="shared" si="631"/>
        <v>1271.1864406779662</v>
      </c>
      <c r="J655" s="3">
        <f>(IF(C655="SHORT",IF(G655="",0,F655-G655),IF(C655="LONG",IF(G655="",0,G655-F655))))*D655</f>
        <v>1016.9491525423729</v>
      </c>
      <c r="K655" s="3">
        <v>0</v>
      </c>
      <c r="L655" s="4">
        <f t="shared" ref="L655" si="681">SUM(K655+J655+I655)</f>
        <v>2288.1355932203392</v>
      </c>
    </row>
    <row r="656" spans="1:12">
      <c r="A656" s="5" t="s">
        <v>129</v>
      </c>
      <c r="B656" s="33" t="s">
        <v>45</v>
      </c>
      <c r="C656" s="3" t="s">
        <v>14</v>
      </c>
      <c r="D656" s="37">
        <f t="shared" si="638"/>
        <v>961.53846153846155</v>
      </c>
      <c r="E656" s="8">
        <v>156</v>
      </c>
      <c r="F656" s="3">
        <v>157</v>
      </c>
      <c r="G656" s="3">
        <v>0</v>
      </c>
      <c r="H656" s="3">
        <v>0</v>
      </c>
      <c r="I656" s="2">
        <f t="shared" si="631"/>
        <v>961.53846153846155</v>
      </c>
      <c r="J656" s="3">
        <v>0</v>
      </c>
      <c r="K656" s="3">
        <v>0</v>
      </c>
      <c r="L656" s="4">
        <f t="shared" ref="L656" si="682">SUM(K656+J656+I656)</f>
        <v>961.53846153846155</v>
      </c>
    </row>
    <row r="657" spans="1:12">
      <c r="A657" s="5" t="s">
        <v>129</v>
      </c>
      <c r="B657" s="33" t="s">
        <v>56</v>
      </c>
      <c r="C657" s="3" t="s">
        <v>14</v>
      </c>
      <c r="D657" s="37">
        <f t="shared" si="638"/>
        <v>765.30612244897964</v>
      </c>
      <c r="E657" s="8">
        <v>196</v>
      </c>
      <c r="F657" s="3">
        <v>197.25</v>
      </c>
      <c r="G657" s="3">
        <v>0</v>
      </c>
      <c r="H657" s="3">
        <v>0</v>
      </c>
      <c r="I657" s="2">
        <f t="shared" si="631"/>
        <v>956.63265306122457</v>
      </c>
      <c r="J657" s="3">
        <v>0</v>
      </c>
      <c r="K657" s="3">
        <v>0</v>
      </c>
      <c r="L657" s="4">
        <f t="shared" ref="L657" si="683">SUM(K657+J657+I657)</f>
        <v>956.63265306122457</v>
      </c>
    </row>
    <row r="658" spans="1:12">
      <c r="A658" s="5" t="s">
        <v>129</v>
      </c>
      <c r="B658" s="33" t="s">
        <v>108</v>
      </c>
      <c r="C658" s="3" t="s">
        <v>14</v>
      </c>
      <c r="D658" s="37">
        <f t="shared" si="638"/>
        <v>508.47457627118644</v>
      </c>
      <c r="E658" s="8">
        <v>295</v>
      </c>
      <c r="F658" s="3">
        <v>292.5</v>
      </c>
      <c r="G658" s="3">
        <v>0</v>
      </c>
      <c r="H658" s="3">
        <v>0</v>
      </c>
      <c r="I658" s="2">
        <f t="shared" si="631"/>
        <v>-1271.1864406779662</v>
      </c>
      <c r="J658" s="3">
        <v>0</v>
      </c>
      <c r="K658" s="3">
        <v>0</v>
      </c>
      <c r="L658" s="4">
        <f t="shared" ref="L658" si="684">SUM(K658+J658+I658)</f>
        <v>-1271.1864406779662</v>
      </c>
    </row>
    <row r="659" spans="1:12">
      <c r="A659" s="5" t="s">
        <v>127</v>
      </c>
      <c r="B659" s="33" t="s">
        <v>40</v>
      </c>
      <c r="C659" s="3" t="s">
        <v>14</v>
      </c>
      <c r="D659" s="37">
        <f t="shared" si="638"/>
        <v>600</v>
      </c>
      <c r="E659" s="8">
        <v>250</v>
      </c>
      <c r="F659" s="3">
        <v>252</v>
      </c>
      <c r="G659" s="3">
        <v>254</v>
      </c>
      <c r="H659" s="3">
        <v>256</v>
      </c>
      <c r="I659" s="2">
        <f t="shared" si="631"/>
        <v>1200</v>
      </c>
      <c r="J659" s="3">
        <f>(IF(C659="SHORT",IF(G659="",0,F659-G659),IF(C659="LONG",IF(G659="",0,G659-F659))))*D659</f>
        <v>1200</v>
      </c>
      <c r="K659" s="3">
        <f t="shared" ref="K659:K671" si="685">SUM(H659-G659)*D659</f>
        <v>1200</v>
      </c>
      <c r="L659" s="4">
        <f t="shared" ref="L659" si="686">SUM(K659+J659+I659)</f>
        <v>3600</v>
      </c>
    </row>
    <row r="660" spans="1:12">
      <c r="A660" s="5" t="s">
        <v>127</v>
      </c>
      <c r="B660" s="33" t="s">
        <v>23</v>
      </c>
      <c r="C660" s="3" t="s">
        <v>14</v>
      </c>
      <c r="D660" s="37">
        <f t="shared" si="638"/>
        <v>347.22222222222223</v>
      </c>
      <c r="E660" s="8">
        <v>432</v>
      </c>
      <c r="F660" s="3">
        <v>436</v>
      </c>
      <c r="G660" s="3">
        <v>0</v>
      </c>
      <c r="H660" s="3">
        <v>0</v>
      </c>
      <c r="I660" s="2">
        <f t="shared" si="631"/>
        <v>1388.8888888888889</v>
      </c>
      <c r="J660" s="3">
        <v>0</v>
      </c>
      <c r="K660" s="3">
        <f t="shared" si="685"/>
        <v>0</v>
      </c>
      <c r="L660" s="4">
        <f t="shared" ref="L660" si="687">SUM(K660+J660+I660)</f>
        <v>1388.8888888888889</v>
      </c>
    </row>
    <row r="661" spans="1:12">
      <c r="A661" s="5" t="s">
        <v>127</v>
      </c>
      <c r="B661" s="33" t="s">
        <v>20</v>
      </c>
      <c r="C661" s="3" t="s">
        <v>14</v>
      </c>
      <c r="D661" s="37">
        <f t="shared" si="638"/>
        <v>92.707045735475901</v>
      </c>
      <c r="E661" s="8">
        <v>1618</v>
      </c>
      <c r="F661" s="3">
        <v>1628</v>
      </c>
      <c r="G661" s="3">
        <v>0</v>
      </c>
      <c r="H661" s="3">
        <v>0</v>
      </c>
      <c r="I661" s="2">
        <f t="shared" si="631"/>
        <v>927.07045735475901</v>
      </c>
      <c r="J661" s="3">
        <v>0</v>
      </c>
      <c r="K661" s="3">
        <f t="shared" si="685"/>
        <v>0</v>
      </c>
      <c r="L661" s="4">
        <f t="shared" ref="L661" si="688">SUM(K661+J661+I661)</f>
        <v>927.07045735475901</v>
      </c>
    </row>
    <row r="662" spans="1:12">
      <c r="A662" s="5" t="s">
        <v>126</v>
      </c>
      <c r="B662" s="33" t="s">
        <v>121</v>
      </c>
      <c r="C662" s="3" t="s">
        <v>14</v>
      </c>
      <c r="D662" s="37">
        <f t="shared" si="638"/>
        <v>974.02597402597405</v>
      </c>
      <c r="E662" s="8">
        <v>154</v>
      </c>
      <c r="F662" s="3">
        <v>155</v>
      </c>
      <c r="G662" s="3">
        <v>0</v>
      </c>
      <c r="H662" s="3">
        <v>0</v>
      </c>
      <c r="I662" s="2">
        <f t="shared" si="631"/>
        <v>974.02597402597405</v>
      </c>
      <c r="J662" s="3">
        <v>0</v>
      </c>
      <c r="K662" s="3">
        <f t="shared" si="685"/>
        <v>0</v>
      </c>
      <c r="L662" s="4">
        <f t="shared" ref="L662" si="689">SUM(K662+J662+I662)</f>
        <v>974.02597402597405</v>
      </c>
    </row>
    <row r="663" spans="1:12">
      <c r="A663" s="5" t="s">
        <v>126</v>
      </c>
      <c r="B663" s="33" t="s">
        <v>65</v>
      </c>
      <c r="C663" s="3" t="s">
        <v>14</v>
      </c>
      <c r="D663" s="37">
        <f t="shared" si="638"/>
        <v>1012.1457489878543</v>
      </c>
      <c r="E663" s="8">
        <v>148.19999999999999</v>
      </c>
      <c r="F663" s="3">
        <v>149.19999999999999</v>
      </c>
      <c r="G663" s="3">
        <v>0</v>
      </c>
      <c r="H663" s="3">
        <v>0</v>
      </c>
      <c r="I663" s="2">
        <f t="shared" si="631"/>
        <v>1012.1457489878543</v>
      </c>
      <c r="J663" s="3">
        <v>0</v>
      </c>
      <c r="K663" s="3">
        <f t="shared" si="685"/>
        <v>0</v>
      </c>
      <c r="L663" s="4">
        <f t="shared" ref="L663" si="690">SUM(K663+J663+I663)</f>
        <v>1012.1457489878543</v>
      </c>
    </row>
    <row r="664" spans="1:12">
      <c r="A664" s="5" t="s">
        <v>126</v>
      </c>
      <c r="B664" s="33" t="s">
        <v>128</v>
      </c>
      <c r="C664" s="3" t="s">
        <v>14</v>
      </c>
      <c r="D664" s="37">
        <f t="shared" si="638"/>
        <v>655.02183406113534</v>
      </c>
      <c r="E664" s="8">
        <v>229</v>
      </c>
      <c r="F664" s="3">
        <v>231</v>
      </c>
      <c r="G664" s="3">
        <v>0</v>
      </c>
      <c r="H664" s="3">
        <v>0</v>
      </c>
      <c r="I664" s="2">
        <f t="shared" si="631"/>
        <v>1310.0436681222707</v>
      </c>
      <c r="J664" s="3">
        <v>0</v>
      </c>
      <c r="K664" s="3">
        <f t="shared" si="685"/>
        <v>0</v>
      </c>
      <c r="L664" s="4">
        <f t="shared" ref="L664" si="691">SUM(K664+J664+I664)</f>
        <v>1310.0436681222707</v>
      </c>
    </row>
    <row r="665" spans="1:12">
      <c r="A665" s="5" t="s">
        <v>126</v>
      </c>
      <c r="B665" s="33" t="s">
        <v>37</v>
      </c>
      <c r="C665" s="3" t="s">
        <v>14</v>
      </c>
      <c r="D665" s="37">
        <f t="shared" si="638"/>
        <v>340.90909090909093</v>
      </c>
      <c r="E665" s="8">
        <v>440</v>
      </c>
      <c r="F665" s="3">
        <v>443</v>
      </c>
      <c r="G665" s="3">
        <v>0</v>
      </c>
      <c r="H665" s="3">
        <v>0</v>
      </c>
      <c r="I665" s="2">
        <f t="shared" si="631"/>
        <v>1022.7272727272727</v>
      </c>
      <c r="J665" s="3">
        <v>0</v>
      </c>
      <c r="K665" s="3">
        <f t="shared" si="685"/>
        <v>0</v>
      </c>
      <c r="L665" s="4">
        <f t="shared" ref="L665" si="692">SUM(K665+J665+I665)</f>
        <v>1022.7272727272727</v>
      </c>
    </row>
    <row r="666" spans="1:12">
      <c r="A666" s="5" t="s">
        <v>125</v>
      </c>
      <c r="B666" s="33" t="s">
        <v>40</v>
      </c>
      <c r="C666" s="3" t="s">
        <v>14</v>
      </c>
      <c r="D666" s="37">
        <f t="shared" si="638"/>
        <v>625</v>
      </c>
      <c r="E666" s="8">
        <v>240</v>
      </c>
      <c r="F666" s="3">
        <v>242</v>
      </c>
      <c r="G666" s="3">
        <v>244</v>
      </c>
      <c r="H666" s="3">
        <v>246</v>
      </c>
      <c r="I666" s="2">
        <f t="shared" ref="I666:I706" si="693">(IF(C666="SHORT",E666-F666,IF(C666="LONG",F666-E666)))*D666</f>
        <v>1250</v>
      </c>
      <c r="J666" s="3">
        <f>(IF(C666="SHORT",IF(G666="",0,F666-G666),IF(C666="LONG",IF(G666="",0,G666-F666))))*D666</f>
        <v>1250</v>
      </c>
      <c r="K666" s="3">
        <f t="shared" si="685"/>
        <v>1250</v>
      </c>
      <c r="L666" s="4">
        <f t="shared" ref="L666" si="694">SUM(K666+J666+I666)</f>
        <v>3750</v>
      </c>
    </row>
    <row r="667" spans="1:12">
      <c r="A667" s="5" t="s">
        <v>125</v>
      </c>
      <c r="B667" s="33" t="s">
        <v>45</v>
      </c>
      <c r="C667" s="3" t="s">
        <v>14</v>
      </c>
      <c r="D667" s="37">
        <f t="shared" si="638"/>
        <v>1025.2904989747094</v>
      </c>
      <c r="E667" s="8">
        <v>146.30000000000001</v>
      </c>
      <c r="F667" s="3">
        <v>147.30000000000001</v>
      </c>
      <c r="G667" s="3">
        <v>148.30000000000001</v>
      </c>
      <c r="H667" s="3">
        <v>149.5</v>
      </c>
      <c r="I667" s="2">
        <f t="shared" si="693"/>
        <v>1025.2904989747094</v>
      </c>
      <c r="J667" s="3">
        <f>(IF(C667="SHORT",IF(G667="",0,F667-G667),IF(C667="LONG",IF(G667="",0,G667-F667))))*D667</f>
        <v>1025.2904989747094</v>
      </c>
      <c r="K667" s="3">
        <f t="shared" si="685"/>
        <v>1230.3485987696397</v>
      </c>
      <c r="L667" s="4">
        <f t="shared" ref="L667" si="695">SUM(K667+J667+I667)</f>
        <v>3280.9295967190583</v>
      </c>
    </row>
    <row r="668" spans="1:12">
      <c r="A668" s="5" t="s">
        <v>125</v>
      </c>
      <c r="B668" s="33" t="s">
        <v>78</v>
      </c>
      <c r="C668" s="3" t="s">
        <v>14</v>
      </c>
      <c r="D668" s="37">
        <f t="shared" si="638"/>
        <v>714.28571428571433</v>
      </c>
      <c r="E668" s="8">
        <v>210</v>
      </c>
      <c r="F668" s="3">
        <v>211.5</v>
      </c>
      <c r="G668" s="3">
        <v>213</v>
      </c>
      <c r="H668" s="3">
        <v>214.5</v>
      </c>
      <c r="I668" s="2">
        <f t="shared" si="693"/>
        <v>1071.4285714285716</v>
      </c>
      <c r="J668" s="3">
        <f>(IF(C668="SHORT",IF(G668="",0,F668-G668),IF(C668="LONG",IF(G668="",0,G668-F668))))*D668</f>
        <v>1071.4285714285716</v>
      </c>
      <c r="K668" s="3">
        <f t="shared" si="685"/>
        <v>1071.4285714285716</v>
      </c>
      <c r="L668" s="4">
        <f t="shared" ref="L668" si="696">SUM(K668+J668+I668)</f>
        <v>3214.2857142857147</v>
      </c>
    </row>
    <row r="669" spans="1:12">
      <c r="A669" s="5" t="s">
        <v>125</v>
      </c>
      <c r="B669" s="33" t="s">
        <v>72</v>
      </c>
      <c r="C669" s="3" t="s">
        <v>14</v>
      </c>
      <c r="D669" s="37">
        <f t="shared" si="638"/>
        <v>909.09090909090912</v>
      </c>
      <c r="E669" s="8">
        <v>165</v>
      </c>
      <c r="F669" s="3">
        <v>166.25</v>
      </c>
      <c r="G669" s="3">
        <v>0</v>
      </c>
      <c r="H669" s="3">
        <v>0</v>
      </c>
      <c r="I669" s="2">
        <f t="shared" si="693"/>
        <v>1136.3636363636365</v>
      </c>
      <c r="J669" s="3">
        <v>0</v>
      </c>
      <c r="K669" s="3">
        <f t="shared" si="685"/>
        <v>0</v>
      </c>
      <c r="L669" s="4">
        <f t="shared" ref="L669" si="697">SUM(K669+J669+I669)</f>
        <v>1136.3636363636365</v>
      </c>
    </row>
    <row r="670" spans="1:12">
      <c r="A670" s="5" t="s">
        <v>125</v>
      </c>
      <c r="B670" s="33" t="s">
        <v>103</v>
      </c>
      <c r="C670" s="3" t="s">
        <v>14</v>
      </c>
      <c r="D670" s="37">
        <f t="shared" si="638"/>
        <v>802.13903743315507</v>
      </c>
      <c r="E670" s="8">
        <v>187</v>
      </c>
      <c r="F670" s="3">
        <v>188.25</v>
      </c>
      <c r="G670" s="3">
        <v>0</v>
      </c>
      <c r="H670" s="3">
        <v>0</v>
      </c>
      <c r="I670" s="2">
        <f t="shared" si="693"/>
        <v>1002.6737967914438</v>
      </c>
      <c r="J670" s="3">
        <v>0</v>
      </c>
      <c r="K670" s="3">
        <f t="shared" si="685"/>
        <v>0</v>
      </c>
      <c r="L670" s="4">
        <f t="shared" ref="L670" si="698">SUM(K670+J670+I670)</f>
        <v>1002.6737967914438</v>
      </c>
    </row>
    <row r="671" spans="1:12">
      <c r="A671" s="5" t="s">
        <v>124</v>
      </c>
      <c r="B671" s="33" t="s">
        <v>65</v>
      </c>
      <c r="C671" s="3" t="s">
        <v>14</v>
      </c>
      <c r="D671" s="37">
        <f t="shared" ref="D671:D706" si="699">150000/E671</f>
        <v>1086.9565217391305</v>
      </c>
      <c r="E671" s="8">
        <v>138</v>
      </c>
      <c r="F671" s="3">
        <v>139</v>
      </c>
      <c r="G671" s="3">
        <v>140</v>
      </c>
      <c r="H671" s="3">
        <v>141</v>
      </c>
      <c r="I671" s="2">
        <f t="shared" si="693"/>
        <v>1086.9565217391305</v>
      </c>
      <c r="J671" s="3">
        <f>(IF(C671="SHORT",IF(G671="",0,F671-G671),IF(C671="LONG",IF(G671="",0,G671-F671))))*D671</f>
        <v>1086.9565217391305</v>
      </c>
      <c r="K671" s="3">
        <f t="shared" si="685"/>
        <v>1086.9565217391305</v>
      </c>
      <c r="L671" s="4">
        <f t="shared" ref="L671" si="700">SUM(K671+J671+I671)</f>
        <v>3260.8695652173915</v>
      </c>
    </row>
    <row r="672" spans="1:12">
      <c r="A672" s="5" t="s">
        <v>124</v>
      </c>
      <c r="B672" s="33" t="s">
        <v>78</v>
      </c>
      <c r="C672" s="3" t="s">
        <v>14</v>
      </c>
      <c r="D672" s="37">
        <f t="shared" si="699"/>
        <v>733.49633251833745</v>
      </c>
      <c r="E672" s="8">
        <v>204.5</v>
      </c>
      <c r="F672" s="3">
        <v>206</v>
      </c>
      <c r="G672" s="3">
        <v>208</v>
      </c>
      <c r="H672" s="3">
        <v>0</v>
      </c>
      <c r="I672" s="2">
        <f t="shared" si="693"/>
        <v>1100.2444987775061</v>
      </c>
      <c r="J672" s="3">
        <f>(IF(C672="SHORT",IF(G672="",0,F672-G672),IF(C672="LONG",IF(G672="",0,G672-F672))))*D672</f>
        <v>1466.9926650366749</v>
      </c>
      <c r="K672" s="3">
        <v>0</v>
      </c>
      <c r="L672" s="4">
        <f t="shared" ref="L672" si="701">SUM(K672+J672+I672)</f>
        <v>2567.2371638141813</v>
      </c>
    </row>
    <row r="673" spans="1:12">
      <c r="A673" s="5" t="s">
        <v>124</v>
      </c>
      <c r="B673" s="33" t="s">
        <v>20</v>
      </c>
      <c r="C673" s="3" t="s">
        <v>14</v>
      </c>
      <c r="D673" s="37">
        <f t="shared" si="699"/>
        <v>95.969289827255281</v>
      </c>
      <c r="E673" s="8">
        <v>1563</v>
      </c>
      <c r="F673" s="3">
        <v>1573</v>
      </c>
      <c r="G673" s="3">
        <v>0</v>
      </c>
      <c r="H673" s="3">
        <v>0</v>
      </c>
      <c r="I673" s="2">
        <f t="shared" si="693"/>
        <v>959.69289827255284</v>
      </c>
      <c r="J673" s="3">
        <v>0</v>
      </c>
      <c r="K673" s="3">
        <v>0</v>
      </c>
      <c r="L673" s="4">
        <f t="shared" ref="L673" si="702">SUM(K673+J673+I673)</f>
        <v>959.69289827255284</v>
      </c>
    </row>
    <row r="674" spans="1:12">
      <c r="A674" s="5" t="s">
        <v>124</v>
      </c>
      <c r="B674" s="33" t="s">
        <v>100</v>
      </c>
      <c r="C674" s="3" t="s">
        <v>14</v>
      </c>
      <c r="D674" s="37">
        <f t="shared" si="699"/>
        <v>241.15755627009645</v>
      </c>
      <c r="E674" s="8">
        <v>622</v>
      </c>
      <c r="F674" s="3">
        <v>622</v>
      </c>
      <c r="G674" s="3">
        <v>0</v>
      </c>
      <c r="H674" s="3">
        <v>0</v>
      </c>
      <c r="I674" s="2">
        <f t="shared" si="693"/>
        <v>0</v>
      </c>
      <c r="J674" s="3">
        <v>0</v>
      </c>
      <c r="K674" s="3">
        <v>0</v>
      </c>
      <c r="L674" s="3">
        <v>0</v>
      </c>
    </row>
    <row r="675" spans="1:12">
      <c r="A675" s="5" t="s">
        <v>123</v>
      </c>
      <c r="B675" s="33" t="s">
        <v>61</v>
      </c>
      <c r="C675" s="3" t="s">
        <v>14</v>
      </c>
      <c r="D675" s="37">
        <f t="shared" si="699"/>
        <v>170.45454545454547</v>
      </c>
      <c r="E675" s="8">
        <v>880</v>
      </c>
      <c r="F675" s="3">
        <v>887</v>
      </c>
      <c r="G675" s="3">
        <v>897</v>
      </c>
      <c r="H675" s="3">
        <v>907</v>
      </c>
      <c r="I675" s="2">
        <f t="shared" si="693"/>
        <v>1193.1818181818182</v>
      </c>
      <c r="J675" s="3">
        <f>(IF(C675="SHORT",IF(G675="",0,F675-G675),IF(C675="LONG",IF(G675="",0,G675-F675))))*D675</f>
        <v>1704.5454545454547</v>
      </c>
      <c r="K675" s="3">
        <f>SUM(H675-G675)*D675</f>
        <v>1704.5454545454547</v>
      </c>
      <c r="L675" s="4">
        <f t="shared" ref="L675" si="703">SUM(K675+J675+I675)</f>
        <v>4602.2727272727279</v>
      </c>
    </row>
    <row r="676" spans="1:12">
      <c r="A676" s="5" t="s">
        <v>123</v>
      </c>
      <c r="B676" s="33" t="s">
        <v>65</v>
      </c>
      <c r="C676" s="3" t="s">
        <v>14</v>
      </c>
      <c r="D676" s="37">
        <f t="shared" si="699"/>
        <v>1127.8195488721803</v>
      </c>
      <c r="E676" s="8">
        <v>133</v>
      </c>
      <c r="F676" s="3">
        <v>134</v>
      </c>
      <c r="G676" s="3">
        <v>135</v>
      </c>
      <c r="H676" s="3">
        <v>136</v>
      </c>
      <c r="I676" s="2">
        <f t="shared" si="693"/>
        <v>1127.8195488721803</v>
      </c>
      <c r="J676" s="3">
        <f>(IF(C676="SHORT",IF(G676="",0,F676-G676),IF(C676="LONG",IF(G676="",0,G676-F676))))*D676</f>
        <v>1127.8195488721803</v>
      </c>
      <c r="K676" s="3">
        <f>SUM(H676-G676)*D676</f>
        <v>1127.8195488721803</v>
      </c>
      <c r="L676" s="4">
        <f t="shared" ref="L676" si="704">SUM(K676+J676+I676)</f>
        <v>3383.458646616541</v>
      </c>
    </row>
    <row r="677" spans="1:12">
      <c r="A677" s="5" t="s">
        <v>123</v>
      </c>
      <c r="B677" s="33" t="s">
        <v>78</v>
      </c>
      <c r="C677" s="3" t="s">
        <v>14</v>
      </c>
      <c r="D677" s="37">
        <f t="shared" si="699"/>
        <v>738.91625615763542</v>
      </c>
      <c r="E677" s="8">
        <v>203</v>
      </c>
      <c r="F677" s="3">
        <v>204.5</v>
      </c>
      <c r="G677" s="3">
        <v>206</v>
      </c>
      <c r="H677" s="3">
        <v>0</v>
      </c>
      <c r="I677" s="2">
        <f t="shared" si="693"/>
        <v>1108.3743842364531</v>
      </c>
      <c r="J677" s="3">
        <f>(IF(C677="SHORT",IF(G677="",0,F677-G677),IF(C677="LONG",IF(G677="",0,G677-F677))))*D677</f>
        <v>1108.3743842364531</v>
      </c>
      <c r="K677" s="3">
        <v>0</v>
      </c>
      <c r="L677" s="4">
        <f t="shared" ref="L677" si="705">SUM(K677+J677+I677)</f>
        <v>2216.7487684729062</v>
      </c>
    </row>
    <row r="678" spans="1:12">
      <c r="A678" s="5" t="s">
        <v>123</v>
      </c>
      <c r="B678" s="33" t="s">
        <v>72</v>
      </c>
      <c r="C678" s="3" t="s">
        <v>14</v>
      </c>
      <c r="D678" s="37">
        <f t="shared" si="699"/>
        <v>914.63414634146341</v>
      </c>
      <c r="E678" s="8">
        <v>164</v>
      </c>
      <c r="F678" s="3">
        <v>164</v>
      </c>
      <c r="G678" s="3">
        <v>0</v>
      </c>
      <c r="H678" s="3">
        <v>0</v>
      </c>
      <c r="I678" s="2">
        <f t="shared" si="693"/>
        <v>0</v>
      </c>
      <c r="J678" s="3">
        <v>0</v>
      </c>
      <c r="K678" s="3">
        <v>0</v>
      </c>
      <c r="L678" s="4">
        <f t="shared" ref="L678" si="706">SUM(K678+J678+I678)</f>
        <v>0</v>
      </c>
    </row>
    <row r="679" spans="1:12">
      <c r="A679" s="5" t="s">
        <v>123</v>
      </c>
      <c r="B679" s="33" t="s">
        <v>81</v>
      </c>
      <c r="C679" s="3" t="s">
        <v>14</v>
      </c>
      <c r="D679" s="37">
        <f t="shared" si="699"/>
        <v>432.27665706051874</v>
      </c>
      <c r="E679" s="8">
        <v>347</v>
      </c>
      <c r="F679" s="3">
        <v>347</v>
      </c>
      <c r="G679" s="3">
        <v>0</v>
      </c>
      <c r="H679" s="3">
        <v>0</v>
      </c>
      <c r="I679" s="2">
        <f t="shared" si="693"/>
        <v>0</v>
      </c>
      <c r="J679" s="3">
        <v>0</v>
      </c>
      <c r="K679" s="3">
        <v>0</v>
      </c>
      <c r="L679" s="4">
        <f t="shared" ref="L679" si="707">SUM(K679+J679+I679)</f>
        <v>0</v>
      </c>
    </row>
    <row r="680" spans="1:12">
      <c r="A680" s="5" t="s">
        <v>122</v>
      </c>
      <c r="B680" s="33" t="s">
        <v>101</v>
      </c>
      <c r="C680" s="3" t="s">
        <v>14</v>
      </c>
      <c r="D680" s="37">
        <f t="shared" si="699"/>
        <v>184.95684340320591</v>
      </c>
      <c r="E680" s="8">
        <v>811</v>
      </c>
      <c r="F680" s="3">
        <v>820</v>
      </c>
      <c r="G680" s="3">
        <v>0</v>
      </c>
      <c r="H680" s="3">
        <v>0</v>
      </c>
      <c r="I680" s="2">
        <f t="shared" si="693"/>
        <v>1664.6115906288533</v>
      </c>
      <c r="J680" s="3">
        <v>0</v>
      </c>
      <c r="K680" s="3">
        <f t="shared" ref="K680:K687" si="708">SUM(H680-G680)*D680</f>
        <v>0</v>
      </c>
      <c r="L680" s="4">
        <f t="shared" ref="L680" si="709">SUM(K680+J680+I680)</f>
        <v>1664.6115906288533</v>
      </c>
    </row>
    <row r="681" spans="1:12">
      <c r="A681" s="5" t="s">
        <v>122</v>
      </c>
      <c r="B681" s="33" t="s">
        <v>51</v>
      </c>
      <c r="C681" s="3" t="s">
        <v>14</v>
      </c>
      <c r="D681" s="37">
        <f t="shared" si="699"/>
        <v>580.27079303675043</v>
      </c>
      <c r="E681" s="8">
        <v>258.5</v>
      </c>
      <c r="F681" s="3">
        <v>256</v>
      </c>
      <c r="G681" s="3">
        <v>0</v>
      </c>
      <c r="H681" s="3">
        <v>0</v>
      </c>
      <c r="I681" s="2">
        <f t="shared" si="693"/>
        <v>-1450.6769825918761</v>
      </c>
      <c r="J681" s="3">
        <v>0</v>
      </c>
      <c r="K681" s="3">
        <f t="shared" si="708"/>
        <v>0</v>
      </c>
      <c r="L681" s="4">
        <f t="shared" ref="L681" si="710">SUM(K681+J681+I681)</f>
        <v>-1450.6769825918761</v>
      </c>
    </row>
    <row r="682" spans="1:12">
      <c r="A682" s="5" t="s">
        <v>122</v>
      </c>
      <c r="B682" s="33" t="s">
        <v>120</v>
      </c>
      <c r="C682" s="3" t="s">
        <v>14</v>
      </c>
      <c r="D682" s="37">
        <f t="shared" si="699"/>
        <v>253.37837837837839</v>
      </c>
      <c r="E682" s="8">
        <v>592</v>
      </c>
      <c r="F682" s="3">
        <v>586.5</v>
      </c>
      <c r="G682" s="3">
        <v>0</v>
      </c>
      <c r="H682" s="3">
        <v>0</v>
      </c>
      <c r="I682" s="2">
        <f t="shared" si="693"/>
        <v>-1393.581081081081</v>
      </c>
      <c r="J682" s="3">
        <v>0</v>
      </c>
      <c r="K682" s="3">
        <f t="shared" si="708"/>
        <v>0</v>
      </c>
      <c r="L682" s="4">
        <f t="shared" ref="L682" si="711">SUM(K682+J682+I682)</f>
        <v>-1393.581081081081</v>
      </c>
    </row>
    <row r="683" spans="1:12">
      <c r="A683" s="5" t="s">
        <v>119</v>
      </c>
      <c r="B683" s="33" t="s">
        <v>40</v>
      </c>
      <c r="C683" s="3" t="s">
        <v>14</v>
      </c>
      <c r="D683" s="37">
        <f t="shared" si="699"/>
        <v>653.59477124183002</v>
      </c>
      <c r="E683" s="8">
        <v>229.5</v>
      </c>
      <c r="F683" s="3">
        <v>231</v>
      </c>
      <c r="G683" s="3">
        <v>233</v>
      </c>
      <c r="H683" s="3">
        <v>236</v>
      </c>
      <c r="I683" s="2">
        <f t="shared" si="693"/>
        <v>980.39215686274497</v>
      </c>
      <c r="J683" s="3">
        <f t="shared" ref="J683:J688" si="712">(IF(C683="SHORT",IF(G683="",0,F683-G683),IF(C683="LONG",IF(G683="",0,G683-F683))))*D683</f>
        <v>1307.18954248366</v>
      </c>
      <c r="K683" s="3">
        <f t="shared" si="708"/>
        <v>1960.7843137254899</v>
      </c>
      <c r="L683" s="4">
        <f t="shared" ref="L683" si="713">SUM(K683+J683+I683)</f>
        <v>4248.3660130718945</v>
      </c>
    </row>
    <row r="684" spans="1:12">
      <c r="A684" s="5" t="s">
        <v>119</v>
      </c>
      <c r="B684" s="33" t="s">
        <v>112</v>
      </c>
      <c r="C684" s="3" t="s">
        <v>14</v>
      </c>
      <c r="D684" s="37">
        <f t="shared" si="699"/>
        <v>847.45762711864404</v>
      </c>
      <c r="E684" s="8">
        <v>177</v>
      </c>
      <c r="F684" s="3">
        <v>178</v>
      </c>
      <c r="G684" s="3">
        <v>179</v>
      </c>
      <c r="H684" s="3">
        <v>180</v>
      </c>
      <c r="I684" s="2">
        <f t="shared" si="693"/>
        <v>847.45762711864404</v>
      </c>
      <c r="J684" s="3">
        <f t="shared" si="712"/>
        <v>847.45762711864404</v>
      </c>
      <c r="K684" s="3">
        <f t="shared" si="708"/>
        <v>847.45762711864404</v>
      </c>
      <c r="L684" s="4">
        <f t="shared" ref="L684" si="714">SUM(K684+J684+I684)</f>
        <v>2542.3728813559319</v>
      </c>
    </row>
    <row r="685" spans="1:12">
      <c r="A685" s="5" t="s">
        <v>119</v>
      </c>
      <c r="B685" s="33" t="s">
        <v>111</v>
      </c>
      <c r="C685" s="3" t="s">
        <v>14</v>
      </c>
      <c r="D685" s="37">
        <f t="shared" si="699"/>
        <v>1132.0754716981132</v>
      </c>
      <c r="E685" s="8">
        <v>132.5</v>
      </c>
      <c r="F685" s="3">
        <v>133.5</v>
      </c>
      <c r="G685" s="3">
        <v>134.5</v>
      </c>
      <c r="H685" s="3">
        <v>135.5</v>
      </c>
      <c r="I685" s="2">
        <f t="shared" si="693"/>
        <v>1132.0754716981132</v>
      </c>
      <c r="J685" s="3">
        <f t="shared" si="712"/>
        <v>1132.0754716981132</v>
      </c>
      <c r="K685" s="3">
        <f t="shared" si="708"/>
        <v>1132.0754716981132</v>
      </c>
      <c r="L685" s="4">
        <f t="shared" ref="L685" si="715">SUM(K685+J685+I685)</f>
        <v>3396.2264150943397</v>
      </c>
    </row>
    <row r="686" spans="1:12">
      <c r="A686" s="5" t="s">
        <v>119</v>
      </c>
      <c r="B686" s="33" t="s">
        <v>78</v>
      </c>
      <c r="C686" s="3" t="s">
        <v>14</v>
      </c>
      <c r="D686" s="37">
        <f t="shared" si="699"/>
        <v>750</v>
      </c>
      <c r="E686" s="8">
        <v>200</v>
      </c>
      <c r="F686" s="3">
        <v>201.5</v>
      </c>
      <c r="G686" s="3">
        <v>204</v>
      </c>
      <c r="H686" s="3">
        <v>206</v>
      </c>
      <c r="I686" s="2">
        <f t="shared" si="693"/>
        <v>1125</v>
      </c>
      <c r="J686" s="3">
        <f t="shared" si="712"/>
        <v>1875</v>
      </c>
      <c r="K686" s="3">
        <f t="shared" si="708"/>
        <v>1500</v>
      </c>
      <c r="L686" s="4">
        <f t="shared" ref="L686" si="716">SUM(K686+J686+I686)</f>
        <v>4500</v>
      </c>
    </row>
    <row r="687" spans="1:12">
      <c r="A687" s="5" t="s">
        <v>119</v>
      </c>
      <c r="B687" s="33" t="s">
        <v>120</v>
      </c>
      <c r="C687" s="3" t="s">
        <v>14</v>
      </c>
      <c r="D687" s="37">
        <f t="shared" si="699"/>
        <v>260.86956521739131</v>
      </c>
      <c r="E687" s="8">
        <v>575</v>
      </c>
      <c r="F687" s="3">
        <v>579</v>
      </c>
      <c r="G687" s="3">
        <v>584</v>
      </c>
      <c r="H687" s="3">
        <v>589</v>
      </c>
      <c r="I687" s="2">
        <f t="shared" si="693"/>
        <v>1043.4782608695652</v>
      </c>
      <c r="J687" s="3">
        <f t="shared" si="712"/>
        <v>1304.3478260869565</v>
      </c>
      <c r="K687" s="3">
        <f t="shared" si="708"/>
        <v>1304.3478260869565</v>
      </c>
      <c r="L687" s="4">
        <f t="shared" ref="L687" si="717">SUM(K687+J687+I687)</f>
        <v>3652.173913043478</v>
      </c>
    </row>
    <row r="688" spans="1:12">
      <c r="A688" s="5" t="s">
        <v>119</v>
      </c>
      <c r="B688" s="33" t="s">
        <v>121</v>
      </c>
      <c r="C688" s="3" t="s">
        <v>14</v>
      </c>
      <c r="D688" s="37">
        <f t="shared" si="699"/>
        <v>1063.8297872340424</v>
      </c>
      <c r="E688" s="8">
        <v>141</v>
      </c>
      <c r="F688" s="3">
        <v>142</v>
      </c>
      <c r="G688" s="3">
        <v>143</v>
      </c>
      <c r="H688" s="3">
        <v>0</v>
      </c>
      <c r="I688" s="2">
        <f t="shared" si="693"/>
        <v>1063.8297872340424</v>
      </c>
      <c r="J688" s="3">
        <f t="shared" si="712"/>
        <v>1063.8297872340424</v>
      </c>
      <c r="K688" s="3">
        <v>0</v>
      </c>
      <c r="L688" s="4">
        <f t="shared" ref="L688" si="718">SUM(K688+J688+I688)</f>
        <v>2127.6595744680849</v>
      </c>
    </row>
    <row r="689" spans="1:12">
      <c r="A689" s="5" t="s">
        <v>119</v>
      </c>
      <c r="B689" s="33" t="s">
        <v>20</v>
      </c>
      <c r="C689" s="3" t="s">
        <v>14</v>
      </c>
      <c r="D689" s="37">
        <f t="shared" si="699"/>
        <v>96.525096525096529</v>
      </c>
      <c r="E689" s="8">
        <v>1554</v>
      </c>
      <c r="F689" s="3">
        <v>1564</v>
      </c>
      <c r="G689" s="3">
        <v>0</v>
      </c>
      <c r="H689" s="3">
        <v>0</v>
      </c>
      <c r="I689" s="2">
        <f t="shared" si="693"/>
        <v>965.25096525096524</v>
      </c>
      <c r="J689" s="3">
        <v>0</v>
      </c>
      <c r="K689" s="3">
        <v>0</v>
      </c>
      <c r="L689" s="4">
        <f t="shared" ref="L689" si="719">SUM(K689+J689+I689)</f>
        <v>965.25096525096524</v>
      </c>
    </row>
    <row r="690" spans="1:12">
      <c r="A690" s="5" t="s">
        <v>118</v>
      </c>
      <c r="B690" s="33" t="s">
        <v>108</v>
      </c>
      <c r="C690" s="3" t="s">
        <v>14</v>
      </c>
      <c r="D690" s="37">
        <f t="shared" si="699"/>
        <v>507.61421319796955</v>
      </c>
      <c r="E690" s="8">
        <v>295.5</v>
      </c>
      <c r="F690" s="3">
        <v>297.5</v>
      </c>
      <c r="G690" s="3">
        <v>299.5</v>
      </c>
      <c r="H690" s="3">
        <v>303.5</v>
      </c>
      <c r="I690" s="2">
        <f t="shared" si="693"/>
        <v>1015.2284263959391</v>
      </c>
      <c r="J690" s="3">
        <f>(IF(C690="SHORT",IF(G690="",0,F690-G690),IF(C690="LONG",IF(G690="",0,G690-F690))))*D690</f>
        <v>1015.2284263959391</v>
      </c>
      <c r="K690" s="3">
        <f t="shared" ref="K690:K697" si="720">SUM(H690-G690)*D690</f>
        <v>2030.4568527918782</v>
      </c>
      <c r="L690" s="4">
        <f t="shared" ref="L690" si="721">SUM(K690+J690+I690)</f>
        <v>4060.9137055837564</v>
      </c>
    </row>
    <row r="691" spans="1:12">
      <c r="A691" s="5" t="s">
        <v>118</v>
      </c>
      <c r="B691" s="33" t="s">
        <v>54</v>
      </c>
      <c r="C691" s="3" t="s">
        <v>14</v>
      </c>
      <c r="D691" s="37">
        <f t="shared" si="699"/>
        <v>89.820359281437121</v>
      </c>
      <c r="E691" s="8">
        <v>1670</v>
      </c>
      <c r="F691" s="3">
        <v>1680</v>
      </c>
      <c r="G691" s="3">
        <v>1690</v>
      </c>
      <c r="H691" s="3">
        <v>1700</v>
      </c>
      <c r="I691" s="2">
        <f t="shared" si="693"/>
        <v>898.20359281437118</v>
      </c>
      <c r="J691" s="3">
        <f>(IF(C691="SHORT",IF(G691="",0,F691-G691),IF(C691="LONG",IF(G691="",0,G691-F691))))*D691</f>
        <v>898.20359281437118</v>
      </c>
      <c r="K691" s="3">
        <f t="shared" si="720"/>
        <v>898.20359281437118</v>
      </c>
      <c r="L691" s="4">
        <f t="shared" ref="L691" si="722">SUM(K691+J691+I691)</f>
        <v>2694.6107784431133</v>
      </c>
    </row>
    <row r="692" spans="1:12">
      <c r="A692" s="5" t="s">
        <v>118</v>
      </c>
      <c r="B692" s="33" t="s">
        <v>88</v>
      </c>
      <c r="C692" s="3" t="s">
        <v>14</v>
      </c>
      <c r="D692" s="37">
        <f t="shared" si="699"/>
        <v>103.80622837370242</v>
      </c>
      <c r="E692" s="8">
        <v>1445</v>
      </c>
      <c r="F692" s="3">
        <v>1455</v>
      </c>
      <c r="G692" s="3">
        <v>1465</v>
      </c>
      <c r="H692" s="3">
        <v>1475</v>
      </c>
      <c r="I692" s="2">
        <f t="shared" si="693"/>
        <v>1038.0622837370242</v>
      </c>
      <c r="J692" s="3">
        <f>(IF(C692="SHORT",IF(G692="",0,F692-G692),IF(C692="LONG",IF(G692="",0,G692-F692))))*D692</f>
        <v>1038.0622837370242</v>
      </c>
      <c r="K692" s="3">
        <f t="shared" si="720"/>
        <v>1038.0622837370242</v>
      </c>
      <c r="L692" s="4">
        <f t="shared" ref="L692" si="723">SUM(K692+J692+I692)</f>
        <v>3114.1868512110727</v>
      </c>
    </row>
    <row r="693" spans="1:12">
      <c r="A693" s="5" t="s">
        <v>117</v>
      </c>
      <c r="B693" s="33" t="s">
        <v>46</v>
      </c>
      <c r="C693" s="3" t="s">
        <v>14</v>
      </c>
      <c r="D693" s="37">
        <f t="shared" si="699"/>
        <v>761.42131979695432</v>
      </c>
      <c r="E693" s="8">
        <v>197</v>
      </c>
      <c r="F693" s="3">
        <v>198.5</v>
      </c>
      <c r="G693" s="3">
        <v>200</v>
      </c>
      <c r="H693" s="3">
        <v>202</v>
      </c>
      <c r="I693" s="2">
        <f t="shared" si="693"/>
        <v>1142.1319796954315</v>
      </c>
      <c r="J693" s="3">
        <f>(IF(C693="SHORT",IF(G693="",0,F693-G693),IF(C693="LONG",IF(G693="",0,G693-F693))))*D693</f>
        <v>1142.1319796954315</v>
      </c>
      <c r="K693" s="3">
        <f t="shared" si="720"/>
        <v>1522.8426395939086</v>
      </c>
      <c r="L693" s="4">
        <f t="shared" ref="L693" si="724">SUM(K693+J693+I693)</f>
        <v>3807.1065989847712</v>
      </c>
    </row>
    <row r="694" spans="1:12">
      <c r="A694" s="5" t="s">
        <v>117</v>
      </c>
      <c r="B694" s="33" t="s">
        <v>95</v>
      </c>
      <c r="C694" s="3" t="s">
        <v>14</v>
      </c>
      <c r="D694" s="37">
        <f t="shared" si="699"/>
        <v>368.55036855036855</v>
      </c>
      <c r="E694" s="8">
        <v>407</v>
      </c>
      <c r="F694" s="3">
        <v>410.5</v>
      </c>
      <c r="G694" s="3">
        <v>0</v>
      </c>
      <c r="H694" s="3">
        <v>0</v>
      </c>
      <c r="I694" s="2">
        <f t="shared" si="693"/>
        <v>1289.9262899262899</v>
      </c>
      <c r="J694" s="3">
        <v>0</v>
      </c>
      <c r="K694" s="3">
        <f t="shared" si="720"/>
        <v>0</v>
      </c>
      <c r="L694" s="4">
        <f t="shared" ref="L694" si="725">SUM(K694+J694+I694)</f>
        <v>1289.9262899262899</v>
      </c>
    </row>
    <row r="695" spans="1:12">
      <c r="A695" s="5" t="s">
        <v>116</v>
      </c>
      <c r="B695" s="33" t="s">
        <v>21</v>
      </c>
      <c r="C695" s="3" t="s">
        <v>14</v>
      </c>
      <c r="D695" s="37">
        <f t="shared" si="699"/>
        <v>217.07670043415339</v>
      </c>
      <c r="E695" s="8">
        <v>691</v>
      </c>
      <c r="F695" s="3">
        <v>696</v>
      </c>
      <c r="G695" s="3">
        <v>702</v>
      </c>
      <c r="H695" s="3">
        <v>710</v>
      </c>
      <c r="I695" s="2">
        <f t="shared" si="693"/>
        <v>1085.3835021707669</v>
      </c>
      <c r="J695" s="3">
        <f>(IF(C695="SHORT",IF(G695="",0,F695-G695),IF(C695="LONG",IF(G695="",0,G695-F695))))*D695</f>
        <v>1302.4602026049204</v>
      </c>
      <c r="K695" s="3">
        <f t="shared" si="720"/>
        <v>1736.6136034732272</v>
      </c>
      <c r="L695" s="4">
        <f t="shared" ref="L695" si="726">SUM(K695+J695+I695)</f>
        <v>4124.4573082489151</v>
      </c>
    </row>
    <row r="696" spans="1:12">
      <c r="A696" s="5" t="s">
        <v>116</v>
      </c>
      <c r="B696" s="33" t="s">
        <v>44</v>
      </c>
      <c r="C696" s="3" t="s">
        <v>14</v>
      </c>
      <c r="D696" s="37">
        <f t="shared" si="699"/>
        <v>393.70078740157481</v>
      </c>
      <c r="E696" s="8">
        <v>381</v>
      </c>
      <c r="F696" s="3">
        <v>384</v>
      </c>
      <c r="G696" s="3">
        <v>388</v>
      </c>
      <c r="H696" s="3">
        <v>392</v>
      </c>
      <c r="I696" s="2">
        <f t="shared" si="693"/>
        <v>1181.1023622047244</v>
      </c>
      <c r="J696" s="3">
        <f>(IF(C696="SHORT",IF(G696="",0,F696-G696),IF(C696="LONG",IF(G696="",0,G696-F696))))*D696</f>
        <v>1574.8031496062993</v>
      </c>
      <c r="K696" s="3">
        <f t="shared" si="720"/>
        <v>1574.8031496062993</v>
      </c>
      <c r="L696" s="4">
        <f t="shared" ref="L696" si="727">SUM(K696+J696+I696)</f>
        <v>4330.7086614173231</v>
      </c>
    </row>
    <row r="697" spans="1:12">
      <c r="A697" s="5" t="s">
        <v>116</v>
      </c>
      <c r="B697" s="33" t="s">
        <v>111</v>
      </c>
      <c r="C697" s="3" t="s">
        <v>14</v>
      </c>
      <c r="D697" s="37">
        <f t="shared" si="699"/>
        <v>1190.4761904761904</v>
      </c>
      <c r="E697" s="8">
        <v>126</v>
      </c>
      <c r="F697" s="3">
        <v>127</v>
      </c>
      <c r="G697" s="3">
        <v>128</v>
      </c>
      <c r="H697" s="3">
        <v>130</v>
      </c>
      <c r="I697" s="2">
        <f t="shared" si="693"/>
        <v>1190.4761904761904</v>
      </c>
      <c r="J697" s="3">
        <f>(IF(C697="SHORT",IF(G697="",0,F697-G697),IF(C697="LONG",IF(G697="",0,G697-F697))))*D697</f>
        <v>1190.4761904761904</v>
      </c>
      <c r="K697" s="3">
        <f t="shared" si="720"/>
        <v>2380.9523809523807</v>
      </c>
      <c r="L697" s="4">
        <f t="shared" ref="L697" si="728">SUM(K697+J697+I697)</f>
        <v>4761.9047619047615</v>
      </c>
    </row>
    <row r="698" spans="1:12">
      <c r="A698" s="5" t="s">
        <v>116</v>
      </c>
      <c r="B698" s="33" t="s">
        <v>77</v>
      </c>
      <c r="C698" s="3" t="s">
        <v>14</v>
      </c>
      <c r="D698" s="37">
        <f t="shared" si="699"/>
        <v>202.56583389601622</v>
      </c>
      <c r="E698" s="8">
        <v>740.5</v>
      </c>
      <c r="F698" s="3">
        <v>746.5</v>
      </c>
      <c r="G698" s="3">
        <v>752</v>
      </c>
      <c r="H698" s="3">
        <v>0</v>
      </c>
      <c r="I698" s="2">
        <f t="shared" si="693"/>
        <v>1215.3950033760973</v>
      </c>
      <c r="J698" s="3">
        <f>(IF(C698="SHORT",IF(G698="",0,F698-G698),IF(C698="LONG",IF(G698="",0,G698-F698))))*D698</f>
        <v>1114.1120864280892</v>
      </c>
      <c r="K698" s="3">
        <v>0</v>
      </c>
      <c r="L698" s="4">
        <f t="shared" ref="L698" si="729">SUM(K698+J698+I698)</f>
        <v>2329.5070898041868</v>
      </c>
    </row>
    <row r="699" spans="1:12">
      <c r="A699" s="5" t="s">
        <v>116</v>
      </c>
      <c r="B699" s="33" t="s">
        <v>19</v>
      </c>
      <c r="C699" s="3" t="s">
        <v>14</v>
      </c>
      <c r="D699" s="37">
        <f t="shared" si="699"/>
        <v>1071.4285714285713</v>
      </c>
      <c r="E699" s="8">
        <v>140</v>
      </c>
      <c r="F699" s="3">
        <v>141</v>
      </c>
      <c r="G699" s="3">
        <v>142</v>
      </c>
      <c r="H699" s="3">
        <v>0</v>
      </c>
      <c r="I699" s="2">
        <f t="shared" si="693"/>
        <v>1071.4285714285713</v>
      </c>
      <c r="J699" s="3">
        <f>(IF(C699="SHORT",IF(G699="",0,F699-G699),IF(C699="LONG",IF(G699="",0,G699-F699))))*D699</f>
        <v>1071.4285714285713</v>
      </c>
      <c r="K699" s="3">
        <v>0</v>
      </c>
      <c r="L699" s="4">
        <f t="shared" ref="L699" si="730">SUM(K699+J699+I699)</f>
        <v>2142.8571428571427</v>
      </c>
    </row>
    <row r="700" spans="1:12">
      <c r="A700" s="5" t="s">
        <v>115</v>
      </c>
      <c r="B700" s="33" t="s">
        <v>23</v>
      </c>
      <c r="C700" s="3" t="s">
        <v>14</v>
      </c>
      <c r="D700" s="37">
        <f t="shared" si="699"/>
        <v>367.64705882352939</v>
      </c>
      <c r="E700" s="8">
        <v>408</v>
      </c>
      <c r="F700" s="3">
        <v>411</v>
      </c>
      <c r="G700" s="3">
        <v>0</v>
      </c>
      <c r="H700" s="3">
        <v>0</v>
      </c>
      <c r="I700" s="2">
        <f t="shared" si="693"/>
        <v>1102.9411764705883</v>
      </c>
      <c r="J700" s="3">
        <v>0</v>
      </c>
      <c r="K700" s="3">
        <f t="shared" ref="K700:K706" si="731">SUM(H700-G700)*D700</f>
        <v>0</v>
      </c>
      <c r="L700" s="4">
        <f t="shared" ref="L700" si="732">SUM(K700+J700+I700)</f>
        <v>1102.9411764705883</v>
      </c>
    </row>
    <row r="701" spans="1:12">
      <c r="A701" s="5" t="s">
        <v>115</v>
      </c>
      <c r="B701" s="33" t="s">
        <v>90</v>
      </c>
      <c r="C701" s="3" t="s">
        <v>14</v>
      </c>
      <c r="D701" s="37">
        <f t="shared" si="699"/>
        <v>763.35877862595419</v>
      </c>
      <c r="E701" s="8">
        <v>196.5</v>
      </c>
      <c r="F701" s="3">
        <v>198</v>
      </c>
      <c r="G701" s="3">
        <v>0</v>
      </c>
      <c r="H701" s="3">
        <v>0</v>
      </c>
      <c r="I701" s="2">
        <f t="shared" si="693"/>
        <v>1145.0381679389313</v>
      </c>
      <c r="J701" s="3">
        <v>0</v>
      </c>
      <c r="K701" s="3">
        <f t="shared" si="731"/>
        <v>0</v>
      </c>
      <c r="L701" s="4">
        <f t="shared" ref="L701" si="733">SUM(K701+J701+I701)</f>
        <v>1145.0381679389313</v>
      </c>
    </row>
    <row r="702" spans="1:12">
      <c r="A702" s="5" t="s">
        <v>115</v>
      </c>
      <c r="B702" s="33" t="s">
        <v>104</v>
      </c>
      <c r="C702" s="3" t="s">
        <v>14</v>
      </c>
      <c r="D702" s="37">
        <f t="shared" si="699"/>
        <v>828.72928176795585</v>
      </c>
      <c r="E702" s="8">
        <v>181</v>
      </c>
      <c r="F702" s="3">
        <v>179.5</v>
      </c>
      <c r="G702" s="3">
        <v>0</v>
      </c>
      <c r="H702" s="3">
        <v>0</v>
      </c>
      <c r="I702" s="2">
        <f t="shared" si="693"/>
        <v>-1243.0939226519338</v>
      </c>
      <c r="J702" s="3">
        <v>0</v>
      </c>
      <c r="K702" s="3">
        <f t="shared" si="731"/>
        <v>0</v>
      </c>
      <c r="L702" s="4">
        <f t="shared" ref="L702" si="734">SUM(K702+J702+I702)</f>
        <v>-1243.0939226519338</v>
      </c>
    </row>
    <row r="703" spans="1:12">
      <c r="A703" s="5" t="s">
        <v>114</v>
      </c>
      <c r="B703" s="33" t="s">
        <v>93</v>
      </c>
      <c r="C703" s="3" t="s">
        <v>14</v>
      </c>
      <c r="D703" s="37">
        <f t="shared" si="699"/>
        <v>276.49769585253455</v>
      </c>
      <c r="E703" s="8">
        <v>542.5</v>
      </c>
      <c r="F703" s="3">
        <v>546</v>
      </c>
      <c r="G703" s="3">
        <v>548.5</v>
      </c>
      <c r="H703" s="3">
        <v>554</v>
      </c>
      <c r="I703" s="2">
        <f t="shared" si="693"/>
        <v>967.74193548387098</v>
      </c>
      <c r="J703" s="3">
        <f>(IF(C703="SHORT",IF(G703="",0,F703-G703),IF(C703="LONG",IF(G703="",0,G703-F703))))*D703</f>
        <v>691.24423963133631</v>
      </c>
      <c r="K703" s="3">
        <f t="shared" si="731"/>
        <v>1520.7373271889401</v>
      </c>
      <c r="L703" s="4">
        <f t="shared" ref="L703" si="735">SUM(K703+J703+I703)</f>
        <v>3179.7235023041476</v>
      </c>
    </row>
    <row r="704" spans="1:12">
      <c r="A704" s="5" t="s">
        <v>114</v>
      </c>
      <c r="B704" s="33" t="s">
        <v>28</v>
      </c>
      <c r="C704" s="3" t="s">
        <v>14</v>
      </c>
      <c r="D704" s="37">
        <f t="shared" si="699"/>
        <v>196.85039370078741</v>
      </c>
      <c r="E704" s="8">
        <v>762</v>
      </c>
      <c r="F704" s="3">
        <v>768</v>
      </c>
      <c r="G704" s="3">
        <v>0</v>
      </c>
      <c r="H704" s="3">
        <v>0</v>
      </c>
      <c r="I704" s="2">
        <f t="shared" si="693"/>
        <v>1181.1023622047244</v>
      </c>
      <c r="J704" s="3">
        <v>0</v>
      </c>
      <c r="K704" s="3">
        <f t="shared" si="731"/>
        <v>0</v>
      </c>
      <c r="L704" s="4">
        <f t="shared" ref="L704" si="736">SUM(K704+J704+I704)</f>
        <v>1181.1023622047244</v>
      </c>
    </row>
    <row r="705" spans="1:12">
      <c r="A705" s="5" t="s">
        <v>114</v>
      </c>
      <c r="B705" s="33" t="s">
        <v>113</v>
      </c>
      <c r="C705" s="3" t="s">
        <v>14</v>
      </c>
      <c r="D705" s="37">
        <f t="shared" si="699"/>
        <v>1204.8192771084337</v>
      </c>
      <c r="E705" s="8">
        <v>124.5</v>
      </c>
      <c r="F705" s="3">
        <v>125.5</v>
      </c>
      <c r="G705" s="3">
        <v>0</v>
      </c>
      <c r="H705" s="3">
        <v>0</v>
      </c>
      <c r="I705" s="2">
        <f t="shared" si="693"/>
        <v>1204.8192771084337</v>
      </c>
      <c r="J705" s="3">
        <v>0</v>
      </c>
      <c r="K705" s="3">
        <f t="shared" si="731"/>
        <v>0</v>
      </c>
      <c r="L705" s="4">
        <f t="shared" ref="L705" si="737">SUM(K705+J705+I705)</f>
        <v>1204.8192771084337</v>
      </c>
    </row>
    <row r="706" spans="1:12">
      <c r="A706" s="5" t="s">
        <v>114</v>
      </c>
      <c r="B706" s="33" t="s">
        <v>113</v>
      </c>
      <c r="C706" s="3" t="s">
        <v>14</v>
      </c>
      <c r="D706" s="37">
        <f t="shared" si="699"/>
        <v>1204.8192771084337</v>
      </c>
      <c r="E706" s="8">
        <v>124.5</v>
      </c>
      <c r="F706" s="3">
        <v>125.5</v>
      </c>
      <c r="G706" s="3">
        <v>0</v>
      </c>
      <c r="H706" s="3">
        <v>0</v>
      </c>
      <c r="I706" s="2">
        <f t="shared" si="693"/>
        <v>1204.8192771084337</v>
      </c>
      <c r="J706" s="3">
        <v>0</v>
      </c>
      <c r="K706" s="3">
        <f t="shared" si="731"/>
        <v>0</v>
      </c>
      <c r="L706" s="4">
        <f t="shared" ref="L706" si="738">SUM(K706+J706+I706)</f>
        <v>1204.8192771084337</v>
      </c>
    </row>
    <row r="707" spans="1:12">
      <c r="A707" s="5"/>
      <c r="B707" s="33"/>
      <c r="C707" s="3"/>
      <c r="D707" s="8"/>
      <c r="E707" s="8"/>
      <c r="F707" s="3"/>
      <c r="G707" s="3"/>
      <c r="H707" s="3"/>
      <c r="I707" s="2"/>
      <c r="J707" s="3"/>
      <c r="K707" s="3"/>
      <c r="L707" s="4"/>
    </row>
    <row r="708" spans="1:12">
      <c r="A708" s="5"/>
      <c r="B708" s="33"/>
      <c r="C708" s="3"/>
      <c r="D708" s="8"/>
      <c r="E708" s="8"/>
      <c r="F708" s="3"/>
      <c r="G708" s="3"/>
      <c r="H708" s="3"/>
      <c r="I708" s="2"/>
      <c r="J708" s="3"/>
      <c r="K708" s="3"/>
      <c r="L708" s="4"/>
    </row>
    <row r="709" spans="1:12">
      <c r="A709" s="5"/>
      <c r="B709" s="33"/>
      <c r="C709" s="3"/>
      <c r="D709" s="8"/>
      <c r="E709" s="8"/>
      <c r="F709" s="3"/>
      <c r="G709" s="3"/>
      <c r="H709" s="3"/>
      <c r="I709" s="2"/>
      <c r="J709" s="3"/>
      <c r="K709" s="3"/>
      <c r="L709" s="4"/>
    </row>
    <row r="710" spans="1:12">
      <c r="A710" s="5"/>
      <c r="B710" s="33"/>
      <c r="C710" s="3"/>
      <c r="D710" s="8"/>
      <c r="E710" s="8"/>
      <c r="F710" s="3"/>
      <c r="G710" s="3"/>
      <c r="H710" s="3"/>
      <c r="I710" s="2"/>
      <c r="J710" s="3"/>
      <c r="K710" s="3"/>
      <c r="L710" s="4"/>
    </row>
    <row r="711" spans="1:12">
      <c r="A711" s="5"/>
      <c r="B711" s="33"/>
      <c r="C711" s="3"/>
      <c r="D711" s="8"/>
      <c r="E711" s="8"/>
      <c r="F711" s="3"/>
      <c r="G711" s="3"/>
      <c r="H711" s="3"/>
      <c r="I711" s="2"/>
      <c r="J711" s="3"/>
      <c r="K711" s="3"/>
      <c r="L711" s="4"/>
    </row>
    <row r="712" spans="1:12">
      <c r="A712" s="5"/>
      <c r="B712" s="33"/>
      <c r="C712" s="3"/>
      <c r="D712" s="8"/>
      <c r="E712" s="8"/>
      <c r="F712" s="3"/>
      <c r="G712" s="3"/>
      <c r="H712" s="3"/>
      <c r="I712" s="2"/>
      <c r="J712" s="3"/>
      <c r="K712" s="3"/>
      <c r="L712" s="4"/>
    </row>
    <row r="713" spans="1:12">
      <c r="A713" s="5"/>
      <c r="B713" s="33"/>
      <c r="C713" s="3"/>
      <c r="D713" s="8"/>
      <c r="E713" s="8"/>
      <c r="F713" s="3"/>
      <c r="G713" s="3"/>
      <c r="H713" s="3"/>
      <c r="I713" s="2"/>
      <c r="J713" s="3"/>
      <c r="K713" s="3"/>
      <c r="L713" s="4"/>
    </row>
    <row r="714" spans="1:12">
      <c r="A714" s="5"/>
      <c r="B714" s="33"/>
      <c r="C714" s="3"/>
      <c r="D714" s="8"/>
      <c r="E714" s="8"/>
      <c r="F714" s="3"/>
      <c r="G714" s="3"/>
      <c r="H714" s="3"/>
      <c r="I714" s="2"/>
      <c r="J714" s="3"/>
      <c r="K714" s="3"/>
      <c r="L714" s="4"/>
    </row>
    <row r="715" spans="1:12">
      <c r="A715" s="5"/>
      <c r="B715" s="33"/>
      <c r="C715" s="3"/>
      <c r="D715" s="8"/>
      <c r="E715" s="8"/>
      <c r="F715" s="3"/>
      <c r="G715" s="3"/>
      <c r="H715" s="3"/>
      <c r="I715" s="2"/>
      <c r="J715" s="3"/>
      <c r="K715" s="3"/>
      <c r="L715" s="4"/>
    </row>
    <row r="716" spans="1:12">
      <c r="A716" s="5"/>
      <c r="B716" s="33"/>
      <c r="C716" s="3"/>
      <c r="D716" s="8"/>
      <c r="E716" s="8"/>
      <c r="F716" s="3"/>
      <c r="G716" s="3"/>
      <c r="H716" s="3"/>
      <c r="I716" s="2"/>
      <c r="J716" s="3"/>
      <c r="K716" s="3"/>
      <c r="L716" s="4"/>
    </row>
    <row r="717" spans="1:12">
      <c r="A717" s="5"/>
      <c r="B717" s="33"/>
      <c r="C717" s="3"/>
      <c r="D717" s="8"/>
      <c r="E717" s="8"/>
      <c r="F717" s="3"/>
      <c r="G717" s="3"/>
      <c r="H717" s="3"/>
      <c r="I717" s="2"/>
      <c r="J717" s="3"/>
      <c r="K717" s="3"/>
      <c r="L717" s="4"/>
    </row>
    <row r="718" spans="1:12">
      <c r="A718" s="5"/>
      <c r="B718" s="33"/>
      <c r="C718" s="3"/>
      <c r="D718" s="8"/>
      <c r="E718" s="8"/>
      <c r="F718" s="3"/>
      <c r="G718" s="3"/>
      <c r="H718" s="3"/>
      <c r="I718" s="2"/>
      <c r="J718" s="3"/>
      <c r="K718" s="3"/>
      <c r="L718" s="4"/>
    </row>
    <row r="719" spans="1:12">
      <c r="A719" s="5"/>
      <c r="B719" s="33"/>
      <c r="C719" s="3"/>
      <c r="D719" s="8"/>
      <c r="E719" s="8"/>
      <c r="F719" s="3"/>
      <c r="G719" s="3"/>
      <c r="H719" s="3"/>
      <c r="I719" s="2"/>
      <c r="J719" s="3"/>
      <c r="K719" s="3"/>
      <c r="L719" s="4"/>
    </row>
    <row r="720" spans="1:12">
      <c r="A720" s="5"/>
      <c r="B720" s="33"/>
      <c r="C720" s="3"/>
      <c r="D720" s="8"/>
      <c r="E720" s="8"/>
      <c r="F720" s="3"/>
      <c r="G720" s="3"/>
      <c r="H720" s="3"/>
      <c r="I720" s="2"/>
      <c r="J720" s="3"/>
      <c r="K720" s="3"/>
      <c r="L720" s="4"/>
    </row>
    <row r="721" spans="1:12">
      <c r="A721" s="5"/>
      <c r="B721" s="33"/>
      <c r="C721" s="3"/>
      <c r="D721" s="8"/>
      <c r="E721" s="8"/>
      <c r="F721" s="3"/>
      <c r="G721" s="3"/>
      <c r="H721" s="3"/>
      <c r="I721" s="2"/>
      <c r="J721" s="3"/>
      <c r="K721" s="3"/>
      <c r="L721" s="4"/>
    </row>
    <row r="722" spans="1:12">
      <c r="A722" s="5"/>
      <c r="B722" s="33"/>
      <c r="C722" s="3"/>
      <c r="D722" s="8"/>
      <c r="E722" s="8"/>
      <c r="F722" s="3"/>
      <c r="G722" s="3"/>
      <c r="H722" s="3"/>
      <c r="I722" s="2"/>
      <c r="J722" s="3"/>
      <c r="K722" s="3"/>
      <c r="L722" s="4"/>
    </row>
    <row r="723" spans="1:12">
      <c r="A723" s="5"/>
      <c r="B723" s="33"/>
      <c r="C723" s="3"/>
      <c r="D723" s="8"/>
      <c r="E723" s="8"/>
      <c r="F723" s="3"/>
      <c r="G723" s="3"/>
      <c r="H723" s="3"/>
      <c r="I723" s="2"/>
      <c r="J723" s="3"/>
      <c r="K723" s="3"/>
      <c r="L723" s="4"/>
    </row>
    <row r="724" spans="1:12">
      <c r="A724" s="5"/>
      <c r="B724" s="33"/>
      <c r="C724" s="3"/>
      <c r="D724" s="8"/>
      <c r="E724" s="8"/>
      <c r="F724" s="3"/>
      <c r="G724" s="3"/>
      <c r="H724" s="3"/>
      <c r="I724" s="2"/>
      <c r="J724" s="3"/>
      <c r="K724" s="3"/>
      <c r="L724" s="4"/>
    </row>
    <row r="725" spans="1:12">
      <c r="A725" s="5"/>
      <c r="B725" s="33"/>
      <c r="C725" s="3"/>
      <c r="D725" s="8"/>
      <c r="E725" s="8"/>
      <c r="F725" s="3"/>
      <c r="G725" s="3"/>
      <c r="H725" s="3"/>
      <c r="I725" s="2"/>
      <c r="J725" s="3"/>
      <c r="K725" s="3"/>
      <c r="L725" s="4"/>
    </row>
    <row r="726" spans="1:12">
      <c r="A726" s="5"/>
      <c r="B726" s="33"/>
      <c r="C726" s="3"/>
      <c r="D726" s="8"/>
      <c r="E726" s="8"/>
      <c r="F726" s="3"/>
      <c r="G726" s="3"/>
      <c r="H726" s="3"/>
      <c r="I726" s="2"/>
      <c r="J726" s="3"/>
      <c r="K726" s="3"/>
      <c r="L726" s="4"/>
    </row>
    <row r="727" spans="1:12">
      <c r="A727" s="5"/>
      <c r="B727" s="33"/>
      <c r="C727" s="3"/>
      <c r="D727" s="8"/>
      <c r="E727" s="8"/>
      <c r="F727" s="3"/>
      <c r="G727" s="3"/>
      <c r="H727" s="3"/>
      <c r="I727" s="2"/>
      <c r="J727" s="3"/>
      <c r="K727" s="3"/>
      <c r="L727" s="4"/>
    </row>
    <row r="728" spans="1:12">
      <c r="A728" s="5"/>
      <c r="B728" s="33"/>
      <c r="C728" s="3"/>
      <c r="D728" s="8"/>
      <c r="E728" s="8"/>
      <c r="F728" s="3"/>
      <c r="G728" s="3"/>
      <c r="H728" s="3"/>
      <c r="I728" s="2"/>
      <c r="J728" s="3"/>
      <c r="K728" s="3"/>
      <c r="L728" s="4"/>
    </row>
    <row r="729" spans="1:12">
      <c r="A729" s="5"/>
      <c r="B729" s="33"/>
      <c r="C729" s="3"/>
      <c r="D729" s="8"/>
      <c r="E729" s="8"/>
      <c r="F729" s="3"/>
      <c r="G729" s="3"/>
      <c r="H729" s="3"/>
      <c r="I729" s="2"/>
      <c r="J729" s="3"/>
      <c r="K729" s="3"/>
      <c r="L729" s="4"/>
    </row>
    <row r="730" spans="1:12">
      <c r="A730" s="5"/>
      <c r="B730" s="33"/>
      <c r="C730" s="3"/>
      <c r="D730" s="8"/>
      <c r="E730" s="8"/>
      <c r="F730" s="3"/>
      <c r="G730" s="3"/>
      <c r="H730" s="3"/>
      <c r="I730" s="2"/>
      <c r="J730" s="3"/>
      <c r="K730" s="3"/>
      <c r="L730" s="4"/>
    </row>
    <row r="731" spans="1:12">
      <c r="A731" s="5"/>
      <c r="B731" s="33"/>
      <c r="C731" s="3"/>
      <c r="D731" s="8"/>
      <c r="E731" s="8"/>
      <c r="F731" s="3"/>
      <c r="G731" s="3"/>
      <c r="H731" s="3"/>
      <c r="I731" s="2"/>
      <c r="J731" s="3"/>
      <c r="K731" s="3"/>
      <c r="L731" s="4"/>
    </row>
    <row r="732" spans="1:12">
      <c r="A732" s="5"/>
      <c r="B732" s="33"/>
      <c r="C732" s="3"/>
      <c r="D732" s="8"/>
      <c r="E732" s="8"/>
      <c r="F732" s="3"/>
      <c r="G732" s="3"/>
      <c r="H732" s="3"/>
      <c r="I732" s="2"/>
      <c r="J732" s="3"/>
      <c r="K732" s="3"/>
      <c r="L732" s="4"/>
    </row>
    <row r="733" spans="1:12">
      <c r="A733" s="5"/>
      <c r="B733" s="33"/>
      <c r="C733" s="3"/>
      <c r="D733" s="8"/>
      <c r="E733" s="8"/>
      <c r="F733" s="3"/>
      <c r="G733" s="3"/>
      <c r="H733" s="3"/>
      <c r="I733" s="2"/>
      <c r="J733" s="3"/>
      <c r="K733" s="3"/>
      <c r="L733" s="4"/>
    </row>
    <row r="734" spans="1:12">
      <c r="A734" s="5"/>
      <c r="B734" s="33"/>
      <c r="C734" s="3"/>
      <c r="D734" s="8"/>
      <c r="E734" s="8"/>
      <c r="F734" s="3"/>
      <c r="G734" s="3"/>
      <c r="H734" s="3"/>
      <c r="I734" s="2"/>
      <c r="J734" s="3"/>
      <c r="K734" s="3"/>
      <c r="L734" s="4"/>
    </row>
    <row r="735" spans="1:12">
      <c r="A735" s="5"/>
      <c r="B735" s="33"/>
      <c r="C735" s="3"/>
      <c r="D735" s="8"/>
      <c r="E735" s="8"/>
      <c r="F735" s="3"/>
      <c r="G735" s="3"/>
      <c r="H735" s="3"/>
      <c r="I735" s="2"/>
      <c r="J735" s="3"/>
      <c r="K735" s="3"/>
      <c r="L735" s="4"/>
    </row>
    <row r="736" spans="1:12">
      <c r="A736" s="5"/>
      <c r="B736" s="33"/>
      <c r="C736" s="3"/>
      <c r="D736" s="8"/>
      <c r="E736" s="8"/>
      <c r="F736" s="3"/>
      <c r="G736" s="3"/>
      <c r="H736" s="3"/>
      <c r="I736" s="2"/>
      <c r="J736" s="3"/>
      <c r="K736" s="3"/>
      <c r="L736" s="4"/>
    </row>
    <row r="737" spans="1:12">
      <c r="A737" s="5"/>
      <c r="B737" s="33"/>
      <c r="C737" s="3"/>
      <c r="D737" s="8"/>
      <c r="E737" s="8"/>
      <c r="F737" s="3"/>
      <c r="G737" s="3"/>
      <c r="H737" s="3"/>
      <c r="I737" s="2"/>
      <c r="J737" s="3"/>
      <c r="K737" s="3"/>
      <c r="L737" s="4"/>
    </row>
    <row r="738" spans="1:12">
      <c r="A738" s="5"/>
      <c r="B738" s="33"/>
      <c r="C738" s="3"/>
      <c r="D738" s="8"/>
      <c r="E738" s="8"/>
      <c r="F738" s="3"/>
      <c r="G738" s="3"/>
      <c r="H738" s="3"/>
      <c r="I738" s="2"/>
      <c r="J738" s="3"/>
      <c r="K738" s="3"/>
      <c r="L738" s="4"/>
    </row>
    <row r="739" spans="1:12">
      <c r="A739" s="5"/>
      <c r="B739" s="33"/>
      <c r="C739" s="3"/>
      <c r="D739" s="8"/>
      <c r="E739" s="8"/>
      <c r="F739" s="3"/>
      <c r="G739" s="3"/>
      <c r="H739" s="3"/>
      <c r="I739" s="2"/>
      <c r="J739" s="3"/>
      <c r="K739" s="3"/>
      <c r="L739" s="4"/>
    </row>
    <row r="740" spans="1:12">
      <c r="A740" s="5"/>
      <c r="B740" s="33"/>
      <c r="C740" s="3"/>
      <c r="D740" s="8"/>
      <c r="E740" s="8"/>
      <c r="F740" s="3"/>
      <c r="G740" s="3"/>
      <c r="H740" s="3"/>
      <c r="I740" s="2"/>
      <c r="J740" s="3"/>
      <c r="K740" s="3"/>
      <c r="L740" s="4"/>
    </row>
    <row r="741" spans="1:12">
      <c r="A741" s="5"/>
      <c r="B741" s="33"/>
      <c r="C741" s="3"/>
      <c r="D741" s="8"/>
      <c r="E741" s="8"/>
      <c r="F741" s="3"/>
      <c r="G741" s="3"/>
      <c r="H741" s="3"/>
      <c r="I741" s="2"/>
      <c r="J741" s="3"/>
      <c r="K741" s="3"/>
      <c r="L741" s="4"/>
    </row>
    <row r="742" spans="1:12">
      <c r="A742" s="5"/>
      <c r="B742" s="33"/>
      <c r="C742" s="3"/>
      <c r="D742" s="8"/>
      <c r="E742" s="8"/>
      <c r="F742" s="3"/>
      <c r="G742" s="3"/>
      <c r="H742" s="3"/>
      <c r="I742" s="2"/>
      <c r="J742" s="3"/>
      <c r="K742" s="3"/>
      <c r="L742" s="4"/>
    </row>
    <row r="743" spans="1:12">
      <c r="A743" s="5"/>
      <c r="B743" s="33"/>
      <c r="C743" s="3"/>
      <c r="D743" s="8"/>
      <c r="E743" s="8"/>
      <c r="F743" s="3"/>
      <c r="G743" s="3"/>
      <c r="H743" s="3"/>
      <c r="I743" s="2"/>
      <c r="J743" s="3"/>
      <c r="K743" s="3"/>
      <c r="L743" s="4"/>
    </row>
    <row r="744" spans="1:12">
      <c r="A744" s="5"/>
      <c r="B744" s="33"/>
      <c r="C744" s="3"/>
      <c r="D744" s="8"/>
      <c r="E744" s="8"/>
      <c r="F744" s="3"/>
      <c r="G744" s="3"/>
      <c r="H744" s="3"/>
      <c r="I744" s="2"/>
      <c r="J744" s="3"/>
      <c r="K744" s="3"/>
      <c r="L744" s="4"/>
    </row>
    <row r="745" spans="1:12">
      <c r="A745" s="5"/>
      <c r="B745" s="33"/>
      <c r="C745" s="3"/>
      <c r="D745" s="8"/>
      <c r="E745" s="8"/>
      <c r="F745" s="3"/>
      <c r="G745" s="3"/>
      <c r="H745" s="3"/>
      <c r="I745" s="2"/>
      <c r="J745" s="3"/>
      <c r="K745" s="3"/>
      <c r="L745" s="4"/>
    </row>
    <row r="746" spans="1:12">
      <c r="A746" s="5"/>
      <c r="B746" s="33"/>
      <c r="C746" s="3"/>
      <c r="D746" s="8"/>
      <c r="E746" s="8"/>
      <c r="F746" s="3"/>
      <c r="G746" s="3"/>
      <c r="H746" s="3"/>
      <c r="I746" s="2"/>
      <c r="J746" s="3"/>
      <c r="K746" s="3"/>
      <c r="L746" s="4"/>
    </row>
    <row r="747" spans="1:12">
      <c r="A747" s="5"/>
      <c r="B747" s="33"/>
      <c r="C747" s="3"/>
      <c r="D747" s="8"/>
      <c r="E747" s="8"/>
      <c r="F747" s="3"/>
      <c r="G747" s="3"/>
      <c r="H747" s="3"/>
      <c r="I747" s="2"/>
      <c r="J747" s="3"/>
      <c r="K747" s="3"/>
      <c r="L747" s="4"/>
    </row>
    <row r="748" spans="1:12">
      <c r="A748" s="5"/>
      <c r="B748" s="33"/>
      <c r="C748" s="3"/>
      <c r="D748" s="8"/>
      <c r="E748" s="8"/>
      <c r="F748" s="3"/>
      <c r="G748" s="3"/>
      <c r="H748" s="3"/>
      <c r="I748" s="2"/>
      <c r="J748" s="3"/>
      <c r="K748" s="3"/>
      <c r="L748" s="4"/>
    </row>
    <row r="749" spans="1:12">
      <c r="A749" s="5"/>
      <c r="B749" s="33"/>
      <c r="C749" s="3"/>
      <c r="D749" s="8"/>
      <c r="E749" s="8"/>
      <c r="F749" s="3"/>
      <c r="G749" s="3"/>
      <c r="H749" s="3"/>
      <c r="I749" s="2"/>
      <c r="J749" s="3"/>
      <c r="K749" s="3"/>
      <c r="L749" s="4"/>
    </row>
    <row r="750" spans="1:12">
      <c r="A750" s="5"/>
      <c r="B750" s="33"/>
      <c r="C750" s="3"/>
      <c r="D750" s="8"/>
      <c r="E750" s="8"/>
      <c r="F750" s="3"/>
      <c r="G750" s="3"/>
      <c r="H750" s="3"/>
      <c r="I750" s="2"/>
      <c r="J750" s="3"/>
      <c r="K750" s="3"/>
      <c r="L750" s="4"/>
    </row>
    <row r="751" spans="1:12">
      <c r="A751" s="5"/>
      <c r="B751" s="33"/>
      <c r="C751" s="3"/>
      <c r="D751" s="8"/>
      <c r="E751" s="8"/>
      <c r="F751" s="3"/>
      <c r="G751" s="3"/>
      <c r="H751" s="3"/>
      <c r="I751" s="2"/>
      <c r="J751" s="3"/>
      <c r="K751" s="3"/>
      <c r="L751" s="4"/>
    </row>
    <row r="752" spans="1:12">
      <c r="A752" s="5"/>
      <c r="B752" s="33"/>
      <c r="C752" s="3"/>
      <c r="D752" s="8"/>
      <c r="E752" s="8"/>
      <c r="F752" s="3"/>
      <c r="G752" s="3"/>
      <c r="H752" s="3"/>
      <c r="I752" s="2"/>
      <c r="J752" s="3"/>
      <c r="K752" s="3"/>
      <c r="L752" s="4"/>
    </row>
    <row r="753" spans="1:12">
      <c r="A753" s="5"/>
      <c r="B753" s="33"/>
      <c r="C753" s="3"/>
      <c r="D753" s="8"/>
      <c r="E753" s="8"/>
      <c r="F753" s="3"/>
      <c r="G753" s="3"/>
      <c r="H753" s="3"/>
      <c r="I753" s="2"/>
      <c r="J753" s="3"/>
      <c r="K753" s="3"/>
      <c r="L753" s="4"/>
    </row>
    <row r="754" spans="1:12">
      <c r="A754" s="5"/>
      <c r="B754" s="33"/>
      <c r="C754" s="3"/>
      <c r="D754" s="8"/>
      <c r="E754" s="8"/>
      <c r="F754" s="3"/>
      <c r="G754" s="3"/>
      <c r="H754" s="3"/>
      <c r="I754" s="2"/>
      <c r="J754" s="3"/>
      <c r="K754" s="3"/>
      <c r="L754" s="4"/>
    </row>
    <row r="755" spans="1:12">
      <c r="A755" s="5"/>
      <c r="B755" s="33"/>
      <c r="C755" s="3"/>
      <c r="D755" s="8"/>
      <c r="E755" s="8"/>
      <c r="F755" s="3"/>
      <c r="G755" s="3"/>
      <c r="H755" s="3"/>
      <c r="I755" s="2"/>
      <c r="J755" s="3"/>
      <c r="K755" s="3"/>
      <c r="L755" s="4"/>
    </row>
    <row r="756" spans="1:12">
      <c r="A756" s="5"/>
      <c r="B756" s="33"/>
      <c r="C756" s="3"/>
      <c r="D756" s="8"/>
      <c r="E756" s="8"/>
      <c r="F756" s="3"/>
      <c r="G756" s="3"/>
      <c r="H756" s="3"/>
      <c r="I756" s="2"/>
      <c r="J756" s="3"/>
      <c r="K756" s="3"/>
      <c r="L756" s="4"/>
    </row>
    <row r="757" spans="1:12">
      <c r="A757" s="5"/>
      <c r="B757" s="33"/>
      <c r="C757" s="3"/>
      <c r="D757" s="8"/>
      <c r="E757" s="8"/>
      <c r="F757" s="3"/>
      <c r="G757" s="3"/>
      <c r="H757" s="3"/>
      <c r="I757" s="2"/>
      <c r="J757" s="3"/>
      <c r="K757" s="3"/>
      <c r="L757" s="4"/>
    </row>
    <row r="758" spans="1:12">
      <c r="A758" s="5"/>
      <c r="B758" s="33"/>
      <c r="C758" s="3"/>
      <c r="D758" s="8"/>
      <c r="E758" s="8"/>
      <c r="F758" s="3"/>
      <c r="G758" s="3"/>
      <c r="H758" s="3"/>
      <c r="I758" s="2"/>
      <c r="J758" s="3"/>
      <c r="K758" s="3"/>
      <c r="L758" s="4"/>
    </row>
    <row r="759" spans="1:12">
      <c r="A759" s="5"/>
      <c r="B759" s="33"/>
      <c r="C759" s="3"/>
      <c r="D759" s="8"/>
      <c r="E759" s="8"/>
      <c r="F759" s="3"/>
      <c r="G759" s="3"/>
      <c r="H759" s="3"/>
      <c r="I759" s="2"/>
      <c r="J759" s="3"/>
      <c r="K759" s="3"/>
      <c r="L759" s="4"/>
    </row>
    <row r="760" spans="1:12">
      <c r="A760" s="5"/>
      <c r="B760" s="33"/>
      <c r="C760" s="3"/>
      <c r="D760" s="8"/>
      <c r="E760" s="8"/>
      <c r="F760" s="3"/>
      <c r="G760" s="3"/>
      <c r="H760" s="3"/>
      <c r="I760" s="2"/>
      <c r="J760" s="3"/>
      <c r="K760" s="3"/>
      <c r="L760" s="4"/>
    </row>
    <row r="761" spans="1:12">
      <c r="A761" s="5"/>
      <c r="B761" s="33"/>
      <c r="C761" s="3"/>
      <c r="D761" s="8"/>
      <c r="E761" s="8"/>
      <c r="F761" s="3"/>
      <c r="G761" s="3"/>
      <c r="H761" s="3"/>
      <c r="I761" s="2"/>
      <c r="J761" s="3"/>
      <c r="K761" s="3"/>
      <c r="L761" s="4"/>
    </row>
    <row r="762" spans="1:12">
      <c r="A762" s="5"/>
      <c r="B762" s="33"/>
      <c r="C762" s="3"/>
      <c r="D762" s="8"/>
      <c r="E762" s="8"/>
      <c r="F762" s="3"/>
      <c r="G762" s="3"/>
      <c r="H762" s="3"/>
      <c r="I762" s="2"/>
      <c r="J762" s="3"/>
      <c r="K762" s="3"/>
      <c r="L762" s="4"/>
    </row>
    <row r="763" spans="1:12">
      <c r="A763" s="5"/>
      <c r="B763" s="33"/>
      <c r="C763" s="3"/>
      <c r="D763" s="8"/>
      <c r="E763" s="8"/>
      <c r="F763" s="3"/>
      <c r="G763" s="3"/>
      <c r="H763" s="3"/>
      <c r="I763" s="2"/>
      <c r="J763" s="3"/>
      <c r="K763" s="3"/>
      <c r="L763" s="4"/>
    </row>
    <row r="764" spans="1:12">
      <c r="A764" s="5"/>
      <c r="B764" s="33"/>
      <c r="C764" s="3"/>
      <c r="D764" s="8"/>
      <c r="E764" s="8"/>
      <c r="F764" s="3"/>
      <c r="G764" s="3"/>
      <c r="H764" s="3"/>
      <c r="I764" s="2"/>
      <c r="J764" s="3"/>
      <c r="K764" s="3"/>
      <c r="L764" s="4"/>
    </row>
    <row r="765" spans="1:12">
      <c r="A765" s="5"/>
      <c r="B765" s="33"/>
      <c r="C765" s="3"/>
      <c r="D765" s="8"/>
      <c r="E765" s="8"/>
      <c r="F765" s="3"/>
      <c r="G765" s="3"/>
      <c r="H765" s="3"/>
      <c r="I765" s="2"/>
      <c r="J765" s="3"/>
      <c r="K765" s="3"/>
      <c r="L765" s="4"/>
    </row>
    <row r="766" spans="1:12">
      <c r="A766" s="5"/>
      <c r="B766" s="33"/>
      <c r="C766" s="3"/>
      <c r="D766" s="8"/>
      <c r="E766" s="8"/>
      <c r="F766" s="3"/>
      <c r="G766" s="3"/>
      <c r="H766" s="3"/>
      <c r="I766" s="2"/>
      <c r="J766" s="3"/>
      <c r="K766" s="3"/>
      <c r="L766" s="4"/>
    </row>
    <row r="767" spans="1:12">
      <c r="A767" s="5"/>
      <c r="B767" s="33"/>
      <c r="C767" s="3"/>
      <c r="D767" s="8"/>
      <c r="E767" s="8"/>
      <c r="F767" s="3"/>
      <c r="G767" s="3"/>
      <c r="H767" s="3"/>
      <c r="I767" s="2"/>
      <c r="J767" s="3"/>
      <c r="K767" s="3"/>
      <c r="L767" s="4"/>
    </row>
    <row r="768" spans="1:12">
      <c r="A768" s="5"/>
      <c r="B768" s="33"/>
      <c r="C768" s="3"/>
      <c r="D768" s="8"/>
      <c r="E768" s="8"/>
      <c r="F768" s="3"/>
      <c r="G768" s="3"/>
      <c r="H768" s="3"/>
      <c r="I768" s="2"/>
      <c r="J768" s="3"/>
      <c r="K768" s="3"/>
      <c r="L768" s="4"/>
    </row>
    <row r="769" spans="1:12">
      <c r="A769" s="5"/>
      <c r="B769" s="33"/>
      <c r="C769" s="3"/>
      <c r="D769" s="8"/>
      <c r="E769" s="8"/>
      <c r="F769" s="3"/>
      <c r="G769" s="3"/>
      <c r="H769" s="3"/>
      <c r="I769" s="2"/>
      <c r="J769" s="3"/>
      <c r="K769" s="3"/>
      <c r="L769" s="4"/>
    </row>
    <row r="770" spans="1:12">
      <c r="A770" s="5"/>
      <c r="B770" s="33"/>
      <c r="C770" s="3"/>
      <c r="D770" s="8"/>
      <c r="E770" s="8"/>
      <c r="F770" s="3"/>
      <c r="G770" s="3"/>
      <c r="H770" s="3"/>
      <c r="I770" s="2"/>
      <c r="J770" s="3"/>
      <c r="K770" s="3"/>
      <c r="L770" s="4"/>
    </row>
    <row r="771" spans="1:12">
      <c r="A771" s="5"/>
      <c r="B771" s="33"/>
      <c r="C771" s="3"/>
      <c r="D771" s="8"/>
      <c r="E771" s="8"/>
      <c r="F771" s="3"/>
      <c r="G771" s="3"/>
      <c r="H771" s="3"/>
      <c r="I771" s="2"/>
      <c r="J771" s="3"/>
      <c r="K771" s="3"/>
      <c r="L771" s="4"/>
    </row>
    <row r="772" spans="1:12">
      <c r="A772" s="5"/>
      <c r="B772" s="33"/>
      <c r="C772" s="3"/>
      <c r="D772" s="8"/>
      <c r="E772" s="8"/>
      <c r="F772" s="3"/>
      <c r="G772" s="3"/>
      <c r="H772" s="3"/>
      <c r="I772" s="2"/>
      <c r="J772" s="3"/>
      <c r="K772" s="3"/>
      <c r="L772" s="4"/>
    </row>
    <row r="773" spans="1:12">
      <c r="A773" s="5"/>
      <c r="B773" s="33"/>
      <c r="C773" s="3"/>
      <c r="D773" s="8"/>
      <c r="E773" s="8"/>
      <c r="F773" s="3"/>
      <c r="G773" s="3"/>
      <c r="H773" s="3"/>
      <c r="I773" s="2"/>
      <c r="J773" s="3"/>
      <c r="K773" s="3"/>
      <c r="L773" s="4"/>
    </row>
    <row r="774" spans="1:12">
      <c r="A774" s="5"/>
      <c r="B774" s="33"/>
      <c r="C774" s="3"/>
      <c r="D774" s="8"/>
      <c r="E774" s="8"/>
      <c r="F774" s="3"/>
      <c r="G774" s="3"/>
      <c r="H774" s="3"/>
      <c r="I774" s="2"/>
      <c r="J774" s="3"/>
      <c r="K774" s="3"/>
      <c r="L774" s="4"/>
    </row>
    <row r="775" spans="1:12">
      <c r="A775" s="5"/>
      <c r="B775" s="33"/>
      <c r="C775" s="3"/>
      <c r="D775" s="8"/>
      <c r="E775" s="8"/>
      <c r="F775" s="3"/>
      <c r="G775" s="3"/>
      <c r="H775" s="3"/>
      <c r="I775" s="2"/>
      <c r="J775" s="3"/>
      <c r="K775" s="3"/>
      <c r="L775" s="4"/>
    </row>
    <row r="776" spans="1:12">
      <c r="A776" s="5"/>
      <c r="B776" s="33"/>
      <c r="C776" s="3"/>
      <c r="D776" s="8"/>
      <c r="E776" s="8"/>
      <c r="F776" s="3"/>
      <c r="G776" s="3"/>
      <c r="H776" s="3"/>
      <c r="I776" s="2"/>
      <c r="J776" s="3"/>
      <c r="K776" s="3"/>
      <c r="L776" s="4"/>
    </row>
    <row r="777" spans="1:12">
      <c r="A777" s="5"/>
      <c r="B777" s="33"/>
      <c r="C777" s="3"/>
      <c r="D777" s="8"/>
      <c r="E777" s="8"/>
      <c r="F777" s="3"/>
      <c r="G777" s="3"/>
      <c r="H777" s="3"/>
      <c r="I777" s="2"/>
      <c r="J777" s="3"/>
      <c r="K777" s="3"/>
      <c r="L777" s="4"/>
    </row>
    <row r="778" spans="1:12">
      <c r="A778" s="5"/>
      <c r="B778" s="33"/>
      <c r="C778" s="3"/>
      <c r="D778" s="8"/>
      <c r="E778" s="8"/>
      <c r="F778" s="3"/>
      <c r="G778" s="3"/>
      <c r="H778" s="3"/>
      <c r="I778" s="2"/>
      <c r="J778" s="3"/>
      <c r="K778" s="3"/>
      <c r="L778" s="4"/>
    </row>
    <row r="779" spans="1:12">
      <c r="A779" s="5"/>
      <c r="B779" s="33"/>
      <c r="C779" s="3"/>
      <c r="D779" s="8"/>
      <c r="E779" s="8"/>
      <c r="F779" s="3"/>
      <c r="G779" s="3"/>
      <c r="H779" s="3"/>
      <c r="I779" s="2"/>
      <c r="J779" s="3"/>
      <c r="K779" s="3"/>
      <c r="L779" s="4"/>
    </row>
    <row r="780" spans="1:12">
      <c r="A780" s="5"/>
      <c r="B780" s="33"/>
      <c r="C780" s="3"/>
      <c r="D780" s="8"/>
      <c r="E780" s="8"/>
      <c r="F780" s="3"/>
      <c r="G780" s="3"/>
      <c r="H780" s="3"/>
      <c r="I780" s="2"/>
      <c r="J780" s="3"/>
      <c r="K780" s="3"/>
      <c r="L780" s="4"/>
    </row>
    <row r="781" spans="1:12">
      <c r="A781" s="5"/>
      <c r="B781" s="33"/>
      <c r="C781" s="3"/>
      <c r="D781" s="8"/>
      <c r="E781" s="8"/>
      <c r="F781" s="3"/>
      <c r="G781" s="3"/>
      <c r="H781" s="3"/>
      <c r="I781" s="2"/>
      <c r="J781" s="3"/>
      <c r="K781" s="3"/>
      <c r="L781" s="4"/>
    </row>
    <row r="782" spans="1:12">
      <c r="A782" s="5"/>
      <c r="B782" s="33"/>
      <c r="C782" s="3"/>
      <c r="D782" s="8"/>
      <c r="E782" s="8"/>
      <c r="F782" s="3"/>
      <c r="G782" s="3"/>
      <c r="H782" s="3"/>
      <c r="I782" s="2"/>
      <c r="J782" s="3"/>
      <c r="K782" s="3"/>
      <c r="L782" s="4"/>
    </row>
    <row r="783" spans="1:12">
      <c r="A783" s="5"/>
      <c r="B783" s="33"/>
      <c r="C783" s="3"/>
      <c r="D783" s="8"/>
      <c r="E783" s="8"/>
      <c r="F783" s="3"/>
      <c r="G783" s="3"/>
      <c r="H783" s="3"/>
      <c r="I783" s="2"/>
      <c r="J783" s="3"/>
      <c r="K783" s="3"/>
      <c r="L783" s="4"/>
    </row>
    <row r="784" spans="1:12">
      <c r="A784" s="5"/>
      <c r="B784" s="33"/>
      <c r="C784" s="3"/>
      <c r="D784" s="8"/>
      <c r="E784" s="8"/>
      <c r="F784" s="3"/>
      <c r="G784" s="3"/>
      <c r="H784" s="3"/>
      <c r="I784" s="2"/>
      <c r="J784" s="3"/>
      <c r="K784" s="3"/>
      <c r="L784" s="4"/>
    </row>
    <row r="785" spans="1:12">
      <c r="A785" s="5"/>
      <c r="B785" s="33"/>
      <c r="C785" s="3"/>
      <c r="D785" s="8"/>
      <c r="E785" s="8"/>
      <c r="F785" s="3"/>
      <c r="G785" s="3"/>
      <c r="H785" s="3"/>
      <c r="I785" s="2"/>
      <c r="J785" s="3"/>
      <c r="K785" s="3"/>
      <c r="L785" s="4"/>
    </row>
    <row r="786" spans="1:12">
      <c r="A786" s="5"/>
      <c r="B786" s="33"/>
      <c r="C786" s="3"/>
      <c r="D786" s="8"/>
      <c r="E786" s="8"/>
      <c r="F786" s="3"/>
      <c r="G786" s="3"/>
      <c r="H786" s="3"/>
      <c r="I786" s="2"/>
      <c r="J786" s="3"/>
      <c r="K786" s="3"/>
      <c r="L786" s="4"/>
    </row>
    <row r="787" spans="1:12">
      <c r="A787" s="5"/>
      <c r="B787" s="33"/>
      <c r="C787" s="3"/>
      <c r="D787" s="8"/>
      <c r="E787" s="8"/>
      <c r="F787" s="3"/>
      <c r="G787" s="3"/>
      <c r="H787" s="3"/>
      <c r="I787" s="2"/>
      <c r="J787" s="3"/>
      <c r="K787" s="3"/>
      <c r="L787" s="4"/>
    </row>
    <row r="788" spans="1:12">
      <c r="A788" s="5"/>
      <c r="B788" s="33"/>
      <c r="C788" s="3"/>
      <c r="D788" s="8"/>
      <c r="E788" s="8"/>
      <c r="F788" s="3"/>
      <c r="G788" s="3"/>
      <c r="H788" s="3"/>
      <c r="I788" s="2"/>
      <c r="J788" s="3"/>
      <c r="K788" s="3"/>
      <c r="L788" s="4"/>
    </row>
    <row r="789" spans="1:12">
      <c r="A789" s="5"/>
      <c r="B789" s="33"/>
      <c r="C789" s="3"/>
      <c r="D789" s="8"/>
      <c r="E789" s="8"/>
      <c r="F789" s="3"/>
      <c r="G789" s="3"/>
      <c r="H789" s="3"/>
      <c r="I789" s="2"/>
      <c r="J789" s="3"/>
      <c r="K789" s="3"/>
      <c r="L789" s="4"/>
    </row>
    <row r="790" spans="1:12">
      <c r="A790" s="5"/>
      <c r="B790" s="33"/>
      <c r="C790" s="3"/>
      <c r="D790" s="8"/>
      <c r="E790" s="8"/>
      <c r="F790" s="3"/>
      <c r="G790" s="3"/>
      <c r="H790" s="3"/>
      <c r="I790" s="2"/>
      <c r="J790" s="3"/>
      <c r="K790" s="3"/>
      <c r="L790" s="4"/>
    </row>
    <row r="791" spans="1:12">
      <c r="A791" s="5"/>
      <c r="B791" s="33"/>
      <c r="C791" s="3"/>
      <c r="D791" s="8"/>
      <c r="E791" s="8"/>
      <c r="F791" s="3"/>
      <c r="G791" s="3"/>
      <c r="H791" s="3"/>
      <c r="I791" s="2"/>
      <c r="J791" s="3"/>
      <c r="K791" s="3"/>
      <c r="L791" s="4"/>
    </row>
    <row r="792" spans="1:12">
      <c r="A792" s="5"/>
      <c r="B792" s="33"/>
      <c r="C792" s="3"/>
      <c r="D792" s="8"/>
      <c r="E792" s="8"/>
      <c r="F792" s="3"/>
      <c r="G792" s="3"/>
      <c r="H792" s="3"/>
      <c r="I792" s="2"/>
      <c r="J792" s="3"/>
      <c r="K792" s="3"/>
      <c r="L792" s="4"/>
    </row>
    <row r="793" spans="1:12">
      <c r="A793" s="5"/>
      <c r="B793" s="33"/>
      <c r="C793" s="3"/>
      <c r="D793" s="8"/>
      <c r="E793" s="8"/>
      <c r="F793" s="3"/>
      <c r="G793" s="3"/>
      <c r="H793" s="3"/>
      <c r="I793" s="2"/>
      <c r="J793" s="3"/>
      <c r="K793" s="3"/>
      <c r="L793" s="4"/>
    </row>
    <row r="794" spans="1:12">
      <c r="A794" s="5"/>
      <c r="B794" s="33"/>
      <c r="C794" s="3"/>
      <c r="D794" s="8"/>
      <c r="E794" s="8"/>
      <c r="F794" s="3"/>
      <c r="G794" s="3"/>
      <c r="H794" s="3"/>
      <c r="I794" s="2"/>
      <c r="J794" s="3"/>
      <c r="K794" s="3"/>
      <c r="L794" s="4"/>
    </row>
    <row r="795" spans="1:12">
      <c r="A795" s="5"/>
      <c r="B795" s="33"/>
      <c r="C795" s="3"/>
      <c r="D795" s="8"/>
      <c r="E795" s="8"/>
      <c r="F795" s="3"/>
      <c r="G795" s="3"/>
      <c r="H795" s="3"/>
      <c r="I795" s="2"/>
      <c r="J795" s="3"/>
      <c r="K795" s="3"/>
      <c r="L795" s="4"/>
    </row>
    <row r="796" spans="1:12">
      <c r="A796" s="5"/>
      <c r="B796" s="33"/>
      <c r="C796" s="3"/>
      <c r="D796" s="8"/>
      <c r="E796" s="8"/>
      <c r="F796" s="3"/>
      <c r="G796" s="3"/>
      <c r="H796" s="3"/>
      <c r="I796" s="2"/>
      <c r="J796" s="3"/>
      <c r="K796" s="3"/>
      <c r="L796" s="4"/>
    </row>
    <row r="797" spans="1:12">
      <c r="A797" s="5"/>
      <c r="B797" s="33"/>
      <c r="C797" s="3"/>
      <c r="D797" s="8"/>
      <c r="E797" s="8"/>
      <c r="F797" s="3"/>
      <c r="G797" s="3"/>
      <c r="H797" s="3"/>
      <c r="I797" s="2"/>
      <c r="J797" s="3"/>
      <c r="K797" s="3"/>
      <c r="L797" s="4"/>
    </row>
    <row r="798" spans="1:12">
      <c r="A798" s="5"/>
      <c r="B798" s="33"/>
      <c r="C798" s="3"/>
      <c r="D798" s="8"/>
      <c r="E798" s="8"/>
      <c r="F798" s="3"/>
      <c r="G798" s="3"/>
      <c r="H798" s="3"/>
      <c r="I798" s="2"/>
      <c r="J798" s="3"/>
      <c r="K798" s="3"/>
      <c r="L798" s="4"/>
    </row>
    <row r="799" spans="1:12">
      <c r="A799" s="5"/>
      <c r="B799" s="33"/>
      <c r="C799" s="3"/>
      <c r="D799" s="8"/>
      <c r="E799" s="8"/>
      <c r="F799" s="3"/>
      <c r="G799" s="3"/>
      <c r="H799" s="3"/>
      <c r="I799" s="2"/>
      <c r="J799" s="3"/>
      <c r="K799" s="3"/>
      <c r="L799" s="4"/>
    </row>
    <row r="800" spans="1:12">
      <c r="A800" s="5"/>
      <c r="B800" s="33"/>
      <c r="C800" s="3"/>
      <c r="D800" s="8"/>
      <c r="E800" s="8"/>
      <c r="F800" s="3"/>
      <c r="G800" s="3"/>
      <c r="H800" s="3"/>
      <c r="I800" s="2"/>
      <c r="J800" s="3"/>
      <c r="K800" s="3"/>
      <c r="L800" s="4"/>
    </row>
    <row r="801" spans="1:12">
      <c r="A801" s="5"/>
      <c r="B801" s="33"/>
      <c r="C801" s="3"/>
      <c r="D801" s="8"/>
      <c r="E801" s="8"/>
      <c r="F801" s="3"/>
      <c r="G801" s="3"/>
      <c r="H801" s="3"/>
      <c r="I801" s="2"/>
      <c r="J801" s="3"/>
      <c r="K801" s="3"/>
      <c r="L801" s="4"/>
    </row>
    <row r="802" spans="1:12">
      <c r="A802" s="5"/>
      <c r="B802" s="33"/>
      <c r="C802" s="3"/>
      <c r="D802" s="8"/>
      <c r="E802" s="8"/>
      <c r="F802" s="3"/>
      <c r="G802" s="3"/>
      <c r="H802" s="3"/>
      <c r="I802" s="2"/>
      <c r="J802" s="3"/>
      <c r="K802" s="3"/>
      <c r="L802" s="4"/>
    </row>
    <row r="803" spans="1:12">
      <c r="A803" s="5"/>
      <c r="B803" s="33"/>
      <c r="C803" s="3"/>
      <c r="D803" s="8"/>
      <c r="E803" s="8"/>
      <c r="F803" s="3"/>
      <c r="G803" s="3"/>
      <c r="H803" s="3"/>
      <c r="I803" s="2"/>
      <c r="J803" s="3"/>
      <c r="K803" s="3"/>
      <c r="L803" s="4"/>
    </row>
    <row r="804" spans="1:12">
      <c r="A804" s="5"/>
      <c r="B804" s="33"/>
      <c r="C804" s="3"/>
      <c r="D804" s="8"/>
      <c r="E804" s="8"/>
      <c r="F804" s="3"/>
      <c r="G804" s="3"/>
      <c r="H804" s="3"/>
      <c r="I804" s="2"/>
      <c r="J804" s="3"/>
      <c r="K804" s="3"/>
      <c r="L804" s="4"/>
    </row>
    <row r="805" spans="1:12">
      <c r="A805" s="5"/>
      <c r="B805" s="33"/>
      <c r="C805" s="3"/>
      <c r="D805" s="8"/>
      <c r="E805" s="8"/>
      <c r="F805" s="3"/>
      <c r="G805" s="3"/>
      <c r="H805" s="3"/>
      <c r="I805" s="2"/>
      <c r="J805" s="3"/>
      <c r="K805" s="3"/>
      <c r="L805" s="4"/>
    </row>
    <row r="806" spans="1:12">
      <c r="A806" s="5"/>
      <c r="B806" s="33"/>
      <c r="C806" s="3"/>
      <c r="D806" s="8"/>
      <c r="E806" s="8"/>
      <c r="F806" s="3"/>
      <c r="G806" s="3"/>
      <c r="H806" s="3"/>
      <c r="I806" s="2"/>
      <c r="J806" s="3"/>
      <c r="K806" s="3"/>
      <c r="L806" s="4"/>
    </row>
    <row r="807" spans="1:12">
      <c r="A807" s="5"/>
      <c r="B807" s="33"/>
      <c r="C807" s="3"/>
      <c r="D807" s="8"/>
      <c r="E807" s="8"/>
      <c r="F807" s="3"/>
      <c r="G807" s="3"/>
      <c r="H807" s="3"/>
      <c r="I807" s="2"/>
      <c r="J807" s="3"/>
      <c r="K807" s="3"/>
      <c r="L807" s="4"/>
    </row>
    <row r="808" spans="1:12">
      <c r="A808" s="5"/>
      <c r="B808" s="33"/>
      <c r="C808" s="3"/>
      <c r="D808" s="8"/>
      <c r="E808" s="8"/>
      <c r="F808" s="3"/>
      <c r="G808" s="3"/>
      <c r="H808" s="3"/>
      <c r="I808" s="2"/>
      <c r="J808" s="3"/>
      <c r="K808" s="3"/>
      <c r="L808" s="4"/>
    </row>
    <row r="809" spans="1:12">
      <c r="A809" s="5"/>
      <c r="B809" s="33"/>
      <c r="C809" s="3"/>
      <c r="D809" s="8"/>
      <c r="E809" s="8"/>
      <c r="F809" s="3"/>
      <c r="G809" s="3"/>
      <c r="H809" s="3"/>
      <c r="I809" s="2"/>
      <c r="J809" s="3"/>
      <c r="K809" s="3"/>
      <c r="L809" s="4"/>
    </row>
    <row r="810" spans="1:12">
      <c r="A810" s="5"/>
      <c r="B810" s="33"/>
      <c r="C810" s="3"/>
      <c r="D810" s="8"/>
      <c r="E810" s="8"/>
      <c r="F810" s="3"/>
      <c r="G810" s="3"/>
      <c r="H810" s="3"/>
      <c r="I810" s="2"/>
      <c r="J810" s="3"/>
      <c r="K810" s="3"/>
      <c r="L810" s="4"/>
    </row>
    <row r="811" spans="1:12">
      <c r="A811" s="5"/>
      <c r="B811" s="33"/>
      <c r="C811" s="3"/>
      <c r="D811" s="8"/>
      <c r="E811" s="8"/>
      <c r="F811" s="3"/>
      <c r="G811" s="3"/>
      <c r="H811" s="3"/>
      <c r="I811" s="2"/>
      <c r="J811" s="3"/>
      <c r="K811" s="3"/>
      <c r="L811" s="4"/>
    </row>
    <row r="812" spans="1:12">
      <c r="A812" s="5"/>
      <c r="B812" s="33"/>
      <c r="C812" s="3"/>
      <c r="D812" s="8"/>
      <c r="E812" s="8"/>
      <c r="F812" s="3"/>
      <c r="G812" s="3"/>
      <c r="H812" s="3"/>
      <c r="I812" s="2"/>
      <c r="J812" s="3"/>
      <c r="K812" s="3"/>
      <c r="L812" s="4"/>
    </row>
    <row r="813" spans="1:12">
      <c r="A813" s="5"/>
      <c r="B813" s="33"/>
      <c r="C813" s="3"/>
      <c r="D813" s="8"/>
      <c r="E813" s="8"/>
      <c r="F813" s="3"/>
      <c r="G813" s="3"/>
      <c r="H813" s="3"/>
      <c r="I813" s="2"/>
      <c r="J813" s="3"/>
      <c r="K813" s="3"/>
      <c r="L813" s="4"/>
    </row>
    <row r="814" spans="1:12">
      <c r="A814" s="5"/>
      <c r="B814" s="33"/>
      <c r="C814" s="3"/>
      <c r="D814" s="8"/>
      <c r="E814" s="8"/>
      <c r="F814" s="3"/>
      <c r="G814" s="3"/>
      <c r="H814" s="3"/>
      <c r="I814" s="2"/>
      <c r="J814" s="3"/>
      <c r="K814" s="3"/>
      <c r="L814" s="4"/>
    </row>
    <row r="815" spans="1:12">
      <c r="A815" s="5"/>
      <c r="B815" s="33"/>
      <c r="C815" s="3"/>
      <c r="D815" s="8"/>
      <c r="E815" s="8"/>
      <c r="F815" s="3"/>
      <c r="G815" s="3"/>
      <c r="H815" s="3"/>
      <c r="I815" s="2"/>
      <c r="J815" s="3"/>
      <c r="K815" s="3"/>
      <c r="L815" s="4"/>
    </row>
    <row r="816" spans="1:12">
      <c r="A816" s="5"/>
      <c r="B816" s="33"/>
      <c r="C816" s="3"/>
      <c r="D816" s="8"/>
      <c r="E816" s="8"/>
      <c r="F816" s="3"/>
      <c r="G816" s="3"/>
      <c r="H816" s="3"/>
      <c r="I816" s="2"/>
      <c r="J816" s="3"/>
      <c r="K816" s="3"/>
      <c r="L816" s="4"/>
    </row>
    <row r="817" spans="1:12">
      <c r="A817" s="5"/>
      <c r="B817" s="33"/>
      <c r="C817" s="3"/>
      <c r="D817" s="8"/>
      <c r="E817" s="8"/>
      <c r="F817" s="3"/>
      <c r="G817" s="3"/>
      <c r="H817" s="3"/>
      <c r="I817" s="2"/>
      <c r="J817" s="3"/>
      <c r="K817" s="3"/>
      <c r="L817" s="4"/>
    </row>
    <row r="818" spans="1:12">
      <c r="A818" s="5"/>
      <c r="B818" s="33"/>
      <c r="C818" s="3"/>
      <c r="D818" s="8"/>
      <c r="E818" s="8"/>
      <c r="F818" s="3"/>
      <c r="G818" s="3"/>
      <c r="H818" s="3"/>
      <c r="I818" s="2"/>
      <c r="J818" s="3"/>
      <c r="K818" s="3"/>
      <c r="L818" s="4"/>
    </row>
    <row r="819" spans="1:12">
      <c r="A819" s="5"/>
      <c r="B819" s="33"/>
      <c r="C819" s="3"/>
      <c r="D819" s="8"/>
      <c r="E819" s="8"/>
      <c r="F819" s="3"/>
      <c r="G819" s="3"/>
      <c r="H819" s="3"/>
      <c r="I819" s="2"/>
      <c r="J819" s="3"/>
      <c r="K819" s="3"/>
      <c r="L819" s="4"/>
    </row>
    <row r="820" spans="1:12">
      <c r="A820" s="5"/>
      <c r="B820" s="33"/>
      <c r="C820" s="3"/>
      <c r="D820" s="8"/>
      <c r="E820" s="8"/>
      <c r="F820" s="3"/>
      <c r="G820" s="3"/>
      <c r="H820" s="3"/>
      <c r="I820" s="2"/>
      <c r="J820" s="3"/>
      <c r="K820" s="3"/>
      <c r="L820" s="4"/>
    </row>
    <row r="821" spans="1:12">
      <c r="A821" s="5"/>
      <c r="B821" s="33"/>
      <c r="C821" s="3"/>
      <c r="D821" s="8"/>
      <c r="E821" s="8"/>
      <c r="F821" s="3"/>
      <c r="G821" s="3"/>
      <c r="H821" s="3"/>
      <c r="I821" s="2"/>
      <c r="J821" s="3"/>
      <c r="K821" s="3"/>
      <c r="L821" s="4"/>
    </row>
    <row r="822" spans="1:12">
      <c r="A822" s="5"/>
      <c r="B822" s="33"/>
      <c r="C822" s="3"/>
      <c r="D822" s="8"/>
      <c r="E822" s="8"/>
      <c r="F822" s="3"/>
      <c r="G822" s="3"/>
      <c r="H822" s="3"/>
      <c r="I822" s="2"/>
      <c r="J822" s="3"/>
      <c r="K822" s="3"/>
      <c r="L822" s="4"/>
    </row>
    <row r="823" spans="1:12">
      <c r="A823" s="5"/>
      <c r="B823" s="33"/>
      <c r="C823" s="3"/>
      <c r="D823" s="8"/>
      <c r="E823" s="8"/>
      <c r="F823" s="3"/>
      <c r="G823" s="3"/>
      <c r="H823" s="3"/>
      <c r="I823" s="2"/>
      <c r="J823" s="3"/>
      <c r="K823" s="3"/>
      <c r="L823" s="4"/>
    </row>
    <row r="824" spans="1:12">
      <c r="A824" s="5"/>
      <c r="B824" s="33"/>
      <c r="C824" s="3"/>
      <c r="D824" s="8"/>
      <c r="E824" s="8"/>
      <c r="F824" s="3"/>
      <c r="G824" s="3"/>
      <c r="H824" s="3"/>
      <c r="I824" s="2"/>
      <c r="J824" s="3"/>
      <c r="K824" s="3"/>
      <c r="L824" s="4"/>
    </row>
    <row r="825" spans="1:12">
      <c r="A825" s="5"/>
      <c r="B825" s="33"/>
      <c r="C825" s="3"/>
      <c r="D825" s="8"/>
      <c r="E825" s="8"/>
      <c r="F825" s="3"/>
      <c r="G825" s="3"/>
      <c r="H825" s="3"/>
      <c r="I825" s="2"/>
      <c r="J825" s="3"/>
      <c r="K825" s="3"/>
      <c r="L825" s="4"/>
    </row>
    <row r="826" spans="1:12">
      <c r="A826" s="5"/>
      <c r="B826" s="33"/>
      <c r="C826" s="3"/>
      <c r="D826" s="8"/>
      <c r="E826" s="8"/>
      <c r="F826" s="3"/>
      <c r="G826" s="3"/>
      <c r="H826" s="3"/>
      <c r="I826" s="2"/>
      <c r="J826" s="3"/>
      <c r="K826" s="3"/>
      <c r="L826" s="4"/>
    </row>
    <row r="827" spans="1:12">
      <c r="A827" s="5"/>
      <c r="B827" s="33"/>
      <c r="C827" s="3"/>
      <c r="D827" s="8"/>
      <c r="E827" s="8"/>
      <c r="F827" s="3"/>
      <c r="G827" s="3"/>
      <c r="H827" s="3"/>
      <c r="I827" s="2"/>
      <c r="J827" s="3"/>
      <c r="K827" s="3"/>
      <c r="L827" s="4"/>
    </row>
    <row r="828" spans="1:12">
      <c r="A828" s="5"/>
      <c r="B828" s="33"/>
      <c r="C828" s="3"/>
      <c r="D828" s="8"/>
      <c r="E828" s="8"/>
      <c r="F828" s="3"/>
      <c r="G828" s="3"/>
      <c r="H828" s="3"/>
      <c r="I828" s="2"/>
      <c r="J828" s="3"/>
      <c r="K828" s="3"/>
      <c r="L828" s="4"/>
    </row>
    <row r="829" spans="1:12">
      <c r="A829" s="5"/>
      <c r="B829" s="33"/>
      <c r="C829" s="3"/>
      <c r="D829" s="8"/>
      <c r="E829" s="8"/>
      <c r="F829" s="3"/>
      <c r="G829" s="3"/>
      <c r="H829" s="3"/>
      <c r="I829" s="2"/>
      <c r="J829" s="3"/>
      <c r="K829" s="3"/>
      <c r="L829" s="4"/>
    </row>
    <row r="830" spans="1:12">
      <c r="A830" s="5"/>
      <c r="B830" s="33"/>
      <c r="C830" s="3"/>
      <c r="D830" s="8"/>
      <c r="E830" s="8"/>
      <c r="F830" s="3"/>
      <c r="G830" s="3"/>
      <c r="H830" s="3"/>
      <c r="I830" s="2"/>
      <c r="J830" s="3"/>
      <c r="K830" s="3"/>
      <c r="L830" s="4"/>
    </row>
    <row r="831" spans="1:12">
      <c r="A831" s="5"/>
      <c r="B831" s="33"/>
      <c r="C831" s="3"/>
      <c r="D831" s="8"/>
      <c r="E831" s="8"/>
      <c r="F831" s="3"/>
      <c r="G831" s="3"/>
      <c r="H831" s="3"/>
      <c r="I831" s="2"/>
      <c r="J831" s="3"/>
      <c r="K831" s="3"/>
      <c r="L831" s="4"/>
    </row>
    <row r="832" spans="1:12">
      <c r="A832" s="5"/>
      <c r="B832" s="33"/>
      <c r="C832" s="3"/>
      <c r="D832" s="8"/>
      <c r="E832" s="8"/>
      <c r="F832" s="3"/>
      <c r="G832" s="3"/>
      <c r="H832" s="3"/>
      <c r="I832" s="2"/>
      <c r="J832" s="3"/>
      <c r="K832" s="3"/>
      <c r="L832" s="4"/>
    </row>
    <row r="833" spans="1:12">
      <c r="A833" s="5"/>
      <c r="B833" s="33"/>
      <c r="C833" s="3"/>
      <c r="D833" s="8"/>
      <c r="E833" s="8"/>
      <c r="F833" s="3"/>
      <c r="G833" s="3"/>
      <c r="H833" s="3"/>
      <c r="I833" s="2"/>
      <c r="J833" s="3"/>
      <c r="K833" s="3"/>
      <c r="L833" s="4"/>
    </row>
    <row r="834" spans="1:12">
      <c r="A834" s="5"/>
      <c r="B834" s="33"/>
      <c r="C834" s="3"/>
      <c r="D834" s="8"/>
      <c r="E834" s="8"/>
      <c r="F834" s="3"/>
      <c r="G834" s="3"/>
      <c r="H834" s="3"/>
      <c r="I834" s="2"/>
      <c r="J834" s="3"/>
      <c r="K834" s="3"/>
      <c r="L834" s="4"/>
    </row>
    <row r="835" spans="1:12">
      <c r="A835" s="5"/>
      <c r="B835" s="33"/>
      <c r="C835" s="3"/>
      <c r="D835" s="8"/>
      <c r="E835" s="8"/>
      <c r="F835" s="3"/>
      <c r="G835" s="3"/>
      <c r="H835" s="3"/>
      <c r="I835" s="2"/>
      <c r="J835" s="3"/>
      <c r="K835" s="3"/>
      <c r="L835" s="4"/>
    </row>
    <row r="836" spans="1:12">
      <c r="A836" s="5"/>
      <c r="B836" s="33"/>
      <c r="C836" s="3"/>
      <c r="D836" s="8"/>
      <c r="E836" s="8"/>
      <c r="F836" s="3"/>
      <c r="G836" s="3"/>
      <c r="H836" s="3"/>
      <c r="I836" s="2"/>
      <c r="J836" s="3"/>
      <c r="K836" s="3"/>
      <c r="L836" s="4"/>
    </row>
    <row r="837" spans="1:12">
      <c r="A837" s="5"/>
      <c r="B837" s="33"/>
      <c r="C837" s="3"/>
      <c r="D837" s="8"/>
      <c r="E837" s="8"/>
      <c r="F837" s="3"/>
      <c r="G837" s="3"/>
      <c r="H837" s="3"/>
      <c r="I837" s="2"/>
      <c r="J837" s="3"/>
      <c r="K837" s="3"/>
      <c r="L837" s="4"/>
    </row>
    <row r="838" spans="1:12">
      <c r="A838" s="5"/>
      <c r="B838" s="33"/>
      <c r="C838" s="3"/>
      <c r="D838" s="8"/>
      <c r="E838" s="8"/>
      <c r="F838" s="3"/>
      <c r="G838" s="3"/>
      <c r="H838" s="3"/>
      <c r="I838" s="2"/>
      <c r="J838" s="3"/>
      <c r="K838" s="3"/>
      <c r="L838" s="4"/>
    </row>
    <row r="839" spans="1:12">
      <c r="A839" s="5"/>
      <c r="B839" s="33"/>
      <c r="C839" s="3"/>
      <c r="D839" s="8"/>
      <c r="E839" s="8"/>
      <c r="F839" s="3"/>
      <c r="G839" s="3"/>
      <c r="H839" s="3"/>
      <c r="I839" s="2"/>
      <c r="J839" s="3"/>
      <c r="K839" s="3"/>
      <c r="L839" s="4"/>
    </row>
    <row r="840" spans="1:12">
      <c r="A840" s="5"/>
      <c r="B840" s="33"/>
      <c r="C840" s="3"/>
      <c r="D840" s="8"/>
      <c r="E840" s="8"/>
      <c r="F840" s="3"/>
      <c r="G840" s="3"/>
      <c r="H840" s="3"/>
      <c r="I840" s="2"/>
      <c r="J840" s="3"/>
      <c r="K840" s="3"/>
      <c r="L840" s="4"/>
    </row>
    <row r="841" spans="1:12">
      <c r="A841" s="5"/>
      <c r="B841" s="33"/>
      <c r="C841" s="3"/>
      <c r="D841" s="8"/>
      <c r="E841" s="8"/>
      <c r="F841" s="3"/>
      <c r="G841" s="3"/>
      <c r="H841" s="3"/>
      <c r="I841" s="2"/>
      <c r="J841" s="3"/>
      <c r="K841" s="3"/>
      <c r="L841" s="4"/>
    </row>
    <row r="842" spans="1:12">
      <c r="A842" s="5"/>
      <c r="B842" s="33"/>
      <c r="C842" s="3"/>
      <c r="D842" s="8"/>
      <c r="E842" s="8"/>
      <c r="F842" s="3"/>
      <c r="G842" s="3"/>
      <c r="H842" s="3"/>
      <c r="I842" s="2"/>
      <c r="J842" s="3"/>
      <c r="K842" s="3"/>
      <c r="L842" s="4"/>
    </row>
    <row r="843" spans="1:12">
      <c r="A843" s="5"/>
      <c r="B843" s="33"/>
      <c r="C843" s="3"/>
      <c r="D843" s="8"/>
      <c r="E843" s="8"/>
      <c r="F843" s="3"/>
      <c r="G843" s="3"/>
      <c r="H843" s="3"/>
      <c r="I843" s="2"/>
      <c r="J843" s="3"/>
      <c r="K843" s="3"/>
      <c r="L843" s="4"/>
    </row>
    <row r="844" spans="1:12">
      <c r="A844" s="5"/>
      <c r="B844" s="33"/>
      <c r="C844" s="3"/>
      <c r="D844" s="8"/>
      <c r="E844" s="8"/>
      <c r="F844" s="3"/>
      <c r="G844" s="3"/>
      <c r="H844" s="3"/>
      <c r="I844" s="2"/>
      <c r="J844" s="3"/>
      <c r="K844" s="3"/>
      <c r="L844" s="4"/>
    </row>
    <row r="845" spans="1:12">
      <c r="A845" s="5"/>
      <c r="B845" s="33"/>
      <c r="C845" s="3"/>
      <c r="D845" s="8"/>
      <c r="E845" s="8"/>
      <c r="F845" s="3"/>
      <c r="G845" s="3"/>
      <c r="H845" s="3"/>
      <c r="I845" s="2"/>
      <c r="J845" s="3"/>
      <c r="K845" s="3"/>
      <c r="L845" s="4"/>
    </row>
    <row r="846" spans="1:12">
      <c r="A846" s="5"/>
      <c r="B846" s="33"/>
      <c r="C846" s="3"/>
      <c r="D846" s="8"/>
      <c r="E846" s="8"/>
      <c r="F846" s="3"/>
      <c r="G846" s="3"/>
      <c r="H846" s="3"/>
      <c r="I846" s="2"/>
      <c r="J846" s="3"/>
      <c r="K846" s="3"/>
      <c r="L846" s="4"/>
    </row>
    <row r="847" spans="1:12">
      <c r="A847" s="5"/>
      <c r="B847" s="33"/>
      <c r="C847" s="3"/>
      <c r="D847" s="8"/>
      <c r="E847" s="8"/>
      <c r="F847" s="3"/>
      <c r="G847" s="3"/>
      <c r="H847" s="3"/>
      <c r="I847" s="2"/>
      <c r="J847" s="3"/>
      <c r="K847" s="3"/>
      <c r="L847" s="4"/>
    </row>
    <row r="848" spans="1:12">
      <c r="A848" s="5"/>
      <c r="B848" s="33"/>
      <c r="C848" s="3"/>
      <c r="D848" s="8"/>
      <c r="E848" s="8"/>
      <c r="F848" s="3"/>
      <c r="G848" s="3"/>
      <c r="H848" s="3"/>
      <c r="I848" s="2"/>
      <c r="J848" s="3"/>
      <c r="K848" s="3"/>
      <c r="L848" s="4"/>
    </row>
    <row r="849" spans="1:12">
      <c r="A849" s="5"/>
      <c r="B849" s="33"/>
      <c r="C849" s="3"/>
      <c r="D849" s="8"/>
      <c r="E849" s="8"/>
      <c r="F849" s="3"/>
      <c r="G849" s="3"/>
      <c r="H849" s="3"/>
      <c r="I849" s="2"/>
      <c r="J849" s="3"/>
      <c r="K849" s="3"/>
      <c r="L849" s="4"/>
    </row>
    <row r="850" spans="1:12">
      <c r="A850" s="5"/>
      <c r="B850" s="33"/>
      <c r="C850" s="3"/>
      <c r="D850" s="8"/>
      <c r="E850" s="8"/>
      <c r="F850" s="3"/>
      <c r="G850" s="3"/>
      <c r="H850" s="3"/>
      <c r="I850" s="2"/>
      <c r="J850" s="3"/>
      <c r="K850" s="3"/>
      <c r="L850" s="4"/>
    </row>
    <row r="851" spans="1:12">
      <c r="A851" s="5"/>
      <c r="B851" s="33"/>
      <c r="C851" s="3"/>
      <c r="D851" s="8"/>
      <c r="E851" s="8"/>
      <c r="F851" s="3"/>
      <c r="G851" s="3"/>
      <c r="H851" s="3"/>
      <c r="I851" s="2"/>
      <c r="J851" s="3"/>
      <c r="K851" s="3"/>
      <c r="L851" s="4"/>
    </row>
    <row r="852" spans="1:12">
      <c r="A852" s="5"/>
      <c r="B852" s="33"/>
      <c r="C852" s="3"/>
      <c r="D852" s="8"/>
      <c r="E852" s="8"/>
      <c r="F852" s="3"/>
      <c r="G852" s="3"/>
      <c r="H852" s="3"/>
      <c r="I852" s="2"/>
      <c r="J852" s="3"/>
      <c r="K852" s="3"/>
      <c r="L852" s="4"/>
    </row>
    <row r="853" spans="1:12">
      <c r="A853" s="5"/>
      <c r="B853" s="33"/>
      <c r="C853" s="3"/>
      <c r="D853" s="8"/>
      <c r="E853" s="8"/>
      <c r="F853" s="3"/>
      <c r="G853" s="3"/>
      <c r="H853" s="3"/>
      <c r="I853" s="2"/>
      <c r="J853" s="3"/>
      <c r="K853" s="3"/>
      <c r="L853" s="4"/>
    </row>
    <row r="854" spans="1:12">
      <c r="A854" s="5"/>
      <c r="B854" s="33"/>
      <c r="C854" s="3"/>
      <c r="D854" s="8"/>
      <c r="E854" s="8"/>
      <c r="F854" s="3"/>
      <c r="G854" s="3"/>
      <c r="H854" s="3"/>
      <c r="I854" s="2"/>
      <c r="J854" s="3"/>
      <c r="K854" s="3"/>
      <c r="L854" s="4"/>
    </row>
    <row r="855" spans="1:12">
      <c r="A855" s="5"/>
      <c r="B855" s="33"/>
      <c r="C855" s="3"/>
      <c r="D855" s="8"/>
      <c r="E855" s="8"/>
      <c r="F855" s="3"/>
      <c r="G855" s="3"/>
      <c r="H855" s="3"/>
      <c r="I855" s="2"/>
      <c r="J855" s="3"/>
      <c r="K855" s="3"/>
      <c r="L855" s="4"/>
    </row>
    <row r="856" spans="1:12">
      <c r="A856" s="5"/>
      <c r="B856" s="33"/>
      <c r="C856" s="3"/>
      <c r="D856" s="8"/>
      <c r="E856" s="8"/>
      <c r="F856" s="3"/>
      <c r="G856" s="3"/>
      <c r="H856" s="3"/>
      <c r="I856" s="2"/>
      <c r="J856" s="3"/>
      <c r="K856" s="3"/>
      <c r="L856" s="4"/>
    </row>
    <row r="857" spans="1:12">
      <c r="A857" s="5"/>
      <c r="B857" s="33"/>
      <c r="C857" s="3"/>
      <c r="D857" s="8"/>
      <c r="E857" s="8"/>
      <c r="F857" s="3"/>
      <c r="G857" s="3"/>
      <c r="H857" s="3"/>
      <c r="I857" s="2"/>
      <c r="J857" s="3"/>
      <c r="K857" s="3"/>
      <c r="L857" s="4"/>
    </row>
    <row r="858" spans="1:12">
      <c r="A858" s="5"/>
      <c r="B858" s="33"/>
      <c r="C858" s="3"/>
      <c r="D858" s="8"/>
      <c r="E858" s="8"/>
      <c r="F858" s="3"/>
      <c r="G858" s="3"/>
      <c r="H858" s="3"/>
      <c r="I858" s="2"/>
      <c r="J858" s="3"/>
      <c r="K858" s="3"/>
      <c r="L858" s="4"/>
    </row>
    <row r="859" spans="1:12">
      <c r="A859" s="5"/>
      <c r="B859" s="33"/>
      <c r="C859" s="3"/>
      <c r="D859" s="8"/>
      <c r="E859" s="8"/>
      <c r="F859" s="3"/>
      <c r="G859" s="3"/>
      <c r="H859" s="3"/>
      <c r="I859" s="2"/>
      <c r="J859" s="3"/>
      <c r="K859" s="3"/>
      <c r="L859" s="4"/>
    </row>
    <row r="860" spans="1:12">
      <c r="A860" s="5"/>
      <c r="B860" s="33"/>
      <c r="C860" s="3"/>
      <c r="D860" s="8"/>
      <c r="E860" s="8"/>
      <c r="F860" s="3"/>
      <c r="G860" s="3"/>
      <c r="H860" s="3"/>
      <c r="I860" s="2"/>
      <c r="J860" s="3"/>
      <c r="K860" s="3"/>
      <c r="L860" s="4"/>
    </row>
    <row r="861" spans="1:12">
      <c r="A861" s="5"/>
      <c r="B861" s="33"/>
      <c r="C861" s="3"/>
      <c r="D861" s="8"/>
      <c r="E861" s="8"/>
      <c r="F861" s="3"/>
      <c r="G861" s="3"/>
      <c r="H861" s="3"/>
      <c r="I861" s="2"/>
      <c r="J861" s="3"/>
      <c r="K861" s="3"/>
      <c r="L861" s="4"/>
    </row>
    <row r="862" spans="1:12">
      <c r="A862" s="5"/>
      <c r="B862" s="33"/>
      <c r="C862" s="3"/>
      <c r="D862" s="8"/>
      <c r="E862" s="8"/>
      <c r="F862" s="3"/>
      <c r="G862" s="3"/>
      <c r="H862" s="3"/>
      <c r="I862" s="2"/>
      <c r="J862" s="3"/>
      <c r="K862" s="3"/>
      <c r="L862" s="4"/>
    </row>
    <row r="863" spans="1:12">
      <c r="A863" s="5"/>
      <c r="B863" s="33"/>
      <c r="C863" s="3"/>
      <c r="D863" s="8"/>
      <c r="E863" s="8"/>
      <c r="F863" s="3"/>
      <c r="G863" s="3"/>
      <c r="H863" s="3"/>
      <c r="I863" s="2"/>
      <c r="J863" s="3"/>
      <c r="K863" s="3"/>
      <c r="L863" s="4"/>
    </row>
    <row r="864" spans="1:12">
      <c r="A864" s="5"/>
      <c r="B864" s="33"/>
      <c r="C864" s="3"/>
      <c r="D864" s="8"/>
      <c r="E864" s="8"/>
      <c r="F864" s="3"/>
      <c r="G864" s="3"/>
      <c r="H864" s="3"/>
      <c r="I864" s="2"/>
      <c r="J864" s="3"/>
      <c r="K864" s="3"/>
      <c r="L864" s="4"/>
    </row>
    <row r="865" spans="1:12">
      <c r="A865" s="5"/>
      <c r="B865" s="33"/>
      <c r="C865" s="3"/>
      <c r="D865" s="8"/>
      <c r="E865" s="8"/>
      <c r="F865" s="3"/>
      <c r="G865" s="3"/>
      <c r="H865" s="3"/>
      <c r="I865" s="2"/>
      <c r="J865" s="3"/>
      <c r="K865" s="3"/>
      <c r="L865" s="4"/>
    </row>
    <row r="866" spans="1:12">
      <c r="A866" s="5"/>
      <c r="B866" s="33"/>
      <c r="C866" s="3"/>
      <c r="D866" s="8"/>
      <c r="E866" s="8"/>
      <c r="F866" s="3"/>
      <c r="G866" s="3"/>
      <c r="H866" s="3"/>
      <c r="I866" s="2"/>
      <c r="J866" s="3"/>
      <c r="K866" s="3"/>
      <c r="L866" s="4"/>
    </row>
    <row r="867" spans="1:12">
      <c r="A867" s="5"/>
      <c r="B867" s="33"/>
      <c r="C867" s="3"/>
      <c r="D867" s="8"/>
      <c r="E867" s="8"/>
      <c r="F867" s="3"/>
      <c r="G867" s="3"/>
      <c r="H867" s="3"/>
      <c r="I867" s="2"/>
      <c r="J867" s="3"/>
      <c r="K867" s="3"/>
      <c r="L867" s="4"/>
    </row>
    <row r="868" spans="1:12">
      <c r="A868" s="5"/>
      <c r="B868" s="33"/>
      <c r="C868" s="3"/>
      <c r="D868" s="8"/>
      <c r="E868" s="8"/>
      <c r="F868" s="3"/>
      <c r="G868" s="3"/>
      <c r="H868" s="3"/>
      <c r="I868" s="2"/>
      <c r="J868" s="3"/>
      <c r="K868" s="3"/>
      <c r="L868" s="4"/>
    </row>
    <row r="869" spans="1:12">
      <c r="A869" s="5"/>
      <c r="B869" s="33"/>
      <c r="C869" s="3"/>
      <c r="D869" s="8"/>
      <c r="E869" s="8"/>
      <c r="F869" s="3"/>
      <c r="G869" s="3"/>
      <c r="H869" s="3"/>
      <c r="I869" s="2"/>
      <c r="J869" s="3"/>
      <c r="K869" s="3"/>
      <c r="L869" s="4"/>
    </row>
    <row r="870" spans="1:12">
      <c r="A870" s="5"/>
      <c r="B870" s="33"/>
      <c r="C870" s="3"/>
      <c r="D870" s="8"/>
      <c r="E870" s="8"/>
      <c r="F870" s="3"/>
      <c r="G870" s="3"/>
      <c r="H870" s="3"/>
      <c r="I870" s="2"/>
      <c r="J870" s="3"/>
      <c r="K870" s="3"/>
      <c r="L870" s="4"/>
    </row>
    <row r="871" spans="1:12">
      <c r="A871" s="5"/>
      <c r="B871" s="33"/>
      <c r="C871" s="3"/>
      <c r="D871" s="8"/>
      <c r="E871" s="8"/>
      <c r="F871" s="3"/>
      <c r="G871" s="3"/>
      <c r="H871" s="3"/>
      <c r="I871" s="2"/>
      <c r="J871" s="3"/>
      <c r="K871" s="3"/>
      <c r="L871" s="4"/>
    </row>
    <row r="872" spans="1:12">
      <c r="A872" s="5"/>
      <c r="B872" s="33"/>
      <c r="C872" s="3"/>
      <c r="D872" s="8"/>
      <c r="E872" s="8"/>
      <c r="F872" s="3"/>
      <c r="G872" s="3"/>
      <c r="H872" s="3"/>
      <c r="I872" s="2"/>
      <c r="J872" s="3"/>
      <c r="K872" s="3"/>
      <c r="L872" s="4"/>
    </row>
    <row r="873" spans="1:12">
      <c r="A873" s="5"/>
      <c r="B873" s="33"/>
      <c r="C873" s="3"/>
      <c r="D873" s="8"/>
      <c r="E873" s="8"/>
      <c r="F873" s="3"/>
      <c r="G873" s="3"/>
      <c r="H873" s="3"/>
      <c r="I873" s="2"/>
      <c r="J873" s="3"/>
      <c r="K873" s="3"/>
      <c r="L873" s="4"/>
    </row>
    <row r="874" spans="1:12">
      <c r="A874" s="5"/>
      <c r="B874" s="33"/>
      <c r="C874" s="3"/>
      <c r="D874" s="8"/>
      <c r="E874" s="8"/>
      <c r="F874" s="3"/>
      <c r="G874" s="3"/>
      <c r="H874" s="3"/>
      <c r="I874" s="2"/>
      <c r="J874" s="3"/>
      <c r="K874" s="3"/>
      <c r="L874" s="4"/>
    </row>
    <row r="875" spans="1:12">
      <c r="A875" s="5"/>
      <c r="B875" s="33"/>
      <c r="C875" s="3"/>
      <c r="D875" s="8"/>
      <c r="E875" s="8"/>
      <c r="F875" s="3"/>
      <c r="G875" s="3"/>
      <c r="H875" s="3"/>
      <c r="I875" s="2"/>
      <c r="J875" s="3"/>
      <c r="K875" s="3"/>
      <c r="L875" s="4"/>
    </row>
    <row r="876" spans="1:12">
      <c r="A876" s="5"/>
      <c r="B876" s="33"/>
      <c r="C876" s="3"/>
      <c r="D876" s="8"/>
      <c r="E876" s="8"/>
      <c r="F876" s="3"/>
      <c r="G876" s="3"/>
      <c r="H876" s="3"/>
      <c r="I876" s="2"/>
      <c r="J876" s="3"/>
      <c r="K876" s="3"/>
      <c r="L876" s="4"/>
    </row>
    <row r="877" spans="1:12">
      <c r="A877" s="5"/>
      <c r="B877" s="33"/>
      <c r="C877" s="3"/>
      <c r="D877" s="8"/>
      <c r="E877" s="8"/>
      <c r="F877" s="3"/>
      <c r="G877" s="3"/>
      <c r="H877" s="3"/>
      <c r="I877" s="2"/>
      <c r="J877" s="3"/>
      <c r="K877" s="3"/>
      <c r="L877" s="4"/>
    </row>
    <row r="878" spans="1:12">
      <c r="A878" s="5"/>
      <c r="B878" s="33"/>
      <c r="C878" s="3"/>
      <c r="D878" s="8"/>
      <c r="E878" s="8"/>
      <c r="F878" s="3"/>
      <c r="G878" s="3"/>
      <c r="H878" s="3"/>
      <c r="I878" s="2"/>
      <c r="J878" s="3"/>
      <c r="K878" s="3"/>
      <c r="L878" s="4"/>
    </row>
    <row r="879" spans="1:12">
      <c r="A879" s="5"/>
      <c r="B879" s="33"/>
      <c r="C879" s="3"/>
      <c r="D879" s="8"/>
      <c r="E879" s="8"/>
      <c r="F879" s="3"/>
      <c r="G879" s="3"/>
      <c r="H879" s="3"/>
      <c r="I879" s="2"/>
      <c r="J879" s="3"/>
      <c r="K879" s="3"/>
      <c r="L879" s="4"/>
    </row>
    <row r="880" spans="1:12">
      <c r="A880" s="5"/>
      <c r="B880" s="33"/>
      <c r="C880" s="3"/>
      <c r="D880" s="8"/>
      <c r="E880" s="8"/>
      <c r="F880" s="3"/>
      <c r="G880" s="3"/>
      <c r="H880" s="3"/>
      <c r="I880" s="2"/>
      <c r="J880" s="3"/>
      <c r="K880" s="3"/>
      <c r="L880" s="4"/>
    </row>
    <row r="881" spans="1:12">
      <c r="A881" s="5"/>
      <c r="B881" s="33"/>
      <c r="C881" s="3"/>
      <c r="D881" s="8"/>
      <c r="E881" s="8"/>
      <c r="F881" s="3"/>
      <c r="G881" s="3"/>
      <c r="H881" s="3"/>
      <c r="I881" s="2"/>
      <c r="J881" s="3"/>
      <c r="K881" s="3"/>
      <c r="L881" s="4"/>
    </row>
    <row r="882" spans="1:12">
      <c r="A882" s="5"/>
      <c r="B882" s="33"/>
      <c r="C882" s="3"/>
      <c r="D882" s="8"/>
      <c r="E882" s="8"/>
      <c r="F882" s="3"/>
      <c r="G882" s="3"/>
      <c r="H882" s="3"/>
      <c r="I882" s="2"/>
      <c r="J882" s="3"/>
      <c r="K882" s="3"/>
      <c r="L882" s="4"/>
    </row>
    <row r="883" spans="1:12">
      <c r="A883" s="5"/>
      <c r="B883" s="33"/>
      <c r="C883" s="3"/>
      <c r="D883" s="8"/>
      <c r="E883" s="8"/>
      <c r="F883" s="3"/>
      <c r="G883" s="3"/>
      <c r="H883" s="3"/>
      <c r="I883" s="2"/>
      <c r="J883" s="3"/>
      <c r="K883" s="3"/>
      <c r="L883" s="4"/>
    </row>
    <row r="884" spans="1:12">
      <c r="A884" s="5"/>
      <c r="B884" s="33"/>
      <c r="C884" s="3"/>
      <c r="D884" s="8"/>
      <c r="E884" s="8"/>
      <c r="F884" s="3"/>
      <c r="G884" s="3"/>
      <c r="H884" s="3"/>
      <c r="I884" s="2"/>
      <c r="J884" s="3"/>
      <c r="K884" s="3"/>
      <c r="L884" s="4"/>
    </row>
    <row r="885" spans="1:12">
      <c r="A885" s="5"/>
      <c r="B885" s="33"/>
      <c r="C885" s="3"/>
      <c r="D885" s="8"/>
      <c r="E885" s="8"/>
      <c r="F885" s="3"/>
      <c r="G885" s="3"/>
      <c r="H885" s="3"/>
      <c r="I885" s="2"/>
      <c r="J885" s="3"/>
      <c r="K885" s="3"/>
      <c r="L885" s="4"/>
    </row>
    <row r="886" spans="1:12">
      <c r="A886" s="5"/>
      <c r="B886" s="33"/>
      <c r="C886" s="3"/>
      <c r="D886" s="8"/>
      <c r="E886" s="8"/>
      <c r="F886" s="3"/>
      <c r="G886" s="3"/>
      <c r="H886" s="3"/>
      <c r="I886" s="2"/>
      <c r="J886" s="3"/>
      <c r="K886" s="3"/>
      <c r="L886" s="4"/>
    </row>
    <row r="887" spans="1:12">
      <c r="A887" s="5"/>
      <c r="B887" s="33"/>
      <c r="C887" s="3"/>
      <c r="D887" s="8"/>
      <c r="E887" s="8"/>
      <c r="F887" s="3"/>
      <c r="G887" s="3"/>
      <c r="H887" s="3"/>
      <c r="I887" s="2"/>
      <c r="J887" s="3"/>
      <c r="K887" s="3"/>
      <c r="L887" s="4"/>
    </row>
    <row r="888" spans="1:12">
      <c r="A888" s="5"/>
      <c r="B888" s="33"/>
      <c r="C888" s="3"/>
      <c r="D888" s="8"/>
      <c r="E888" s="8"/>
      <c r="F888" s="3"/>
      <c r="G888" s="3"/>
      <c r="H888" s="3"/>
      <c r="I888" s="2"/>
      <c r="J888" s="3"/>
      <c r="K888" s="3"/>
      <c r="L888" s="4"/>
    </row>
    <row r="889" spans="1:12">
      <c r="A889" s="5"/>
      <c r="B889" s="33"/>
      <c r="C889" s="3"/>
      <c r="D889" s="8"/>
      <c r="E889" s="8"/>
      <c r="F889" s="3"/>
      <c r="G889" s="3"/>
      <c r="H889" s="3"/>
      <c r="I889" s="2"/>
      <c r="J889" s="3"/>
      <c r="K889" s="3"/>
      <c r="L889" s="4"/>
    </row>
    <row r="890" spans="1:12">
      <c r="A890" s="5"/>
      <c r="B890" s="33"/>
      <c r="C890" s="3"/>
      <c r="D890" s="8"/>
      <c r="E890" s="8"/>
      <c r="F890" s="3"/>
      <c r="G890" s="3"/>
      <c r="H890" s="3"/>
      <c r="I890" s="2"/>
      <c r="J890" s="3"/>
      <c r="K890" s="3"/>
      <c r="L890" s="4"/>
    </row>
    <row r="891" spans="1:12">
      <c r="A891" s="5"/>
      <c r="B891" s="33"/>
      <c r="C891" s="3"/>
      <c r="D891" s="8"/>
      <c r="E891" s="8"/>
      <c r="F891" s="3"/>
      <c r="G891" s="3"/>
      <c r="H891" s="3"/>
      <c r="I891" s="2"/>
      <c r="J891" s="3"/>
      <c r="K891" s="3"/>
      <c r="L891" s="4"/>
    </row>
    <row r="892" spans="1:12">
      <c r="A892" s="5"/>
      <c r="B892" s="33"/>
      <c r="C892" s="3"/>
      <c r="D892" s="8"/>
      <c r="E892" s="8"/>
      <c r="F892" s="3"/>
      <c r="G892" s="3"/>
      <c r="H892" s="3"/>
      <c r="I892" s="2"/>
      <c r="J892" s="3"/>
      <c r="K892" s="3"/>
      <c r="L892" s="4"/>
    </row>
    <row r="893" spans="1:12">
      <c r="A893" s="5"/>
      <c r="B893" s="33"/>
      <c r="C893" s="3"/>
      <c r="D893" s="8"/>
      <c r="E893" s="8"/>
      <c r="F893" s="3"/>
      <c r="G893" s="3"/>
      <c r="H893" s="3"/>
      <c r="I893" s="2"/>
      <c r="J893" s="3"/>
      <c r="K893" s="3"/>
      <c r="L893" s="4"/>
    </row>
    <row r="894" spans="1:12">
      <c r="A894" s="5"/>
      <c r="B894" s="33"/>
      <c r="C894" s="3"/>
      <c r="D894" s="8"/>
      <c r="E894" s="8"/>
      <c r="F894" s="3"/>
      <c r="G894" s="3"/>
      <c r="H894" s="3"/>
      <c r="I894" s="2"/>
      <c r="J894" s="3"/>
      <c r="K894" s="3"/>
      <c r="L894" s="4"/>
    </row>
    <row r="895" spans="1:12">
      <c r="A895" s="5"/>
      <c r="B895" s="33"/>
      <c r="C895" s="3"/>
      <c r="D895" s="8"/>
      <c r="E895" s="8"/>
      <c r="F895" s="3"/>
      <c r="G895" s="3"/>
      <c r="H895" s="3"/>
      <c r="I895" s="2"/>
      <c r="J895" s="3"/>
      <c r="K895" s="3"/>
      <c r="L895" s="4"/>
    </row>
    <row r="896" spans="1:12">
      <c r="A896" s="5"/>
      <c r="B896" s="33"/>
      <c r="C896" s="3"/>
      <c r="D896" s="8"/>
      <c r="E896" s="8"/>
      <c r="F896" s="3"/>
      <c r="G896" s="3"/>
      <c r="H896" s="3"/>
      <c r="I896" s="2"/>
      <c r="J896" s="3"/>
      <c r="K896" s="3"/>
      <c r="L896" s="4"/>
    </row>
    <row r="897" spans="1:12">
      <c r="A897" s="5"/>
      <c r="B897" s="33"/>
      <c r="C897" s="3"/>
      <c r="D897" s="8"/>
      <c r="E897" s="8"/>
      <c r="F897" s="3"/>
      <c r="G897" s="3"/>
      <c r="H897" s="3"/>
      <c r="I897" s="2"/>
      <c r="J897" s="3"/>
      <c r="K897" s="3"/>
      <c r="L897" s="4"/>
    </row>
    <row r="898" spans="1:12">
      <c r="A898" s="5"/>
      <c r="B898" s="33"/>
      <c r="C898" s="3"/>
      <c r="D898" s="8"/>
      <c r="E898" s="8"/>
      <c r="F898" s="3"/>
      <c r="G898" s="3"/>
      <c r="H898" s="3"/>
      <c r="I898" s="2"/>
      <c r="J898" s="3"/>
      <c r="K898" s="3"/>
      <c r="L898" s="4"/>
    </row>
    <row r="899" spans="1:12">
      <c r="A899" s="5"/>
      <c r="B899" s="33"/>
      <c r="C899" s="3"/>
      <c r="D899" s="8"/>
      <c r="E899" s="8"/>
      <c r="F899" s="3"/>
      <c r="G899" s="3"/>
      <c r="H899" s="3"/>
      <c r="I899" s="2"/>
      <c r="J899" s="3"/>
      <c r="K899" s="3"/>
      <c r="L899" s="4"/>
    </row>
    <row r="900" spans="1:12">
      <c r="A900" s="5"/>
      <c r="B900" s="33"/>
      <c r="C900" s="3"/>
      <c r="D900" s="8"/>
      <c r="E900" s="8"/>
      <c r="F900" s="3"/>
      <c r="G900" s="3"/>
      <c r="H900" s="3"/>
      <c r="I900" s="2"/>
      <c r="J900" s="3"/>
      <c r="K900" s="3"/>
      <c r="L900" s="4"/>
    </row>
    <row r="901" spans="1:12">
      <c r="A901" s="5"/>
      <c r="B901" s="33"/>
      <c r="C901" s="3"/>
      <c r="D901" s="8"/>
      <c r="E901" s="8"/>
      <c r="F901" s="3"/>
      <c r="G901" s="3"/>
      <c r="H901" s="3"/>
      <c r="I901" s="2"/>
      <c r="J901" s="3"/>
      <c r="K901" s="3"/>
      <c r="L901" s="4"/>
    </row>
    <row r="902" spans="1:12">
      <c r="A902" s="5"/>
      <c r="B902" s="33"/>
      <c r="C902" s="3"/>
      <c r="D902" s="8"/>
      <c r="E902" s="8"/>
      <c r="F902" s="3"/>
      <c r="G902" s="3"/>
      <c r="H902" s="3"/>
      <c r="I902" s="2"/>
      <c r="J902" s="3"/>
      <c r="K902" s="3"/>
      <c r="L902" s="4"/>
    </row>
    <row r="903" spans="1:12">
      <c r="A903" s="5"/>
      <c r="B903" s="33"/>
      <c r="C903" s="3"/>
      <c r="D903" s="8"/>
      <c r="E903" s="8"/>
      <c r="F903" s="3"/>
      <c r="G903" s="3"/>
      <c r="H903" s="3"/>
      <c r="I903" s="2"/>
      <c r="J903" s="3"/>
      <c r="K903" s="3"/>
      <c r="L903" s="4"/>
    </row>
    <row r="904" spans="1:12">
      <c r="A904" s="5"/>
      <c r="B904" s="33"/>
      <c r="C904" s="3"/>
      <c r="D904" s="8"/>
      <c r="E904" s="8"/>
      <c r="F904" s="3"/>
      <c r="G904" s="3"/>
      <c r="H904" s="3"/>
      <c r="I904" s="2"/>
      <c r="J904" s="3"/>
      <c r="K904" s="3"/>
      <c r="L904" s="4"/>
    </row>
    <row r="905" spans="1:12">
      <c r="A905" s="5"/>
      <c r="B905" s="33"/>
      <c r="C905" s="3"/>
      <c r="D905" s="8"/>
      <c r="E905" s="8"/>
      <c r="F905" s="3"/>
      <c r="G905" s="3"/>
      <c r="H905" s="3"/>
      <c r="I905" s="2"/>
      <c r="J905" s="3"/>
      <c r="K905" s="3"/>
      <c r="L905" s="4"/>
    </row>
    <row r="906" spans="1:12">
      <c r="A906" s="5"/>
      <c r="B906" s="33"/>
      <c r="C906" s="3"/>
      <c r="D906" s="8"/>
      <c r="E906" s="8"/>
      <c r="F906" s="3"/>
      <c r="G906" s="3"/>
      <c r="H906" s="3"/>
      <c r="I906" s="2"/>
      <c r="J906" s="3"/>
      <c r="K906" s="3"/>
      <c r="L906" s="4"/>
    </row>
    <row r="907" spans="1:12">
      <c r="A907" s="5"/>
      <c r="B907" s="33"/>
      <c r="C907" s="3"/>
      <c r="D907" s="8"/>
      <c r="E907" s="8"/>
      <c r="F907" s="3"/>
      <c r="G907" s="3"/>
      <c r="H907" s="3"/>
      <c r="I907" s="2"/>
      <c r="J907" s="3"/>
      <c r="K907" s="3"/>
      <c r="L907" s="4"/>
    </row>
    <row r="908" spans="1:12">
      <c r="A908" s="5"/>
      <c r="B908" s="33"/>
      <c r="C908" s="3"/>
      <c r="D908" s="8"/>
      <c r="E908" s="8"/>
      <c r="F908" s="3"/>
      <c r="G908" s="3"/>
      <c r="H908" s="3"/>
      <c r="I908" s="2"/>
      <c r="J908" s="3"/>
      <c r="K908" s="3"/>
      <c r="L908" s="4"/>
    </row>
    <row r="909" spans="1:12">
      <c r="A909" s="5"/>
      <c r="B909" s="33"/>
      <c r="C909" s="3"/>
      <c r="D909" s="8"/>
      <c r="E909" s="8"/>
      <c r="F909" s="3"/>
      <c r="G909" s="3"/>
      <c r="H909" s="3"/>
      <c r="I909" s="2"/>
      <c r="J909" s="3"/>
      <c r="K909" s="3"/>
      <c r="L909" s="4"/>
    </row>
    <row r="910" spans="1:12">
      <c r="A910" s="5"/>
      <c r="B910" s="33"/>
      <c r="C910" s="3"/>
      <c r="D910" s="8"/>
      <c r="E910" s="8"/>
      <c r="F910" s="3"/>
      <c r="G910" s="3"/>
      <c r="H910" s="3"/>
      <c r="I910" s="2"/>
      <c r="J910" s="3"/>
      <c r="K910" s="3"/>
      <c r="L910" s="4"/>
    </row>
    <row r="911" spans="1:12">
      <c r="A911" s="5"/>
      <c r="B911" s="33"/>
      <c r="C911" s="3"/>
      <c r="D911" s="8"/>
      <c r="E911" s="8"/>
      <c r="F911" s="3"/>
      <c r="G911" s="3"/>
      <c r="H911" s="3"/>
      <c r="I911" s="2"/>
      <c r="J911" s="3"/>
      <c r="K911" s="3"/>
      <c r="L911" s="4"/>
    </row>
    <row r="912" spans="1:12">
      <c r="A912" s="5"/>
      <c r="B912" s="33"/>
      <c r="C912" s="3"/>
      <c r="D912" s="8"/>
      <c r="E912" s="8"/>
      <c r="F912" s="3"/>
      <c r="G912" s="3"/>
      <c r="H912" s="3"/>
      <c r="I912" s="2"/>
      <c r="J912" s="3"/>
      <c r="K912" s="3"/>
      <c r="L912" s="4"/>
    </row>
    <row r="913" spans="1:12">
      <c r="A913" s="5"/>
      <c r="B913" s="33"/>
      <c r="C913" s="3"/>
      <c r="D913" s="8"/>
      <c r="E913" s="8"/>
      <c r="F913" s="3"/>
      <c r="G913" s="3"/>
      <c r="H913" s="3"/>
      <c r="I913" s="2"/>
      <c r="J913" s="3"/>
      <c r="K913" s="3"/>
      <c r="L913" s="4"/>
    </row>
    <row r="914" spans="1:12">
      <c r="A914" s="5"/>
      <c r="B914" s="33"/>
      <c r="C914" s="3"/>
      <c r="D914" s="8"/>
      <c r="E914" s="8"/>
      <c r="F914" s="3"/>
      <c r="G914" s="3"/>
      <c r="H914" s="3"/>
      <c r="I914" s="2"/>
      <c r="J914" s="3"/>
      <c r="K914" s="3"/>
      <c r="L914" s="4"/>
    </row>
    <row r="915" spans="1:12">
      <c r="A915" s="5"/>
      <c r="B915" s="33"/>
      <c r="C915" s="3"/>
      <c r="D915" s="8"/>
      <c r="E915" s="8"/>
      <c r="F915" s="3"/>
      <c r="G915" s="3"/>
      <c r="H915" s="3"/>
      <c r="I915" s="2"/>
      <c r="J915" s="3"/>
      <c r="K915" s="3"/>
      <c r="L915" s="4"/>
    </row>
    <row r="916" spans="1:12">
      <c r="A916" s="5"/>
      <c r="B916" s="33"/>
      <c r="C916" s="3"/>
      <c r="D916" s="8"/>
      <c r="E916" s="8"/>
      <c r="F916" s="3"/>
      <c r="G916" s="3"/>
      <c r="H916" s="3"/>
      <c r="I916" s="2"/>
      <c r="J916" s="3"/>
      <c r="K916" s="3"/>
      <c r="L916" s="4"/>
    </row>
    <row r="917" spans="1:12">
      <c r="A917" s="5"/>
      <c r="B917" s="33"/>
      <c r="C917" s="3"/>
      <c r="D917" s="8"/>
      <c r="E917" s="8"/>
      <c r="F917" s="3"/>
      <c r="G917" s="3"/>
      <c r="H917" s="3"/>
      <c r="I917" s="2"/>
      <c r="J917" s="3"/>
      <c r="K917" s="3"/>
      <c r="L917" s="4"/>
    </row>
    <row r="918" spans="1:12">
      <c r="A918" s="5"/>
      <c r="B918" s="33"/>
      <c r="C918" s="3"/>
      <c r="D918" s="8"/>
      <c r="E918" s="8"/>
      <c r="F918" s="3"/>
      <c r="G918" s="3"/>
      <c r="H918" s="3"/>
      <c r="I918" s="2"/>
      <c r="J918" s="3"/>
      <c r="K918" s="3"/>
      <c r="L918" s="4"/>
    </row>
    <row r="919" spans="1:12">
      <c r="A919" s="5"/>
      <c r="B919" s="33"/>
      <c r="C919" s="3"/>
      <c r="D919" s="8"/>
      <c r="E919" s="8"/>
      <c r="F919" s="3"/>
      <c r="G919" s="3"/>
      <c r="H919" s="3"/>
      <c r="I919" s="2"/>
      <c r="J919" s="3"/>
      <c r="K919" s="3"/>
      <c r="L919" s="4"/>
    </row>
    <row r="920" spans="1:12">
      <c r="A920" s="5"/>
      <c r="B920" s="33"/>
      <c r="C920" s="3"/>
      <c r="D920" s="8"/>
      <c r="E920" s="8"/>
      <c r="F920" s="3"/>
      <c r="G920" s="3"/>
      <c r="H920" s="3"/>
      <c r="I920" s="2"/>
      <c r="J920" s="3"/>
      <c r="K920" s="3"/>
      <c r="L920" s="4"/>
    </row>
    <row r="921" spans="1:12">
      <c r="A921" s="5"/>
      <c r="B921" s="33"/>
      <c r="C921" s="3"/>
      <c r="D921" s="8"/>
      <c r="E921" s="8"/>
      <c r="F921" s="3"/>
      <c r="G921" s="3"/>
      <c r="H921" s="3"/>
      <c r="I921" s="2"/>
      <c r="J921" s="3"/>
      <c r="K921" s="3"/>
      <c r="L921" s="4"/>
    </row>
    <row r="922" spans="1:12">
      <c r="A922" s="5"/>
      <c r="B922" s="33"/>
      <c r="C922" s="3"/>
      <c r="D922" s="8"/>
      <c r="E922" s="8"/>
      <c r="F922" s="3"/>
      <c r="G922" s="3"/>
      <c r="H922" s="3"/>
      <c r="I922" s="2"/>
      <c r="J922" s="3"/>
      <c r="K922" s="3"/>
      <c r="L922" s="4"/>
    </row>
    <row r="923" spans="1:12">
      <c r="A923" s="5"/>
      <c r="B923" s="33"/>
      <c r="C923" s="3"/>
      <c r="D923" s="8"/>
      <c r="E923" s="8"/>
      <c r="F923" s="3"/>
      <c r="G923" s="3"/>
      <c r="H923" s="3"/>
      <c r="I923" s="2"/>
      <c r="J923" s="3"/>
      <c r="K923" s="3"/>
      <c r="L923" s="4"/>
    </row>
    <row r="924" spans="1:12">
      <c r="A924" s="5"/>
      <c r="B924" s="33"/>
      <c r="C924" s="3"/>
      <c r="D924" s="8"/>
      <c r="E924" s="8"/>
      <c r="F924" s="3"/>
      <c r="G924" s="3"/>
      <c r="H924" s="3"/>
      <c r="I924" s="2"/>
      <c r="J924" s="3"/>
      <c r="K924" s="3"/>
      <c r="L924" s="4"/>
    </row>
    <row r="925" spans="1:12">
      <c r="A925" s="5"/>
      <c r="B925" s="33"/>
      <c r="C925" s="3"/>
      <c r="D925" s="8"/>
      <c r="E925" s="8"/>
      <c r="F925" s="3"/>
      <c r="G925" s="3"/>
      <c r="H925" s="3"/>
      <c r="I925" s="2"/>
      <c r="J925" s="3"/>
      <c r="K925" s="3"/>
      <c r="L925" s="4"/>
    </row>
    <row r="926" spans="1:12">
      <c r="A926" s="5"/>
      <c r="B926" s="33"/>
      <c r="C926" s="3"/>
      <c r="D926" s="8"/>
      <c r="E926" s="8"/>
      <c r="F926" s="3"/>
      <c r="G926" s="3"/>
      <c r="H926" s="3"/>
      <c r="I926" s="2"/>
      <c r="J926" s="3"/>
      <c r="K926" s="3"/>
      <c r="L926" s="4"/>
    </row>
    <row r="927" spans="1:12">
      <c r="A927" s="5"/>
      <c r="B927" s="33"/>
      <c r="C927" s="3"/>
      <c r="D927" s="8"/>
      <c r="E927" s="8"/>
      <c r="F927" s="3"/>
      <c r="G927" s="3"/>
      <c r="H927" s="3"/>
      <c r="I927" s="2"/>
      <c r="J927" s="3"/>
      <c r="K927" s="3"/>
      <c r="L927" s="4"/>
    </row>
    <row r="928" spans="1:12">
      <c r="A928" s="5"/>
      <c r="B928" s="33"/>
      <c r="C928" s="3"/>
      <c r="D928" s="8"/>
      <c r="E928" s="8"/>
      <c r="F928" s="3"/>
      <c r="G928" s="3"/>
      <c r="H928" s="3"/>
      <c r="I928" s="2"/>
      <c r="J928" s="3"/>
      <c r="K928" s="3"/>
      <c r="L928" s="4"/>
    </row>
    <row r="929" spans="1:12">
      <c r="A929" s="5"/>
      <c r="B929" s="33"/>
      <c r="C929" s="3"/>
      <c r="D929" s="8"/>
      <c r="E929" s="8"/>
      <c r="F929" s="3"/>
      <c r="G929" s="3"/>
      <c r="H929" s="3"/>
      <c r="I929" s="2"/>
      <c r="J929" s="3"/>
      <c r="K929" s="3"/>
      <c r="L929" s="4"/>
    </row>
    <row r="930" spans="1:12">
      <c r="A930" s="5"/>
      <c r="B930" s="33"/>
      <c r="C930" s="3"/>
      <c r="D930" s="8"/>
      <c r="E930" s="8"/>
      <c r="F930" s="3"/>
      <c r="G930" s="3"/>
      <c r="H930" s="3"/>
      <c r="I930" s="2"/>
      <c r="J930" s="3"/>
      <c r="K930" s="3"/>
      <c r="L930" s="4"/>
    </row>
    <row r="931" spans="1:12">
      <c r="A931" s="5"/>
      <c r="B931" s="33"/>
      <c r="C931" s="3"/>
      <c r="D931" s="8"/>
      <c r="E931" s="8"/>
      <c r="F931" s="3"/>
      <c r="G931" s="3"/>
      <c r="H931" s="3"/>
      <c r="I931" s="2"/>
      <c r="J931" s="3"/>
      <c r="K931" s="3"/>
      <c r="L931" s="4"/>
    </row>
    <row r="932" spans="1:12">
      <c r="A932" s="5"/>
      <c r="B932" s="33"/>
      <c r="C932" s="3"/>
      <c r="D932" s="8"/>
      <c r="E932" s="8"/>
      <c r="F932" s="3"/>
      <c r="G932" s="3"/>
      <c r="H932" s="3"/>
      <c r="I932" s="2"/>
      <c r="J932" s="3"/>
      <c r="K932" s="3"/>
      <c r="L932" s="4"/>
    </row>
    <row r="933" spans="1:12">
      <c r="A933" s="5"/>
      <c r="B933" s="33"/>
      <c r="C933" s="3"/>
      <c r="D933" s="8"/>
      <c r="E933" s="8"/>
      <c r="F933" s="3"/>
      <c r="G933" s="3"/>
      <c r="H933" s="3"/>
      <c r="I933" s="2"/>
      <c r="J933" s="3"/>
      <c r="K933" s="3"/>
      <c r="L933" s="4"/>
    </row>
    <row r="934" spans="1:12">
      <c r="A934" s="5"/>
      <c r="B934" s="33"/>
      <c r="C934" s="3"/>
      <c r="D934" s="8"/>
      <c r="E934" s="8"/>
      <c r="F934" s="3"/>
      <c r="G934" s="3"/>
      <c r="H934" s="3"/>
      <c r="I934" s="2"/>
      <c r="J934" s="3"/>
      <c r="K934" s="3"/>
      <c r="L934" s="4"/>
    </row>
    <row r="935" spans="1:12">
      <c r="A935" s="5"/>
      <c r="B935" s="33"/>
      <c r="C935" s="3"/>
      <c r="D935" s="8"/>
      <c r="E935" s="8"/>
      <c r="F935" s="3"/>
      <c r="G935" s="3"/>
      <c r="H935" s="3"/>
      <c r="I935" s="2"/>
      <c r="J935" s="3"/>
      <c r="K935" s="3"/>
      <c r="L935" s="4"/>
    </row>
    <row r="936" spans="1:12">
      <c r="A936" s="5"/>
      <c r="B936" s="33"/>
      <c r="C936" s="3"/>
      <c r="D936" s="8"/>
      <c r="E936" s="8"/>
      <c r="F936" s="3"/>
      <c r="G936" s="3"/>
      <c r="H936" s="3"/>
      <c r="I936" s="2"/>
      <c r="J936" s="3"/>
      <c r="K936" s="3"/>
      <c r="L936" s="4"/>
    </row>
    <row r="937" spans="1:12">
      <c r="A937" s="5"/>
      <c r="B937" s="33"/>
      <c r="C937" s="3"/>
      <c r="D937" s="8"/>
      <c r="E937" s="8"/>
      <c r="F937" s="3"/>
      <c r="G937" s="3"/>
      <c r="H937" s="3"/>
      <c r="I937" s="2"/>
      <c r="J937" s="3"/>
      <c r="K937" s="3"/>
      <c r="L937" s="4"/>
    </row>
    <row r="938" spans="1:12">
      <c r="A938" s="5"/>
      <c r="B938" s="33"/>
      <c r="C938" s="3"/>
      <c r="D938" s="8"/>
      <c r="E938" s="8"/>
      <c r="F938" s="3"/>
      <c r="G938" s="3"/>
      <c r="H938" s="3"/>
      <c r="I938" s="2"/>
      <c r="J938" s="3"/>
      <c r="K938" s="3"/>
      <c r="L938" s="4"/>
    </row>
    <row r="939" spans="1:12">
      <c r="A939" s="5"/>
      <c r="B939" s="33"/>
      <c r="C939" s="3"/>
      <c r="D939" s="8"/>
      <c r="E939" s="8"/>
      <c r="F939" s="3"/>
      <c r="G939" s="3"/>
      <c r="H939" s="3"/>
      <c r="I939" s="2"/>
      <c r="J939" s="3"/>
      <c r="K939" s="3"/>
      <c r="L939" s="4"/>
    </row>
    <row r="940" spans="1:12">
      <c r="A940" s="5"/>
      <c r="B940" s="33"/>
      <c r="C940" s="3"/>
      <c r="D940" s="8"/>
      <c r="E940" s="8"/>
      <c r="F940" s="3"/>
      <c r="G940" s="3"/>
      <c r="H940" s="3"/>
      <c r="I940" s="2"/>
      <c r="J940" s="3"/>
      <c r="K940" s="3"/>
      <c r="L940" s="4"/>
    </row>
    <row r="941" spans="1:12">
      <c r="A941" s="5"/>
      <c r="B941" s="33"/>
      <c r="C941" s="3"/>
      <c r="D941" s="8"/>
      <c r="E941" s="8"/>
      <c r="F941" s="3"/>
      <c r="G941" s="3"/>
      <c r="H941" s="3"/>
      <c r="I941" s="2"/>
      <c r="J941" s="3"/>
      <c r="K941" s="3"/>
      <c r="L941" s="4"/>
    </row>
    <row r="942" spans="1:12">
      <c r="A942" s="5"/>
      <c r="B942" s="33"/>
      <c r="C942" s="3"/>
      <c r="D942" s="8"/>
      <c r="E942" s="8"/>
      <c r="F942" s="3"/>
      <c r="G942" s="3"/>
      <c r="H942" s="3"/>
      <c r="I942" s="2"/>
      <c r="J942" s="3"/>
      <c r="K942" s="3"/>
      <c r="L942" s="4"/>
    </row>
    <row r="943" spans="1:12">
      <c r="A943" s="5"/>
      <c r="B943" s="33"/>
      <c r="C943" s="3"/>
      <c r="D943" s="8"/>
      <c r="E943" s="8"/>
      <c r="F943" s="3"/>
      <c r="G943" s="3"/>
      <c r="H943" s="3"/>
      <c r="I943" s="2"/>
      <c r="J943" s="3"/>
      <c r="K943" s="3"/>
      <c r="L943" s="4"/>
    </row>
    <row r="944" spans="1:12">
      <c r="A944" s="5"/>
      <c r="B944" s="33"/>
      <c r="C944" s="3"/>
      <c r="D944" s="8"/>
      <c r="E944" s="8"/>
      <c r="F944" s="3"/>
      <c r="G944" s="3"/>
      <c r="H944" s="3"/>
      <c r="I944" s="2"/>
      <c r="J944" s="3"/>
      <c r="K944" s="3"/>
      <c r="L944" s="4"/>
    </row>
    <row r="945" spans="1:12">
      <c r="A945" s="5"/>
      <c r="B945" s="33"/>
      <c r="C945" s="3"/>
      <c r="D945" s="8"/>
      <c r="E945" s="8"/>
      <c r="F945" s="3"/>
      <c r="G945" s="3"/>
      <c r="H945" s="3"/>
      <c r="I945" s="2"/>
      <c r="J945" s="3"/>
      <c r="K945" s="3"/>
      <c r="L945" s="4"/>
    </row>
    <row r="946" spans="1:12">
      <c r="A946" s="5"/>
      <c r="B946" s="33"/>
      <c r="C946" s="3"/>
      <c r="D946" s="8"/>
      <c r="E946" s="8"/>
      <c r="F946" s="3"/>
      <c r="G946" s="3"/>
      <c r="H946" s="3"/>
      <c r="I946" s="2"/>
      <c r="J946" s="3"/>
      <c r="K946" s="3"/>
      <c r="L946" s="4"/>
    </row>
    <row r="947" spans="1:12">
      <c r="A947" s="5"/>
      <c r="B947" s="33"/>
      <c r="C947" s="3"/>
      <c r="D947" s="8"/>
      <c r="E947" s="8"/>
      <c r="F947" s="3"/>
      <c r="G947" s="3"/>
      <c r="H947" s="3"/>
      <c r="I947" s="2"/>
      <c r="J947" s="3"/>
      <c r="K947" s="3"/>
      <c r="L947" s="4"/>
    </row>
    <row r="948" spans="1:12">
      <c r="A948" s="5"/>
      <c r="B948" s="33"/>
      <c r="C948" s="3"/>
      <c r="D948" s="8"/>
      <c r="E948" s="8"/>
      <c r="F948" s="3"/>
      <c r="G948" s="3"/>
      <c r="H948" s="3"/>
      <c r="I948" s="2"/>
      <c r="J948" s="3"/>
      <c r="K948" s="3"/>
      <c r="L948" s="4"/>
    </row>
    <row r="949" spans="1:12">
      <c r="A949" s="5"/>
      <c r="B949" s="33"/>
      <c r="C949" s="3"/>
      <c r="D949" s="8"/>
      <c r="E949" s="8"/>
      <c r="F949" s="3"/>
      <c r="G949" s="3"/>
      <c r="H949" s="3"/>
      <c r="I949" s="2"/>
      <c r="J949" s="3"/>
      <c r="K949" s="3"/>
      <c r="L949" s="4"/>
    </row>
    <row r="950" spans="1:12">
      <c r="A950" s="5"/>
      <c r="B950" s="33"/>
      <c r="C950" s="3"/>
      <c r="D950" s="8"/>
      <c r="E950" s="8"/>
      <c r="F950" s="3"/>
      <c r="G950" s="3"/>
      <c r="H950" s="3"/>
      <c r="I950" s="2"/>
      <c r="J950" s="3"/>
      <c r="K950" s="3"/>
      <c r="L950" s="4"/>
    </row>
    <row r="951" spans="1:12">
      <c r="A951" s="5"/>
      <c r="B951" s="33"/>
      <c r="C951" s="3"/>
      <c r="D951" s="8"/>
      <c r="E951" s="8"/>
      <c r="F951" s="3"/>
      <c r="G951" s="3"/>
      <c r="H951" s="3"/>
      <c r="I951" s="2"/>
      <c r="J951" s="3"/>
      <c r="K951" s="3"/>
      <c r="L951" s="4"/>
    </row>
    <row r="952" spans="1:12">
      <c r="A952" s="5"/>
      <c r="B952" s="33"/>
      <c r="C952" s="3"/>
      <c r="D952" s="8"/>
      <c r="E952" s="8"/>
      <c r="F952" s="3"/>
      <c r="G952" s="3"/>
      <c r="H952" s="3"/>
      <c r="I952" s="2"/>
      <c r="J952" s="3"/>
      <c r="K952" s="3"/>
      <c r="L952" s="4"/>
    </row>
    <row r="953" spans="1:12">
      <c r="A953" s="5"/>
      <c r="B953" s="33"/>
      <c r="C953" s="3"/>
      <c r="D953" s="8"/>
      <c r="E953" s="8"/>
      <c r="F953" s="3"/>
      <c r="G953" s="3"/>
      <c r="H953" s="3"/>
      <c r="I953" s="2"/>
      <c r="J953" s="3"/>
      <c r="K953" s="3"/>
      <c r="L953" s="4"/>
    </row>
    <row r="954" spans="1:12">
      <c r="A954" s="5"/>
      <c r="B954" s="33"/>
      <c r="C954" s="3"/>
      <c r="D954" s="8"/>
      <c r="E954" s="8"/>
      <c r="F954" s="3"/>
      <c r="G954" s="3"/>
      <c r="H954" s="3"/>
      <c r="I954" s="2"/>
      <c r="J954" s="3"/>
      <c r="K954" s="3"/>
      <c r="L954" s="4"/>
    </row>
    <row r="955" spans="1:12">
      <c r="A955" s="5"/>
      <c r="B955" s="33"/>
      <c r="C955" s="3"/>
      <c r="D955" s="8"/>
      <c r="E955" s="8"/>
      <c r="F955" s="3"/>
      <c r="G955" s="3"/>
      <c r="H955" s="3"/>
      <c r="I955" s="2"/>
      <c r="J955" s="3"/>
      <c r="K955" s="3"/>
      <c r="L955" s="4"/>
    </row>
    <row r="956" spans="1:12">
      <c r="A956" s="5"/>
      <c r="B956" s="33"/>
      <c r="C956" s="3"/>
      <c r="D956" s="8"/>
      <c r="E956" s="8"/>
      <c r="F956" s="3"/>
      <c r="G956" s="3"/>
      <c r="H956" s="3"/>
      <c r="I956" s="2"/>
      <c r="J956" s="3"/>
      <c r="K956" s="3"/>
      <c r="L956" s="4"/>
    </row>
    <row r="957" spans="1:12">
      <c r="A957" s="5"/>
      <c r="B957" s="33"/>
      <c r="C957" s="3"/>
      <c r="D957" s="8"/>
      <c r="E957" s="8"/>
      <c r="F957" s="3"/>
      <c r="G957" s="3"/>
      <c r="H957" s="3"/>
      <c r="I957" s="2"/>
      <c r="J957" s="3"/>
      <c r="K957" s="3"/>
      <c r="L957" s="4"/>
    </row>
    <row r="958" spans="1:12">
      <c r="A958" s="5"/>
      <c r="B958" s="33"/>
      <c r="C958" s="3"/>
      <c r="D958" s="8"/>
      <c r="E958" s="8"/>
      <c r="F958" s="3"/>
      <c r="G958" s="3"/>
      <c r="H958" s="3"/>
      <c r="I958" s="2"/>
      <c r="J958" s="3"/>
      <c r="K958" s="3"/>
      <c r="L958" s="4"/>
    </row>
    <row r="959" spans="1:12">
      <c r="A959" s="5"/>
      <c r="B959" s="33"/>
      <c r="C959" s="3"/>
      <c r="D959" s="8"/>
      <c r="E959" s="8"/>
      <c r="F959" s="3"/>
      <c r="G959" s="3"/>
      <c r="H959" s="3"/>
      <c r="I959" s="2"/>
      <c r="J959" s="3"/>
      <c r="K959" s="3"/>
      <c r="L959" s="4"/>
    </row>
    <row r="960" spans="1:12">
      <c r="A960" s="5"/>
      <c r="B960" s="33"/>
      <c r="C960" s="3"/>
      <c r="D960" s="8"/>
      <c r="E960" s="8"/>
      <c r="F960" s="3"/>
      <c r="G960" s="3"/>
      <c r="H960" s="3"/>
      <c r="I960" s="2"/>
      <c r="J960" s="3"/>
      <c r="K960" s="3"/>
      <c r="L960" s="4"/>
    </row>
    <row r="961" spans="1:12">
      <c r="A961" s="5"/>
      <c r="B961" s="33"/>
      <c r="C961" s="3"/>
      <c r="D961" s="8"/>
      <c r="E961" s="8"/>
      <c r="F961" s="3"/>
      <c r="G961" s="3"/>
      <c r="H961" s="3"/>
      <c r="I961" s="2"/>
      <c r="J961" s="3"/>
      <c r="K961" s="3"/>
      <c r="L961" s="4"/>
    </row>
    <row r="962" spans="1:12">
      <c r="A962" s="5"/>
      <c r="B962" s="33"/>
      <c r="C962" s="3"/>
      <c r="D962" s="8"/>
      <c r="E962" s="8"/>
      <c r="F962" s="3"/>
      <c r="G962" s="3"/>
      <c r="H962" s="3"/>
      <c r="I962" s="2"/>
      <c r="J962" s="3"/>
      <c r="K962" s="3"/>
      <c r="L962" s="4"/>
    </row>
    <row r="963" spans="1:12">
      <c r="A963" s="5"/>
      <c r="B963" s="33"/>
      <c r="C963" s="3"/>
      <c r="D963" s="8"/>
      <c r="E963" s="8"/>
      <c r="F963" s="3"/>
      <c r="G963" s="3"/>
      <c r="H963" s="3"/>
      <c r="I963" s="2"/>
      <c r="J963" s="3"/>
      <c r="K963" s="3"/>
      <c r="L963" s="4"/>
    </row>
    <row r="964" spans="1:12">
      <c r="A964" s="5"/>
      <c r="B964" s="33"/>
      <c r="C964" s="3"/>
      <c r="D964" s="8"/>
      <c r="E964" s="8"/>
      <c r="F964" s="3"/>
      <c r="G964" s="3"/>
      <c r="H964" s="3"/>
      <c r="I964" s="2"/>
      <c r="J964" s="3"/>
      <c r="K964" s="3"/>
      <c r="L964" s="4"/>
    </row>
    <row r="965" spans="1:12">
      <c r="A965" s="5"/>
      <c r="B965" s="33"/>
      <c r="C965" s="3"/>
      <c r="D965" s="8"/>
      <c r="E965" s="8"/>
      <c r="F965" s="3"/>
      <c r="G965" s="3"/>
      <c r="H965" s="3"/>
      <c r="I965" s="2"/>
      <c r="J965" s="3"/>
      <c r="K965" s="3"/>
      <c r="L965" s="4"/>
    </row>
    <row r="966" spans="1:12">
      <c r="A966" s="5"/>
      <c r="B966" s="33"/>
      <c r="C966" s="3"/>
      <c r="D966" s="8"/>
      <c r="E966" s="8"/>
      <c r="F966" s="3"/>
      <c r="G966" s="3"/>
      <c r="H966" s="3"/>
      <c r="I966" s="2"/>
      <c r="J966" s="3"/>
      <c r="K966" s="3"/>
      <c r="L966" s="4"/>
    </row>
    <row r="967" spans="1:12">
      <c r="A967" s="5"/>
      <c r="B967" s="33"/>
      <c r="C967" s="3"/>
      <c r="D967" s="8"/>
      <c r="E967" s="8"/>
      <c r="F967" s="3"/>
      <c r="G967" s="3"/>
      <c r="H967" s="3"/>
      <c r="I967" s="2"/>
      <c r="J967" s="3"/>
      <c r="K967" s="3"/>
      <c r="L967" s="4"/>
    </row>
    <row r="968" spans="1:12">
      <c r="A968" s="5"/>
      <c r="B968" s="33"/>
      <c r="C968" s="3"/>
      <c r="D968" s="8"/>
      <c r="E968" s="8"/>
      <c r="F968" s="3"/>
      <c r="G968" s="3"/>
      <c r="H968" s="3"/>
      <c r="I968" s="2"/>
      <c r="J968" s="3"/>
      <c r="K968" s="3"/>
      <c r="L968" s="4"/>
    </row>
    <row r="969" spans="1:12">
      <c r="A969" s="5"/>
      <c r="B969" s="33"/>
      <c r="C969" s="3"/>
      <c r="D969" s="8"/>
      <c r="E969" s="8"/>
      <c r="F969" s="3"/>
      <c r="G969" s="3"/>
      <c r="H969" s="3"/>
      <c r="I969" s="2"/>
      <c r="J969" s="3"/>
      <c r="K969" s="3"/>
      <c r="L969" s="4"/>
    </row>
    <row r="970" spans="1:12">
      <c r="A970" s="5"/>
      <c r="B970" s="33"/>
      <c r="C970" s="3"/>
      <c r="D970" s="8"/>
      <c r="E970" s="8"/>
      <c r="F970" s="3"/>
      <c r="G970" s="3"/>
      <c r="H970" s="3"/>
      <c r="I970" s="2"/>
      <c r="J970" s="3"/>
      <c r="K970" s="3"/>
      <c r="L970" s="4"/>
    </row>
    <row r="971" spans="1:12">
      <c r="A971" s="5"/>
      <c r="B971" s="33"/>
      <c r="C971" s="3"/>
      <c r="D971" s="8"/>
      <c r="E971" s="8"/>
      <c r="F971" s="3"/>
      <c r="G971" s="3"/>
      <c r="H971" s="3"/>
      <c r="I971" s="2"/>
      <c r="J971" s="3"/>
      <c r="K971" s="3"/>
      <c r="L971" s="4"/>
    </row>
    <row r="972" spans="1:12">
      <c r="A972" s="5"/>
      <c r="B972" s="33"/>
      <c r="C972" s="3"/>
      <c r="D972" s="8"/>
      <c r="E972" s="8"/>
      <c r="F972" s="3"/>
      <c r="G972" s="3"/>
      <c r="H972" s="3"/>
      <c r="I972" s="2"/>
      <c r="J972" s="3"/>
      <c r="K972" s="3"/>
      <c r="L972" s="4"/>
    </row>
    <row r="973" spans="1:12">
      <c r="A973" s="5"/>
      <c r="B973" s="33"/>
      <c r="C973" s="3"/>
      <c r="D973" s="8"/>
      <c r="E973" s="8"/>
      <c r="F973" s="3"/>
      <c r="G973" s="3"/>
      <c r="H973" s="3"/>
      <c r="I973" s="2"/>
      <c r="J973" s="3"/>
      <c r="K973" s="3"/>
      <c r="L973" s="2"/>
    </row>
    <row r="974" spans="1:12">
      <c r="A974" s="5"/>
      <c r="B974" s="33"/>
      <c r="C974" s="3"/>
      <c r="D974" s="8"/>
      <c r="E974" s="8"/>
      <c r="F974" s="3"/>
      <c r="G974" s="3"/>
      <c r="H974" s="3"/>
      <c r="I974" s="2"/>
      <c r="J974" s="3"/>
      <c r="K974" s="3"/>
      <c r="L974" s="4"/>
    </row>
    <row r="975" spans="1:12">
      <c r="A975" s="5"/>
      <c r="B975" s="33"/>
      <c r="C975" s="3"/>
      <c r="D975" s="8"/>
      <c r="E975" s="8"/>
      <c r="F975" s="3"/>
      <c r="G975" s="3"/>
      <c r="H975" s="3"/>
      <c r="I975" s="2"/>
      <c r="J975" s="3"/>
      <c r="K975" s="3"/>
      <c r="L975" s="4"/>
    </row>
    <row r="976" spans="1:12">
      <c r="A976" s="5"/>
      <c r="B976" s="33"/>
      <c r="C976" s="3"/>
      <c r="D976" s="8"/>
      <c r="E976" s="8"/>
      <c r="F976" s="3"/>
      <c r="G976" s="3"/>
      <c r="H976" s="3"/>
      <c r="I976" s="2"/>
      <c r="J976" s="3"/>
      <c r="K976" s="3"/>
      <c r="L976" s="4"/>
    </row>
    <row r="977" spans="1:12">
      <c r="A977" s="5"/>
      <c r="B977" s="33"/>
      <c r="C977" s="3"/>
      <c r="D977" s="8"/>
      <c r="E977" s="8"/>
      <c r="F977" s="3"/>
      <c r="G977" s="3"/>
      <c r="H977" s="3"/>
      <c r="I977" s="2"/>
      <c r="J977" s="3"/>
      <c r="K977" s="3"/>
      <c r="L977" s="4"/>
    </row>
    <row r="978" spans="1:12">
      <c r="A978" s="5"/>
      <c r="B978" s="33"/>
      <c r="C978" s="3"/>
      <c r="D978" s="8"/>
      <c r="E978" s="8"/>
      <c r="F978" s="3"/>
      <c r="G978" s="3"/>
      <c r="H978" s="3"/>
      <c r="I978" s="2"/>
      <c r="J978" s="3"/>
      <c r="K978" s="3"/>
      <c r="L978" s="4"/>
    </row>
    <row r="979" spans="1:12">
      <c r="A979" s="5"/>
      <c r="B979" s="33"/>
      <c r="C979" s="3"/>
      <c r="D979" s="8"/>
      <c r="E979" s="8"/>
      <c r="F979" s="3"/>
      <c r="G979" s="3"/>
      <c r="H979" s="3"/>
      <c r="I979" s="2"/>
      <c r="J979" s="3"/>
      <c r="K979" s="3"/>
      <c r="L979" s="4"/>
    </row>
    <row r="980" spans="1:12">
      <c r="A980" s="5"/>
      <c r="B980" s="33"/>
      <c r="C980" s="3"/>
      <c r="D980" s="8"/>
      <c r="E980" s="8"/>
      <c r="F980" s="3"/>
      <c r="G980" s="3"/>
      <c r="H980" s="3"/>
      <c r="I980" s="2"/>
      <c r="J980" s="3"/>
      <c r="K980" s="3"/>
      <c r="L980" s="4"/>
    </row>
    <row r="981" spans="1:12">
      <c r="A981" s="5"/>
      <c r="B981" s="33"/>
      <c r="C981" s="3"/>
      <c r="D981" s="8"/>
      <c r="E981" s="8"/>
      <c r="F981" s="3"/>
      <c r="G981" s="3"/>
      <c r="H981" s="3"/>
      <c r="I981" s="2"/>
      <c r="J981" s="3"/>
      <c r="K981" s="3"/>
      <c r="L981" s="4"/>
    </row>
    <row r="982" spans="1:12">
      <c r="A982" s="5"/>
      <c r="B982" s="33"/>
      <c r="C982" s="3"/>
      <c r="D982" s="8"/>
      <c r="E982" s="8"/>
      <c r="F982" s="3"/>
      <c r="G982" s="3"/>
      <c r="H982" s="3"/>
      <c r="I982" s="2"/>
      <c r="J982" s="3"/>
      <c r="K982" s="3"/>
      <c r="L982" s="4"/>
    </row>
    <row r="983" spans="1:12">
      <c r="A983" s="5"/>
      <c r="B983" s="33"/>
      <c r="C983" s="3"/>
      <c r="D983" s="8"/>
      <c r="E983" s="8"/>
      <c r="F983" s="3"/>
      <c r="G983" s="3"/>
      <c r="H983" s="3"/>
      <c r="I983" s="2"/>
      <c r="J983" s="3"/>
      <c r="K983" s="3"/>
      <c r="L983" s="4"/>
    </row>
    <row r="984" spans="1:12">
      <c r="A984" s="5"/>
      <c r="B984" s="33"/>
      <c r="C984" s="3"/>
      <c r="D984" s="8"/>
      <c r="E984" s="8"/>
      <c r="F984" s="3"/>
      <c r="G984" s="3"/>
      <c r="H984" s="3"/>
      <c r="I984" s="2"/>
      <c r="J984" s="3"/>
      <c r="K984" s="3"/>
      <c r="L984" s="4"/>
    </row>
    <row r="985" spans="1:12">
      <c r="A985" s="5"/>
      <c r="B985" s="33"/>
      <c r="C985" s="3"/>
      <c r="D985" s="8"/>
      <c r="E985" s="8"/>
      <c r="F985" s="3"/>
      <c r="G985" s="3"/>
      <c r="H985" s="3"/>
      <c r="I985" s="2"/>
      <c r="J985" s="3"/>
      <c r="K985" s="3"/>
      <c r="L985" s="4"/>
    </row>
    <row r="986" spans="1:12">
      <c r="A986" s="5"/>
      <c r="B986" s="33"/>
      <c r="C986" s="3"/>
      <c r="D986" s="8"/>
      <c r="E986" s="8"/>
      <c r="F986" s="3"/>
      <c r="G986" s="3"/>
      <c r="H986" s="3"/>
      <c r="I986" s="2"/>
      <c r="J986" s="3"/>
      <c r="K986" s="3"/>
      <c r="L986" s="4"/>
    </row>
    <row r="987" spans="1:12">
      <c r="A987" s="5"/>
      <c r="B987" s="33"/>
      <c r="C987" s="3"/>
      <c r="D987" s="8"/>
      <c r="E987" s="8"/>
      <c r="F987" s="3"/>
      <c r="G987" s="3"/>
      <c r="H987" s="3"/>
      <c r="I987" s="2"/>
      <c r="J987" s="3"/>
      <c r="K987" s="3"/>
      <c r="L987" s="4"/>
    </row>
    <row r="988" spans="1:12">
      <c r="A988" s="5"/>
      <c r="B988" s="33"/>
      <c r="C988" s="3"/>
      <c r="D988" s="8"/>
      <c r="E988" s="8"/>
      <c r="F988" s="3"/>
      <c r="G988" s="3"/>
      <c r="H988" s="3"/>
      <c r="I988" s="2"/>
      <c r="J988" s="3"/>
      <c r="K988" s="3"/>
      <c r="L988" s="4"/>
    </row>
    <row r="989" spans="1:12">
      <c r="A989" s="5"/>
      <c r="B989" s="33"/>
      <c r="C989" s="3"/>
      <c r="D989" s="8"/>
      <c r="E989" s="8"/>
      <c r="F989" s="3"/>
      <c r="G989" s="3"/>
      <c r="H989" s="3"/>
      <c r="I989" s="2"/>
      <c r="J989" s="3"/>
      <c r="K989" s="3"/>
      <c r="L989" s="4"/>
    </row>
    <row r="990" spans="1:12">
      <c r="A990" s="5"/>
      <c r="B990" s="33"/>
      <c r="C990" s="3"/>
      <c r="D990" s="8"/>
      <c r="E990" s="8"/>
      <c r="F990" s="3"/>
      <c r="G990" s="3"/>
      <c r="H990" s="3"/>
      <c r="I990" s="2"/>
      <c r="J990" s="3"/>
      <c r="K990" s="3"/>
      <c r="L990" s="4"/>
    </row>
    <row r="991" spans="1:12">
      <c r="A991" s="5"/>
      <c r="B991" s="33"/>
      <c r="C991" s="3"/>
      <c r="D991" s="8"/>
      <c r="E991" s="8"/>
      <c r="F991" s="3"/>
      <c r="G991" s="3"/>
      <c r="H991" s="3"/>
      <c r="I991" s="2"/>
      <c r="J991" s="3"/>
      <c r="K991" s="3"/>
      <c r="L991" s="4"/>
    </row>
    <row r="992" spans="1:12">
      <c r="A992" s="5"/>
      <c r="B992" s="33"/>
      <c r="C992" s="3"/>
      <c r="D992" s="8"/>
      <c r="E992" s="8"/>
      <c r="F992" s="3"/>
      <c r="G992" s="3"/>
      <c r="H992" s="3"/>
      <c r="I992" s="2"/>
      <c r="J992" s="3"/>
      <c r="K992" s="3"/>
      <c r="L992" s="4"/>
    </row>
    <row r="993" spans="1:12">
      <c r="A993" s="5"/>
      <c r="B993" s="33"/>
      <c r="C993" s="3"/>
      <c r="D993" s="8"/>
      <c r="E993" s="8"/>
      <c r="F993" s="3"/>
      <c r="G993" s="3"/>
      <c r="H993" s="3"/>
      <c r="I993" s="2"/>
      <c r="J993" s="3"/>
      <c r="K993" s="3"/>
      <c r="L993" s="4"/>
    </row>
    <row r="994" spans="1:12">
      <c r="A994" s="5"/>
      <c r="B994" s="33"/>
      <c r="C994" s="3"/>
      <c r="D994" s="8"/>
      <c r="E994" s="8"/>
      <c r="F994" s="3"/>
      <c r="G994" s="3"/>
      <c r="H994" s="3"/>
      <c r="I994" s="2"/>
      <c r="J994" s="3"/>
      <c r="K994" s="3"/>
      <c r="L994" s="4"/>
    </row>
    <row r="995" spans="1:12">
      <c r="A995" s="5"/>
      <c r="B995" s="33"/>
      <c r="C995" s="3"/>
      <c r="D995" s="8"/>
      <c r="E995" s="8"/>
      <c r="F995" s="3"/>
      <c r="G995" s="3"/>
      <c r="H995" s="3"/>
      <c r="I995" s="2"/>
      <c r="J995" s="3"/>
      <c r="K995" s="3"/>
      <c r="L995" s="4"/>
    </row>
    <row r="996" spans="1:12">
      <c r="A996" s="5"/>
      <c r="B996" s="33"/>
      <c r="C996" s="3"/>
      <c r="D996" s="8"/>
      <c r="E996" s="8"/>
      <c r="F996" s="3"/>
      <c r="G996" s="3"/>
      <c r="H996" s="3"/>
      <c r="I996" s="2"/>
      <c r="J996" s="3"/>
      <c r="K996" s="3"/>
      <c r="L996" s="4"/>
    </row>
    <row r="997" spans="1:12">
      <c r="A997" s="5"/>
      <c r="B997" s="33"/>
      <c r="C997" s="3"/>
      <c r="D997" s="8"/>
      <c r="E997" s="8"/>
      <c r="F997" s="3"/>
      <c r="G997" s="3"/>
      <c r="H997" s="3"/>
      <c r="I997" s="2"/>
      <c r="J997" s="3"/>
      <c r="K997" s="3"/>
      <c r="L997" s="4"/>
    </row>
    <row r="998" spans="1:12">
      <c r="A998" s="5"/>
      <c r="B998" s="33"/>
      <c r="C998" s="3"/>
      <c r="D998" s="8"/>
      <c r="E998" s="8"/>
      <c r="F998" s="3"/>
      <c r="G998" s="3"/>
      <c r="H998" s="3"/>
      <c r="I998" s="2"/>
      <c r="J998" s="3"/>
      <c r="K998" s="3"/>
      <c r="L998" s="4"/>
    </row>
    <row r="999" spans="1:12">
      <c r="A999" s="5"/>
      <c r="B999" s="33"/>
      <c r="C999" s="3"/>
      <c r="D999" s="8"/>
      <c r="E999" s="8"/>
      <c r="F999" s="3"/>
      <c r="G999" s="3"/>
      <c r="H999" s="3"/>
      <c r="I999" s="2"/>
      <c r="J999" s="3"/>
      <c r="K999" s="3"/>
      <c r="L999" s="4"/>
    </row>
    <row r="1000" spans="1:12">
      <c r="A1000" s="5"/>
      <c r="B1000" s="33"/>
      <c r="C1000" s="3"/>
      <c r="D1000" s="8"/>
      <c r="E1000" s="8"/>
      <c r="F1000" s="3"/>
      <c r="G1000" s="3"/>
      <c r="H1000" s="3"/>
      <c r="I1000" s="2"/>
      <c r="J1000" s="3"/>
      <c r="K1000" s="3"/>
      <c r="L1000" s="4"/>
    </row>
    <row r="1001" spans="1:12">
      <c r="A1001" s="5"/>
      <c r="B1001" s="33"/>
      <c r="C1001" s="3"/>
      <c r="D1001" s="8"/>
      <c r="E1001" s="8"/>
      <c r="F1001" s="3"/>
      <c r="G1001" s="3"/>
      <c r="H1001" s="3"/>
      <c r="I1001" s="2"/>
      <c r="J1001" s="3"/>
      <c r="K1001" s="3"/>
      <c r="L1001" s="4"/>
    </row>
    <row r="1002" spans="1:12">
      <c r="A1002" s="5"/>
      <c r="B1002" s="33"/>
      <c r="C1002" s="3"/>
      <c r="D1002" s="8"/>
      <c r="E1002" s="8"/>
      <c r="F1002" s="3"/>
      <c r="G1002" s="3"/>
      <c r="H1002" s="3"/>
      <c r="I1002" s="2"/>
      <c r="J1002" s="3"/>
      <c r="K1002" s="3"/>
      <c r="L1002" s="4"/>
    </row>
    <row r="1003" spans="1:12">
      <c r="A1003" s="5"/>
      <c r="B1003" s="33"/>
      <c r="C1003" s="3"/>
      <c r="D1003" s="8"/>
      <c r="E1003" s="8"/>
      <c r="F1003" s="3"/>
      <c r="G1003" s="3"/>
      <c r="H1003" s="3"/>
      <c r="I1003" s="2"/>
      <c r="J1003" s="3"/>
      <c r="K1003" s="3"/>
      <c r="L1003" s="4"/>
    </row>
    <row r="1004" spans="1:12">
      <c r="A1004" s="5"/>
      <c r="B1004" s="33"/>
      <c r="C1004" s="3"/>
      <c r="D1004" s="8"/>
      <c r="E1004" s="8"/>
      <c r="F1004" s="3"/>
      <c r="G1004" s="3"/>
      <c r="H1004" s="3"/>
      <c r="I1004" s="2"/>
      <c r="J1004" s="3"/>
      <c r="K1004" s="3"/>
      <c r="L1004" s="4"/>
    </row>
    <row r="1005" spans="1:12">
      <c r="A1005" s="5"/>
      <c r="B1005" s="33"/>
      <c r="C1005" s="3"/>
      <c r="D1005" s="8"/>
      <c r="E1005" s="8"/>
      <c r="F1005" s="3"/>
      <c r="G1005" s="3"/>
      <c r="H1005" s="3"/>
      <c r="I1005" s="2"/>
      <c r="J1005" s="3"/>
      <c r="K1005" s="3"/>
      <c r="L1005" s="4"/>
    </row>
    <row r="1006" spans="1:12">
      <c r="A1006" s="5"/>
      <c r="B1006" s="33"/>
      <c r="C1006" s="3"/>
      <c r="D1006" s="8"/>
      <c r="E1006" s="8"/>
      <c r="F1006" s="3"/>
      <c r="G1006" s="3"/>
      <c r="H1006" s="3"/>
      <c r="I1006" s="2"/>
      <c r="J1006" s="3"/>
      <c r="K1006" s="3"/>
      <c r="L1006" s="4"/>
    </row>
    <row r="1007" spans="1:12">
      <c r="A1007" s="5"/>
      <c r="B1007" s="33"/>
      <c r="C1007" s="3"/>
      <c r="D1007" s="8"/>
      <c r="E1007" s="8"/>
      <c r="F1007" s="3"/>
      <c r="G1007" s="3"/>
      <c r="H1007" s="3"/>
      <c r="I1007" s="2"/>
      <c r="J1007" s="3"/>
      <c r="K1007" s="3"/>
      <c r="L1007" s="4"/>
    </row>
    <row r="1008" spans="1:12">
      <c r="A1008" s="5"/>
      <c r="B1008" s="33"/>
      <c r="C1008" s="3"/>
      <c r="D1008" s="8"/>
      <c r="E1008" s="8"/>
      <c r="F1008" s="3"/>
      <c r="G1008" s="3"/>
      <c r="H1008" s="3"/>
      <c r="I1008" s="2"/>
      <c r="J1008" s="3"/>
      <c r="K1008" s="3"/>
      <c r="L1008" s="4"/>
    </row>
    <row r="1009" spans="1:12">
      <c r="A1009" s="5"/>
      <c r="B1009" s="33"/>
      <c r="C1009" s="3"/>
      <c r="D1009" s="8"/>
      <c r="E1009" s="8"/>
      <c r="F1009" s="3"/>
      <c r="G1009" s="3"/>
      <c r="H1009" s="3"/>
      <c r="I1009" s="2"/>
      <c r="J1009" s="3"/>
      <c r="K1009" s="3"/>
      <c r="L1009" s="4"/>
    </row>
    <row r="1010" spans="1:12">
      <c r="A1010" s="5"/>
      <c r="B1010" s="33"/>
      <c r="C1010" s="3"/>
      <c r="D1010" s="8"/>
      <c r="E1010" s="8"/>
      <c r="F1010" s="3"/>
      <c r="G1010" s="3"/>
      <c r="H1010" s="3"/>
      <c r="I1010" s="2"/>
      <c r="J1010" s="3"/>
      <c r="K1010" s="3"/>
      <c r="L1010" s="4"/>
    </row>
    <row r="1011" spans="1:12">
      <c r="A1011" s="5"/>
      <c r="B1011" s="33"/>
      <c r="C1011" s="3"/>
      <c r="D1011" s="8"/>
      <c r="E1011" s="8"/>
      <c r="F1011" s="3"/>
      <c r="G1011" s="3"/>
      <c r="H1011" s="3"/>
      <c r="I1011" s="2"/>
      <c r="J1011" s="3"/>
      <c r="K1011" s="3"/>
      <c r="L1011" s="4"/>
    </row>
    <row r="1012" spans="1:12">
      <c r="A1012" s="5"/>
      <c r="B1012" s="33"/>
      <c r="C1012" s="3"/>
      <c r="D1012" s="8"/>
      <c r="E1012" s="8"/>
      <c r="F1012" s="3"/>
      <c r="G1012" s="3"/>
      <c r="H1012" s="3"/>
      <c r="I1012" s="2"/>
      <c r="J1012" s="3"/>
      <c r="K1012" s="3"/>
      <c r="L1012" s="4"/>
    </row>
    <row r="1013" spans="1:12">
      <c r="A1013" s="5"/>
      <c r="B1013" s="33"/>
      <c r="C1013" s="3"/>
      <c r="D1013" s="8"/>
      <c r="E1013" s="8"/>
      <c r="F1013" s="3"/>
      <c r="G1013" s="3"/>
      <c r="H1013" s="3"/>
      <c r="I1013" s="2"/>
      <c r="J1013" s="3"/>
      <c r="K1013" s="3"/>
      <c r="L1013" s="4"/>
    </row>
    <row r="1014" spans="1:12">
      <c r="A1014" s="5"/>
      <c r="B1014" s="33"/>
      <c r="C1014" s="3"/>
      <c r="D1014" s="8"/>
      <c r="E1014" s="8"/>
      <c r="F1014" s="3"/>
      <c r="G1014" s="3"/>
      <c r="H1014" s="3"/>
      <c r="I1014" s="2"/>
      <c r="J1014" s="3"/>
      <c r="K1014" s="3"/>
      <c r="L1014" s="4"/>
    </row>
    <row r="1015" spans="1:12">
      <c r="A1015" s="5"/>
      <c r="B1015" s="33"/>
      <c r="C1015" s="3"/>
      <c r="D1015" s="8"/>
      <c r="E1015" s="8"/>
      <c r="F1015" s="3"/>
      <c r="G1015" s="3"/>
      <c r="H1015" s="3"/>
      <c r="I1015" s="2"/>
      <c r="J1015" s="3"/>
      <c r="K1015" s="3"/>
      <c r="L1015" s="4"/>
    </row>
    <row r="1016" spans="1:12">
      <c r="A1016" s="5"/>
      <c r="B1016" s="33"/>
      <c r="C1016" s="3"/>
      <c r="D1016" s="8"/>
      <c r="E1016" s="8"/>
      <c r="F1016" s="3"/>
      <c r="G1016" s="3"/>
      <c r="H1016" s="3"/>
      <c r="I1016" s="2"/>
      <c r="J1016" s="3"/>
      <c r="K1016" s="3"/>
      <c r="L1016" s="4"/>
    </row>
    <row r="1017" spans="1:12">
      <c r="A1017" s="5"/>
      <c r="B1017" s="33"/>
      <c r="C1017" s="3"/>
      <c r="D1017" s="8"/>
      <c r="E1017" s="8"/>
      <c r="F1017" s="3"/>
      <c r="G1017" s="3"/>
      <c r="H1017" s="3"/>
      <c r="I1017" s="2"/>
      <c r="J1017" s="3"/>
      <c r="K1017" s="3"/>
      <c r="L1017" s="4"/>
    </row>
    <row r="1018" spans="1:12">
      <c r="A1018" s="5"/>
      <c r="B1018" s="33"/>
      <c r="C1018" s="3"/>
      <c r="D1018" s="8"/>
      <c r="E1018" s="8"/>
      <c r="F1018" s="3"/>
      <c r="G1018" s="3"/>
      <c r="H1018" s="3"/>
      <c r="I1018" s="2"/>
      <c r="J1018" s="3"/>
      <c r="K1018" s="3"/>
      <c r="L1018" s="4"/>
    </row>
    <row r="1019" spans="1:12">
      <c r="A1019" s="5"/>
      <c r="B1019" s="33"/>
      <c r="C1019" s="3"/>
      <c r="D1019" s="8"/>
      <c r="E1019" s="8"/>
      <c r="F1019" s="3"/>
      <c r="G1019" s="3"/>
      <c r="H1019" s="3"/>
      <c r="I1019" s="2"/>
      <c r="J1019" s="3"/>
      <c r="K1019" s="3"/>
      <c r="L1019" s="4"/>
    </row>
    <row r="1020" spans="1:12">
      <c r="A1020" s="5"/>
      <c r="B1020" s="33"/>
      <c r="C1020" s="3"/>
      <c r="D1020" s="8"/>
      <c r="E1020" s="8"/>
      <c r="F1020" s="3"/>
      <c r="G1020" s="3"/>
      <c r="H1020" s="3"/>
      <c r="I1020" s="2"/>
      <c r="J1020" s="3"/>
      <c r="K1020" s="3"/>
      <c r="L1020" s="4"/>
    </row>
    <row r="1021" spans="1:12">
      <c r="A1021" s="5"/>
      <c r="B1021" s="33"/>
      <c r="C1021" s="3"/>
      <c r="D1021" s="8"/>
      <c r="E1021" s="8"/>
      <c r="F1021" s="3"/>
      <c r="G1021" s="3"/>
      <c r="H1021" s="3"/>
      <c r="I1021" s="2"/>
      <c r="J1021" s="3"/>
      <c r="K1021" s="3"/>
      <c r="L1021" s="4"/>
    </row>
    <row r="1022" spans="1:12">
      <c r="A1022" s="5"/>
      <c r="B1022" s="33"/>
      <c r="C1022" s="3"/>
      <c r="D1022" s="8"/>
      <c r="E1022" s="8"/>
      <c r="F1022" s="3"/>
      <c r="G1022" s="3"/>
      <c r="H1022" s="3"/>
      <c r="I1022" s="2"/>
      <c r="J1022" s="3"/>
      <c r="K1022" s="3"/>
      <c r="L1022" s="4"/>
    </row>
    <row r="1023" spans="1:12">
      <c r="A1023" s="5"/>
      <c r="B1023" s="33"/>
      <c r="C1023" s="3"/>
      <c r="D1023" s="8"/>
      <c r="E1023" s="8"/>
      <c r="F1023" s="3"/>
      <c r="G1023" s="3"/>
      <c r="H1023" s="3"/>
      <c r="I1023" s="2"/>
      <c r="J1023" s="3"/>
      <c r="K1023" s="3"/>
      <c r="L1023" s="4"/>
    </row>
    <row r="1024" spans="1:12">
      <c r="A1024" s="5"/>
      <c r="B1024" s="33"/>
      <c r="C1024" s="3"/>
      <c r="D1024" s="8"/>
      <c r="E1024" s="8"/>
      <c r="F1024" s="3"/>
      <c r="G1024" s="3"/>
      <c r="H1024" s="3"/>
      <c r="I1024" s="2"/>
      <c r="J1024" s="3"/>
      <c r="K1024" s="3"/>
      <c r="L1024" s="4"/>
    </row>
    <row r="1025" spans="1:12">
      <c r="A1025" s="5"/>
      <c r="B1025" s="33"/>
      <c r="C1025" s="3"/>
      <c r="D1025" s="8"/>
      <c r="E1025" s="8"/>
      <c r="F1025" s="3"/>
      <c r="G1025" s="3"/>
      <c r="H1025" s="3"/>
      <c r="I1025" s="2"/>
      <c r="J1025" s="3"/>
      <c r="K1025" s="3"/>
      <c r="L1025" s="4"/>
    </row>
    <row r="1026" spans="1:12">
      <c r="A1026" s="5"/>
      <c r="B1026" s="33"/>
      <c r="C1026" s="3"/>
      <c r="D1026" s="8"/>
      <c r="E1026" s="8"/>
      <c r="F1026" s="3"/>
      <c r="G1026" s="3"/>
      <c r="H1026" s="3"/>
      <c r="I1026" s="2"/>
      <c r="J1026" s="3"/>
      <c r="K1026" s="3"/>
      <c r="L1026" s="4"/>
    </row>
    <row r="1027" spans="1:12">
      <c r="A1027" s="5"/>
      <c r="B1027" s="33"/>
      <c r="C1027" s="3"/>
      <c r="D1027" s="8"/>
      <c r="E1027" s="8"/>
      <c r="F1027" s="3"/>
      <c r="G1027" s="3"/>
      <c r="H1027" s="3"/>
      <c r="I1027" s="2"/>
      <c r="J1027" s="3"/>
      <c r="K1027" s="3"/>
      <c r="L1027" s="4"/>
    </row>
    <row r="1028" spans="1:12">
      <c r="A1028" s="5"/>
      <c r="B1028" s="33"/>
      <c r="C1028" s="3"/>
      <c r="D1028" s="8"/>
      <c r="E1028" s="8"/>
      <c r="F1028" s="3"/>
      <c r="G1028" s="3"/>
      <c r="H1028" s="3"/>
      <c r="I1028" s="2"/>
      <c r="J1028" s="3"/>
      <c r="K1028" s="3"/>
      <c r="L1028" s="4"/>
    </row>
    <row r="1029" spans="1:12">
      <c r="A1029" s="5"/>
      <c r="B1029" s="33"/>
      <c r="C1029" s="3"/>
      <c r="D1029" s="8"/>
      <c r="E1029" s="8"/>
      <c r="F1029" s="3"/>
      <c r="G1029" s="3"/>
      <c r="H1029" s="3"/>
      <c r="I1029" s="2"/>
      <c r="J1029" s="3"/>
      <c r="K1029" s="3"/>
      <c r="L1029" s="4"/>
    </row>
    <row r="1030" spans="1:12">
      <c r="A1030" s="5"/>
      <c r="B1030" s="33"/>
      <c r="C1030" s="3"/>
      <c r="D1030" s="8"/>
      <c r="E1030" s="8"/>
      <c r="F1030" s="3"/>
      <c r="G1030" s="3"/>
      <c r="H1030" s="3"/>
      <c r="I1030" s="2"/>
      <c r="J1030" s="3"/>
      <c r="K1030" s="3"/>
      <c r="L1030" s="4"/>
    </row>
    <row r="1031" spans="1:12">
      <c r="A1031" s="5"/>
      <c r="B1031" s="33"/>
      <c r="C1031" s="3"/>
      <c r="D1031" s="8"/>
      <c r="E1031" s="8"/>
      <c r="F1031" s="3"/>
      <c r="G1031" s="3"/>
      <c r="H1031" s="3"/>
      <c r="I1031" s="2"/>
      <c r="J1031" s="3"/>
      <c r="K1031" s="3"/>
      <c r="L1031" s="4"/>
    </row>
    <row r="1032" spans="1:12">
      <c r="A1032" s="5"/>
      <c r="B1032" s="33"/>
      <c r="C1032" s="3"/>
      <c r="D1032" s="8"/>
      <c r="E1032" s="8"/>
      <c r="F1032" s="3"/>
      <c r="G1032" s="3"/>
      <c r="H1032" s="3"/>
      <c r="I1032" s="2"/>
      <c r="J1032" s="3"/>
      <c r="K1032" s="3"/>
      <c r="L1032" s="4"/>
    </row>
    <row r="1033" spans="1:12">
      <c r="A1033" s="5"/>
      <c r="B1033" s="33"/>
      <c r="C1033" s="3"/>
      <c r="D1033" s="8"/>
      <c r="E1033" s="8"/>
      <c r="F1033" s="3"/>
      <c r="G1033" s="3"/>
      <c r="H1033" s="3"/>
      <c r="I1033" s="2"/>
      <c r="J1033" s="3"/>
      <c r="K1033" s="3"/>
      <c r="L1033" s="4"/>
    </row>
    <row r="1034" spans="1:12">
      <c r="A1034" s="5"/>
      <c r="B1034" s="33"/>
      <c r="C1034" s="3"/>
      <c r="D1034" s="8"/>
      <c r="E1034" s="8"/>
      <c r="F1034" s="3"/>
      <c r="G1034" s="3"/>
      <c r="H1034" s="3"/>
      <c r="I1034" s="2"/>
      <c r="J1034" s="3"/>
      <c r="K1034" s="3"/>
      <c r="L1034" s="4"/>
    </row>
    <row r="1035" spans="1:12">
      <c r="A1035" s="5"/>
      <c r="B1035" s="33"/>
      <c r="C1035" s="3"/>
      <c r="D1035" s="8"/>
      <c r="E1035" s="8"/>
      <c r="F1035" s="3"/>
      <c r="G1035" s="3"/>
      <c r="H1035" s="3"/>
      <c r="I1035" s="2"/>
      <c r="J1035" s="3"/>
      <c r="K1035" s="3"/>
      <c r="L1035" s="4"/>
    </row>
    <row r="1036" spans="1:12">
      <c r="A1036" s="5"/>
      <c r="B1036" s="33"/>
      <c r="C1036" s="3"/>
      <c r="D1036" s="8"/>
      <c r="E1036" s="8"/>
      <c r="F1036" s="3"/>
      <c r="G1036" s="3"/>
      <c r="H1036" s="3"/>
      <c r="I1036" s="2"/>
      <c r="J1036" s="3"/>
      <c r="K1036" s="3"/>
      <c r="L1036" s="4"/>
    </row>
    <row r="1037" spans="1:12">
      <c r="A1037" s="5"/>
      <c r="B1037" s="33"/>
      <c r="C1037" s="3"/>
      <c r="D1037" s="8"/>
      <c r="E1037" s="8"/>
      <c r="F1037" s="3"/>
      <c r="G1037" s="3"/>
      <c r="H1037" s="3"/>
      <c r="I1037" s="2"/>
      <c r="J1037" s="3"/>
      <c r="K1037" s="3"/>
      <c r="L1037" s="4"/>
    </row>
    <row r="1038" spans="1:12">
      <c r="A1038" s="5"/>
      <c r="B1038" s="33"/>
      <c r="C1038" s="3"/>
      <c r="D1038" s="8"/>
      <c r="E1038" s="8"/>
      <c r="F1038" s="3"/>
      <c r="G1038" s="3"/>
      <c r="H1038" s="3"/>
      <c r="I1038" s="2"/>
      <c r="J1038" s="3"/>
      <c r="K1038" s="3"/>
      <c r="L1038" s="4"/>
    </row>
    <row r="1039" spans="1:12">
      <c r="A1039" s="5"/>
      <c r="B1039" s="33"/>
      <c r="C1039" s="3"/>
      <c r="D1039" s="8"/>
      <c r="E1039" s="8"/>
      <c r="F1039" s="3"/>
      <c r="G1039" s="3"/>
      <c r="H1039" s="3"/>
      <c r="I1039" s="2"/>
      <c r="J1039" s="3"/>
      <c r="K1039" s="3"/>
      <c r="L1039" s="4"/>
    </row>
    <row r="1040" spans="1:12">
      <c r="A1040" s="5"/>
      <c r="B1040" s="33"/>
      <c r="C1040" s="3"/>
      <c r="D1040" s="8"/>
      <c r="E1040" s="8"/>
      <c r="F1040" s="3"/>
      <c r="G1040" s="3"/>
      <c r="H1040" s="3"/>
      <c r="I1040" s="2"/>
      <c r="J1040" s="3"/>
      <c r="K1040" s="3"/>
      <c r="L1040" s="4"/>
    </row>
    <row r="1041" spans="1:12">
      <c r="A1041" s="5"/>
      <c r="B1041" s="33"/>
      <c r="C1041" s="3"/>
      <c r="D1041" s="8"/>
      <c r="E1041" s="8"/>
      <c r="F1041" s="3"/>
      <c r="G1041" s="3"/>
      <c r="H1041" s="3"/>
      <c r="I1041" s="2"/>
      <c r="J1041" s="3"/>
      <c r="K1041" s="3"/>
      <c r="L1041" s="4"/>
    </row>
    <row r="1042" spans="1:12">
      <c r="A1042" s="5"/>
      <c r="B1042" s="33"/>
      <c r="C1042" s="3"/>
      <c r="D1042" s="8"/>
      <c r="E1042" s="8"/>
      <c r="F1042" s="3"/>
      <c r="G1042" s="3"/>
      <c r="H1042" s="3"/>
      <c r="I1042" s="2"/>
      <c r="J1042" s="3"/>
      <c r="K1042" s="3"/>
      <c r="L1042" s="4"/>
    </row>
    <row r="1043" spans="1:12">
      <c r="A1043" s="5"/>
      <c r="B1043" s="33"/>
      <c r="C1043" s="3"/>
      <c r="D1043" s="8"/>
      <c r="E1043" s="8"/>
      <c r="F1043" s="3"/>
      <c r="G1043" s="3"/>
      <c r="H1043" s="3"/>
      <c r="I1043" s="2"/>
      <c r="J1043" s="3"/>
      <c r="K1043" s="3"/>
      <c r="L1043" s="4"/>
    </row>
    <row r="1044" spans="1:12">
      <c r="A1044" s="5"/>
      <c r="B1044" s="33"/>
      <c r="C1044" s="3"/>
      <c r="D1044" s="8"/>
      <c r="E1044" s="8"/>
      <c r="F1044" s="3"/>
      <c r="G1044" s="3"/>
      <c r="H1044" s="3"/>
      <c r="I1044" s="2"/>
      <c r="J1044" s="3"/>
      <c r="K1044" s="3"/>
      <c r="L1044" s="4"/>
    </row>
    <row r="1045" spans="1:12">
      <c r="A1045" s="5"/>
      <c r="B1045" s="33"/>
      <c r="C1045" s="3"/>
      <c r="D1045" s="8"/>
      <c r="E1045" s="8"/>
      <c r="F1045" s="3"/>
      <c r="G1045" s="3"/>
      <c r="H1045" s="3"/>
      <c r="I1045" s="2"/>
      <c r="J1045" s="3"/>
      <c r="K1045" s="3"/>
      <c r="L1045" s="4"/>
    </row>
    <row r="1046" spans="1:12">
      <c r="A1046" s="5"/>
      <c r="B1046" s="33"/>
      <c r="C1046" s="3"/>
      <c r="D1046" s="8"/>
      <c r="E1046" s="8"/>
      <c r="F1046" s="3"/>
      <c r="G1046" s="3"/>
      <c r="H1046" s="3"/>
      <c r="I1046" s="2"/>
      <c r="J1046" s="3"/>
      <c r="K1046" s="3"/>
      <c r="L1046" s="4"/>
    </row>
    <row r="1047" spans="1:12">
      <c r="A1047" s="5"/>
      <c r="B1047" s="33"/>
      <c r="C1047" s="3"/>
      <c r="D1047" s="8"/>
      <c r="E1047" s="8"/>
      <c r="F1047" s="3"/>
      <c r="G1047" s="3"/>
      <c r="H1047" s="3"/>
      <c r="I1047" s="2"/>
      <c r="J1047" s="3"/>
      <c r="K1047" s="3"/>
      <c r="L1047" s="4"/>
    </row>
    <row r="1048" spans="1:12">
      <c r="A1048" s="5"/>
      <c r="B1048" s="33"/>
      <c r="C1048" s="3"/>
      <c r="D1048" s="8"/>
      <c r="E1048" s="8"/>
      <c r="F1048" s="3"/>
      <c r="G1048" s="3"/>
      <c r="H1048" s="3"/>
      <c r="I1048" s="2"/>
      <c r="J1048" s="3"/>
      <c r="K1048" s="3"/>
      <c r="L1048" s="4"/>
    </row>
    <row r="1049" spans="1:12">
      <c r="A1049" s="5"/>
      <c r="B1049" s="33"/>
      <c r="C1049" s="3"/>
      <c r="D1049" s="8"/>
      <c r="E1049" s="8"/>
      <c r="F1049" s="3"/>
      <c r="G1049" s="3"/>
      <c r="H1049" s="3"/>
      <c r="I1049" s="2"/>
      <c r="J1049" s="3"/>
      <c r="K1049" s="3"/>
      <c r="L1049" s="4"/>
    </row>
    <row r="1050" spans="1:12">
      <c r="A1050" s="5"/>
      <c r="B1050" s="33"/>
      <c r="C1050" s="3"/>
      <c r="D1050" s="8"/>
      <c r="E1050" s="8"/>
      <c r="F1050" s="3"/>
      <c r="G1050" s="3"/>
      <c r="H1050" s="3"/>
      <c r="I1050" s="2"/>
      <c r="J1050" s="3"/>
      <c r="K1050" s="3"/>
      <c r="L1050" s="4"/>
    </row>
    <row r="1051" spans="1:12">
      <c r="A1051" s="5"/>
      <c r="B1051" s="33"/>
      <c r="C1051" s="3"/>
      <c r="D1051" s="8"/>
      <c r="E1051" s="8"/>
      <c r="F1051" s="3"/>
      <c r="G1051" s="3"/>
      <c r="H1051" s="3"/>
      <c r="I1051" s="2"/>
      <c r="J1051" s="3"/>
      <c r="K1051" s="3"/>
      <c r="L1051" s="4"/>
    </row>
    <row r="1052" spans="1:12">
      <c r="A1052" s="5"/>
      <c r="B1052" s="33"/>
      <c r="C1052" s="3"/>
      <c r="D1052" s="8"/>
      <c r="E1052" s="8"/>
      <c r="F1052" s="3"/>
      <c r="G1052" s="3"/>
      <c r="H1052" s="3"/>
      <c r="I1052" s="2"/>
      <c r="J1052" s="3"/>
      <c r="K1052" s="3"/>
      <c r="L1052" s="4"/>
    </row>
    <row r="1053" spans="1:12">
      <c r="A1053" s="5"/>
      <c r="B1053" s="33"/>
      <c r="C1053" s="3"/>
      <c r="D1053" s="8"/>
      <c r="E1053" s="8"/>
      <c r="F1053" s="3"/>
      <c r="G1053" s="3"/>
      <c r="H1053" s="3"/>
      <c r="I1053" s="2"/>
      <c r="J1053" s="3"/>
      <c r="K1053" s="3"/>
      <c r="L1053" s="4"/>
    </row>
    <row r="1054" spans="1:12">
      <c r="A1054" s="5"/>
      <c r="B1054" s="33"/>
      <c r="C1054" s="3"/>
      <c r="D1054" s="8"/>
      <c r="E1054" s="8"/>
      <c r="F1054" s="3"/>
      <c r="G1054" s="3"/>
      <c r="H1054" s="3"/>
      <c r="I1054" s="2"/>
      <c r="J1054" s="3"/>
      <c r="K1054" s="3"/>
      <c r="L1054" s="4"/>
    </row>
    <row r="1055" spans="1:12">
      <c r="A1055" s="5"/>
      <c r="B1055" s="33"/>
      <c r="C1055" s="3"/>
      <c r="D1055" s="8"/>
      <c r="E1055" s="8"/>
      <c r="F1055" s="3"/>
      <c r="G1055" s="3"/>
      <c r="H1055" s="3"/>
      <c r="I1055" s="2"/>
      <c r="J1055" s="3"/>
      <c r="K1055" s="3"/>
      <c r="L1055" s="4"/>
    </row>
    <row r="1056" spans="1:12">
      <c r="A1056" s="5"/>
      <c r="B1056" s="33"/>
      <c r="C1056" s="3"/>
      <c r="D1056" s="8"/>
      <c r="E1056" s="8"/>
      <c r="F1056" s="3"/>
      <c r="G1056" s="3"/>
      <c r="H1056" s="3"/>
      <c r="I1056" s="2"/>
      <c r="J1056" s="3"/>
      <c r="K1056" s="3"/>
      <c r="L1056" s="4"/>
    </row>
    <row r="1057" spans="1:12">
      <c r="A1057" s="5"/>
      <c r="B1057" s="33"/>
      <c r="C1057" s="3"/>
      <c r="D1057" s="8"/>
      <c r="E1057" s="8"/>
      <c r="F1057" s="3"/>
      <c r="G1057" s="3"/>
      <c r="H1057" s="3"/>
      <c r="I1057" s="2"/>
      <c r="J1057" s="3"/>
      <c r="K1057" s="3"/>
      <c r="L1057" s="4"/>
    </row>
    <row r="1058" spans="1:12">
      <c r="A1058" s="5"/>
      <c r="B1058" s="33"/>
      <c r="C1058" s="3"/>
      <c r="D1058" s="8"/>
      <c r="E1058" s="8"/>
      <c r="F1058" s="3"/>
      <c r="G1058" s="3"/>
      <c r="H1058" s="3"/>
      <c r="I1058" s="2"/>
      <c r="J1058" s="3"/>
      <c r="K1058" s="3"/>
      <c r="L1058" s="4"/>
    </row>
    <row r="1059" spans="1:12">
      <c r="A1059" s="5"/>
      <c r="B1059" s="33"/>
      <c r="C1059" s="3"/>
      <c r="D1059" s="8"/>
      <c r="E1059" s="8"/>
      <c r="F1059" s="3"/>
      <c r="G1059" s="3"/>
      <c r="H1059" s="3"/>
      <c r="I1059" s="2"/>
      <c r="J1059" s="3"/>
      <c r="K1059" s="3"/>
      <c r="L1059" s="4"/>
    </row>
    <row r="1060" spans="1:12">
      <c r="A1060" s="5"/>
      <c r="B1060" s="33"/>
      <c r="C1060" s="3"/>
      <c r="D1060" s="8"/>
      <c r="E1060" s="8"/>
      <c r="F1060" s="3"/>
      <c r="G1060" s="3"/>
      <c r="H1060" s="3"/>
      <c r="I1060" s="2"/>
      <c r="J1060" s="3"/>
      <c r="K1060" s="3"/>
      <c r="L1060" s="4"/>
    </row>
    <row r="1061" spans="1:12">
      <c r="A1061" s="5"/>
      <c r="B1061" s="33"/>
      <c r="C1061" s="3"/>
      <c r="D1061" s="8"/>
      <c r="E1061" s="8"/>
      <c r="F1061" s="3"/>
      <c r="G1061" s="3"/>
      <c r="H1061" s="3"/>
      <c r="I1061" s="2"/>
      <c r="J1061" s="3"/>
      <c r="K1061" s="3"/>
      <c r="L1061" s="4"/>
    </row>
    <row r="1062" spans="1:12">
      <c r="A1062" s="5"/>
      <c r="B1062" s="33"/>
      <c r="C1062" s="3"/>
      <c r="D1062" s="8"/>
      <c r="E1062" s="8"/>
      <c r="F1062" s="3"/>
      <c r="G1062" s="3"/>
      <c r="H1062" s="3"/>
      <c r="I1062" s="2"/>
      <c r="J1062" s="3"/>
      <c r="K1062" s="3"/>
      <c r="L1062" s="4"/>
    </row>
    <row r="1063" spans="1:12">
      <c r="A1063" s="5"/>
      <c r="B1063" s="33"/>
      <c r="C1063" s="3"/>
      <c r="D1063" s="8"/>
      <c r="E1063" s="8"/>
      <c r="F1063" s="3"/>
      <c r="G1063" s="3"/>
      <c r="H1063" s="3"/>
      <c r="I1063" s="2"/>
      <c r="J1063" s="3"/>
      <c r="K1063" s="3"/>
      <c r="L1063" s="4"/>
    </row>
    <row r="1064" spans="1:12">
      <c r="A1064" s="5"/>
      <c r="B1064" s="33"/>
      <c r="C1064" s="3"/>
      <c r="D1064" s="8"/>
      <c r="E1064" s="8"/>
      <c r="F1064" s="3"/>
      <c r="G1064" s="3"/>
      <c r="H1064" s="3"/>
      <c r="I1064" s="2"/>
      <c r="J1064" s="3"/>
      <c r="K1064" s="3"/>
      <c r="L1064" s="4"/>
    </row>
    <row r="1065" spans="1:12">
      <c r="A1065" s="5"/>
      <c r="B1065" s="33"/>
      <c r="C1065" s="3"/>
      <c r="D1065" s="8"/>
      <c r="E1065" s="8"/>
      <c r="F1065" s="3"/>
      <c r="G1065" s="3"/>
      <c r="H1065" s="3"/>
      <c r="I1065" s="2"/>
      <c r="J1065" s="3"/>
      <c r="K1065" s="3"/>
      <c r="L1065" s="4"/>
    </row>
    <row r="1066" spans="1:12">
      <c r="A1066" s="5"/>
      <c r="B1066" s="33"/>
      <c r="C1066" s="3"/>
      <c r="D1066" s="8"/>
      <c r="E1066" s="8"/>
      <c r="F1066" s="3"/>
      <c r="G1066" s="3"/>
      <c r="H1066" s="3"/>
      <c r="I1066" s="2"/>
      <c r="J1066" s="3"/>
      <c r="K1066" s="3"/>
      <c r="L1066" s="4"/>
    </row>
    <row r="1067" spans="1:12">
      <c r="A1067" s="5"/>
      <c r="B1067" s="33"/>
      <c r="C1067" s="3"/>
      <c r="D1067" s="8"/>
      <c r="E1067" s="8"/>
      <c r="F1067" s="3"/>
      <c r="G1067" s="3"/>
      <c r="H1067" s="3"/>
      <c r="I1067" s="2"/>
      <c r="J1067" s="3"/>
      <c r="K1067" s="3"/>
      <c r="L1067" s="4"/>
    </row>
    <row r="1068" spans="1:12">
      <c r="A1068" s="5"/>
      <c r="B1068" s="33"/>
      <c r="C1068" s="3"/>
      <c r="D1068" s="8"/>
      <c r="E1068" s="8"/>
      <c r="F1068" s="3"/>
      <c r="G1068" s="3"/>
      <c r="H1068" s="3"/>
      <c r="I1068" s="2"/>
      <c r="J1068" s="3"/>
      <c r="K1068" s="3"/>
      <c r="L1068" s="4"/>
    </row>
    <row r="1069" spans="1:12">
      <c r="A1069" s="5"/>
      <c r="B1069" s="33"/>
      <c r="C1069" s="3"/>
      <c r="D1069" s="8"/>
      <c r="E1069" s="8"/>
      <c r="F1069" s="3"/>
      <c r="G1069" s="3"/>
      <c r="H1069" s="3"/>
      <c r="I1069" s="2"/>
      <c r="J1069" s="3"/>
      <c r="K1069" s="3"/>
      <c r="L1069" s="4"/>
    </row>
    <row r="1070" spans="1:12">
      <c r="A1070" s="5"/>
      <c r="B1070" s="33"/>
      <c r="C1070" s="3"/>
      <c r="D1070" s="8"/>
      <c r="E1070" s="8"/>
      <c r="F1070" s="3"/>
      <c r="G1070" s="3"/>
      <c r="H1070" s="3"/>
      <c r="I1070" s="2"/>
      <c r="J1070" s="3"/>
      <c r="K1070" s="3"/>
      <c r="L1070" s="4"/>
    </row>
    <row r="1071" spans="1:12">
      <c r="A1071" s="5"/>
      <c r="B1071" s="33"/>
      <c r="C1071" s="3"/>
      <c r="D1071" s="8"/>
      <c r="E1071" s="8"/>
      <c r="F1071" s="3"/>
      <c r="G1071" s="3"/>
      <c r="H1071" s="3"/>
      <c r="I1071" s="2"/>
      <c r="J1071" s="3"/>
      <c r="K1071" s="3"/>
      <c r="L1071" s="4"/>
    </row>
    <row r="1072" spans="1:12">
      <c r="A1072" s="5"/>
      <c r="B1072" s="33"/>
      <c r="C1072" s="3"/>
      <c r="D1072" s="8"/>
      <c r="E1072" s="8"/>
      <c r="F1072" s="3"/>
      <c r="G1072" s="3"/>
      <c r="H1072" s="3"/>
      <c r="I1072" s="2"/>
      <c r="J1072" s="3"/>
      <c r="K1072" s="3"/>
      <c r="L1072" s="4"/>
    </row>
    <row r="1073" spans="1:12">
      <c r="A1073" s="5"/>
      <c r="B1073" s="33"/>
      <c r="C1073" s="3"/>
      <c r="D1073" s="8"/>
      <c r="E1073" s="8"/>
      <c r="F1073" s="3"/>
      <c r="G1073" s="3"/>
      <c r="H1073" s="3"/>
      <c r="I1073" s="2"/>
      <c r="J1073" s="3"/>
      <c r="K1073" s="3"/>
      <c r="L1073" s="4"/>
    </row>
    <row r="1074" spans="1:12">
      <c r="A1074" s="5"/>
      <c r="B1074" s="33"/>
      <c r="C1074" s="3"/>
      <c r="D1074" s="8"/>
      <c r="E1074" s="8"/>
      <c r="F1074" s="3"/>
      <c r="G1074" s="3"/>
      <c r="H1074" s="3"/>
      <c r="I1074" s="2"/>
      <c r="J1074" s="3"/>
      <c r="K1074" s="3"/>
      <c r="L1074" s="4"/>
    </row>
    <row r="1075" spans="1:12">
      <c r="A1075" s="5"/>
      <c r="B1075" s="33"/>
      <c r="C1075" s="3"/>
      <c r="D1075" s="8"/>
      <c r="E1075" s="8"/>
      <c r="F1075" s="3"/>
      <c r="G1075" s="3"/>
      <c r="H1075" s="3"/>
      <c r="I1075" s="2"/>
      <c r="J1075" s="3"/>
      <c r="K1075" s="3"/>
      <c r="L1075" s="4"/>
    </row>
    <row r="1076" spans="1:12">
      <c r="A1076" s="5"/>
      <c r="B1076" s="33"/>
      <c r="C1076" s="3"/>
      <c r="D1076" s="8"/>
      <c r="E1076" s="8"/>
      <c r="F1076" s="3"/>
      <c r="G1076" s="3"/>
      <c r="H1076" s="3"/>
      <c r="I1076" s="2"/>
      <c r="J1076" s="3"/>
      <c r="K1076" s="3"/>
      <c r="L1076" s="4"/>
    </row>
    <row r="1077" spans="1:12">
      <c r="A1077" s="5"/>
      <c r="B1077" s="33"/>
      <c r="C1077" s="3"/>
      <c r="D1077" s="8"/>
      <c r="E1077" s="8"/>
      <c r="F1077" s="3"/>
      <c r="G1077" s="3"/>
      <c r="H1077" s="3"/>
      <c r="I1077" s="2"/>
      <c r="J1077" s="3"/>
      <c r="K1077" s="3"/>
      <c r="L1077" s="4"/>
    </row>
    <row r="1078" spans="1:12">
      <c r="A1078" s="5"/>
      <c r="B1078" s="33"/>
      <c r="C1078" s="3"/>
      <c r="D1078" s="8"/>
      <c r="E1078" s="8"/>
      <c r="F1078" s="3"/>
      <c r="G1078" s="3"/>
      <c r="H1078" s="3"/>
      <c r="I1078" s="2"/>
      <c r="J1078" s="3"/>
      <c r="K1078" s="3"/>
      <c r="L1078" s="4"/>
    </row>
    <row r="1079" spans="1:12">
      <c r="A1079" s="5"/>
      <c r="B1079" s="33"/>
      <c r="C1079" s="3"/>
      <c r="D1079" s="8"/>
      <c r="E1079" s="8"/>
      <c r="F1079" s="3"/>
      <c r="G1079" s="3"/>
      <c r="H1079" s="3"/>
      <c r="I1079" s="2"/>
      <c r="J1079" s="3"/>
      <c r="K1079" s="3"/>
      <c r="L1079" s="4"/>
    </row>
    <row r="1080" spans="1:12">
      <c r="A1080" s="5"/>
      <c r="B1080" s="33"/>
      <c r="C1080" s="3"/>
      <c r="D1080" s="8"/>
      <c r="E1080" s="8"/>
      <c r="F1080" s="3"/>
      <c r="G1080" s="3"/>
      <c r="H1080" s="3"/>
      <c r="I1080" s="2"/>
      <c r="J1080" s="3"/>
      <c r="K1080" s="3"/>
      <c r="L1080" s="4"/>
    </row>
    <row r="1081" spans="1:12">
      <c r="A1081" s="5"/>
      <c r="B1081" s="33"/>
      <c r="C1081" s="3"/>
      <c r="D1081" s="8"/>
      <c r="E1081" s="8"/>
      <c r="F1081" s="3"/>
      <c r="G1081" s="3"/>
      <c r="H1081" s="3"/>
      <c r="I1081" s="2"/>
      <c r="J1081" s="3"/>
      <c r="K1081" s="3"/>
      <c r="L1081" s="4"/>
    </row>
    <row r="1082" spans="1:12">
      <c r="A1082" s="5"/>
      <c r="B1082" s="33"/>
      <c r="C1082" s="3"/>
      <c r="D1082" s="8"/>
      <c r="E1082" s="8"/>
      <c r="F1082" s="3"/>
      <c r="G1082" s="3"/>
      <c r="H1082" s="3"/>
      <c r="I1082" s="2"/>
      <c r="J1082" s="3"/>
      <c r="K1082" s="3"/>
      <c r="L1082" s="4"/>
    </row>
    <row r="1083" spans="1:12">
      <c r="A1083" s="5"/>
      <c r="B1083" s="33"/>
      <c r="C1083" s="3"/>
      <c r="D1083" s="8"/>
      <c r="E1083" s="8"/>
      <c r="F1083" s="3"/>
      <c r="G1083" s="3"/>
      <c r="H1083" s="3"/>
      <c r="I1083" s="2"/>
      <c r="J1083" s="3"/>
      <c r="K1083" s="3"/>
      <c r="L1083" s="4"/>
    </row>
    <row r="1084" spans="1:12">
      <c r="A1084" s="5"/>
      <c r="B1084" s="33"/>
      <c r="C1084" s="3"/>
      <c r="D1084" s="8"/>
      <c r="E1084" s="8"/>
      <c r="F1084" s="3"/>
      <c r="G1084" s="3"/>
      <c r="H1084" s="3"/>
      <c r="I1084" s="2"/>
      <c r="J1084" s="3"/>
      <c r="K1084" s="3"/>
      <c r="L1084" s="4"/>
    </row>
    <row r="1085" spans="1:12">
      <c r="A1085" s="5"/>
      <c r="B1085" s="33"/>
      <c r="C1085" s="3"/>
      <c r="D1085" s="8"/>
      <c r="E1085" s="8"/>
      <c r="F1085" s="3"/>
      <c r="G1085" s="3"/>
      <c r="H1085" s="3"/>
      <c r="I1085" s="2"/>
      <c r="J1085" s="3"/>
      <c r="K1085" s="3"/>
      <c r="L1085" s="4"/>
    </row>
    <row r="1086" spans="1:12">
      <c r="A1086" s="5"/>
      <c r="B1086" s="33"/>
      <c r="C1086" s="3"/>
      <c r="D1086" s="8"/>
      <c r="E1086" s="8"/>
      <c r="F1086" s="3"/>
      <c r="G1086" s="3"/>
      <c r="H1086" s="3"/>
      <c r="I1086" s="2"/>
      <c r="J1086" s="3"/>
      <c r="K1086" s="3"/>
      <c r="L1086" s="4"/>
    </row>
    <row r="1087" spans="1:12">
      <c r="A1087" s="5"/>
      <c r="B1087" s="33"/>
      <c r="C1087" s="3"/>
      <c r="D1087" s="8"/>
      <c r="E1087" s="8"/>
      <c r="F1087" s="3"/>
      <c r="G1087" s="3"/>
      <c r="H1087" s="3"/>
      <c r="I1087" s="2"/>
      <c r="J1087" s="3"/>
      <c r="K1087" s="3"/>
      <c r="L1087" s="4"/>
    </row>
    <row r="1088" spans="1:12">
      <c r="A1088" s="5"/>
      <c r="B1088" s="33"/>
      <c r="C1088" s="3"/>
      <c r="D1088" s="8"/>
      <c r="E1088" s="8"/>
      <c r="F1088" s="3"/>
      <c r="G1088" s="3"/>
      <c r="H1088" s="3"/>
      <c r="I1088" s="2"/>
      <c r="J1088" s="3"/>
      <c r="K1088" s="3"/>
      <c r="L1088" s="4"/>
    </row>
    <row r="1089" spans="1:12">
      <c r="A1089" s="5"/>
      <c r="B1089" s="33"/>
      <c r="C1089" s="3"/>
      <c r="D1089" s="8"/>
      <c r="E1089" s="8"/>
      <c r="F1089" s="3"/>
      <c r="G1089" s="3"/>
      <c r="H1089" s="3"/>
      <c r="I1089" s="2"/>
      <c r="J1089" s="3"/>
      <c r="K1089" s="3"/>
      <c r="L1089" s="4"/>
    </row>
    <row r="1090" spans="1:12">
      <c r="A1090" s="5"/>
      <c r="B1090" s="33"/>
      <c r="C1090" s="3"/>
      <c r="D1090" s="8"/>
      <c r="E1090" s="8"/>
      <c r="F1090" s="3"/>
      <c r="G1090" s="3"/>
      <c r="H1090" s="3"/>
      <c r="I1090" s="2"/>
      <c r="J1090" s="3"/>
      <c r="K1090" s="3"/>
      <c r="L1090" s="4"/>
    </row>
    <row r="1091" spans="1:12">
      <c r="A1091" s="5"/>
      <c r="B1091" s="33"/>
      <c r="C1091" s="3"/>
      <c r="D1091" s="8"/>
      <c r="E1091" s="8"/>
      <c r="F1091" s="3"/>
      <c r="G1091" s="3"/>
      <c r="H1091" s="3"/>
      <c r="I1091" s="2"/>
      <c r="J1091" s="3"/>
      <c r="K1091" s="3"/>
      <c r="L1091" s="4"/>
    </row>
    <row r="1092" spans="1:12">
      <c r="A1092" s="5"/>
      <c r="B1092" s="33"/>
      <c r="C1092" s="3"/>
      <c r="D1092" s="8"/>
      <c r="E1092" s="8"/>
      <c r="F1092" s="3"/>
      <c r="G1092" s="3"/>
      <c r="H1092" s="3"/>
      <c r="I1092" s="2"/>
      <c r="J1092" s="3"/>
      <c r="K1092" s="3"/>
      <c r="L1092" s="4"/>
    </row>
    <row r="1093" spans="1:12">
      <c r="A1093" s="5"/>
      <c r="B1093" s="33"/>
      <c r="C1093" s="3"/>
      <c r="D1093" s="8"/>
      <c r="E1093" s="8"/>
      <c r="F1093" s="3"/>
      <c r="G1093" s="3"/>
      <c r="H1093" s="3"/>
      <c r="I1093" s="2"/>
      <c r="J1093" s="3"/>
      <c r="K1093" s="3"/>
      <c r="L1093" s="4"/>
    </row>
    <row r="1094" spans="1:12">
      <c r="A1094" s="5"/>
      <c r="B1094" s="33"/>
      <c r="C1094" s="3"/>
      <c r="D1094" s="8"/>
      <c r="E1094" s="8"/>
      <c r="F1094" s="3"/>
      <c r="G1094" s="3"/>
      <c r="H1094" s="3"/>
      <c r="I1094" s="2"/>
      <c r="J1094" s="3"/>
      <c r="K1094" s="3"/>
      <c r="L1094" s="4"/>
    </row>
    <row r="1095" spans="1:12">
      <c r="A1095" s="5"/>
      <c r="B1095" s="33"/>
      <c r="C1095" s="3"/>
      <c r="D1095" s="8"/>
      <c r="E1095" s="8"/>
      <c r="F1095" s="3"/>
      <c r="G1095" s="3"/>
      <c r="H1095" s="3"/>
      <c r="I1095" s="2"/>
      <c r="J1095" s="3"/>
      <c r="K1095" s="3"/>
      <c r="L1095" s="4"/>
    </row>
    <row r="1096" spans="1:12">
      <c r="A1096" s="5"/>
      <c r="B1096" s="33"/>
      <c r="C1096" s="3"/>
      <c r="D1096" s="8"/>
      <c r="E1096" s="8"/>
      <c r="F1096" s="3"/>
      <c r="G1096" s="3"/>
      <c r="H1096" s="3"/>
      <c r="I1096" s="2"/>
      <c r="J1096" s="3"/>
      <c r="K1096" s="3"/>
      <c r="L1096" s="4"/>
    </row>
    <row r="1097" spans="1:12">
      <c r="A1097" s="5"/>
      <c r="B1097" s="33"/>
      <c r="C1097" s="3"/>
      <c r="D1097" s="8"/>
      <c r="E1097" s="8"/>
      <c r="F1097" s="3"/>
      <c r="G1097" s="3"/>
      <c r="H1097" s="3"/>
      <c r="I1097" s="2"/>
      <c r="J1097" s="3"/>
      <c r="K1097" s="3"/>
      <c r="L1097" s="4"/>
    </row>
    <row r="1098" spans="1:12">
      <c r="A1098" s="5"/>
      <c r="B1098" s="33"/>
      <c r="C1098" s="3"/>
      <c r="D1098" s="8"/>
      <c r="E1098" s="8"/>
      <c r="F1098" s="3"/>
      <c r="G1098" s="3"/>
      <c r="H1098" s="3"/>
      <c r="I1098" s="2"/>
      <c r="J1098" s="3"/>
      <c r="K1098" s="3"/>
      <c r="L1098" s="4"/>
    </row>
    <row r="1099" spans="1:12">
      <c r="A1099" s="5"/>
      <c r="B1099" s="33"/>
      <c r="C1099" s="3"/>
      <c r="D1099" s="8"/>
      <c r="E1099" s="8"/>
      <c r="F1099" s="3"/>
      <c r="G1099" s="3"/>
      <c r="H1099" s="3"/>
      <c r="I1099" s="2"/>
      <c r="J1099" s="3"/>
      <c r="K1099" s="3"/>
      <c r="L1099" s="4"/>
    </row>
    <row r="1100" spans="1:12">
      <c r="A1100" s="5"/>
      <c r="B1100" s="33"/>
      <c r="C1100" s="3"/>
      <c r="D1100" s="8"/>
      <c r="E1100" s="8"/>
      <c r="F1100" s="3"/>
      <c r="G1100" s="3"/>
      <c r="H1100" s="3"/>
      <c r="I1100" s="2"/>
      <c r="J1100" s="3"/>
      <c r="K1100" s="3"/>
      <c r="L1100" s="4"/>
    </row>
    <row r="1101" spans="1:12">
      <c r="A1101" s="5"/>
      <c r="B1101" s="33"/>
      <c r="C1101" s="3"/>
      <c r="D1101" s="8"/>
      <c r="E1101" s="8"/>
      <c r="F1101" s="3"/>
      <c r="G1101" s="3"/>
      <c r="H1101" s="3"/>
      <c r="I1101" s="2"/>
      <c r="J1101" s="3"/>
      <c r="K1101" s="3"/>
      <c r="L1101" s="4"/>
    </row>
    <row r="1102" spans="1:12">
      <c r="A1102" s="5"/>
      <c r="B1102" s="33"/>
      <c r="C1102" s="3"/>
      <c r="D1102" s="8"/>
      <c r="E1102" s="8"/>
      <c r="F1102" s="3"/>
      <c r="G1102" s="3"/>
      <c r="H1102" s="3"/>
      <c r="I1102" s="2"/>
      <c r="J1102" s="3"/>
      <c r="K1102" s="3"/>
      <c r="L1102" s="4"/>
    </row>
    <row r="1103" spans="1:12">
      <c r="A1103" s="5"/>
      <c r="B1103" s="33"/>
      <c r="C1103" s="3"/>
      <c r="D1103" s="8"/>
      <c r="E1103" s="8"/>
      <c r="F1103" s="3"/>
      <c r="G1103" s="3"/>
      <c r="H1103" s="3"/>
      <c r="I1103" s="2"/>
      <c r="J1103" s="3"/>
      <c r="K1103" s="3"/>
      <c r="L1103" s="4"/>
    </row>
    <row r="1104" spans="1:12">
      <c r="A1104" s="5"/>
      <c r="B1104" s="33"/>
      <c r="C1104" s="3"/>
      <c r="D1104" s="8"/>
      <c r="E1104" s="8"/>
      <c r="F1104" s="3"/>
      <c r="G1104" s="3"/>
      <c r="H1104" s="3"/>
      <c r="I1104" s="2"/>
      <c r="J1104" s="3"/>
      <c r="K1104" s="3"/>
      <c r="L1104" s="4"/>
    </row>
    <row r="1105" spans="1:12">
      <c r="A1105" s="5"/>
      <c r="B1105" s="33"/>
      <c r="C1105" s="3"/>
      <c r="D1105" s="8"/>
      <c r="E1105" s="8"/>
      <c r="F1105" s="3"/>
      <c r="G1105" s="3"/>
      <c r="H1105" s="3"/>
      <c r="I1105" s="2"/>
      <c r="J1105" s="3"/>
      <c r="K1105" s="3"/>
      <c r="L1105" s="4"/>
    </row>
    <row r="1106" spans="1:12">
      <c r="A1106" s="5"/>
      <c r="B1106" s="33"/>
      <c r="C1106" s="3"/>
      <c r="D1106" s="8"/>
      <c r="E1106" s="8"/>
      <c r="F1106" s="3"/>
      <c r="G1106" s="3"/>
      <c r="H1106" s="3"/>
      <c r="I1106" s="2"/>
      <c r="J1106" s="3"/>
      <c r="K1106" s="3"/>
      <c r="L1106" s="4"/>
    </row>
    <row r="1107" spans="1:12">
      <c r="A1107" s="5"/>
      <c r="B1107" s="33"/>
      <c r="C1107" s="3"/>
      <c r="D1107" s="8"/>
      <c r="E1107" s="8"/>
      <c r="F1107" s="3"/>
      <c r="G1107" s="3"/>
      <c r="H1107" s="3"/>
      <c r="I1107" s="2"/>
      <c r="J1107" s="3"/>
      <c r="K1107" s="3"/>
      <c r="L1107" s="4"/>
    </row>
    <row r="1108" spans="1:12">
      <c r="A1108" s="5"/>
      <c r="B1108" s="33"/>
      <c r="C1108" s="3"/>
      <c r="D1108" s="8"/>
      <c r="E1108" s="8"/>
      <c r="F1108" s="3"/>
      <c r="G1108" s="3"/>
      <c r="H1108" s="3"/>
      <c r="I1108" s="2"/>
      <c r="J1108" s="3"/>
      <c r="K1108" s="3"/>
      <c r="L1108" s="2"/>
    </row>
    <row r="1109" spans="1:12">
      <c r="A1109" s="5"/>
      <c r="B1109" s="33"/>
      <c r="C1109" s="3"/>
      <c r="D1109" s="8"/>
      <c r="E1109" s="8"/>
      <c r="F1109" s="3"/>
      <c r="G1109" s="3"/>
      <c r="H1109" s="3"/>
      <c r="I1109" s="2"/>
      <c r="J1109" s="3"/>
      <c r="K1109" s="3"/>
      <c r="L1109" s="4"/>
    </row>
    <row r="1110" spans="1:12">
      <c r="A1110" s="5"/>
      <c r="B1110" s="33"/>
      <c r="C1110" s="3"/>
      <c r="D1110" s="8"/>
      <c r="E1110" s="8"/>
      <c r="F1110" s="3"/>
      <c r="G1110" s="3"/>
      <c r="H1110" s="3"/>
      <c r="I1110" s="2"/>
      <c r="J1110" s="3"/>
      <c r="K1110" s="3"/>
      <c r="L1110" s="4"/>
    </row>
    <row r="1111" spans="1:12">
      <c r="A1111" s="5"/>
      <c r="B1111" s="33"/>
      <c r="C1111" s="3"/>
      <c r="D1111" s="8"/>
      <c r="E1111" s="8"/>
      <c r="F1111" s="3"/>
      <c r="G1111" s="3"/>
      <c r="H1111" s="3"/>
      <c r="I1111" s="2"/>
      <c r="J1111" s="3"/>
      <c r="K1111" s="3"/>
      <c r="L1111" s="4"/>
    </row>
    <row r="1112" spans="1:12">
      <c r="A1112" s="5"/>
      <c r="B1112" s="33"/>
      <c r="C1112" s="3"/>
      <c r="D1112" s="8"/>
      <c r="E1112" s="8"/>
      <c r="F1112" s="3"/>
      <c r="G1112" s="3"/>
      <c r="H1112" s="3"/>
      <c r="I1112" s="2"/>
      <c r="J1112" s="3"/>
      <c r="K1112" s="3"/>
      <c r="L1112" s="4"/>
    </row>
    <row r="1113" spans="1:12">
      <c r="A1113" s="5"/>
      <c r="B1113" s="33"/>
      <c r="C1113" s="3"/>
      <c r="D1113" s="8"/>
      <c r="E1113" s="8"/>
      <c r="F1113" s="3"/>
      <c r="G1113" s="3"/>
      <c r="H1113" s="3"/>
      <c r="I1113" s="2"/>
      <c r="J1113" s="3"/>
      <c r="K1113" s="3"/>
      <c r="L1113" s="4"/>
    </row>
    <row r="1114" spans="1:12">
      <c r="A1114" s="5"/>
      <c r="B1114" s="33"/>
      <c r="C1114" s="3"/>
      <c r="D1114" s="8"/>
      <c r="E1114" s="8"/>
      <c r="F1114" s="3"/>
      <c r="G1114" s="3"/>
      <c r="H1114" s="3"/>
      <c r="I1114" s="2"/>
      <c r="J1114" s="3"/>
      <c r="K1114" s="3"/>
      <c r="L1114" s="4"/>
    </row>
    <row r="1115" spans="1:12">
      <c r="A1115" s="5"/>
      <c r="B1115" s="33"/>
      <c r="C1115" s="3"/>
      <c r="D1115" s="8"/>
      <c r="E1115" s="8"/>
      <c r="F1115" s="3"/>
      <c r="G1115" s="3"/>
      <c r="H1115" s="3"/>
      <c r="I1115" s="2"/>
      <c r="J1115" s="3"/>
      <c r="K1115" s="3"/>
      <c r="L1115" s="4"/>
    </row>
    <row r="1116" spans="1:12">
      <c r="A1116" s="5"/>
      <c r="B1116" s="33"/>
      <c r="C1116" s="3"/>
      <c r="D1116" s="8"/>
      <c r="E1116" s="8"/>
      <c r="F1116" s="3"/>
      <c r="G1116" s="3"/>
      <c r="H1116" s="3"/>
      <c r="I1116" s="2"/>
      <c r="J1116" s="3"/>
      <c r="K1116" s="3"/>
      <c r="L1116" s="4"/>
    </row>
    <row r="1117" spans="1:12">
      <c r="A1117" s="5"/>
      <c r="B1117" s="33"/>
      <c r="C1117" s="3"/>
      <c r="D1117" s="8"/>
      <c r="E1117" s="8"/>
      <c r="F1117" s="3"/>
      <c r="G1117" s="3"/>
      <c r="H1117" s="3"/>
      <c r="I1117" s="2"/>
      <c r="J1117" s="3"/>
      <c r="K1117" s="3"/>
      <c r="L1117" s="4"/>
    </row>
    <row r="1118" spans="1:12">
      <c r="A1118" s="5"/>
      <c r="B1118" s="33"/>
      <c r="C1118" s="3"/>
      <c r="D1118" s="8"/>
      <c r="E1118" s="8"/>
      <c r="F1118" s="3"/>
      <c r="G1118" s="3"/>
      <c r="H1118" s="3"/>
      <c r="I1118" s="2"/>
      <c r="J1118" s="3"/>
      <c r="K1118" s="3"/>
      <c r="L1118" s="4"/>
    </row>
    <row r="1119" spans="1:12">
      <c r="A1119" s="5"/>
      <c r="B1119" s="33"/>
      <c r="C1119" s="3"/>
      <c r="D1119" s="8"/>
      <c r="E1119" s="8"/>
      <c r="F1119" s="3"/>
      <c r="G1119" s="3"/>
      <c r="H1119" s="3"/>
      <c r="I1119" s="2"/>
      <c r="J1119" s="3"/>
      <c r="K1119" s="3"/>
      <c r="L1119" s="4"/>
    </row>
    <row r="1120" spans="1:12">
      <c r="A1120" s="5"/>
      <c r="B1120" s="33"/>
      <c r="C1120" s="3"/>
      <c r="D1120" s="8"/>
      <c r="E1120" s="8"/>
      <c r="F1120" s="3"/>
      <c r="G1120" s="3"/>
      <c r="H1120" s="3"/>
      <c r="I1120" s="2"/>
      <c r="J1120" s="3"/>
      <c r="K1120" s="3"/>
      <c r="L1120" s="4"/>
    </row>
    <row r="1121" spans="1:12">
      <c r="A1121" s="5"/>
      <c r="B1121" s="33"/>
      <c r="C1121" s="3"/>
      <c r="D1121" s="8"/>
      <c r="E1121" s="8"/>
      <c r="F1121" s="3"/>
      <c r="G1121" s="3"/>
      <c r="H1121" s="3"/>
      <c r="I1121" s="2"/>
      <c r="J1121" s="3"/>
      <c r="K1121" s="3"/>
      <c r="L1121" s="4"/>
    </row>
    <row r="1122" spans="1:12">
      <c r="A1122" s="5"/>
      <c r="B1122" s="33"/>
      <c r="C1122" s="3"/>
      <c r="D1122" s="8"/>
      <c r="E1122" s="8"/>
      <c r="F1122" s="3"/>
      <c r="G1122" s="3"/>
      <c r="H1122" s="3"/>
      <c r="I1122" s="2"/>
      <c r="J1122" s="3"/>
      <c r="K1122" s="3"/>
      <c r="L1122" s="4"/>
    </row>
    <row r="1123" spans="1:12">
      <c r="A1123" s="5"/>
      <c r="B1123" s="33"/>
      <c r="C1123" s="3"/>
      <c r="D1123" s="8"/>
      <c r="E1123" s="8"/>
      <c r="F1123" s="3"/>
      <c r="G1123" s="3"/>
      <c r="H1123" s="3"/>
      <c r="I1123" s="2"/>
      <c r="J1123" s="3"/>
      <c r="K1123" s="3"/>
      <c r="L1123" s="4"/>
    </row>
    <row r="1124" spans="1:12">
      <c r="A1124" s="5"/>
      <c r="B1124" s="33"/>
      <c r="C1124" s="3"/>
      <c r="D1124" s="8"/>
      <c r="E1124" s="8"/>
      <c r="F1124" s="3"/>
      <c r="G1124" s="3"/>
      <c r="H1124" s="3"/>
      <c r="I1124" s="2"/>
      <c r="J1124" s="3"/>
      <c r="K1124" s="3"/>
      <c r="L1124" s="4"/>
    </row>
    <row r="1125" spans="1:12">
      <c r="A1125" s="5"/>
      <c r="B1125" s="33"/>
      <c r="C1125" s="3"/>
      <c r="D1125" s="8"/>
      <c r="E1125" s="8"/>
      <c r="F1125" s="3"/>
      <c r="G1125" s="3"/>
      <c r="H1125" s="3"/>
      <c r="I1125" s="2"/>
      <c r="J1125" s="3"/>
      <c r="K1125" s="3"/>
      <c r="L1125" s="4"/>
    </row>
    <row r="1126" spans="1:12">
      <c r="A1126" s="5"/>
      <c r="B1126" s="33"/>
      <c r="C1126" s="3"/>
      <c r="D1126" s="8"/>
      <c r="E1126" s="8"/>
      <c r="F1126" s="3"/>
      <c r="G1126" s="3"/>
      <c r="H1126" s="3"/>
      <c r="I1126" s="2"/>
      <c r="J1126" s="3"/>
      <c r="K1126" s="3"/>
      <c r="L1126" s="4"/>
    </row>
    <row r="1127" spans="1:12">
      <c r="A1127" s="5"/>
      <c r="B1127" s="33"/>
      <c r="C1127" s="3"/>
      <c r="D1127" s="8"/>
      <c r="E1127" s="8"/>
      <c r="F1127" s="3"/>
      <c r="G1127" s="3"/>
      <c r="H1127" s="3"/>
      <c r="I1127" s="2"/>
      <c r="J1127" s="3"/>
      <c r="K1127" s="3"/>
      <c r="L1127" s="4"/>
    </row>
    <row r="1128" spans="1:12">
      <c r="A1128" s="5"/>
      <c r="B1128" s="33"/>
      <c r="C1128" s="3"/>
      <c r="D1128" s="8"/>
      <c r="E1128" s="8"/>
      <c r="F1128" s="3"/>
      <c r="G1128" s="3"/>
      <c r="H1128" s="3"/>
      <c r="I1128" s="2"/>
      <c r="J1128" s="3"/>
      <c r="K1128" s="3"/>
      <c r="L1128" s="4"/>
    </row>
    <row r="1129" spans="1:12">
      <c r="A1129" s="5"/>
      <c r="B1129" s="33"/>
      <c r="C1129" s="3"/>
      <c r="D1129" s="8"/>
      <c r="E1129" s="8"/>
      <c r="F1129" s="3"/>
      <c r="G1129" s="3"/>
      <c r="H1129" s="3"/>
      <c r="I1129" s="2"/>
      <c r="J1129" s="3"/>
      <c r="K1129" s="3"/>
      <c r="L1129" s="4"/>
    </row>
    <row r="1130" spans="1:12">
      <c r="A1130" s="5"/>
      <c r="B1130" s="33"/>
      <c r="C1130" s="3"/>
      <c r="D1130" s="8"/>
      <c r="E1130" s="8"/>
      <c r="F1130" s="3"/>
      <c r="G1130" s="3"/>
      <c r="H1130" s="3"/>
      <c r="I1130" s="2"/>
      <c r="J1130" s="3"/>
      <c r="K1130" s="3"/>
      <c r="L1130" s="4"/>
    </row>
    <row r="1131" spans="1:12">
      <c r="A1131" s="5"/>
      <c r="B1131" s="33"/>
      <c r="C1131" s="3"/>
      <c r="D1131" s="8"/>
      <c r="E1131" s="8"/>
      <c r="F1131" s="3"/>
      <c r="G1131" s="3"/>
      <c r="H1131" s="3"/>
      <c r="I1131" s="2"/>
      <c r="J1131" s="3"/>
      <c r="K1131" s="3"/>
      <c r="L1131" s="4"/>
    </row>
    <row r="1132" spans="1:12">
      <c r="A1132" s="5"/>
      <c r="B1132" s="33"/>
      <c r="C1132" s="3"/>
      <c r="D1132" s="8"/>
      <c r="E1132" s="8"/>
      <c r="F1132" s="3"/>
      <c r="G1132" s="3"/>
      <c r="H1132" s="3"/>
      <c r="I1132" s="2"/>
      <c r="J1132" s="3"/>
      <c r="K1132" s="3"/>
      <c r="L1132" s="4"/>
    </row>
    <row r="1133" spans="1:12">
      <c r="A1133" s="5"/>
      <c r="B1133" s="33"/>
      <c r="C1133" s="3"/>
      <c r="D1133" s="8"/>
      <c r="E1133" s="8"/>
      <c r="F1133" s="3"/>
      <c r="G1133" s="3"/>
      <c r="H1133" s="3"/>
      <c r="I1133" s="2"/>
      <c r="J1133" s="3"/>
      <c r="K1133" s="3"/>
      <c r="L1133" s="4"/>
    </row>
    <row r="1134" spans="1:12">
      <c r="A1134" s="5"/>
      <c r="B1134" s="33"/>
      <c r="C1134" s="3"/>
      <c r="D1134" s="8"/>
      <c r="E1134" s="8"/>
      <c r="F1134" s="3"/>
      <c r="G1134" s="3"/>
      <c r="H1134" s="3"/>
      <c r="I1134" s="2"/>
      <c r="J1134" s="3"/>
      <c r="K1134" s="3"/>
      <c r="L1134" s="4"/>
    </row>
    <row r="1135" spans="1:12">
      <c r="A1135" s="5"/>
      <c r="B1135" s="33"/>
      <c r="C1135" s="3"/>
      <c r="D1135" s="8"/>
      <c r="E1135" s="8"/>
      <c r="F1135" s="3"/>
      <c r="G1135" s="3"/>
      <c r="H1135" s="3"/>
      <c r="I1135" s="2"/>
      <c r="J1135" s="3"/>
      <c r="K1135" s="3"/>
      <c r="L1135" s="4"/>
    </row>
    <row r="1136" spans="1:12">
      <c r="A1136" s="5"/>
      <c r="B1136" s="33"/>
      <c r="C1136" s="3"/>
      <c r="D1136" s="8"/>
      <c r="E1136" s="8"/>
      <c r="F1136" s="3"/>
      <c r="G1136" s="3"/>
      <c r="H1136" s="3"/>
      <c r="I1136" s="2"/>
      <c r="J1136" s="3"/>
      <c r="K1136" s="3"/>
      <c r="L1136" s="4"/>
    </row>
    <row r="1137" spans="1:12">
      <c r="A1137" s="5"/>
      <c r="B1137" s="33"/>
      <c r="C1137" s="3"/>
      <c r="D1137" s="8"/>
      <c r="E1137" s="8"/>
      <c r="F1137" s="3"/>
      <c r="G1137" s="3"/>
      <c r="H1137" s="3"/>
      <c r="I1137" s="2"/>
      <c r="J1137" s="3"/>
      <c r="K1137" s="3"/>
      <c r="L1137" s="4"/>
    </row>
    <row r="1138" spans="1:12">
      <c r="A1138" s="5"/>
      <c r="B1138" s="33"/>
      <c r="C1138" s="3"/>
      <c r="D1138" s="8"/>
      <c r="E1138" s="8"/>
      <c r="F1138" s="3"/>
      <c r="G1138" s="3"/>
      <c r="H1138" s="3"/>
      <c r="I1138" s="2"/>
      <c r="J1138" s="3"/>
      <c r="K1138" s="3"/>
      <c r="L1138" s="4"/>
    </row>
    <row r="1139" spans="1:12">
      <c r="A1139" s="5"/>
      <c r="B1139" s="33"/>
      <c r="C1139" s="3"/>
      <c r="D1139" s="8"/>
      <c r="E1139" s="8"/>
      <c r="F1139" s="3"/>
      <c r="G1139" s="3"/>
      <c r="H1139" s="3"/>
      <c r="I1139" s="2"/>
      <c r="J1139" s="3"/>
      <c r="K1139" s="3"/>
      <c r="L1139" s="4"/>
    </row>
    <row r="1140" spans="1:12">
      <c r="A1140" s="5"/>
      <c r="B1140" s="33"/>
      <c r="C1140" s="3"/>
      <c r="D1140" s="8"/>
      <c r="E1140" s="8"/>
      <c r="F1140" s="3"/>
      <c r="G1140" s="3"/>
      <c r="H1140" s="3"/>
      <c r="I1140" s="2"/>
      <c r="J1140" s="3"/>
      <c r="K1140" s="3"/>
      <c r="L1140" s="4"/>
    </row>
    <row r="1141" spans="1:12">
      <c r="A1141" s="5"/>
      <c r="B1141" s="33"/>
      <c r="C1141" s="3"/>
      <c r="D1141" s="8"/>
      <c r="E1141" s="8"/>
      <c r="F1141" s="3"/>
      <c r="G1141" s="3"/>
      <c r="H1141" s="3"/>
      <c r="I1141" s="2"/>
      <c r="J1141" s="3"/>
      <c r="K1141" s="3"/>
      <c r="L1141" s="4"/>
    </row>
    <row r="1142" spans="1:12">
      <c r="A1142" s="5"/>
      <c r="B1142" s="33"/>
      <c r="C1142" s="3"/>
      <c r="D1142" s="8"/>
      <c r="E1142" s="8"/>
      <c r="F1142" s="3"/>
      <c r="G1142" s="3"/>
      <c r="H1142" s="3"/>
      <c r="I1142" s="2"/>
      <c r="J1142" s="3"/>
      <c r="K1142" s="3"/>
      <c r="L1142" s="4"/>
    </row>
    <row r="1143" spans="1:12">
      <c r="A1143" s="5"/>
      <c r="B1143" s="33"/>
      <c r="C1143" s="3"/>
      <c r="D1143" s="8"/>
      <c r="E1143" s="8"/>
      <c r="F1143" s="3"/>
      <c r="G1143" s="3"/>
      <c r="H1143" s="3"/>
      <c r="I1143" s="2"/>
      <c r="J1143" s="3"/>
      <c r="K1143" s="3"/>
      <c r="L1143" s="4"/>
    </row>
    <row r="1144" spans="1:12">
      <c r="A1144" s="5"/>
      <c r="B1144" s="33"/>
      <c r="C1144" s="3"/>
      <c r="D1144" s="8"/>
      <c r="E1144" s="8"/>
      <c r="F1144" s="3"/>
      <c r="G1144" s="3"/>
      <c r="H1144" s="3"/>
      <c r="I1144" s="2"/>
      <c r="J1144" s="3"/>
      <c r="K1144" s="3"/>
      <c r="L1144" s="4"/>
    </row>
    <row r="1145" spans="1:12">
      <c r="A1145" s="5"/>
      <c r="B1145" s="33"/>
      <c r="C1145" s="3"/>
      <c r="D1145" s="8"/>
      <c r="E1145" s="8"/>
      <c r="F1145" s="3"/>
      <c r="G1145" s="3"/>
      <c r="H1145" s="3"/>
      <c r="I1145" s="2"/>
      <c r="J1145" s="3"/>
      <c r="K1145" s="3"/>
      <c r="L1145" s="4"/>
    </row>
    <row r="1146" spans="1:12">
      <c r="A1146" s="5"/>
      <c r="B1146" s="33"/>
      <c r="C1146" s="3"/>
      <c r="D1146" s="8"/>
      <c r="E1146" s="8"/>
      <c r="F1146" s="3"/>
      <c r="G1146" s="3"/>
      <c r="H1146" s="3"/>
      <c r="I1146" s="2"/>
      <c r="J1146" s="3"/>
      <c r="K1146" s="3"/>
      <c r="L1146" s="4"/>
    </row>
    <row r="1147" spans="1:12">
      <c r="A1147" s="5"/>
      <c r="B1147" s="33"/>
      <c r="C1147" s="3"/>
      <c r="D1147" s="8"/>
      <c r="E1147" s="8"/>
      <c r="F1147" s="3"/>
      <c r="G1147" s="3"/>
      <c r="H1147" s="3"/>
      <c r="I1147" s="2"/>
      <c r="J1147" s="3"/>
      <c r="K1147" s="3"/>
      <c r="L1147" s="4"/>
    </row>
    <row r="1148" spans="1:12">
      <c r="A1148" s="5"/>
      <c r="B1148" s="33"/>
      <c r="C1148" s="3"/>
      <c r="D1148" s="8"/>
      <c r="E1148" s="8"/>
      <c r="F1148" s="3"/>
      <c r="G1148" s="3"/>
      <c r="H1148" s="3"/>
      <c r="I1148" s="2"/>
      <c r="J1148" s="3"/>
      <c r="K1148" s="3"/>
      <c r="L1148" s="4"/>
    </row>
    <row r="1149" spans="1:12">
      <c r="A1149" s="5"/>
      <c r="B1149" s="33"/>
      <c r="C1149" s="3"/>
      <c r="D1149" s="8"/>
      <c r="E1149" s="8"/>
      <c r="F1149" s="3"/>
      <c r="G1149" s="3"/>
      <c r="H1149" s="3"/>
      <c r="I1149" s="2"/>
      <c r="J1149" s="3"/>
      <c r="K1149" s="3"/>
      <c r="L1149" s="4"/>
    </row>
    <row r="1150" spans="1:12">
      <c r="A1150" s="5"/>
      <c r="B1150" s="33"/>
      <c r="C1150" s="3"/>
      <c r="D1150" s="8"/>
      <c r="E1150" s="8"/>
      <c r="F1150" s="3"/>
      <c r="G1150" s="3"/>
      <c r="H1150" s="3"/>
      <c r="I1150" s="2"/>
      <c r="J1150" s="3"/>
      <c r="K1150" s="3"/>
      <c r="L1150" s="4"/>
    </row>
    <row r="1151" spans="1:12">
      <c r="A1151" s="5"/>
      <c r="B1151" s="33"/>
      <c r="C1151" s="3"/>
      <c r="D1151" s="8"/>
      <c r="E1151" s="8"/>
      <c r="F1151" s="3"/>
      <c r="G1151" s="3"/>
      <c r="H1151" s="3"/>
      <c r="I1151" s="2"/>
      <c r="J1151" s="3"/>
      <c r="K1151" s="3"/>
      <c r="L1151" s="4"/>
    </row>
    <row r="1152" spans="1:12">
      <c r="A1152" s="5"/>
      <c r="B1152" s="33"/>
      <c r="C1152" s="3"/>
      <c r="D1152" s="8"/>
      <c r="E1152" s="8"/>
      <c r="F1152" s="3"/>
      <c r="G1152" s="3"/>
      <c r="H1152" s="3"/>
      <c r="I1152" s="2"/>
      <c r="J1152" s="3"/>
      <c r="K1152" s="3"/>
      <c r="L1152" s="4"/>
    </row>
    <row r="1153" spans="1:12">
      <c r="A1153" s="5"/>
      <c r="B1153" s="33"/>
      <c r="C1153" s="3"/>
      <c r="D1153" s="8"/>
      <c r="E1153" s="8"/>
      <c r="F1153" s="3"/>
      <c r="G1153" s="3"/>
      <c r="H1153" s="3"/>
      <c r="I1153" s="2"/>
      <c r="J1153" s="3"/>
      <c r="K1153" s="3"/>
      <c r="L1153" s="4"/>
    </row>
    <row r="1154" spans="1:12">
      <c r="A1154" s="5"/>
      <c r="B1154" s="33"/>
      <c r="C1154" s="3"/>
      <c r="D1154" s="8"/>
      <c r="E1154" s="8"/>
      <c r="F1154" s="3"/>
      <c r="G1154" s="3"/>
      <c r="H1154" s="3"/>
      <c r="I1154" s="2"/>
      <c r="J1154" s="3"/>
      <c r="K1154" s="3"/>
      <c r="L1154" s="4"/>
    </row>
    <row r="1155" spans="1:12">
      <c r="A1155" s="5"/>
      <c r="B1155" s="33"/>
      <c r="C1155" s="3"/>
      <c r="D1155" s="8"/>
      <c r="E1155" s="8"/>
      <c r="F1155" s="3"/>
      <c r="G1155" s="3"/>
      <c r="H1155" s="3"/>
      <c r="I1155" s="2"/>
      <c r="J1155" s="3"/>
      <c r="K1155" s="3"/>
      <c r="L1155" s="4"/>
    </row>
    <row r="1156" spans="1:12">
      <c r="A1156" s="5"/>
      <c r="B1156" s="33"/>
      <c r="C1156" s="3"/>
      <c r="D1156" s="8"/>
      <c r="E1156" s="8"/>
      <c r="F1156" s="3"/>
      <c r="G1156" s="3"/>
      <c r="H1156" s="3"/>
      <c r="I1156" s="2"/>
      <c r="J1156" s="3"/>
      <c r="K1156" s="3"/>
      <c r="L1156" s="4"/>
    </row>
    <row r="1157" spans="1:12">
      <c r="A1157" s="5"/>
      <c r="B1157" s="33"/>
      <c r="C1157" s="3"/>
      <c r="D1157" s="8"/>
      <c r="E1157" s="8"/>
      <c r="F1157" s="3"/>
      <c r="G1157" s="3"/>
      <c r="H1157" s="3"/>
      <c r="I1157" s="2"/>
      <c r="J1157" s="3"/>
      <c r="K1157" s="3"/>
      <c r="L1157" s="4"/>
    </row>
    <row r="1158" spans="1:12">
      <c r="A1158" s="5"/>
      <c r="B1158" s="33"/>
      <c r="C1158" s="3"/>
      <c r="D1158" s="8"/>
      <c r="E1158" s="8"/>
      <c r="F1158" s="3"/>
      <c r="G1158" s="3"/>
      <c r="H1158" s="3"/>
      <c r="I1158" s="2"/>
      <c r="J1158" s="3"/>
      <c r="K1158" s="3"/>
      <c r="L1158" s="4"/>
    </row>
    <row r="1159" spans="1:12">
      <c r="A1159" s="5"/>
      <c r="B1159" s="33"/>
      <c r="C1159" s="3"/>
      <c r="D1159" s="8"/>
      <c r="E1159" s="8"/>
      <c r="F1159" s="3"/>
      <c r="G1159" s="3"/>
      <c r="H1159" s="3"/>
      <c r="I1159" s="2"/>
      <c r="J1159" s="3"/>
      <c r="K1159" s="3"/>
      <c r="L1159" s="4"/>
    </row>
    <row r="1160" spans="1:12">
      <c r="A1160" s="5"/>
      <c r="B1160" s="33"/>
      <c r="C1160" s="3"/>
      <c r="D1160" s="8"/>
      <c r="E1160" s="8"/>
      <c r="F1160" s="3"/>
      <c r="G1160" s="3"/>
      <c r="H1160" s="3"/>
      <c r="I1160" s="2"/>
      <c r="J1160" s="3"/>
      <c r="K1160" s="3"/>
      <c r="L1160" s="4"/>
    </row>
    <row r="1161" spans="1:12">
      <c r="A1161" s="5"/>
      <c r="B1161" s="33"/>
      <c r="C1161" s="3"/>
      <c r="D1161" s="8"/>
      <c r="E1161" s="8"/>
      <c r="F1161" s="3"/>
      <c r="G1161" s="3"/>
      <c r="H1161" s="3"/>
      <c r="I1161" s="2"/>
      <c r="J1161" s="3"/>
      <c r="K1161" s="3"/>
      <c r="L1161" s="4"/>
    </row>
    <row r="1162" spans="1:12">
      <c r="A1162" s="5"/>
      <c r="B1162" s="33"/>
      <c r="C1162" s="3"/>
      <c r="D1162" s="8"/>
      <c r="E1162" s="8"/>
      <c r="F1162" s="3"/>
      <c r="G1162" s="3"/>
      <c r="H1162" s="3"/>
      <c r="I1162" s="2"/>
      <c r="J1162" s="3"/>
      <c r="K1162" s="3"/>
      <c r="L1162" s="4"/>
    </row>
    <row r="1163" spans="1:12">
      <c r="A1163" s="5"/>
      <c r="B1163" s="33"/>
      <c r="C1163" s="3"/>
      <c r="D1163" s="8"/>
      <c r="E1163" s="8"/>
      <c r="F1163" s="3"/>
      <c r="G1163" s="3"/>
      <c r="H1163" s="3"/>
      <c r="I1163" s="2"/>
      <c r="J1163" s="3"/>
      <c r="K1163" s="3"/>
      <c r="L1163" s="4"/>
    </row>
    <row r="1164" spans="1:12">
      <c r="A1164" s="5"/>
      <c r="B1164" s="33"/>
      <c r="C1164" s="3"/>
      <c r="D1164" s="8"/>
      <c r="E1164" s="8"/>
      <c r="F1164" s="3"/>
      <c r="G1164" s="3"/>
      <c r="H1164" s="3"/>
      <c r="I1164" s="2"/>
      <c r="J1164" s="3"/>
      <c r="K1164" s="3"/>
      <c r="L1164" s="4"/>
    </row>
    <row r="1165" spans="1:12">
      <c r="A1165" s="5"/>
      <c r="B1165" s="33"/>
      <c r="C1165" s="3"/>
      <c r="D1165" s="8"/>
      <c r="E1165" s="8"/>
      <c r="F1165" s="3"/>
      <c r="G1165" s="3"/>
      <c r="H1165" s="3"/>
      <c r="I1165" s="2"/>
      <c r="J1165" s="3"/>
      <c r="K1165" s="3"/>
      <c r="L1165" s="4"/>
    </row>
    <row r="1166" spans="1:12">
      <c r="A1166" s="5"/>
      <c r="B1166" s="33"/>
      <c r="C1166" s="3"/>
      <c r="D1166" s="8"/>
      <c r="E1166" s="8"/>
      <c r="F1166" s="3"/>
      <c r="G1166" s="3"/>
      <c r="H1166" s="3"/>
      <c r="I1166" s="2"/>
      <c r="J1166" s="3"/>
      <c r="K1166" s="3"/>
      <c r="L1166" s="4"/>
    </row>
    <row r="1167" spans="1:12">
      <c r="A1167" s="5"/>
      <c r="B1167" s="33"/>
      <c r="C1167" s="3"/>
      <c r="D1167" s="8"/>
      <c r="E1167" s="8"/>
      <c r="F1167" s="3"/>
      <c r="G1167" s="3"/>
      <c r="H1167" s="3"/>
      <c r="I1167" s="2"/>
      <c r="J1167" s="3"/>
      <c r="K1167" s="3"/>
      <c r="L1167" s="4"/>
    </row>
    <row r="1168" spans="1:12">
      <c r="A1168" s="5"/>
      <c r="B1168" s="33"/>
      <c r="C1168" s="3"/>
      <c r="D1168" s="8"/>
      <c r="E1168" s="8"/>
      <c r="F1168" s="3"/>
      <c r="G1168" s="3"/>
      <c r="H1168" s="3"/>
      <c r="I1168" s="2"/>
      <c r="J1168" s="3"/>
      <c r="K1168" s="3"/>
      <c r="L1168" s="4"/>
    </row>
    <row r="1169" spans="1:12">
      <c r="A1169" s="5"/>
      <c r="B1169" s="33"/>
      <c r="C1169" s="3"/>
      <c r="D1169" s="8"/>
      <c r="E1169" s="8"/>
      <c r="F1169" s="3"/>
      <c r="G1169" s="3"/>
      <c r="H1169" s="3"/>
      <c r="I1169" s="2"/>
      <c r="J1169" s="3"/>
      <c r="K1169" s="3"/>
      <c r="L1169" s="4"/>
    </row>
    <row r="1170" spans="1:12">
      <c r="A1170" s="5"/>
      <c r="B1170" s="33"/>
      <c r="C1170" s="3"/>
      <c r="D1170" s="8"/>
      <c r="E1170" s="8"/>
      <c r="F1170" s="3"/>
      <c r="G1170" s="3"/>
      <c r="H1170" s="3"/>
      <c r="I1170" s="2"/>
      <c r="J1170" s="3"/>
      <c r="K1170" s="3"/>
      <c r="L1170" s="4"/>
    </row>
    <row r="1171" spans="1:12">
      <c r="A1171" s="5"/>
      <c r="B1171" s="33"/>
      <c r="C1171" s="3"/>
      <c r="D1171" s="8"/>
      <c r="E1171" s="8"/>
      <c r="F1171" s="3"/>
      <c r="G1171" s="3"/>
      <c r="H1171" s="3"/>
      <c r="I1171" s="2"/>
      <c r="J1171" s="3"/>
      <c r="K1171" s="3"/>
      <c r="L1171" s="4"/>
    </row>
    <row r="1172" spans="1:12">
      <c r="A1172" s="5"/>
      <c r="B1172" s="33"/>
      <c r="C1172" s="3"/>
      <c r="D1172" s="8"/>
      <c r="E1172" s="8"/>
      <c r="F1172" s="3"/>
      <c r="G1172" s="3"/>
      <c r="H1172" s="3"/>
      <c r="I1172" s="2"/>
      <c r="J1172" s="3"/>
      <c r="K1172" s="3"/>
      <c r="L1172" s="4"/>
    </row>
    <row r="1173" spans="1:12">
      <c r="A1173" s="5"/>
      <c r="B1173" s="33"/>
      <c r="C1173" s="3"/>
      <c r="D1173" s="8"/>
      <c r="E1173" s="8"/>
      <c r="F1173" s="3"/>
      <c r="G1173" s="3"/>
      <c r="H1173" s="3"/>
      <c r="I1173" s="2"/>
      <c r="J1173" s="3"/>
      <c r="K1173" s="3"/>
      <c r="L1173" s="4"/>
    </row>
    <row r="1174" spans="1:12">
      <c r="A1174" s="5"/>
      <c r="B1174" s="33"/>
      <c r="C1174" s="3"/>
      <c r="D1174" s="8"/>
      <c r="E1174" s="8"/>
      <c r="F1174" s="3"/>
      <c r="G1174" s="3"/>
      <c r="H1174" s="3"/>
      <c r="I1174" s="2"/>
      <c r="J1174" s="3"/>
      <c r="K1174" s="3"/>
      <c r="L1174" s="4"/>
    </row>
    <row r="1175" spans="1:12">
      <c r="A1175" s="5"/>
      <c r="B1175" s="33"/>
      <c r="C1175" s="3"/>
      <c r="D1175" s="8"/>
      <c r="E1175" s="8"/>
      <c r="F1175" s="3"/>
      <c r="G1175" s="3"/>
      <c r="H1175" s="3"/>
      <c r="I1175" s="2"/>
      <c r="J1175" s="3"/>
      <c r="K1175" s="3"/>
      <c r="L1175" s="4"/>
    </row>
    <row r="1176" spans="1:12">
      <c r="A1176" s="5"/>
      <c r="B1176" s="33"/>
      <c r="C1176" s="3"/>
      <c r="D1176" s="8"/>
      <c r="E1176" s="8"/>
      <c r="F1176" s="3"/>
      <c r="G1176" s="3"/>
      <c r="H1176" s="3"/>
      <c r="I1176" s="2"/>
      <c r="J1176" s="3"/>
      <c r="K1176" s="3"/>
      <c r="L1176" s="4"/>
    </row>
    <row r="1177" spans="1:12">
      <c r="A1177" s="5"/>
      <c r="B1177" s="33"/>
      <c r="C1177" s="3"/>
      <c r="D1177" s="8"/>
      <c r="E1177" s="8"/>
      <c r="F1177" s="3"/>
      <c r="G1177" s="3"/>
      <c r="H1177" s="3"/>
      <c r="I1177" s="2"/>
      <c r="J1177" s="3"/>
      <c r="K1177" s="3"/>
      <c r="L1177" s="4"/>
    </row>
    <row r="1178" spans="1:12">
      <c r="A1178" s="5"/>
      <c r="B1178" s="33"/>
      <c r="C1178" s="3"/>
      <c r="D1178" s="8"/>
      <c r="E1178" s="8"/>
      <c r="F1178" s="3"/>
      <c r="G1178" s="3"/>
      <c r="H1178" s="3"/>
      <c r="I1178" s="2"/>
      <c r="J1178" s="3"/>
      <c r="K1178" s="3"/>
      <c r="L1178" s="4"/>
    </row>
    <row r="1179" spans="1:12">
      <c r="A1179" s="5"/>
      <c r="B1179" s="33"/>
      <c r="C1179" s="3"/>
      <c r="D1179" s="8"/>
      <c r="E1179" s="8"/>
      <c r="F1179" s="3"/>
      <c r="G1179" s="3"/>
      <c r="H1179" s="3"/>
      <c r="I1179" s="2"/>
      <c r="J1179" s="3"/>
      <c r="K1179" s="3"/>
      <c r="L1179" s="4"/>
    </row>
    <row r="1180" spans="1:12">
      <c r="A1180" s="5"/>
      <c r="B1180" s="33"/>
      <c r="C1180" s="3"/>
      <c r="D1180" s="8"/>
      <c r="E1180" s="8"/>
      <c r="F1180" s="3"/>
      <c r="G1180" s="3"/>
      <c r="H1180" s="3"/>
      <c r="I1180" s="2"/>
      <c r="J1180" s="3"/>
      <c r="K1180" s="3"/>
      <c r="L1180" s="4"/>
    </row>
    <row r="1181" spans="1:12">
      <c r="A1181" s="5"/>
      <c r="B1181" s="33"/>
      <c r="C1181" s="3"/>
      <c r="D1181" s="8"/>
      <c r="E1181" s="8"/>
      <c r="F1181" s="3"/>
      <c r="G1181" s="3"/>
      <c r="H1181" s="3"/>
      <c r="I1181" s="2"/>
      <c r="J1181" s="3"/>
      <c r="K1181" s="3"/>
      <c r="L1181" s="4"/>
    </row>
    <row r="1182" spans="1:12">
      <c r="A1182" s="5"/>
      <c r="B1182" s="33"/>
      <c r="C1182" s="3"/>
      <c r="D1182" s="8"/>
      <c r="E1182" s="8"/>
      <c r="F1182" s="3"/>
      <c r="G1182" s="3"/>
      <c r="H1182" s="3"/>
      <c r="I1182" s="2"/>
      <c r="J1182" s="3"/>
      <c r="K1182" s="3"/>
      <c r="L1182" s="4"/>
    </row>
    <row r="1183" spans="1:12">
      <c r="A1183" s="5"/>
      <c r="B1183" s="33"/>
      <c r="C1183" s="3"/>
      <c r="D1183" s="8"/>
      <c r="E1183" s="8"/>
      <c r="F1183" s="3"/>
      <c r="G1183" s="3"/>
      <c r="H1183" s="3"/>
      <c r="I1183" s="2"/>
      <c r="J1183" s="3"/>
      <c r="K1183" s="3"/>
      <c r="L1183" s="4"/>
    </row>
    <row r="1184" spans="1:12">
      <c r="A1184" s="5"/>
      <c r="B1184" s="33"/>
      <c r="C1184" s="3"/>
      <c r="D1184" s="8"/>
      <c r="E1184" s="8"/>
      <c r="F1184" s="3"/>
      <c r="G1184" s="3"/>
      <c r="H1184" s="3"/>
      <c r="I1184" s="2"/>
      <c r="J1184" s="3"/>
      <c r="K1184" s="3"/>
      <c r="L1184" s="4"/>
    </row>
    <row r="1185" spans="1:12">
      <c r="A1185" s="5"/>
      <c r="B1185" s="33"/>
      <c r="C1185" s="3"/>
      <c r="D1185" s="8"/>
      <c r="E1185" s="8"/>
      <c r="F1185" s="3"/>
      <c r="G1185" s="3"/>
      <c r="H1185" s="3"/>
      <c r="I1185" s="2"/>
      <c r="J1185" s="3"/>
      <c r="K1185" s="3"/>
      <c r="L1185" s="4"/>
    </row>
    <row r="1186" spans="1:12">
      <c r="A1186" s="5"/>
      <c r="B1186" s="33"/>
      <c r="C1186" s="3"/>
      <c r="D1186" s="8"/>
      <c r="E1186" s="8"/>
      <c r="F1186" s="3"/>
      <c r="G1186" s="3"/>
      <c r="H1186" s="3"/>
      <c r="I1186" s="2"/>
      <c r="J1186" s="3"/>
      <c r="K1186" s="3"/>
      <c r="L1186" s="4"/>
    </row>
    <row r="1187" spans="1:12">
      <c r="A1187" s="5"/>
      <c r="B1187" s="33"/>
      <c r="C1187" s="3"/>
      <c r="D1187" s="8"/>
      <c r="E1187" s="8"/>
      <c r="F1187" s="3"/>
      <c r="G1187" s="3"/>
      <c r="H1187" s="3"/>
      <c r="I1187" s="2"/>
      <c r="J1187" s="3"/>
      <c r="K1187" s="3"/>
      <c r="L1187" s="4"/>
    </row>
    <row r="1188" spans="1:12">
      <c r="A1188" s="5"/>
      <c r="B1188" s="33"/>
      <c r="C1188" s="3"/>
      <c r="D1188" s="8"/>
      <c r="E1188" s="8"/>
      <c r="F1188" s="3"/>
      <c r="G1188" s="3"/>
      <c r="H1188" s="3"/>
      <c r="I1188" s="2"/>
      <c r="J1188" s="3"/>
      <c r="K1188" s="3"/>
      <c r="L1188" s="4"/>
    </row>
    <row r="1189" spans="1:12">
      <c r="A1189" s="5"/>
      <c r="B1189" s="33"/>
      <c r="C1189" s="3"/>
      <c r="D1189" s="8"/>
      <c r="E1189" s="8"/>
      <c r="F1189" s="3"/>
      <c r="G1189" s="3"/>
      <c r="H1189" s="3"/>
      <c r="I1189" s="2"/>
      <c r="J1189" s="3"/>
      <c r="K1189" s="3"/>
      <c r="L1189" s="4"/>
    </row>
    <row r="1190" spans="1:12">
      <c r="A1190" s="5"/>
      <c r="B1190" s="33"/>
      <c r="C1190" s="3"/>
      <c r="D1190" s="8"/>
      <c r="E1190" s="8"/>
      <c r="F1190" s="3"/>
      <c r="G1190" s="3"/>
      <c r="H1190" s="3"/>
      <c r="I1190" s="2"/>
      <c r="J1190" s="3"/>
      <c r="K1190" s="3"/>
      <c r="L1190" s="4"/>
    </row>
    <row r="1191" spans="1:12">
      <c r="A1191" s="5"/>
      <c r="B1191" s="33"/>
      <c r="C1191" s="3"/>
      <c r="D1191" s="8"/>
      <c r="E1191" s="8"/>
      <c r="F1191" s="3"/>
      <c r="G1191" s="3"/>
      <c r="H1191" s="3"/>
      <c r="I1191" s="2"/>
      <c r="J1191" s="3"/>
      <c r="K1191" s="3"/>
      <c r="L1191" s="4"/>
    </row>
    <row r="1192" spans="1:12">
      <c r="A1192" s="5"/>
      <c r="B1192" s="33"/>
      <c r="C1192" s="3"/>
      <c r="D1192" s="8"/>
      <c r="E1192" s="8"/>
      <c r="F1192" s="3"/>
      <c r="G1192" s="3"/>
      <c r="H1192" s="3"/>
      <c r="I1192" s="2"/>
      <c r="J1192" s="3"/>
      <c r="K1192" s="3"/>
      <c r="L1192" s="4"/>
    </row>
    <row r="1193" spans="1:12">
      <c r="A1193" s="5"/>
      <c r="B1193" s="33"/>
      <c r="C1193" s="3"/>
      <c r="D1193" s="8"/>
      <c r="E1193" s="8"/>
      <c r="F1193" s="3"/>
      <c r="G1193" s="3"/>
      <c r="H1193" s="3"/>
      <c r="I1193" s="2"/>
      <c r="J1193" s="3"/>
      <c r="K1193" s="3"/>
      <c r="L1193" s="4"/>
    </row>
    <row r="1194" spans="1:12">
      <c r="A1194" s="5"/>
      <c r="B1194" s="33"/>
      <c r="C1194" s="3"/>
      <c r="D1194" s="8"/>
      <c r="E1194" s="8"/>
      <c r="F1194" s="3"/>
      <c r="G1194" s="3"/>
      <c r="H1194" s="3"/>
      <c r="I1194" s="2"/>
      <c r="J1194" s="3"/>
      <c r="K1194" s="3"/>
      <c r="L1194" s="4"/>
    </row>
    <row r="1195" spans="1:12">
      <c r="A1195" s="5"/>
      <c r="B1195" s="33"/>
      <c r="C1195" s="3"/>
      <c r="D1195" s="8"/>
      <c r="E1195" s="8"/>
      <c r="F1195" s="3"/>
      <c r="G1195" s="3"/>
      <c r="H1195" s="3"/>
      <c r="I1195" s="2"/>
      <c r="J1195" s="3"/>
      <c r="K1195" s="3"/>
      <c r="L1195" s="4"/>
    </row>
    <row r="1196" spans="1:12">
      <c r="A1196" s="5"/>
      <c r="B1196" s="33"/>
      <c r="C1196" s="3"/>
      <c r="D1196" s="8"/>
      <c r="E1196" s="8"/>
      <c r="F1196" s="3"/>
      <c r="G1196" s="3"/>
      <c r="H1196" s="3"/>
      <c r="I1196" s="2"/>
      <c r="J1196" s="3"/>
      <c r="K1196" s="3"/>
      <c r="L1196" s="4"/>
    </row>
    <row r="1197" spans="1:12">
      <c r="A1197" s="5"/>
      <c r="B1197" s="33"/>
      <c r="C1197" s="3"/>
      <c r="D1197" s="8"/>
      <c r="E1197" s="8"/>
      <c r="F1197" s="3"/>
      <c r="G1197" s="3"/>
      <c r="H1197" s="3"/>
      <c r="I1197" s="2"/>
      <c r="J1197" s="3"/>
      <c r="K1197" s="3"/>
      <c r="L1197" s="4"/>
    </row>
    <row r="1198" spans="1:12">
      <c r="A1198" s="5"/>
      <c r="B1198" s="33"/>
      <c r="C1198" s="3"/>
      <c r="D1198" s="8"/>
      <c r="E1198" s="8"/>
      <c r="F1198" s="3"/>
      <c r="G1198" s="3"/>
      <c r="H1198" s="3"/>
      <c r="I1198" s="2"/>
      <c r="J1198" s="3"/>
      <c r="K1198" s="3"/>
      <c r="L1198" s="4"/>
    </row>
    <row r="1199" spans="1:12">
      <c r="A1199" s="5"/>
      <c r="B1199" s="33"/>
      <c r="C1199" s="3"/>
      <c r="D1199" s="8"/>
      <c r="E1199" s="8"/>
      <c r="F1199" s="3"/>
      <c r="G1199" s="3"/>
      <c r="H1199" s="3"/>
      <c r="I1199" s="2"/>
      <c r="J1199" s="3"/>
      <c r="K1199" s="3"/>
      <c r="L1199" s="4"/>
    </row>
    <row r="1200" spans="1:12">
      <c r="A1200" s="5"/>
      <c r="B1200" s="33"/>
      <c r="C1200" s="3"/>
      <c r="D1200" s="8"/>
      <c r="E1200" s="8"/>
      <c r="F1200" s="3"/>
      <c r="G1200" s="3"/>
      <c r="H1200" s="3"/>
      <c r="I1200" s="2"/>
      <c r="J1200" s="3"/>
      <c r="K1200" s="3"/>
      <c r="L1200" s="4"/>
    </row>
    <row r="1201" spans="1:12">
      <c r="A1201" s="5"/>
      <c r="B1201" s="33"/>
      <c r="C1201" s="3"/>
      <c r="D1201" s="8"/>
      <c r="E1201" s="8"/>
      <c r="F1201" s="3"/>
      <c r="G1201" s="3"/>
      <c r="H1201" s="3"/>
      <c r="I1201" s="2"/>
      <c r="J1201" s="3"/>
      <c r="K1201" s="3"/>
      <c r="L1201" s="4"/>
    </row>
    <row r="1202" spans="1:12">
      <c r="A1202" s="5"/>
      <c r="B1202" s="33"/>
      <c r="C1202" s="3"/>
      <c r="D1202" s="8"/>
      <c r="E1202" s="8"/>
      <c r="F1202" s="3"/>
      <c r="G1202" s="3"/>
      <c r="H1202" s="3"/>
      <c r="I1202" s="2"/>
      <c r="J1202" s="3"/>
      <c r="K1202" s="3"/>
      <c r="L1202" s="4"/>
    </row>
    <row r="1203" spans="1:12">
      <c r="A1203" s="5"/>
      <c r="B1203" s="33"/>
      <c r="C1203" s="3"/>
      <c r="D1203" s="8"/>
      <c r="E1203" s="8"/>
      <c r="F1203" s="3"/>
      <c r="G1203" s="3"/>
      <c r="H1203" s="3"/>
      <c r="I1203" s="2"/>
      <c r="J1203" s="3"/>
      <c r="K1203" s="3"/>
      <c r="L1203" s="4"/>
    </row>
    <row r="1204" spans="1:12">
      <c r="A1204" s="5"/>
      <c r="B1204" s="33"/>
      <c r="C1204" s="3"/>
      <c r="D1204" s="8"/>
      <c r="E1204" s="8"/>
      <c r="F1204" s="3"/>
      <c r="G1204" s="3"/>
      <c r="H1204" s="3"/>
      <c r="I1204" s="2"/>
      <c r="J1204" s="3"/>
      <c r="K1204" s="3"/>
      <c r="L1204" s="4"/>
    </row>
    <row r="1205" spans="1:12">
      <c r="A1205" s="5"/>
      <c r="B1205" s="33"/>
      <c r="C1205" s="3"/>
      <c r="D1205" s="8"/>
      <c r="E1205" s="8"/>
      <c r="F1205" s="3"/>
      <c r="G1205" s="3"/>
      <c r="H1205" s="3"/>
      <c r="I1205" s="2"/>
      <c r="J1205" s="3"/>
      <c r="K1205" s="3"/>
      <c r="L1205" s="4"/>
    </row>
    <row r="1206" spans="1:12">
      <c r="A1206" s="5"/>
      <c r="B1206" s="33"/>
      <c r="C1206" s="3"/>
      <c r="D1206" s="8"/>
      <c r="E1206" s="8"/>
      <c r="F1206" s="3"/>
      <c r="G1206" s="3"/>
      <c r="H1206" s="3"/>
      <c r="I1206" s="2"/>
      <c r="J1206" s="3"/>
      <c r="K1206" s="3"/>
      <c r="L1206" s="4"/>
    </row>
    <row r="1207" spans="1:12">
      <c r="A1207" s="5"/>
      <c r="B1207" s="33"/>
      <c r="C1207" s="3"/>
      <c r="D1207" s="8"/>
      <c r="E1207" s="8"/>
      <c r="F1207" s="3"/>
      <c r="G1207" s="3"/>
      <c r="H1207" s="3"/>
      <c r="I1207" s="2"/>
      <c r="J1207" s="3"/>
      <c r="K1207" s="3"/>
      <c r="L1207" s="4"/>
    </row>
    <row r="1208" spans="1:12">
      <c r="A1208" s="5"/>
      <c r="B1208" s="33"/>
      <c r="C1208" s="3"/>
      <c r="D1208" s="8"/>
      <c r="E1208" s="8"/>
      <c r="F1208" s="3"/>
      <c r="G1208" s="3"/>
      <c r="H1208" s="3"/>
      <c r="I1208" s="2"/>
      <c r="J1208" s="3"/>
      <c r="K1208" s="3"/>
      <c r="L1208" s="4"/>
    </row>
    <row r="1209" spans="1:12">
      <c r="A1209" s="5"/>
      <c r="B1209" s="33"/>
      <c r="C1209" s="3"/>
      <c r="D1209" s="8"/>
      <c r="E1209" s="8"/>
      <c r="F1209" s="3"/>
      <c r="G1209" s="3"/>
      <c r="H1209" s="3"/>
      <c r="I1209" s="2"/>
      <c r="J1209" s="3"/>
      <c r="K1209" s="3"/>
      <c r="L1209" s="4"/>
    </row>
    <row r="1210" spans="1:12">
      <c r="A1210" s="5"/>
      <c r="B1210" s="33"/>
      <c r="C1210" s="3"/>
      <c r="D1210" s="8"/>
      <c r="E1210" s="8"/>
      <c r="F1210" s="3"/>
      <c r="G1210" s="3"/>
      <c r="H1210" s="3"/>
      <c r="I1210" s="2"/>
      <c r="J1210" s="3"/>
      <c r="K1210" s="3"/>
      <c r="L1210" s="4"/>
    </row>
    <row r="1211" spans="1:12">
      <c r="A1211" s="5"/>
      <c r="B1211" s="33"/>
      <c r="C1211" s="3"/>
      <c r="D1211" s="8"/>
      <c r="E1211" s="8"/>
      <c r="F1211" s="3"/>
      <c r="G1211" s="3"/>
      <c r="H1211" s="3"/>
      <c r="I1211" s="2"/>
      <c r="J1211" s="3"/>
      <c r="K1211" s="3"/>
      <c r="L1211" s="4"/>
    </row>
    <row r="1212" spans="1:12">
      <c r="A1212" s="5"/>
      <c r="B1212" s="33"/>
      <c r="C1212" s="3"/>
      <c r="D1212" s="8"/>
      <c r="E1212" s="8"/>
      <c r="F1212" s="3"/>
      <c r="G1212" s="3"/>
      <c r="H1212" s="3"/>
      <c r="I1212" s="2"/>
      <c r="J1212" s="3"/>
      <c r="K1212" s="3"/>
      <c r="L1212" s="4"/>
    </row>
    <row r="1213" spans="1:12">
      <c r="A1213" s="5"/>
      <c r="B1213" s="33"/>
      <c r="C1213" s="3"/>
      <c r="D1213" s="8"/>
      <c r="E1213" s="8"/>
      <c r="F1213" s="3"/>
      <c r="G1213" s="3"/>
      <c r="H1213" s="3"/>
      <c r="I1213" s="2"/>
      <c r="J1213" s="3"/>
      <c r="K1213" s="3"/>
      <c r="L1213" s="4"/>
    </row>
    <row r="1214" spans="1:12">
      <c r="A1214" s="5"/>
      <c r="B1214" s="33"/>
      <c r="C1214" s="3"/>
      <c r="D1214" s="8"/>
      <c r="E1214" s="8"/>
      <c r="F1214" s="3"/>
      <c r="G1214" s="3"/>
      <c r="H1214" s="3"/>
      <c r="I1214" s="2"/>
      <c r="J1214" s="3"/>
      <c r="K1214" s="3"/>
      <c r="L1214" s="4"/>
    </row>
    <row r="1215" spans="1:12">
      <c r="A1215" s="5"/>
      <c r="B1215" s="33"/>
      <c r="C1215" s="3"/>
      <c r="D1215" s="8"/>
      <c r="E1215" s="8"/>
      <c r="F1215" s="3"/>
      <c r="G1215" s="3"/>
      <c r="H1215" s="3"/>
      <c r="I1215" s="2"/>
      <c r="J1215" s="3"/>
      <c r="K1215" s="3"/>
      <c r="L1215" s="4"/>
    </row>
    <row r="1216" spans="1:12">
      <c r="A1216" s="5"/>
      <c r="B1216" s="33"/>
      <c r="C1216" s="3"/>
      <c r="D1216" s="8"/>
      <c r="E1216" s="8"/>
      <c r="F1216" s="3"/>
      <c r="G1216" s="3"/>
      <c r="H1216" s="3"/>
      <c r="I1216" s="2"/>
      <c r="J1216" s="3"/>
      <c r="K1216" s="3"/>
      <c r="L1216" s="4"/>
    </row>
    <row r="1217" spans="1:12">
      <c r="A1217" s="5"/>
      <c r="B1217" s="33"/>
      <c r="C1217" s="3"/>
      <c r="D1217" s="8"/>
      <c r="E1217" s="8"/>
      <c r="F1217" s="3"/>
      <c r="G1217" s="3"/>
      <c r="H1217" s="3"/>
      <c r="I1217" s="2"/>
      <c r="J1217" s="3"/>
      <c r="K1217" s="3"/>
      <c r="L1217" s="4"/>
    </row>
    <row r="1218" spans="1:12">
      <c r="A1218" s="5"/>
      <c r="B1218" s="33"/>
      <c r="C1218" s="3"/>
      <c r="D1218" s="8"/>
      <c r="E1218" s="8"/>
      <c r="F1218" s="3"/>
      <c r="G1218" s="3"/>
      <c r="H1218" s="3"/>
      <c r="I1218" s="2"/>
      <c r="J1218" s="3"/>
      <c r="K1218" s="3"/>
      <c r="L1218" s="4"/>
    </row>
    <row r="1219" spans="1:12">
      <c r="A1219" s="5"/>
      <c r="B1219" s="33"/>
      <c r="C1219" s="3"/>
      <c r="D1219" s="8"/>
      <c r="E1219" s="8"/>
      <c r="F1219" s="3"/>
      <c r="G1219" s="3"/>
      <c r="H1219" s="3"/>
      <c r="I1219" s="2"/>
      <c r="J1219" s="3"/>
      <c r="K1219" s="3"/>
      <c r="L1219" s="4"/>
    </row>
    <row r="1220" spans="1:12">
      <c r="A1220" s="5"/>
      <c r="B1220" s="33"/>
      <c r="C1220" s="3"/>
      <c r="D1220" s="8"/>
      <c r="E1220" s="8"/>
      <c r="F1220" s="3"/>
      <c r="G1220" s="3"/>
      <c r="H1220" s="3"/>
      <c r="I1220" s="2"/>
      <c r="J1220" s="3"/>
      <c r="K1220" s="3"/>
      <c r="L1220" s="4"/>
    </row>
    <row r="1221" spans="1:12">
      <c r="A1221" s="5"/>
      <c r="B1221" s="33"/>
      <c r="C1221" s="3"/>
      <c r="D1221" s="8"/>
      <c r="E1221" s="8"/>
      <c r="F1221" s="3"/>
      <c r="G1221" s="3"/>
      <c r="H1221" s="3"/>
      <c r="I1221" s="2"/>
      <c r="J1221" s="3"/>
      <c r="K1221" s="3"/>
      <c r="L1221" s="4"/>
    </row>
    <row r="1222" spans="1:12">
      <c r="A1222" s="5"/>
      <c r="B1222" s="33"/>
      <c r="C1222" s="3"/>
      <c r="D1222" s="8"/>
      <c r="E1222" s="8"/>
      <c r="F1222" s="3"/>
      <c r="G1222" s="3"/>
      <c r="H1222" s="3"/>
      <c r="I1222" s="2"/>
      <c r="J1222" s="3"/>
      <c r="K1222" s="3"/>
      <c r="L1222" s="4"/>
    </row>
    <row r="1223" spans="1:12">
      <c r="A1223" s="5"/>
      <c r="B1223" s="33"/>
      <c r="C1223" s="3"/>
      <c r="D1223" s="8"/>
      <c r="E1223" s="8"/>
      <c r="F1223" s="3"/>
      <c r="G1223" s="3"/>
      <c r="H1223" s="3"/>
      <c r="I1223" s="2"/>
      <c r="J1223" s="3"/>
      <c r="K1223" s="3"/>
      <c r="L1223" s="4"/>
    </row>
    <row r="1224" spans="1:12">
      <c r="A1224" s="5"/>
      <c r="B1224" s="33"/>
      <c r="C1224" s="3"/>
      <c r="D1224" s="8"/>
      <c r="E1224" s="8"/>
      <c r="F1224" s="3"/>
      <c r="G1224" s="3"/>
      <c r="H1224" s="3"/>
      <c r="I1224" s="2"/>
      <c r="J1224" s="3"/>
      <c r="K1224" s="3"/>
      <c r="L1224" s="4"/>
    </row>
    <row r="1225" spans="1:12">
      <c r="A1225" s="5"/>
      <c r="B1225" s="33"/>
      <c r="C1225" s="3"/>
      <c r="D1225" s="8"/>
      <c r="E1225" s="8"/>
      <c r="F1225" s="3"/>
      <c r="G1225" s="3"/>
      <c r="H1225" s="3"/>
      <c r="I1225" s="2"/>
      <c r="J1225" s="3"/>
      <c r="K1225" s="3"/>
      <c r="L1225" s="4"/>
    </row>
    <row r="1226" spans="1:12">
      <c r="A1226" s="5"/>
      <c r="B1226" s="33"/>
      <c r="C1226" s="3"/>
      <c r="D1226" s="8"/>
      <c r="E1226" s="8"/>
      <c r="F1226" s="3"/>
      <c r="G1226" s="3"/>
      <c r="H1226" s="3"/>
      <c r="I1226" s="2"/>
      <c r="J1226" s="3"/>
      <c r="K1226" s="3"/>
      <c r="L1226" s="4"/>
    </row>
    <row r="1227" spans="1:12">
      <c r="A1227" s="5"/>
      <c r="B1227" s="33"/>
      <c r="C1227" s="3"/>
      <c r="D1227" s="8"/>
      <c r="E1227" s="8"/>
      <c r="F1227" s="3"/>
      <c r="G1227" s="3"/>
      <c r="H1227" s="3"/>
      <c r="I1227" s="2"/>
      <c r="J1227" s="3"/>
      <c r="K1227" s="3"/>
      <c r="L1227" s="4"/>
    </row>
    <row r="1228" spans="1:12">
      <c r="A1228" s="5"/>
      <c r="B1228" s="33"/>
      <c r="C1228" s="3"/>
      <c r="D1228" s="8"/>
      <c r="E1228" s="8"/>
      <c r="F1228" s="3"/>
      <c r="G1228" s="3"/>
      <c r="H1228" s="3"/>
      <c r="I1228" s="2"/>
      <c r="J1228" s="3"/>
      <c r="K1228" s="3"/>
      <c r="L1228" s="4"/>
    </row>
    <row r="1229" spans="1:12">
      <c r="A1229" s="5"/>
      <c r="B1229" s="33"/>
      <c r="C1229" s="3"/>
      <c r="D1229" s="8"/>
      <c r="E1229" s="8"/>
      <c r="F1229" s="3"/>
      <c r="G1229" s="3"/>
      <c r="H1229" s="3"/>
      <c r="I1229" s="2"/>
      <c r="J1229" s="3"/>
      <c r="K1229" s="3"/>
      <c r="L1229" s="4"/>
    </row>
    <row r="1230" spans="1:12">
      <c r="A1230" s="5"/>
      <c r="B1230" s="33"/>
      <c r="C1230" s="3"/>
      <c r="D1230" s="8"/>
      <c r="E1230" s="8"/>
      <c r="F1230" s="3"/>
      <c r="G1230" s="3"/>
      <c r="H1230" s="3"/>
      <c r="I1230" s="2"/>
      <c r="J1230" s="3"/>
      <c r="K1230" s="3"/>
      <c r="L1230" s="4"/>
    </row>
    <row r="1231" spans="1:12">
      <c r="A1231" s="5"/>
      <c r="B1231" s="33"/>
      <c r="C1231" s="3"/>
      <c r="D1231" s="8"/>
      <c r="E1231" s="8"/>
      <c r="F1231" s="3"/>
      <c r="G1231" s="3"/>
      <c r="H1231" s="3"/>
      <c r="I1231" s="2"/>
      <c r="J1231" s="3"/>
      <c r="K1231" s="3"/>
      <c r="L1231" s="4"/>
    </row>
    <row r="1232" spans="1:12">
      <c r="A1232" s="5"/>
      <c r="B1232" s="33"/>
      <c r="C1232" s="3"/>
      <c r="D1232" s="8"/>
      <c r="E1232" s="8"/>
      <c r="F1232" s="3"/>
      <c r="G1232" s="3"/>
      <c r="H1232" s="3"/>
      <c r="I1232" s="2"/>
      <c r="J1232" s="3"/>
      <c r="K1232" s="3"/>
      <c r="L1232" s="4"/>
    </row>
    <row r="1233" spans="1:12">
      <c r="A1233" s="5"/>
      <c r="B1233" s="33"/>
      <c r="C1233" s="3"/>
      <c r="D1233" s="8"/>
      <c r="E1233" s="8"/>
      <c r="F1233" s="3"/>
      <c r="G1233" s="3"/>
      <c r="H1233" s="3"/>
      <c r="I1233" s="2"/>
      <c r="J1233" s="3"/>
      <c r="K1233" s="3"/>
      <c r="L1233" s="4"/>
    </row>
    <row r="1234" spans="1:12">
      <c r="A1234" s="5"/>
      <c r="B1234" s="33"/>
      <c r="C1234" s="3"/>
      <c r="D1234" s="8"/>
      <c r="E1234" s="8"/>
      <c r="F1234" s="3"/>
      <c r="G1234" s="3"/>
      <c r="H1234" s="3"/>
      <c r="I1234" s="2"/>
      <c r="J1234" s="3"/>
      <c r="K1234" s="3"/>
      <c r="L1234" s="4"/>
    </row>
    <row r="1235" spans="1:12">
      <c r="A1235" s="5"/>
      <c r="B1235" s="33"/>
      <c r="C1235" s="3"/>
      <c r="D1235" s="8"/>
      <c r="E1235" s="8"/>
      <c r="F1235" s="3"/>
      <c r="G1235" s="3"/>
      <c r="H1235" s="3"/>
      <c r="I1235" s="2"/>
      <c r="J1235" s="3"/>
      <c r="K1235" s="3"/>
      <c r="L1235" s="4"/>
    </row>
    <row r="1236" spans="1:12">
      <c r="A1236" s="5"/>
      <c r="B1236" s="33"/>
      <c r="C1236" s="3"/>
      <c r="D1236" s="8"/>
      <c r="E1236" s="8"/>
      <c r="F1236" s="3"/>
      <c r="G1236" s="3"/>
      <c r="H1236" s="3"/>
      <c r="I1236" s="2"/>
      <c r="J1236" s="3"/>
      <c r="K1236" s="3"/>
      <c r="L1236" s="4"/>
    </row>
    <row r="1237" spans="1:12">
      <c r="A1237" s="5"/>
      <c r="B1237" s="33"/>
      <c r="C1237" s="3"/>
      <c r="D1237" s="8"/>
      <c r="E1237" s="8"/>
      <c r="F1237" s="3"/>
      <c r="G1237" s="3"/>
      <c r="H1237" s="3"/>
      <c r="I1237" s="2"/>
      <c r="J1237" s="3"/>
      <c r="K1237" s="3"/>
      <c r="L1237" s="4"/>
    </row>
    <row r="1238" spans="1:12">
      <c r="A1238" s="5"/>
      <c r="B1238" s="33"/>
      <c r="C1238" s="3"/>
      <c r="D1238" s="8"/>
      <c r="E1238" s="8"/>
      <c r="F1238" s="3"/>
      <c r="G1238" s="3"/>
      <c r="H1238" s="3"/>
      <c r="I1238" s="2"/>
      <c r="J1238" s="3"/>
      <c r="K1238" s="3"/>
      <c r="L1238" s="4"/>
    </row>
    <row r="1239" spans="1:12">
      <c r="A1239" s="5"/>
      <c r="B1239" s="33"/>
      <c r="C1239" s="3"/>
      <c r="D1239" s="8"/>
      <c r="E1239" s="8"/>
      <c r="F1239" s="3"/>
      <c r="G1239" s="3"/>
      <c r="H1239" s="3"/>
      <c r="I1239" s="2"/>
      <c r="J1239" s="3"/>
      <c r="K1239" s="3"/>
      <c r="L1239" s="4"/>
    </row>
    <row r="1240" spans="1:12">
      <c r="A1240" s="5"/>
      <c r="B1240" s="33"/>
      <c r="C1240" s="3"/>
      <c r="D1240" s="8"/>
      <c r="E1240" s="8"/>
      <c r="F1240" s="3"/>
      <c r="G1240" s="3"/>
      <c r="H1240" s="3"/>
      <c r="I1240" s="2"/>
      <c r="J1240" s="3"/>
      <c r="K1240" s="3"/>
      <c r="L1240" s="4"/>
    </row>
    <row r="1241" spans="1:12">
      <c r="A1241" s="5"/>
      <c r="B1241" s="33"/>
      <c r="C1241" s="3"/>
      <c r="D1241" s="8"/>
      <c r="E1241" s="8"/>
      <c r="F1241" s="3"/>
      <c r="G1241" s="3"/>
      <c r="H1241" s="3"/>
      <c r="I1241" s="2"/>
      <c r="J1241" s="3"/>
      <c r="K1241" s="3"/>
      <c r="L1241" s="4"/>
    </row>
    <row r="1242" spans="1:12">
      <c r="A1242" s="5"/>
      <c r="B1242" s="33"/>
      <c r="C1242" s="3"/>
      <c r="D1242" s="8"/>
      <c r="E1242" s="8"/>
      <c r="F1242" s="3"/>
      <c r="G1242" s="3"/>
      <c r="H1242" s="3"/>
      <c r="I1242" s="2"/>
      <c r="J1242" s="3"/>
      <c r="K1242" s="3"/>
      <c r="L1242" s="4"/>
    </row>
    <row r="1243" spans="1:12">
      <c r="A1243" s="5"/>
      <c r="B1243" s="33"/>
      <c r="C1243" s="3"/>
      <c r="D1243" s="8"/>
      <c r="E1243" s="8"/>
      <c r="F1243" s="3"/>
      <c r="G1243" s="3"/>
      <c r="H1243" s="3"/>
      <c r="I1243" s="2"/>
      <c r="J1243" s="3"/>
      <c r="K1243" s="3"/>
      <c r="L1243" s="4"/>
    </row>
    <row r="1244" spans="1:12">
      <c r="A1244" s="5"/>
      <c r="B1244" s="33"/>
      <c r="C1244" s="3"/>
      <c r="D1244" s="8"/>
      <c r="E1244" s="8"/>
      <c r="F1244" s="3"/>
      <c r="G1244" s="3"/>
      <c r="H1244" s="3"/>
      <c r="I1244" s="2"/>
      <c r="J1244" s="3"/>
      <c r="K1244" s="3"/>
      <c r="L1244" s="4"/>
    </row>
    <row r="1245" spans="1:12">
      <c r="A1245" s="5"/>
      <c r="B1245" s="33"/>
      <c r="C1245" s="3"/>
      <c r="D1245" s="8"/>
      <c r="E1245" s="8"/>
      <c r="F1245" s="3"/>
      <c r="G1245" s="3"/>
      <c r="H1245" s="3"/>
      <c r="I1245" s="2"/>
      <c r="J1245" s="3"/>
      <c r="K1245" s="3"/>
      <c r="L1245" s="4"/>
    </row>
    <row r="1246" spans="1:12">
      <c r="A1246" s="5"/>
      <c r="B1246" s="33"/>
      <c r="C1246" s="3"/>
      <c r="D1246" s="8"/>
      <c r="E1246" s="8"/>
      <c r="F1246" s="3"/>
      <c r="G1246" s="3"/>
      <c r="H1246" s="3"/>
      <c r="I1246" s="2"/>
      <c r="J1246" s="3"/>
      <c r="K1246" s="3"/>
      <c r="L1246" s="4"/>
    </row>
    <row r="1247" spans="1:12">
      <c r="A1247" s="5"/>
      <c r="B1247" s="33"/>
      <c r="C1247" s="3"/>
      <c r="D1247" s="8"/>
      <c r="E1247" s="8"/>
      <c r="F1247" s="3"/>
      <c r="G1247" s="3"/>
      <c r="H1247" s="3"/>
      <c r="I1247" s="2"/>
      <c r="J1247" s="3"/>
      <c r="K1247" s="3"/>
      <c r="L1247" s="4"/>
    </row>
    <row r="1248" spans="1:12">
      <c r="A1248" s="5"/>
      <c r="B1248" s="33"/>
      <c r="C1248" s="3"/>
      <c r="D1248" s="8"/>
      <c r="E1248" s="8"/>
      <c r="F1248" s="3"/>
      <c r="G1248" s="3"/>
      <c r="H1248" s="3"/>
      <c r="I1248" s="2"/>
      <c r="J1248" s="3"/>
      <c r="K1248" s="3"/>
      <c r="L1248" s="4"/>
    </row>
    <row r="1249" spans="1:12">
      <c r="A1249" s="5"/>
      <c r="B1249" s="33"/>
      <c r="C1249" s="3"/>
      <c r="D1249" s="8"/>
      <c r="E1249" s="8"/>
      <c r="F1249" s="3"/>
      <c r="G1249" s="3"/>
      <c r="H1249" s="3"/>
      <c r="I1249" s="2"/>
      <c r="J1249" s="3"/>
      <c r="K1249" s="3"/>
      <c r="L1249" s="4"/>
    </row>
    <row r="1250" spans="1:12">
      <c r="A1250" s="5"/>
      <c r="B1250" s="33"/>
      <c r="C1250" s="3"/>
      <c r="D1250" s="8"/>
      <c r="E1250" s="8"/>
      <c r="F1250" s="3"/>
      <c r="G1250" s="3"/>
      <c r="H1250" s="3"/>
      <c r="I1250" s="2"/>
      <c r="J1250" s="3"/>
      <c r="K1250" s="3"/>
      <c r="L1250" s="4"/>
    </row>
    <row r="1251" spans="1:12">
      <c r="A1251" s="5"/>
      <c r="B1251" s="33"/>
      <c r="C1251" s="3"/>
      <c r="D1251" s="8"/>
      <c r="E1251" s="8"/>
      <c r="F1251" s="3"/>
      <c r="G1251" s="3"/>
      <c r="H1251" s="3"/>
      <c r="I1251" s="2"/>
      <c r="J1251" s="3"/>
      <c r="K1251" s="3"/>
      <c r="L1251" s="4"/>
    </row>
    <row r="1252" spans="1:12">
      <c r="A1252" s="5"/>
      <c r="B1252" s="33"/>
      <c r="C1252" s="3"/>
      <c r="D1252" s="8"/>
      <c r="E1252" s="8"/>
      <c r="F1252" s="3"/>
      <c r="G1252" s="3"/>
      <c r="H1252" s="3"/>
      <c r="I1252" s="2"/>
      <c r="J1252" s="3"/>
      <c r="K1252" s="3"/>
      <c r="L1252" s="4"/>
    </row>
    <row r="1253" spans="1:12">
      <c r="A1253" s="5"/>
      <c r="B1253" s="33"/>
      <c r="C1253" s="3"/>
      <c r="D1253" s="8"/>
      <c r="E1253" s="8"/>
      <c r="F1253" s="3"/>
      <c r="G1253" s="3"/>
      <c r="H1253" s="3"/>
      <c r="I1253" s="2"/>
      <c r="J1253" s="3"/>
      <c r="K1253" s="3"/>
      <c r="L1253" s="4"/>
    </row>
    <row r="1254" spans="1:12">
      <c r="A1254" s="5"/>
      <c r="B1254" s="33"/>
      <c r="C1254" s="3"/>
      <c r="D1254" s="8"/>
      <c r="E1254" s="8"/>
      <c r="F1254" s="3"/>
      <c r="G1254" s="3"/>
      <c r="H1254" s="3"/>
      <c r="I1254" s="2"/>
      <c r="J1254" s="3"/>
      <c r="K1254" s="3"/>
      <c r="L1254" s="4"/>
    </row>
    <row r="1255" spans="1:12">
      <c r="A1255" s="5"/>
      <c r="B1255" s="33"/>
      <c r="C1255" s="3"/>
      <c r="D1255" s="8"/>
      <c r="E1255" s="8"/>
      <c r="F1255" s="3"/>
      <c r="G1255" s="3"/>
      <c r="H1255" s="3"/>
      <c r="I1255" s="2"/>
      <c r="J1255" s="3"/>
      <c r="K1255" s="3"/>
      <c r="L1255" s="4"/>
    </row>
    <row r="1256" spans="1:12">
      <c r="A1256" s="5"/>
      <c r="B1256" s="33"/>
      <c r="C1256" s="3"/>
      <c r="D1256" s="8"/>
      <c r="E1256" s="8"/>
      <c r="F1256" s="3"/>
      <c r="G1256" s="3"/>
      <c r="H1256" s="3"/>
      <c r="I1256" s="2"/>
      <c r="J1256" s="3"/>
      <c r="K1256" s="3"/>
      <c r="L1256" s="4"/>
    </row>
    <row r="1257" spans="1:12">
      <c r="A1257" s="5"/>
      <c r="B1257" s="33"/>
      <c r="C1257" s="3"/>
      <c r="D1257" s="8"/>
      <c r="E1257" s="8"/>
      <c r="F1257" s="3"/>
      <c r="G1257" s="3"/>
      <c r="H1257" s="3"/>
      <c r="I1257" s="2"/>
      <c r="J1257" s="3"/>
      <c r="K1257" s="3"/>
      <c r="L1257" s="4"/>
    </row>
    <row r="1258" spans="1:12">
      <c r="A1258" s="5"/>
      <c r="B1258" s="33"/>
      <c r="C1258" s="3"/>
      <c r="D1258" s="8"/>
      <c r="E1258" s="8"/>
      <c r="F1258" s="3"/>
      <c r="G1258" s="3"/>
      <c r="H1258" s="3"/>
      <c r="I1258" s="2"/>
      <c r="J1258" s="3"/>
      <c r="K1258" s="3"/>
      <c r="L1258" s="4"/>
    </row>
    <row r="1259" spans="1:12">
      <c r="A1259" s="5"/>
      <c r="B1259" s="33"/>
      <c r="C1259" s="3"/>
      <c r="D1259" s="8"/>
      <c r="E1259" s="8"/>
      <c r="F1259" s="3"/>
      <c r="G1259" s="3"/>
      <c r="H1259" s="3"/>
      <c r="I1259" s="2"/>
      <c r="J1259" s="3"/>
      <c r="K1259" s="3"/>
      <c r="L1259" s="4"/>
    </row>
    <row r="1260" spans="1:12">
      <c r="A1260" s="5"/>
      <c r="B1260" s="33"/>
      <c r="C1260" s="3"/>
      <c r="D1260" s="8"/>
      <c r="E1260" s="8"/>
      <c r="F1260" s="3"/>
      <c r="G1260" s="3"/>
      <c r="H1260" s="3"/>
      <c r="I1260" s="2"/>
      <c r="J1260" s="3"/>
      <c r="K1260" s="3"/>
      <c r="L1260" s="4"/>
    </row>
    <row r="1261" spans="1:12">
      <c r="A1261" s="5"/>
      <c r="B1261" s="33"/>
      <c r="C1261" s="3"/>
      <c r="D1261" s="8"/>
      <c r="E1261" s="8"/>
      <c r="F1261" s="3"/>
      <c r="G1261" s="3"/>
      <c r="H1261" s="3"/>
      <c r="I1261" s="2"/>
      <c r="J1261" s="3"/>
      <c r="K1261" s="3"/>
      <c r="L1261" s="4"/>
    </row>
    <row r="1262" spans="1:12">
      <c r="A1262" s="5"/>
      <c r="B1262" s="33"/>
      <c r="C1262" s="3"/>
      <c r="D1262" s="8"/>
      <c r="E1262" s="8"/>
      <c r="F1262" s="3"/>
      <c r="G1262" s="3"/>
      <c r="H1262" s="3"/>
      <c r="I1262" s="2"/>
      <c r="J1262" s="3"/>
      <c r="K1262" s="3"/>
      <c r="L1262" s="4"/>
    </row>
    <row r="1263" spans="1:12">
      <c r="A1263" s="5"/>
      <c r="B1263" s="33"/>
      <c r="C1263" s="3"/>
      <c r="D1263" s="8"/>
      <c r="E1263" s="8"/>
      <c r="F1263" s="3"/>
      <c r="G1263" s="3"/>
      <c r="H1263" s="3"/>
      <c r="I1263" s="2"/>
      <c r="J1263" s="3"/>
      <c r="K1263" s="3"/>
      <c r="L1263" s="4"/>
    </row>
    <row r="1264" spans="1:12">
      <c r="A1264" s="5"/>
      <c r="B1264" s="33"/>
      <c r="C1264" s="3"/>
      <c r="D1264" s="8"/>
      <c r="E1264" s="8"/>
      <c r="F1264" s="3"/>
      <c r="G1264" s="3"/>
      <c r="H1264" s="3"/>
      <c r="I1264" s="2"/>
      <c r="J1264" s="3"/>
      <c r="K1264" s="3"/>
      <c r="L1264" s="4"/>
    </row>
    <row r="1265" spans="1:12">
      <c r="A1265" s="5"/>
      <c r="B1265" s="33"/>
      <c r="C1265" s="3"/>
      <c r="D1265" s="8"/>
      <c r="E1265" s="8"/>
      <c r="F1265" s="3"/>
      <c r="G1265" s="3"/>
      <c r="H1265" s="3"/>
      <c r="I1265" s="2"/>
      <c r="J1265" s="3"/>
      <c r="K1265" s="3"/>
      <c r="L1265" s="4"/>
    </row>
    <row r="1266" spans="1:12">
      <c r="A1266" s="5"/>
      <c r="B1266" s="33"/>
      <c r="C1266" s="3"/>
      <c r="D1266" s="8"/>
      <c r="E1266" s="8"/>
      <c r="F1266" s="3"/>
      <c r="G1266" s="3"/>
      <c r="H1266" s="3"/>
      <c r="I1266" s="2"/>
      <c r="J1266" s="3"/>
      <c r="K1266" s="3"/>
      <c r="L1266" s="4"/>
    </row>
    <row r="1267" spans="1:12">
      <c r="A1267" s="5"/>
      <c r="B1267" s="33"/>
      <c r="C1267" s="3"/>
      <c r="D1267" s="8"/>
      <c r="E1267" s="8"/>
      <c r="F1267" s="3"/>
      <c r="G1267" s="3"/>
      <c r="H1267" s="3"/>
      <c r="I1267" s="2"/>
      <c r="J1267" s="3"/>
      <c r="K1267" s="3"/>
      <c r="L1267" s="4"/>
    </row>
    <row r="1268" spans="1:12">
      <c r="A1268" s="5"/>
      <c r="B1268" s="33"/>
      <c r="C1268" s="3"/>
      <c r="D1268" s="8"/>
      <c r="E1268" s="8"/>
      <c r="F1268" s="3"/>
      <c r="G1268" s="3"/>
      <c r="H1268" s="3"/>
      <c r="I1268" s="2"/>
      <c r="J1268" s="3"/>
      <c r="K1268" s="3"/>
      <c r="L1268" s="4"/>
    </row>
    <row r="1269" spans="1:12">
      <c r="A1269" s="5"/>
      <c r="B1269" s="33"/>
      <c r="C1269" s="3"/>
      <c r="D1269" s="8"/>
      <c r="E1269" s="8"/>
      <c r="F1269" s="3"/>
      <c r="G1269" s="3"/>
      <c r="H1269" s="3"/>
      <c r="I1269" s="2"/>
      <c r="J1269" s="3"/>
      <c r="K1269" s="3"/>
      <c r="L1269" s="4"/>
    </row>
    <row r="1270" spans="1:12">
      <c r="A1270" s="5"/>
      <c r="B1270" s="33"/>
      <c r="C1270" s="3"/>
      <c r="D1270" s="8"/>
      <c r="E1270" s="8"/>
      <c r="F1270" s="3"/>
      <c r="G1270" s="3"/>
      <c r="H1270" s="3"/>
      <c r="I1270" s="2"/>
      <c r="J1270" s="3"/>
      <c r="K1270" s="3"/>
      <c r="L1270" s="4"/>
    </row>
    <row r="1271" spans="1:12">
      <c r="A1271" s="5"/>
      <c r="B1271" s="33"/>
      <c r="C1271" s="3"/>
      <c r="D1271" s="8"/>
      <c r="E1271" s="8"/>
      <c r="F1271" s="3"/>
      <c r="G1271" s="3"/>
      <c r="H1271" s="3"/>
      <c r="I1271" s="2"/>
      <c r="J1271" s="3"/>
      <c r="K1271" s="3"/>
      <c r="L1271" s="4"/>
    </row>
    <row r="1272" spans="1:12">
      <c r="A1272" s="5"/>
      <c r="B1272" s="33"/>
      <c r="C1272" s="3"/>
      <c r="D1272" s="8"/>
      <c r="E1272" s="8"/>
      <c r="F1272" s="3"/>
      <c r="G1272" s="3"/>
      <c r="H1272" s="3"/>
      <c r="I1272" s="2"/>
      <c r="J1272" s="3"/>
      <c r="K1272" s="3"/>
      <c r="L1272" s="4"/>
    </row>
    <row r="1273" spans="1:12">
      <c r="A1273" s="5"/>
      <c r="B1273" s="33"/>
      <c r="C1273" s="3"/>
      <c r="D1273" s="8"/>
      <c r="E1273" s="8"/>
      <c r="F1273" s="3"/>
      <c r="G1273" s="3"/>
      <c r="H1273" s="3"/>
      <c r="I1273" s="2"/>
      <c r="J1273" s="3"/>
      <c r="K1273" s="3"/>
      <c r="L1273" s="4"/>
    </row>
    <row r="1274" spans="1:12">
      <c r="A1274" s="5"/>
      <c r="B1274" s="33"/>
      <c r="C1274" s="3"/>
      <c r="D1274" s="8"/>
      <c r="E1274" s="8"/>
      <c r="F1274" s="3"/>
      <c r="G1274" s="3"/>
      <c r="H1274" s="3"/>
      <c r="I1274" s="2"/>
      <c r="J1274" s="3"/>
      <c r="K1274" s="3"/>
      <c r="L1274" s="4"/>
    </row>
    <row r="1275" spans="1:12">
      <c r="A1275" s="5"/>
      <c r="B1275" s="33"/>
      <c r="C1275" s="3"/>
      <c r="D1275" s="8"/>
      <c r="E1275" s="8"/>
      <c r="F1275" s="3"/>
      <c r="G1275" s="3"/>
      <c r="H1275" s="3"/>
      <c r="I1275" s="2"/>
      <c r="J1275" s="3"/>
      <c r="K1275" s="3"/>
      <c r="L1275" s="4"/>
    </row>
    <row r="1276" spans="1:12">
      <c r="A1276" s="5"/>
      <c r="B1276" s="33"/>
      <c r="C1276" s="3"/>
      <c r="D1276" s="8"/>
      <c r="E1276" s="8"/>
      <c r="F1276" s="3"/>
      <c r="G1276" s="3"/>
      <c r="H1276" s="3"/>
      <c r="I1276" s="2"/>
      <c r="J1276" s="3"/>
      <c r="K1276" s="3"/>
      <c r="L1276" s="4"/>
    </row>
    <row r="1277" spans="1:12">
      <c r="A1277" s="5"/>
      <c r="B1277" s="33"/>
      <c r="C1277" s="3"/>
      <c r="D1277" s="8"/>
      <c r="E1277" s="8"/>
      <c r="F1277" s="3"/>
      <c r="G1277" s="3"/>
      <c r="H1277" s="3"/>
      <c r="I1277" s="2"/>
      <c r="J1277" s="3"/>
      <c r="K1277" s="3"/>
      <c r="L1277" s="4"/>
    </row>
    <row r="1278" spans="1:12">
      <c r="A1278" s="5"/>
      <c r="B1278" s="33"/>
      <c r="C1278" s="3"/>
      <c r="D1278" s="8"/>
      <c r="E1278" s="8"/>
      <c r="F1278" s="3"/>
      <c r="G1278" s="3"/>
      <c r="H1278" s="3"/>
      <c r="I1278" s="2"/>
      <c r="J1278" s="3"/>
      <c r="K1278" s="3"/>
      <c r="L1278" s="4"/>
    </row>
    <row r="1279" spans="1:12">
      <c r="A1279" s="5"/>
      <c r="B1279" s="33"/>
      <c r="C1279" s="3"/>
      <c r="D1279" s="8"/>
      <c r="E1279" s="8"/>
      <c r="F1279" s="3"/>
      <c r="G1279" s="3"/>
      <c r="H1279" s="3"/>
      <c r="I1279" s="2"/>
      <c r="J1279" s="3"/>
      <c r="K1279" s="3"/>
      <c r="L1279" s="4"/>
    </row>
    <row r="1280" spans="1:12">
      <c r="A1280" s="5"/>
      <c r="B1280" s="33"/>
      <c r="C1280" s="3"/>
      <c r="D1280" s="8"/>
      <c r="E1280" s="8"/>
      <c r="F1280" s="3"/>
      <c r="G1280" s="3"/>
      <c r="H1280" s="3"/>
      <c r="I1280" s="2"/>
      <c r="J1280" s="3"/>
      <c r="K1280" s="3"/>
      <c r="L1280" s="4"/>
    </row>
    <row r="1281" spans="1:12">
      <c r="A1281" s="5"/>
      <c r="B1281" s="33"/>
      <c r="C1281" s="3"/>
      <c r="D1281" s="8"/>
      <c r="E1281" s="8"/>
      <c r="F1281" s="3"/>
      <c r="G1281" s="3"/>
      <c r="H1281" s="3"/>
      <c r="I1281" s="2"/>
      <c r="J1281" s="3"/>
      <c r="K1281" s="3"/>
      <c r="L1281" s="4"/>
    </row>
    <row r="1282" spans="1:12">
      <c r="A1282" s="5"/>
      <c r="B1282" s="33"/>
      <c r="C1282" s="3"/>
      <c r="D1282" s="8"/>
      <c r="E1282" s="8"/>
      <c r="F1282" s="3"/>
      <c r="G1282" s="3"/>
      <c r="H1282" s="3"/>
      <c r="I1282" s="2"/>
      <c r="J1282" s="3"/>
      <c r="K1282" s="3"/>
      <c r="L1282" s="4"/>
    </row>
    <row r="1283" spans="1:12">
      <c r="A1283" s="5"/>
      <c r="B1283" s="33"/>
      <c r="C1283" s="3"/>
      <c r="D1283" s="8"/>
      <c r="E1283" s="8"/>
      <c r="F1283" s="3"/>
      <c r="G1283" s="3"/>
      <c r="H1283" s="3"/>
      <c r="I1283" s="2"/>
      <c r="J1283" s="3"/>
      <c r="K1283" s="3"/>
      <c r="L1283" s="4"/>
    </row>
    <row r="1284" spans="1:12">
      <c r="A1284" s="5"/>
      <c r="B1284" s="33"/>
      <c r="C1284" s="3"/>
      <c r="D1284" s="8"/>
      <c r="E1284" s="8"/>
      <c r="F1284" s="3"/>
      <c r="G1284" s="3"/>
      <c r="H1284" s="3"/>
      <c r="I1284" s="2"/>
      <c r="J1284" s="3"/>
      <c r="K1284" s="3"/>
      <c r="L1284" s="4"/>
    </row>
    <row r="1285" spans="1:12">
      <c r="A1285" s="5"/>
      <c r="B1285" s="33"/>
      <c r="C1285" s="3"/>
      <c r="D1285" s="8"/>
      <c r="E1285" s="8"/>
      <c r="F1285" s="3"/>
      <c r="G1285" s="3"/>
      <c r="H1285" s="3"/>
      <c r="I1285" s="2"/>
      <c r="J1285" s="3"/>
      <c r="K1285" s="3"/>
      <c r="L1285" s="4"/>
    </row>
    <row r="1286" spans="1:12">
      <c r="A1286" s="5"/>
      <c r="B1286" s="33"/>
      <c r="C1286" s="3"/>
      <c r="D1286" s="8"/>
      <c r="E1286" s="8"/>
      <c r="F1286" s="3"/>
      <c r="G1286" s="3"/>
      <c r="H1286" s="3"/>
      <c r="I1286" s="2"/>
      <c r="J1286" s="3"/>
      <c r="K1286" s="3"/>
      <c r="L1286" s="4"/>
    </row>
    <row r="1287" spans="1:12">
      <c r="A1287" s="5"/>
      <c r="B1287" s="33"/>
      <c r="C1287" s="3"/>
      <c r="D1287" s="8"/>
      <c r="E1287" s="8"/>
      <c r="F1287" s="3"/>
      <c r="G1287" s="3"/>
      <c r="H1287" s="3"/>
      <c r="I1287" s="2"/>
      <c r="J1287" s="3"/>
      <c r="K1287" s="3"/>
      <c r="L1287" s="4"/>
    </row>
    <row r="1288" spans="1:12">
      <c r="A1288" s="5"/>
      <c r="B1288" s="33"/>
      <c r="C1288" s="3"/>
      <c r="D1288" s="8"/>
      <c r="E1288" s="8"/>
      <c r="F1288" s="3"/>
      <c r="G1288" s="3"/>
      <c r="H1288" s="3"/>
      <c r="I1288" s="2"/>
      <c r="J1288" s="3"/>
      <c r="K1288" s="3"/>
      <c r="L1288" s="4"/>
    </row>
    <row r="1289" spans="1:12">
      <c r="A1289" s="5"/>
      <c r="B1289" s="33"/>
      <c r="C1289" s="3"/>
      <c r="D1289" s="8"/>
      <c r="E1289" s="8"/>
      <c r="F1289" s="3"/>
      <c r="G1289" s="3"/>
      <c r="H1289" s="3"/>
      <c r="I1289" s="2"/>
      <c r="J1289" s="3"/>
      <c r="K1289" s="3"/>
      <c r="L1289" s="4"/>
    </row>
    <row r="1290" spans="1:12">
      <c r="A1290" s="5"/>
      <c r="B1290" s="33"/>
      <c r="C1290" s="3"/>
      <c r="D1290" s="8"/>
      <c r="E1290" s="8"/>
      <c r="F1290" s="3"/>
      <c r="G1290" s="3"/>
      <c r="H1290" s="3"/>
      <c r="I1290" s="2"/>
      <c r="J1290" s="3"/>
      <c r="K1290" s="3"/>
      <c r="L1290" s="4"/>
    </row>
    <row r="1291" spans="1:12">
      <c r="A1291" s="5"/>
      <c r="B1291" s="33"/>
      <c r="C1291" s="3"/>
      <c r="D1291" s="8"/>
      <c r="E1291" s="8"/>
      <c r="F1291" s="3"/>
      <c r="G1291" s="3"/>
      <c r="H1291" s="3"/>
      <c r="I1291" s="2"/>
      <c r="J1291" s="3"/>
      <c r="K1291" s="3"/>
      <c r="L1291" s="4"/>
    </row>
    <row r="1292" spans="1:12">
      <c r="A1292" s="5"/>
      <c r="B1292" s="33"/>
      <c r="C1292" s="3"/>
      <c r="D1292" s="8"/>
      <c r="E1292" s="8"/>
      <c r="F1292" s="3"/>
      <c r="G1292" s="3"/>
      <c r="H1292" s="3"/>
      <c r="I1292" s="2"/>
      <c r="J1292" s="3"/>
      <c r="K1292" s="3"/>
      <c r="L1292" s="4"/>
    </row>
    <row r="1293" spans="1:12">
      <c r="A1293" s="5"/>
      <c r="B1293" s="33"/>
      <c r="C1293" s="3"/>
      <c r="D1293" s="8"/>
      <c r="E1293" s="8"/>
      <c r="F1293" s="3"/>
      <c r="G1293" s="3"/>
      <c r="H1293" s="3"/>
      <c r="I1293" s="2"/>
      <c r="J1293" s="3"/>
      <c r="K1293" s="3"/>
      <c r="L1293" s="4"/>
    </row>
    <row r="1294" spans="1:12">
      <c r="A1294" s="5"/>
      <c r="B1294" s="33"/>
      <c r="C1294" s="3"/>
      <c r="D1294" s="8"/>
      <c r="E1294" s="8"/>
      <c r="F1294" s="3"/>
      <c r="G1294" s="3"/>
      <c r="H1294" s="3"/>
      <c r="I1294" s="2"/>
      <c r="J1294" s="3"/>
      <c r="K1294" s="3"/>
      <c r="L1294" s="4"/>
    </row>
    <row r="1295" spans="1:12">
      <c r="A1295" s="5"/>
      <c r="B1295" s="33"/>
      <c r="C1295" s="3"/>
      <c r="D1295" s="8"/>
      <c r="E1295" s="8"/>
      <c r="F1295" s="3"/>
      <c r="G1295" s="3"/>
      <c r="H1295" s="3"/>
      <c r="I1295" s="2"/>
      <c r="J1295" s="3"/>
      <c r="K1295" s="3"/>
      <c r="L1295" s="4"/>
    </row>
    <row r="1296" spans="1:12">
      <c r="A1296" s="5"/>
      <c r="B1296" s="33"/>
      <c r="C1296" s="3"/>
      <c r="D1296" s="8"/>
      <c r="E1296" s="8"/>
      <c r="F1296" s="3"/>
      <c r="G1296" s="3"/>
      <c r="H1296" s="3"/>
      <c r="I1296" s="2"/>
      <c r="J1296" s="3"/>
      <c r="K1296" s="3"/>
      <c r="L1296" s="4"/>
    </row>
    <row r="1297" spans="1:12">
      <c r="A1297" s="5"/>
      <c r="B1297" s="33"/>
      <c r="C1297" s="3"/>
      <c r="D1297" s="8"/>
      <c r="E1297" s="8"/>
      <c r="F1297" s="3"/>
      <c r="G1297" s="3"/>
      <c r="H1297" s="3"/>
      <c r="I1297" s="2"/>
      <c r="J1297" s="3"/>
      <c r="K1297" s="3"/>
      <c r="L1297" s="4"/>
    </row>
    <row r="1298" spans="1:12">
      <c r="A1298" s="5"/>
      <c r="B1298" s="33"/>
      <c r="C1298" s="3"/>
      <c r="D1298" s="8"/>
      <c r="E1298" s="8"/>
      <c r="F1298" s="3"/>
      <c r="G1298" s="3"/>
      <c r="H1298" s="3"/>
      <c r="I1298" s="2"/>
      <c r="J1298" s="3"/>
      <c r="K1298" s="3"/>
      <c r="L1298" s="4"/>
    </row>
    <row r="1299" spans="1:12">
      <c r="A1299" s="5"/>
      <c r="B1299" s="33"/>
      <c r="C1299" s="3"/>
      <c r="D1299" s="8"/>
      <c r="E1299" s="8"/>
      <c r="F1299" s="3"/>
      <c r="G1299" s="3"/>
      <c r="H1299" s="3"/>
      <c r="I1299" s="2"/>
      <c r="J1299" s="3"/>
      <c r="K1299" s="3"/>
      <c r="L1299" s="4"/>
    </row>
    <row r="1300" spans="1:12">
      <c r="A1300" s="5"/>
      <c r="B1300" s="33"/>
      <c r="C1300" s="3"/>
      <c r="D1300" s="8"/>
      <c r="E1300" s="8"/>
      <c r="F1300" s="3"/>
      <c r="G1300" s="3"/>
      <c r="H1300" s="3"/>
      <c r="I1300" s="2"/>
      <c r="J1300" s="3"/>
      <c r="K1300" s="3"/>
      <c r="L1300" s="4"/>
    </row>
    <row r="1301" spans="1:12">
      <c r="A1301" s="5"/>
      <c r="B1301" s="33"/>
      <c r="C1301" s="3"/>
      <c r="D1301" s="8"/>
      <c r="E1301" s="8"/>
      <c r="F1301" s="3"/>
      <c r="G1301" s="3"/>
      <c r="H1301" s="3"/>
      <c r="I1301" s="2"/>
      <c r="J1301" s="3"/>
      <c r="K1301" s="3"/>
      <c r="L1301" s="4"/>
    </row>
    <row r="1302" spans="1:12">
      <c r="A1302" s="5"/>
      <c r="B1302" s="33"/>
      <c r="C1302" s="3"/>
      <c r="D1302" s="8"/>
      <c r="E1302" s="8"/>
      <c r="F1302" s="3"/>
      <c r="G1302" s="3"/>
      <c r="H1302" s="3"/>
      <c r="I1302" s="2"/>
      <c r="J1302" s="3"/>
      <c r="K1302" s="3"/>
      <c r="L1302" s="4"/>
    </row>
    <row r="1303" spans="1:12">
      <c r="A1303" s="5"/>
      <c r="B1303" s="33"/>
      <c r="C1303" s="3"/>
      <c r="D1303" s="8"/>
      <c r="E1303" s="8"/>
      <c r="F1303" s="3"/>
      <c r="G1303" s="3"/>
      <c r="H1303" s="3"/>
      <c r="I1303" s="2"/>
      <c r="J1303" s="3"/>
      <c r="K1303" s="3"/>
      <c r="L1303" s="4"/>
    </row>
    <row r="1304" spans="1:12">
      <c r="A1304" s="5"/>
      <c r="B1304" s="33"/>
      <c r="C1304" s="3"/>
      <c r="D1304" s="8"/>
      <c r="E1304" s="8"/>
      <c r="F1304" s="3"/>
      <c r="G1304" s="3"/>
      <c r="H1304" s="3"/>
      <c r="I1304" s="2"/>
      <c r="J1304" s="3"/>
      <c r="K1304" s="3"/>
      <c r="L1304" s="4"/>
    </row>
    <row r="1305" spans="1:12">
      <c r="A1305" s="5"/>
      <c r="B1305" s="33"/>
      <c r="C1305" s="3"/>
      <c r="D1305" s="8"/>
      <c r="E1305" s="8"/>
      <c r="F1305" s="3"/>
      <c r="G1305" s="3"/>
      <c r="H1305" s="3"/>
      <c r="I1305" s="2"/>
      <c r="J1305" s="3"/>
      <c r="K1305" s="3"/>
      <c r="L1305" s="4"/>
    </row>
    <row r="1306" spans="1:12">
      <c r="A1306" s="5"/>
      <c r="B1306" s="33"/>
      <c r="C1306" s="3"/>
      <c r="D1306" s="8"/>
      <c r="E1306" s="8"/>
      <c r="F1306" s="3"/>
      <c r="G1306" s="3"/>
      <c r="H1306" s="3"/>
      <c r="I1306" s="2"/>
      <c r="J1306" s="3"/>
      <c r="K1306" s="3"/>
      <c r="L1306" s="4"/>
    </row>
    <row r="1307" spans="1:12">
      <c r="A1307" s="5"/>
      <c r="B1307" s="33"/>
      <c r="C1307" s="3"/>
      <c r="D1307" s="8"/>
      <c r="E1307" s="8"/>
      <c r="F1307" s="3"/>
      <c r="G1307" s="3"/>
      <c r="H1307" s="3"/>
      <c r="I1307" s="2"/>
      <c r="J1307" s="3"/>
      <c r="K1307" s="3"/>
      <c r="L1307" s="4"/>
    </row>
    <row r="1308" spans="1:12">
      <c r="A1308" s="5"/>
      <c r="B1308" s="33"/>
      <c r="C1308" s="3"/>
      <c r="D1308" s="8"/>
      <c r="E1308" s="8"/>
      <c r="F1308" s="3"/>
      <c r="G1308" s="3"/>
      <c r="H1308" s="3"/>
      <c r="I1308" s="2"/>
      <c r="J1308" s="3"/>
      <c r="K1308" s="3"/>
      <c r="L1308" s="4"/>
    </row>
    <row r="1309" spans="1:12">
      <c r="A1309" s="5"/>
      <c r="B1309" s="33"/>
      <c r="C1309" s="3"/>
      <c r="D1309" s="8"/>
      <c r="E1309" s="8"/>
      <c r="F1309" s="3"/>
      <c r="G1309" s="3"/>
      <c r="H1309" s="3"/>
      <c r="I1309" s="2"/>
      <c r="J1309" s="3"/>
      <c r="K1309" s="3"/>
      <c r="L1309" s="4"/>
    </row>
    <row r="1310" spans="1:12">
      <c r="A1310" s="5"/>
      <c r="B1310" s="33"/>
      <c r="C1310" s="3"/>
      <c r="D1310" s="8"/>
      <c r="E1310" s="8"/>
      <c r="F1310" s="3"/>
      <c r="G1310" s="3"/>
      <c r="H1310" s="3"/>
      <c r="I1310" s="2"/>
      <c r="J1310" s="3"/>
      <c r="K1310" s="3"/>
      <c r="L1310" s="4"/>
    </row>
    <row r="1311" spans="1:12">
      <c r="A1311" s="5"/>
      <c r="B1311" s="33"/>
      <c r="C1311" s="3"/>
      <c r="D1311" s="8"/>
      <c r="E1311" s="8"/>
      <c r="F1311" s="3"/>
      <c r="G1311" s="3"/>
      <c r="H1311" s="3"/>
      <c r="I1311" s="2"/>
      <c r="J1311" s="3"/>
      <c r="K1311" s="3"/>
      <c r="L1311" s="4"/>
    </row>
    <row r="1312" spans="1:12">
      <c r="A1312" s="5"/>
      <c r="B1312" s="33"/>
      <c r="C1312" s="3"/>
      <c r="D1312" s="8"/>
      <c r="E1312" s="8"/>
      <c r="F1312" s="3"/>
      <c r="G1312" s="3"/>
      <c r="H1312" s="3"/>
      <c r="I1312" s="2"/>
      <c r="J1312" s="3"/>
      <c r="K1312" s="3"/>
      <c r="L1312" s="4"/>
    </row>
    <row r="1313" spans="1:12">
      <c r="A1313" s="5"/>
      <c r="B1313" s="33"/>
      <c r="C1313" s="3"/>
      <c r="D1313" s="8"/>
      <c r="E1313" s="8"/>
      <c r="F1313" s="3"/>
      <c r="G1313" s="3"/>
      <c r="H1313" s="3"/>
      <c r="I1313" s="2"/>
      <c r="J1313" s="3"/>
      <c r="K1313" s="3"/>
      <c r="L1313" s="4"/>
    </row>
    <row r="1314" spans="1:12">
      <c r="A1314" s="5"/>
      <c r="B1314" s="33"/>
      <c r="C1314" s="3"/>
      <c r="D1314" s="8"/>
      <c r="E1314" s="8"/>
      <c r="F1314" s="3"/>
      <c r="G1314" s="3"/>
      <c r="H1314" s="3"/>
      <c r="I1314" s="2"/>
      <c r="J1314" s="3"/>
      <c r="K1314" s="3"/>
      <c r="L1314" s="4"/>
    </row>
    <row r="1315" spans="1:12">
      <c r="A1315" s="5"/>
      <c r="B1315" s="33"/>
      <c r="C1315" s="3"/>
      <c r="D1315" s="8"/>
      <c r="E1315" s="8"/>
      <c r="F1315" s="3"/>
      <c r="G1315" s="3"/>
      <c r="H1315" s="3"/>
      <c r="I1315" s="2"/>
      <c r="J1315" s="3"/>
      <c r="K1315" s="3"/>
      <c r="L1315" s="4"/>
    </row>
    <row r="1316" spans="1:12">
      <c r="A1316" s="5"/>
      <c r="B1316" s="33"/>
      <c r="C1316" s="3"/>
      <c r="D1316" s="8"/>
      <c r="E1316" s="8"/>
      <c r="F1316" s="3"/>
      <c r="G1316" s="3"/>
      <c r="H1316" s="3"/>
      <c r="I1316" s="2"/>
      <c r="J1316" s="3"/>
      <c r="K1316" s="3"/>
      <c r="L1316" s="4"/>
    </row>
    <row r="1317" spans="1:12">
      <c r="A1317" s="5"/>
      <c r="B1317" s="33"/>
      <c r="C1317" s="3"/>
      <c r="D1317" s="8"/>
      <c r="E1317" s="8"/>
      <c r="F1317" s="3"/>
      <c r="G1317" s="3"/>
      <c r="H1317" s="3"/>
      <c r="I1317" s="2"/>
      <c r="J1317" s="3"/>
      <c r="K1317" s="3"/>
      <c r="L1317" s="4"/>
    </row>
    <row r="1318" spans="1:12">
      <c r="A1318" s="5"/>
      <c r="B1318" s="33"/>
      <c r="C1318" s="3"/>
      <c r="D1318" s="8"/>
      <c r="E1318" s="8"/>
      <c r="F1318" s="3"/>
      <c r="G1318" s="3"/>
      <c r="H1318" s="3"/>
      <c r="I1318" s="2"/>
      <c r="J1318" s="3"/>
      <c r="K1318" s="3"/>
      <c r="L1318" s="4"/>
    </row>
    <row r="1319" spans="1:12">
      <c r="A1319" s="5"/>
      <c r="B1319" s="33"/>
      <c r="C1319" s="3"/>
      <c r="D1319" s="8"/>
      <c r="E1319" s="8"/>
      <c r="F1319" s="3"/>
      <c r="G1319" s="3"/>
      <c r="H1319" s="3"/>
      <c r="I1319" s="2"/>
      <c r="J1319" s="3"/>
      <c r="K1319" s="3"/>
      <c r="L1319" s="4"/>
    </row>
    <row r="1320" spans="1:12">
      <c r="A1320" s="5"/>
      <c r="B1320" s="33"/>
      <c r="C1320" s="3"/>
      <c r="D1320" s="8"/>
      <c r="E1320" s="8"/>
      <c r="F1320" s="3"/>
      <c r="G1320" s="3"/>
      <c r="H1320" s="3"/>
      <c r="I1320" s="2"/>
      <c r="J1320" s="3"/>
      <c r="K1320" s="3"/>
      <c r="L1320" s="4"/>
    </row>
    <row r="1321" spans="1:12">
      <c r="A1321" s="5"/>
      <c r="B1321" s="33"/>
      <c r="C1321" s="3"/>
      <c r="D1321" s="8"/>
      <c r="E1321" s="8"/>
      <c r="F1321" s="3"/>
      <c r="G1321" s="3"/>
      <c r="H1321" s="3"/>
      <c r="I1321" s="2"/>
      <c r="J1321" s="3"/>
      <c r="K1321" s="3"/>
      <c r="L1321" s="4"/>
    </row>
    <row r="1322" spans="1:12">
      <c r="A1322" s="5"/>
      <c r="B1322" s="33"/>
      <c r="C1322" s="3"/>
      <c r="D1322" s="8"/>
      <c r="E1322" s="8"/>
      <c r="F1322" s="3"/>
      <c r="G1322" s="3"/>
      <c r="H1322" s="3"/>
      <c r="I1322" s="2"/>
      <c r="J1322" s="3"/>
      <c r="K1322" s="3"/>
      <c r="L1322" s="4"/>
    </row>
    <row r="1323" spans="1:12">
      <c r="A1323" s="5"/>
      <c r="B1323" s="33"/>
      <c r="C1323" s="3"/>
      <c r="D1323" s="8"/>
      <c r="E1323" s="8"/>
      <c r="F1323" s="3"/>
      <c r="G1323" s="3"/>
      <c r="H1323" s="3"/>
      <c r="I1323" s="2"/>
      <c r="J1323" s="3"/>
      <c r="K1323" s="3"/>
      <c r="L1323" s="4"/>
    </row>
    <row r="1324" spans="1:12">
      <c r="A1324" s="5"/>
      <c r="B1324" s="33"/>
      <c r="C1324" s="3"/>
      <c r="D1324" s="8"/>
      <c r="E1324" s="8"/>
      <c r="F1324" s="3"/>
      <c r="G1324" s="3"/>
      <c r="H1324" s="3"/>
      <c r="I1324" s="2"/>
      <c r="J1324" s="3"/>
      <c r="K1324" s="3"/>
      <c r="L1324" s="4"/>
    </row>
    <row r="1325" spans="1:12">
      <c r="A1325" s="5"/>
      <c r="B1325" s="33"/>
      <c r="C1325" s="3"/>
      <c r="D1325" s="8"/>
      <c r="E1325" s="8"/>
      <c r="F1325" s="3"/>
      <c r="G1325" s="3"/>
      <c r="H1325" s="3"/>
      <c r="I1325" s="2"/>
      <c r="J1325" s="3"/>
      <c r="K1325" s="3"/>
      <c r="L1325" s="4"/>
    </row>
    <row r="1326" spans="1:12">
      <c r="A1326" s="5"/>
      <c r="B1326" s="33"/>
      <c r="C1326" s="3"/>
      <c r="D1326" s="8"/>
      <c r="E1326" s="8"/>
      <c r="F1326" s="3"/>
      <c r="G1326" s="3"/>
      <c r="H1326" s="3"/>
      <c r="I1326" s="2"/>
      <c r="J1326" s="3"/>
      <c r="K1326" s="3"/>
      <c r="L1326" s="4"/>
    </row>
    <row r="1327" spans="1:12">
      <c r="A1327" s="5"/>
      <c r="B1327" s="33"/>
      <c r="C1327" s="3"/>
      <c r="D1327" s="8"/>
      <c r="E1327" s="8"/>
      <c r="F1327" s="3"/>
      <c r="G1327" s="3"/>
      <c r="H1327" s="3"/>
      <c r="I1327" s="2"/>
      <c r="J1327" s="3"/>
      <c r="K1327" s="3"/>
      <c r="L1327" s="4"/>
    </row>
    <row r="1328" spans="1:12">
      <c r="A1328" s="5"/>
      <c r="B1328" s="33"/>
      <c r="C1328" s="3"/>
      <c r="D1328" s="8"/>
      <c r="E1328" s="8"/>
      <c r="F1328" s="3"/>
      <c r="G1328" s="3"/>
      <c r="H1328" s="3"/>
      <c r="I1328" s="2"/>
      <c r="J1328" s="3"/>
      <c r="K1328" s="3"/>
      <c r="L1328" s="4"/>
    </row>
    <row r="1329" spans="1:12">
      <c r="A1329" s="5"/>
      <c r="B1329" s="33"/>
      <c r="C1329" s="3"/>
      <c r="D1329" s="8"/>
      <c r="E1329" s="8"/>
      <c r="F1329" s="3"/>
      <c r="G1329" s="3"/>
      <c r="H1329" s="3"/>
      <c r="I1329" s="2"/>
      <c r="J1329" s="3"/>
      <c r="K1329" s="3"/>
      <c r="L1329" s="4"/>
    </row>
    <row r="1330" spans="1:12">
      <c r="A1330" s="5"/>
      <c r="B1330" s="33"/>
      <c r="C1330" s="3"/>
      <c r="D1330" s="8"/>
      <c r="E1330" s="8"/>
      <c r="F1330" s="3"/>
      <c r="G1330" s="3"/>
      <c r="H1330" s="3"/>
      <c r="I1330" s="2"/>
      <c r="J1330" s="3"/>
      <c r="K1330" s="3"/>
      <c r="L1330" s="4"/>
    </row>
    <row r="1331" spans="1:12">
      <c r="A1331" s="5"/>
      <c r="B1331" s="33"/>
      <c r="C1331" s="3"/>
      <c r="D1331" s="8"/>
      <c r="E1331" s="8"/>
      <c r="F1331" s="3"/>
      <c r="G1331" s="3"/>
      <c r="H1331" s="3"/>
      <c r="I1331" s="2"/>
      <c r="J1331" s="3"/>
      <c r="K1331" s="3"/>
      <c r="L1331" s="4"/>
    </row>
    <row r="1332" spans="1:12">
      <c r="A1332" s="5"/>
      <c r="B1332" s="33"/>
      <c r="C1332" s="3"/>
      <c r="D1332" s="8"/>
      <c r="E1332" s="8"/>
      <c r="F1332" s="3"/>
      <c r="G1332" s="3"/>
      <c r="H1332" s="3"/>
      <c r="I1332" s="2"/>
      <c r="J1332" s="3"/>
      <c r="K1332" s="3"/>
      <c r="L1332" s="4"/>
    </row>
    <row r="1333" spans="1:12">
      <c r="A1333" s="5"/>
      <c r="B1333" s="33"/>
      <c r="C1333" s="3"/>
      <c r="D1333" s="8"/>
      <c r="E1333" s="8"/>
      <c r="F1333" s="3"/>
      <c r="G1333" s="3"/>
      <c r="H1333" s="3"/>
      <c r="I1333" s="2"/>
      <c r="J1333" s="3"/>
      <c r="K1333" s="3"/>
      <c r="L1333" s="4"/>
    </row>
    <row r="1334" spans="1:12">
      <c r="A1334" s="5"/>
      <c r="B1334" s="33"/>
      <c r="C1334" s="3"/>
      <c r="D1334" s="8"/>
      <c r="E1334" s="8"/>
      <c r="F1334" s="3"/>
      <c r="G1334" s="3"/>
      <c r="H1334" s="3"/>
      <c r="I1334" s="2"/>
      <c r="J1334" s="3"/>
      <c r="K1334" s="3"/>
      <c r="L1334" s="4"/>
    </row>
    <row r="1335" spans="1:12">
      <c r="A1335" s="5"/>
      <c r="B1335" s="33"/>
      <c r="C1335" s="3"/>
      <c r="D1335" s="8"/>
      <c r="E1335" s="8"/>
      <c r="F1335" s="3"/>
      <c r="G1335" s="3"/>
      <c r="H1335" s="3"/>
      <c r="I1335" s="2"/>
      <c r="J1335" s="3"/>
      <c r="K1335" s="3"/>
      <c r="L1335" s="4"/>
    </row>
    <row r="1336" spans="1:12">
      <c r="A1336" s="5"/>
      <c r="B1336" s="33"/>
      <c r="C1336" s="3"/>
      <c r="D1336" s="8"/>
      <c r="E1336" s="8"/>
      <c r="F1336" s="3"/>
      <c r="G1336" s="3"/>
      <c r="H1336" s="3"/>
      <c r="I1336" s="2"/>
      <c r="J1336" s="3"/>
      <c r="K1336" s="3"/>
      <c r="L1336" s="4"/>
    </row>
    <row r="1337" spans="1:12">
      <c r="A1337" s="5"/>
      <c r="B1337" s="33"/>
      <c r="C1337" s="3"/>
      <c r="D1337" s="8"/>
      <c r="E1337" s="8"/>
      <c r="F1337" s="3"/>
      <c r="G1337" s="3"/>
      <c r="H1337" s="3"/>
      <c r="I1337" s="2"/>
      <c r="J1337" s="3"/>
      <c r="K1337" s="3"/>
      <c r="L1337" s="4"/>
    </row>
    <row r="1338" spans="1:12">
      <c r="A1338" s="5"/>
      <c r="B1338" s="33"/>
      <c r="C1338" s="3"/>
      <c r="D1338" s="8"/>
      <c r="E1338" s="8"/>
      <c r="F1338" s="3"/>
      <c r="G1338" s="3"/>
      <c r="H1338" s="3"/>
      <c r="I1338" s="2"/>
      <c r="J1338" s="3"/>
      <c r="K1338" s="3"/>
      <c r="L1338" s="4"/>
    </row>
    <row r="1339" spans="1:12">
      <c r="A1339" s="5"/>
      <c r="B1339" s="33"/>
      <c r="C1339" s="3"/>
      <c r="D1339" s="8"/>
      <c r="E1339" s="8"/>
      <c r="F1339" s="3"/>
      <c r="G1339" s="3"/>
      <c r="H1339" s="3"/>
      <c r="I1339" s="2"/>
      <c r="J1339" s="3"/>
      <c r="K1339" s="3"/>
      <c r="L1339" s="4"/>
    </row>
    <row r="1340" spans="1:12">
      <c r="A1340" s="5"/>
      <c r="B1340" s="33"/>
      <c r="C1340" s="3"/>
      <c r="D1340" s="8"/>
      <c r="E1340" s="8"/>
      <c r="F1340" s="3"/>
      <c r="G1340" s="3"/>
      <c r="H1340" s="3"/>
      <c r="I1340" s="2"/>
      <c r="J1340" s="3"/>
      <c r="K1340" s="3"/>
      <c r="L1340" s="4"/>
    </row>
    <row r="1341" spans="1:12">
      <c r="A1341" s="5"/>
      <c r="B1341" s="33"/>
      <c r="C1341" s="3"/>
      <c r="D1341" s="8"/>
      <c r="E1341" s="8"/>
      <c r="F1341" s="3"/>
      <c r="G1341" s="3"/>
      <c r="H1341" s="3"/>
      <c r="I1341" s="2"/>
      <c r="J1341" s="3"/>
      <c r="K1341" s="3"/>
      <c r="L1341" s="4"/>
    </row>
    <row r="1342" spans="1:12">
      <c r="A1342" s="5"/>
      <c r="B1342" s="33"/>
      <c r="C1342" s="3"/>
      <c r="D1342" s="8"/>
      <c r="E1342" s="8"/>
      <c r="F1342" s="3"/>
      <c r="G1342" s="3"/>
      <c r="H1342" s="3"/>
      <c r="I1342" s="2"/>
      <c r="J1342" s="3"/>
      <c r="K1342" s="3"/>
      <c r="L1342" s="4"/>
    </row>
    <row r="1343" spans="1:12">
      <c r="A1343" s="5"/>
      <c r="B1343" s="33"/>
      <c r="C1343" s="3"/>
      <c r="D1343" s="8"/>
      <c r="E1343" s="8"/>
      <c r="F1343" s="3"/>
      <c r="G1343" s="3"/>
      <c r="H1343" s="3"/>
      <c r="I1343" s="2"/>
      <c r="J1343" s="3"/>
      <c r="K1343" s="3"/>
      <c r="L1343" s="4"/>
    </row>
    <row r="1344" spans="1:12">
      <c r="A1344" s="5"/>
      <c r="B1344" s="33"/>
      <c r="C1344" s="3"/>
      <c r="D1344" s="8"/>
      <c r="E1344" s="8"/>
      <c r="F1344" s="3"/>
      <c r="G1344" s="3"/>
      <c r="H1344" s="3"/>
      <c r="I1344" s="2"/>
      <c r="J1344" s="3"/>
      <c r="K1344" s="3"/>
      <c r="L1344" s="4"/>
    </row>
    <row r="1345" spans="1:12">
      <c r="A1345" s="5"/>
      <c r="B1345" s="33"/>
      <c r="C1345" s="3"/>
      <c r="D1345" s="8"/>
      <c r="E1345" s="8"/>
      <c r="F1345" s="3"/>
      <c r="G1345" s="3"/>
      <c r="H1345" s="3"/>
      <c r="I1345" s="2"/>
      <c r="J1345" s="3"/>
      <c r="K1345" s="3"/>
      <c r="L1345" s="4"/>
    </row>
    <row r="1346" spans="1:12">
      <c r="A1346" s="5"/>
      <c r="B1346" s="33"/>
      <c r="C1346" s="3"/>
      <c r="D1346" s="8"/>
      <c r="E1346" s="8"/>
      <c r="F1346" s="3"/>
      <c r="G1346" s="3"/>
      <c r="H1346" s="3"/>
      <c r="I1346" s="2"/>
      <c r="J1346" s="3"/>
      <c r="K1346" s="3"/>
      <c r="L1346" s="4"/>
    </row>
    <row r="1347" spans="1:12">
      <c r="A1347" s="5"/>
      <c r="B1347" s="33"/>
      <c r="C1347" s="3"/>
      <c r="D1347" s="8"/>
      <c r="E1347" s="8"/>
      <c r="F1347" s="3"/>
      <c r="G1347" s="3"/>
      <c r="H1347" s="3"/>
      <c r="I1347" s="2"/>
      <c r="J1347" s="3"/>
      <c r="K1347" s="3"/>
      <c r="L1347" s="4"/>
    </row>
    <row r="1348" spans="1:12">
      <c r="A1348" s="5"/>
      <c r="B1348" s="33"/>
      <c r="C1348" s="3"/>
      <c r="D1348" s="8"/>
      <c r="E1348" s="8"/>
      <c r="F1348" s="3"/>
      <c r="G1348" s="3"/>
      <c r="H1348" s="3"/>
      <c r="I1348" s="2"/>
      <c r="J1348" s="3"/>
      <c r="K1348" s="3"/>
      <c r="L1348" s="4"/>
    </row>
    <row r="1349" spans="1:12">
      <c r="A1349" s="5"/>
      <c r="B1349" s="33"/>
      <c r="C1349" s="3"/>
      <c r="D1349" s="8"/>
      <c r="E1349" s="8"/>
      <c r="F1349" s="3"/>
      <c r="G1349" s="3"/>
      <c r="H1349" s="3"/>
      <c r="I1349" s="2"/>
      <c r="J1349" s="3"/>
      <c r="K1349" s="3"/>
      <c r="L1349" s="4"/>
    </row>
    <row r="1350" spans="1:12">
      <c r="A1350" s="5"/>
      <c r="B1350" s="33"/>
      <c r="C1350" s="3"/>
      <c r="D1350" s="8"/>
      <c r="E1350" s="8"/>
      <c r="F1350" s="3"/>
      <c r="G1350" s="3"/>
      <c r="H1350" s="3"/>
      <c r="I1350" s="2"/>
      <c r="J1350" s="3"/>
      <c r="K1350" s="3"/>
      <c r="L1350" s="4"/>
    </row>
    <row r="1351" spans="1:12">
      <c r="A1351" s="5"/>
      <c r="B1351" s="33"/>
      <c r="C1351" s="3"/>
      <c r="D1351" s="8"/>
      <c r="E1351" s="8"/>
      <c r="F1351" s="3"/>
      <c r="G1351" s="3"/>
      <c r="H1351" s="3"/>
      <c r="I1351" s="2"/>
      <c r="J1351" s="3"/>
      <c r="K1351" s="3"/>
      <c r="L1351" s="4"/>
    </row>
    <row r="1352" spans="1:12">
      <c r="A1352" s="5"/>
      <c r="B1352" s="33"/>
      <c r="C1352" s="3"/>
      <c r="D1352" s="8"/>
      <c r="E1352" s="8"/>
      <c r="F1352" s="3"/>
      <c r="G1352" s="3"/>
      <c r="H1352" s="3"/>
      <c r="I1352" s="2"/>
      <c r="J1352" s="3"/>
      <c r="K1352" s="3"/>
      <c r="L1352" s="4"/>
    </row>
    <row r="1353" spans="1:12">
      <c r="A1353" s="5"/>
      <c r="B1353" s="33"/>
      <c r="C1353" s="3"/>
      <c r="D1353" s="8"/>
      <c r="E1353" s="8"/>
      <c r="F1353" s="3"/>
      <c r="G1353" s="3"/>
      <c r="H1353" s="3"/>
      <c r="I1353" s="2"/>
      <c r="J1353" s="3"/>
      <c r="K1353" s="3"/>
      <c r="L1353" s="4"/>
    </row>
    <row r="1354" spans="1:12">
      <c r="A1354" s="5"/>
      <c r="B1354" s="33"/>
      <c r="C1354" s="3"/>
      <c r="D1354" s="8"/>
      <c r="E1354" s="8"/>
      <c r="F1354" s="3"/>
      <c r="G1354" s="3"/>
      <c r="H1354" s="3"/>
      <c r="I1354" s="2"/>
      <c r="J1354" s="3"/>
      <c r="K1354" s="3"/>
      <c r="L1354" s="4"/>
    </row>
    <row r="1355" spans="1:12">
      <c r="A1355" s="5"/>
      <c r="B1355" s="33"/>
      <c r="C1355" s="3"/>
      <c r="D1355" s="8"/>
      <c r="E1355" s="8"/>
      <c r="F1355" s="3"/>
      <c r="G1355" s="3"/>
      <c r="H1355" s="3"/>
      <c r="I1355" s="2"/>
      <c r="J1355" s="3"/>
      <c r="K1355" s="3"/>
      <c r="L1355" s="4"/>
    </row>
    <row r="1356" spans="1:12">
      <c r="A1356" s="5"/>
      <c r="B1356" s="33"/>
      <c r="C1356" s="3"/>
      <c r="D1356" s="8"/>
      <c r="E1356" s="8"/>
      <c r="F1356" s="3"/>
      <c r="G1356" s="3"/>
      <c r="H1356" s="3"/>
      <c r="I1356" s="2"/>
      <c r="J1356" s="3"/>
      <c r="K1356" s="3"/>
      <c r="L1356" s="4"/>
    </row>
    <row r="1357" spans="1:12">
      <c r="A1357" s="5"/>
      <c r="B1357" s="33"/>
      <c r="C1357" s="3"/>
      <c r="D1357" s="8"/>
      <c r="E1357" s="8"/>
      <c r="F1357" s="3"/>
      <c r="G1357" s="3"/>
      <c r="H1357" s="3"/>
      <c r="I1357" s="2"/>
      <c r="J1357" s="3"/>
      <c r="K1357" s="3"/>
      <c r="L1357" s="4"/>
    </row>
    <row r="1358" spans="1:12">
      <c r="A1358" s="5"/>
      <c r="B1358" s="33"/>
      <c r="C1358" s="3"/>
      <c r="D1358" s="8"/>
      <c r="E1358" s="8"/>
      <c r="F1358" s="3"/>
      <c r="G1358" s="3"/>
      <c r="H1358" s="3"/>
      <c r="I1358" s="2"/>
      <c r="J1358" s="3"/>
      <c r="K1358" s="3"/>
      <c r="L1358" s="4"/>
    </row>
    <row r="1359" spans="1:12">
      <c r="A1359" s="5"/>
      <c r="B1359" s="33"/>
      <c r="C1359" s="3"/>
      <c r="D1359" s="8"/>
      <c r="E1359" s="8"/>
      <c r="F1359" s="3"/>
      <c r="G1359" s="3"/>
      <c r="H1359" s="3"/>
      <c r="I1359" s="2"/>
      <c r="J1359" s="3"/>
      <c r="K1359" s="3"/>
      <c r="L1359" s="4"/>
    </row>
    <row r="1360" spans="1:12">
      <c r="A1360" s="5"/>
      <c r="B1360" s="33"/>
      <c r="C1360" s="3"/>
      <c r="D1360" s="8"/>
      <c r="E1360" s="8"/>
      <c r="F1360" s="3"/>
      <c r="G1360" s="3"/>
      <c r="H1360" s="3"/>
      <c r="I1360" s="2"/>
      <c r="J1360" s="3"/>
      <c r="K1360" s="3"/>
      <c r="L1360" s="4"/>
    </row>
    <row r="1361" spans="1:12">
      <c r="A1361" s="5"/>
      <c r="B1361" s="33"/>
      <c r="C1361" s="3"/>
      <c r="D1361" s="8"/>
      <c r="E1361" s="8"/>
      <c r="F1361" s="3"/>
      <c r="G1361" s="3"/>
      <c r="H1361" s="3"/>
      <c r="I1361" s="2"/>
      <c r="J1361" s="3"/>
      <c r="K1361" s="3"/>
      <c r="L1361" s="4"/>
    </row>
    <row r="1362" spans="1:12">
      <c r="A1362" s="5"/>
      <c r="B1362" s="33"/>
      <c r="C1362" s="3"/>
      <c r="D1362" s="8"/>
      <c r="E1362" s="8"/>
      <c r="F1362" s="3"/>
      <c r="G1362" s="3"/>
      <c r="H1362" s="3"/>
      <c r="I1362" s="2"/>
      <c r="J1362" s="3"/>
      <c r="K1362" s="3"/>
      <c r="L1362" s="4"/>
    </row>
    <row r="1363" spans="1:12">
      <c r="A1363" s="5"/>
      <c r="B1363" s="33"/>
      <c r="C1363" s="3"/>
      <c r="D1363" s="8"/>
      <c r="E1363" s="8"/>
      <c r="F1363" s="3"/>
      <c r="G1363" s="3"/>
      <c r="H1363" s="3"/>
      <c r="I1363" s="2"/>
      <c r="J1363" s="3"/>
      <c r="K1363" s="3"/>
      <c r="L1363" s="4"/>
    </row>
    <row r="1364" spans="1:12">
      <c r="A1364" s="5"/>
      <c r="B1364" s="33"/>
      <c r="C1364" s="3"/>
      <c r="D1364" s="8"/>
      <c r="E1364" s="8"/>
      <c r="F1364" s="3"/>
      <c r="G1364" s="3"/>
      <c r="H1364" s="3"/>
      <c r="I1364" s="2"/>
      <c r="J1364" s="3"/>
      <c r="K1364" s="3"/>
      <c r="L1364" s="4"/>
    </row>
    <row r="1365" spans="1:12">
      <c r="A1365" s="5"/>
      <c r="B1365" s="33"/>
      <c r="C1365" s="3"/>
      <c r="D1365" s="8"/>
      <c r="E1365" s="8"/>
      <c r="F1365" s="3"/>
      <c r="G1365" s="3"/>
      <c r="H1365" s="3"/>
      <c r="I1365" s="2"/>
      <c r="J1365" s="3"/>
      <c r="K1365" s="3"/>
      <c r="L1365" s="4"/>
    </row>
    <row r="1366" spans="1:12">
      <c r="A1366" s="5"/>
      <c r="B1366" s="33"/>
      <c r="C1366" s="3"/>
      <c r="D1366" s="8"/>
      <c r="E1366" s="8"/>
      <c r="F1366" s="3"/>
      <c r="G1366" s="3"/>
      <c r="H1366" s="3"/>
      <c r="I1366" s="2"/>
      <c r="J1366" s="3"/>
      <c r="K1366" s="3"/>
      <c r="L1366" s="4"/>
    </row>
    <row r="1367" spans="1:12">
      <c r="A1367" s="5"/>
      <c r="B1367" s="33"/>
      <c r="C1367" s="3"/>
      <c r="D1367" s="8"/>
      <c r="E1367" s="8"/>
      <c r="F1367" s="3"/>
      <c r="G1367" s="3"/>
      <c r="H1367" s="3"/>
      <c r="I1367" s="2"/>
      <c r="J1367" s="3"/>
      <c r="K1367" s="3"/>
      <c r="L1367" s="4"/>
    </row>
    <row r="1368" spans="1:12">
      <c r="A1368" s="5"/>
      <c r="B1368" s="33"/>
      <c r="C1368" s="3"/>
      <c r="D1368" s="8"/>
      <c r="E1368" s="8"/>
      <c r="F1368" s="3"/>
      <c r="G1368" s="3"/>
      <c r="H1368" s="3"/>
      <c r="I1368" s="2"/>
      <c r="J1368" s="3"/>
      <c r="K1368" s="3"/>
      <c r="L1368" s="4"/>
    </row>
    <row r="1369" spans="1:12">
      <c r="A1369" s="5"/>
      <c r="B1369" s="33"/>
      <c r="C1369" s="3"/>
      <c r="D1369" s="8"/>
      <c r="E1369" s="8"/>
      <c r="F1369" s="3"/>
      <c r="G1369" s="3"/>
      <c r="H1369" s="3"/>
      <c r="I1369" s="2"/>
      <c r="J1369" s="3"/>
      <c r="K1369" s="3"/>
      <c r="L1369" s="4"/>
    </row>
    <row r="1370" spans="1:12">
      <c r="A1370" s="5"/>
      <c r="B1370" s="33"/>
      <c r="C1370" s="3"/>
      <c r="D1370" s="8"/>
      <c r="E1370" s="8"/>
      <c r="F1370" s="3"/>
      <c r="G1370" s="3"/>
      <c r="H1370" s="3"/>
      <c r="I1370" s="2"/>
      <c r="J1370" s="3"/>
      <c r="K1370" s="3"/>
      <c r="L1370" s="4"/>
    </row>
    <row r="1371" spans="1:12">
      <c r="A1371" s="5"/>
      <c r="B1371" s="33"/>
      <c r="C1371" s="3"/>
      <c r="D1371" s="8"/>
      <c r="E1371" s="8"/>
      <c r="F1371" s="3"/>
      <c r="G1371" s="3"/>
      <c r="H1371" s="3"/>
      <c r="I1371" s="2"/>
      <c r="J1371" s="3"/>
      <c r="K1371" s="3"/>
      <c r="L1371" s="4"/>
    </row>
    <row r="1372" spans="1:12">
      <c r="A1372" s="5"/>
      <c r="B1372" s="33"/>
      <c r="C1372" s="3"/>
      <c r="D1372" s="8"/>
      <c r="E1372" s="8"/>
      <c r="F1372" s="3"/>
      <c r="G1372" s="3"/>
      <c r="H1372" s="3"/>
      <c r="I1372" s="2"/>
      <c r="J1372" s="3"/>
      <c r="K1372" s="3"/>
      <c r="L1372" s="4"/>
    </row>
    <row r="1373" spans="1:12">
      <c r="A1373" s="5"/>
      <c r="B1373" s="33"/>
      <c r="C1373" s="3"/>
      <c r="D1373" s="8"/>
      <c r="E1373" s="8"/>
      <c r="F1373" s="3"/>
      <c r="G1373" s="3"/>
      <c r="H1373" s="3"/>
      <c r="I1373" s="2"/>
      <c r="J1373" s="3"/>
      <c r="K1373" s="3"/>
      <c r="L1373" s="4"/>
    </row>
    <row r="1374" spans="1:12">
      <c r="A1374" s="5"/>
      <c r="B1374" s="33"/>
      <c r="C1374" s="3"/>
      <c r="D1374" s="8"/>
      <c r="E1374" s="8"/>
      <c r="F1374" s="3"/>
      <c r="G1374" s="3"/>
      <c r="H1374" s="3"/>
      <c r="I1374" s="2"/>
      <c r="J1374" s="3"/>
      <c r="K1374" s="3"/>
      <c r="L1374" s="4"/>
    </row>
    <row r="1375" spans="1:12">
      <c r="A1375" s="5"/>
      <c r="B1375" s="33"/>
      <c r="C1375" s="3"/>
      <c r="D1375" s="8"/>
      <c r="E1375" s="8"/>
      <c r="F1375" s="3"/>
      <c r="G1375" s="3"/>
      <c r="H1375" s="3"/>
      <c r="I1375" s="2"/>
      <c r="J1375" s="3"/>
      <c r="K1375" s="3"/>
      <c r="L1375" s="4"/>
    </row>
    <row r="1376" spans="1:12">
      <c r="A1376" s="5"/>
      <c r="B1376" s="33"/>
      <c r="C1376" s="3"/>
      <c r="D1376" s="8"/>
      <c r="E1376" s="8"/>
      <c r="F1376" s="3"/>
      <c r="G1376" s="3"/>
      <c r="H1376" s="3"/>
      <c r="I1376" s="2"/>
      <c r="J1376" s="3"/>
      <c r="K1376" s="3"/>
      <c r="L1376" s="4"/>
    </row>
    <row r="1377" spans="1:12">
      <c r="A1377" s="5"/>
      <c r="B1377" s="33"/>
      <c r="C1377" s="3"/>
      <c r="D1377" s="8"/>
      <c r="E1377" s="8"/>
      <c r="F1377" s="3"/>
      <c r="G1377" s="3"/>
      <c r="H1377" s="3"/>
      <c r="I1377" s="2"/>
      <c r="J1377" s="3"/>
      <c r="K1377" s="3"/>
      <c r="L1377" s="4"/>
    </row>
    <row r="1378" spans="1:12">
      <c r="A1378" s="5"/>
      <c r="B1378" s="33"/>
      <c r="C1378" s="3"/>
      <c r="D1378" s="8"/>
      <c r="E1378" s="8"/>
      <c r="F1378" s="3"/>
      <c r="G1378" s="3"/>
      <c r="H1378" s="3"/>
      <c r="I1378" s="2"/>
      <c r="J1378" s="3"/>
      <c r="K1378" s="3"/>
      <c r="L1378" s="4"/>
    </row>
    <row r="1379" spans="1:12">
      <c r="A1379" s="5"/>
      <c r="B1379" s="33"/>
      <c r="C1379" s="3"/>
      <c r="D1379" s="8"/>
      <c r="E1379" s="8"/>
      <c r="F1379" s="3"/>
      <c r="G1379" s="3"/>
      <c r="H1379" s="3"/>
      <c r="I1379" s="2"/>
      <c r="J1379" s="3"/>
      <c r="K1379" s="3"/>
      <c r="L1379" s="4"/>
    </row>
    <row r="1380" spans="1:12">
      <c r="A1380" s="5"/>
      <c r="B1380" s="33"/>
      <c r="C1380" s="3"/>
      <c r="D1380" s="8"/>
      <c r="E1380" s="8"/>
      <c r="F1380" s="3"/>
      <c r="G1380" s="3"/>
      <c r="H1380" s="3"/>
      <c r="I1380" s="2"/>
      <c r="J1380" s="3"/>
      <c r="K1380" s="3"/>
      <c r="L1380" s="4"/>
    </row>
    <row r="1381" spans="1:12">
      <c r="A1381" s="5"/>
      <c r="B1381" s="33"/>
      <c r="C1381" s="3"/>
      <c r="D1381" s="8"/>
      <c r="E1381" s="8"/>
      <c r="F1381" s="3"/>
      <c r="G1381" s="3"/>
      <c r="H1381" s="3"/>
      <c r="I1381" s="2"/>
      <c r="J1381" s="3"/>
      <c r="K1381" s="3"/>
      <c r="L1381" s="4"/>
    </row>
    <row r="1382" spans="1:12">
      <c r="A1382" s="5"/>
      <c r="B1382" s="33"/>
      <c r="C1382" s="3"/>
      <c r="D1382" s="8"/>
      <c r="E1382" s="8"/>
      <c r="F1382" s="3"/>
      <c r="G1382" s="3"/>
      <c r="H1382" s="3"/>
      <c r="I1382" s="2"/>
      <c r="J1382" s="3"/>
      <c r="K1382" s="3"/>
      <c r="L1382" s="4"/>
    </row>
    <row r="1383" spans="1:12">
      <c r="A1383" s="5"/>
      <c r="B1383" s="33"/>
      <c r="C1383" s="3"/>
      <c r="D1383" s="8"/>
      <c r="E1383" s="8"/>
      <c r="F1383" s="3"/>
      <c r="G1383" s="3"/>
      <c r="H1383" s="3"/>
      <c r="I1383" s="2"/>
      <c r="J1383" s="3"/>
      <c r="K1383" s="3"/>
      <c r="L1383" s="4"/>
    </row>
    <row r="1384" spans="1:12">
      <c r="A1384" s="5"/>
      <c r="B1384" s="33"/>
      <c r="C1384" s="3"/>
      <c r="D1384" s="8"/>
      <c r="E1384" s="8"/>
      <c r="F1384" s="3"/>
      <c r="G1384" s="3"/>
      <c r="H1384" s="3"/>
      <c r="I1384" s="2"/>
      <c r="J1384" s="3"/>
      <c r="K1384" s="3"/>
      <c r="L1384" s="4"/>
    </row>
    <row r="1385" spans="1:12">
      <c r="A1385" s="5"/>
      <c r="B1385" s="33"/>
      <c r="C1385" s="3"/>
      <c r="D1385" s="8"/>
      <c r="E1385" s="8"/>
      <c r="F1385" s="3"/>
      <c r="G1385" s="3"/>
      <c r="H1385" s="3"/>
      <c r="I1385" s="2"/>
      <c r="J1385" s="3"/>
      <c r="K1385" s="3"/>
      <c r="L1385" s="4"/>
    </row>
    <row r="1386" spans="1:12">
      <c r="A1386" s="5"/>
      <c r="B1386" s="33"/>
      <c r="C1386" s="3"/>
      <c r="D1386" s="8"/>
      <c r="E1386" s="8"/>
      <c r="F1386" s="3"/>
      <c r="G1386" s="3"/>
      <c r="H1386" s="3"/>
      <c r="I1386" s="2"/>
      <c r="J1386" s="3"/>
      <c r="K1386" s="3"/>
      <c r="L1386" s="4"/>
    </row>
    <row r="1387" spans="1:12">
      <c r="A1387" s="5"/>
      <c r="B1387" s="33"/>
      <c r="C1387" s="3"/>
      <c r="D1387" s="8"/>
      <c r="E1387" s="8"/>
      <c r="F1387" s="3"/>
      <c r="G1387" s="3"/>
      <c r="H1387" s="3"/>
      <c r="I1387" s="2"/>
      <c r="J1387" s="3"/>
      <c r="K1387" s="3"/>
      <c r="L1387" s="4"/>
    </row>
    <row r="1388" spans="1:12">
      <c r="A1388" s="5"/>
      <c r="B1388" s="33"/>
      <c r="C1388" s="3"/>
      <c r="D1388" s="8"/>
      <c r="E1388" s="8"/>
      <c r="F1388" s="3"/>
      <c r="G1388" s="3"/>
      <c r="H1388" s="3"/>
      <c r="I1388" s="2"/>
      <c r="J1388" s="3"/>
      <c r="K1388" s="3"/>
      <c r="L1388" s="4"/>
    </row>
    <row r="1389" spans="1:12">
      <c r="A1389" s="5"/>
      <c r="B1389" s="33"/>
      <c r="C1389" s="3"/>
      <c r="D1389" s="8"/>
      <c r="E1389" s="8"/>
      <c r="F1389" s="3"/>
      <c r="G1389" s="3"/>
      <c r="H1389" s="3"/>
      <c r="I1389" s="2"/>
      <c r="J1389" s="3"/>
      <c r="K1389" s="3"/>
      <c r="L1389" s="4"/>
    </row>
    <row r="1390" spans="1:12">
      <c r="A1390" s="5"/>
      <c r="B1390" s="33"/>
      <c r="C1390" s="3"/>
      <c r="D1390" s="8"/>
      <c r="E1390" s="8"/>
      <c r="F1390" s="3"/>
      <c r="G1390" s="3"/>
      <c r="H1390" s="3"/>
      <c r="I1390" s="2"/>
      <c r="J1390" s="3"/>
      <c r="K1390" s="3"/>
      <c r="L1390" s="4"/>
    </row>
    <row r="1391" spans="1:12">
      <c r="A1391" s="5"/>
      <c r="B1391" s="33"/>
      <c r="C1391" s="3"/>
      <c r="D1391" s="8"/>
      <c r="E1391" s="8"/>
      <c r="F1391" s="3"/>
      <c r="G1391" s="3"/>
      <c r="H1391" s="3"/>
      <c r="I1391" s="2"/>
      <c r="J1391" s="3"/>
      <c r="K1391" s="3"/>
      <c r="L1391" s="4"/>
    </row>
    <row r="1392" spans="1:12">
      <c r="A1392" s="5"/>
      <c r="B1392" s="33"/>
      <c r="C1392" s="3"/>
      <c r="D1392" s="8"/>
      <c r="E1392" s="8"/>
      <c r="F1392" s="3"/>
      <c r="G1392" s="3"/>
      <c r="H1392" s="3"/>
      <c r="I1392" s="2"/>
      <c r="J1392" s="3"/>
      <c r="K1392" s="3"/>
      <c r="L1392" s="4"/>
    </row>
    <row r="1393" spans="1:12">
      <c r="A1393" s="5"/>
      <c r="B1393" s="33"/>
      <c r="C1393" s="3"/>
      <c r="D1393" s="8"/>
      <c r="E1393" s="8"/>
      <c r="F1393" s="3"/>
      <c r="G1393" s="3"/>
      <c r="H1393" s="3"/>
      <c r="I1393" s="2"/>
      <c r="J1393" s="3"/>
      <c r="K1393" s="3"/>
      <c r="L1393" s="4"/>
    </row>
    <row r="1394" spans="1:12">
      <c r="A1394" s="5"/>
      <c r="B1394" s="33"/>
      <c r="C1394" s="3"/>
      <c r="D1394" s="8"/>
      <c r="E1394" s="8"/>
      <c r="F1394" s="3"/>
      <c r="G1394" s="3"/>
      <c r="H1394" s="3"/>
      <c r="I1394" s="2"/>
      <c r="J1394" s="3"/>
      <c r="K1394" s="3"/>
      <c r="L1394" s="4"/>
    </row>
    <row r="1395" spans="1:12">
      <c r="A1395" s="5"/>
      <c r="B1395" s="33"/>
      <c r="C1395" s="3"/>
      <c r="D1395" s="8"/>
      <c r="E1395" s="8"/>
      <c r="F1395" s="3"/>
      <c r="G1395" s="3"/>
      <c r="H1395" s="3"/>
      <c r="I1395" s="2"/>
      <c r="J1395" s="3"/>
      <c r="K1395" s="3"/>
      <c r="L1395" s="4"/>
    </row>
    <row r="1396" spans="1:12">
      <c r="A1396" s="5"/>
      <c r="B1396" s="33"/>
      <c r="C1396" s="3"/>
      <c r="D1396" s="8"/>
      <c r="E1396" s="8"/>
      <c r="F1396" s="3"/>
      <c r="G1396" s="3"/>
      <c r="H1396" s="3"/>
      <c r="I1396" s="2"/>
      <c r="J1396" s="3"/>
      <c r="K1396" s="3"/>
      <c r="L1396" s="4"/>
    </row>
    <row r="1397" spans="1:12">
      <c r="A1397" s="5"/>
      <c r="B1397" s="33"/>
      <c r="C1397" s="3"/>
      <c r="D1397" s="8"/>
      <c r="E1397" s="8"/>
      <c r="F1397" s="3"/>
      <c r="G1397" s="3"/>
      <c r="H1397" s="3"/>
      <c r="I1397" s="2"/>
      <c r="J1397" s="3"/>
      <c r="K1397" s="3"/>
      <c r="L1397" s="4"/>
    </row>
    <row r="1398" spans="1:12">
      <c r="A1398" s="5"/>
      <c r="B1398" s="33"/>
      <c r="C1398" s="3"/>
      <c r="D1398" s="8"/>
      <c r="E1398" s="8"/>
      <c r="F1398" s="3"/>
      <c r="G1398" s="3"/>
      <c r="H1398" s="3"/>
      <c r="I1398" s="2"/>
      <c r="J1398" s="3"/>
      <c r="K1398" s="3"/>
      <c r="L1398" s="4"/>
    </row>
    <row r="1399" spans="1:12">
      <c r="A1399" s="5"/>
      <c r="B1399" s="33"/>
      <c r="C1399" s="3"/>
      <c r="D1399" s="8"/>
      <c r="E1399" s="8"/>
      <c r="F1399" s="3"/>
      <c r="G1399" s="3"/>
      <c r="H1399" s="3"/>
      <c r="I1399" s="2"/>
      <c r="J1399" s="3"/>
      <c r="K1399" s="3"/>
      <c r="L1399" s="4"/>
    </row>
    <row r="1400" spans="1:12">
      <c r="A1400" s="5"/>
      <c r="B1400" s="33"/>
      <c r="C1400" s="3"/>
      <c r="D1400" s="8"/>
      <c r="E1400" s="8"/>
      <c r="F1400" s="3"/>
      <c r="G1400" s="3"/>
      <c r="H1400" s="3"/>
      <c r="I1400" s="2"/>
      <c r="J1400" s="3"/>
      <c r="K1400" s="3"/>
      <c r="L1400" s="4"/>
    </row>
    <row r="1401" spans="1:12">
      <c r="A1401" s="5"/>
      <c r="B1401" s="33"/>
      <c r="C1401" s="3"/>
      <c r="D1401" s="8"/>
      <c r="E1401" s="8"/>
      <c r="F1401" s="3"/>
      <c r="G1401" s="3"/>
      <c r="H1401" s="3"/>
      <c r="I1401" s="2"/>
      <c r="J1401" s="3"/>
      <c r="K1401" s="3"/>
      <c r="L1401" s="4"/>
    </row>
    <row r="1402" spans="1:12">
      <c r="A1402" s="5"/>
      <c r="B1402" s="33"/>
      <c r="C1402" s="3"/>
      <c r="D1402" s="8"/>
      <c r="E1402" s="8"/>
      <c r="F1402" s="3"/>
      <c r="G1402" s="3"/>
      <c r="H1402" s="3"/>
      <c r="I1402" s="2"/>
      <c r="J1402" s="3"/>
      <c r="K1402" s="3"/>
      <c r="L1402" s="4"/>
    </row>
    <row r="1403" spans="1:12">
      <c r="A1403" s="5"/>
      <c r="B1403" s="33"/>
      <c r="C1403" s="3"/>
      <c r="D1403" s="8"/>
      <c r="E1403" s="8"/>
      <c r="F1403" s="3"/>
      <c r="G1403" s="3"/>
      <c r="H1403" s="3"/>
      <c r="I1403" s="2"/>
      <c r="J1403" s="3"/>
      <c r="K1403" s="3"/>
      <c r="L1403" s="4"/>
    </row>
    <row r="1404" spans="1:12">
      <c r="A1404" s="5"/>
      <c r="B1404" s="33"/>
      <c r="C1404" s="3"/>
      <c r="D1404" s="8"/>
      <c r="E1404" s="8"/>
      <c r="F1404" s="3"/>
      <c r="G1404" s="3"/>
      <c r="H1404" s="3"/>
      <c r="I1404" s="2"/>
      <c r="J1404" s="3"/>
      <c r="K1404" s="3"/>
      <c r="L1404" s="4"/>
    </row>
    <row r="1405" spans="1:12">
      <c r="A1405" s="5"/>
      <c r="B1405" s="33"/>
      <c r="C1405" s="3"/>
      <c r="D1405" s="8"/>
      <c r="E1405" s="8"/>
      <c r="F1405" s="3"/>
      <c r="G1405" s="3"/>
      <c r="H1405" s="3"/>
      <c r="I1405" s="2"/>
      <c r="J1405" s="3"/>
      <c r="K1405" s="3"/>
      <c r="L1405" s="4"/>
    </row>
    <row r="1406" spans="1:12">
      <c r="A1406" s="5"/>
      <c r="B1406" s="33"/>
      <c r="C1406" s="3"/>
      <c r="D1406" s="8"/>
      <c r="E1406" s="8"/>
      <c r="F1406" s="3"/>
      <c r="G1406" s="3"/>
      <c r="H1406" s="3"/>
      <c r="I1406" s="2"/>
      <c r="J1406" s="3"/>
      <c r="K1406" s="3"/>
      <c r="L1406" s="4"/>
    </row>
    <row r="1407" spans="1:12">
      <c r="A1407" s="5"/>
      <c r="B1407" s="33"/>
      <c r="C1407" s="3"/>
      <c r="D1407" s="8"/>
      <c r="E1407" s="8"/>
      <c r="F1407" s="3"/>
      <c r="G1407" s="3"/>
      <c r="H1407" s="3"/>
      <c r="I1407" s="2"/>
      <c r="J1407" s="3"/>
      <c r="K1407" s="3"/>
      <c r="L1407" s="4"/>
    </row>
    <row r="1408" spans="1:12">
      <c r="A1408" s="5"/>
      <c r="B1408" s="33"/>
      <c r="C1408" s="3"/>
      <c r="D1408" s="8"/>
      <c r="E1408" s="8"/>
      <c r="F1408" s="3"/>
      <c r="G1408" s="3"/>
      <c r="H1408" s="3"/>
      <c r="I1408" s="2"/>
      <c r="J1408" s="3"/>
      <c r="K1408" s="3"/>
      <c r="L1408" s="4"/>
    </row>
    <row r="1409" spans="1:12">
      <c r="A1409" s="5"/>
      <c r="B1409" s="33"/>
      <c r="C1409" s="3"/>
      <c r="D1409" s="8"/>
      <c r="E1409" s="8"/>
      <c r="F1409" s="3"/>
      <c r="G1409" s="3"/>
      <c r="H1409" s="3"/>
      <c r="I1409" s="2"/>
      <c r="J1409" s="3"/>
      <c r="K1409" s="3"/>
      <c r="L1409" s="4"/>
    </row>
    <row r="1410" spans="1:12">
      <c r="A1410" s="5"/>
      <c r="B1410" s="33"/>
      <c r="C1410" s="3"/>
      <c r="D1410" s="8"/>
      <c r="E1410" s="8"/>
      <c r="F1410" s="3"/>
      <c r="G1410" s="3"/>
      <c r="H1410" s="3"/>
      <c r="I1410" s="2"/>
      <c r="J1410" s="3"/>
      <c r="K1410" s="3"/>
      <c r="L1410" s="4"/>
    </row>
    <row r="1411" spans="1:12">
      <c r="A1411" s="5"/>
      <c r="B1411" s="33"/>
      <c r="C1411" s="3"/>
      <c r="D1411" s="8"/>
      <c r="E1411" s="8"/>
      <c r="F1411" s="3"/>
      <c r="G1411" s="3"/>
      <c r="H1411" s="3"/>
      <c r="I1411" s="2"/>
      <c r="J1411" s="3"/>
      <c r="K1411" s="3"/>
      <c r="L1411" s="4"/>
    </row>
    <row r="1412" spans="1:12">
      <c r="A1412" s="5"/>
      <c r="B1412" s="33"/>
      <c r="C1412" s="3"/>
      <c r="D1412" s="8"/>
      <c r="E1412" s="8"/>
      <c r="F1412" s="3"/>
      <c r="G1412" s="3"/>
      <c r="H1412" s="3"/>
      <c r="I1412" s="2"/>
      <c r="J1412" s="3"/>
      <c r="K1412" s="3"/>
      <c r="L1412" s="4"/>
    </row>
    <row r="1413" spans="1:12">
      <c r="A1413" s="5"/>
      <c r="B1413" s="33"/>
      <c r="C1413" s="3"/>
      <c r="D1413" s="8"/>
      <c r="E1413" s="8"/>
      <c r="F1413" s="3"/>
      <c r="G1413" s="3"/>
      <c r="H1413" s="3"/>
      <c r="I1413" s="2"/>
      <c r="J1413" s="3"/>
      <c r="K1413" s="3"/>
      <c r="L1413" s="4"/>
    </row>
    <row r="1414" spans="1:12">
      <c r="A1414" s="5"/>
      <c r="B1414" s="33"/>
      <c r="C1414" s="3"/>
      <c r="D1414" s="8"/>
      <c r="E1414" s="8"/>
      <c r="F1414" s="3"/>
      <c r="G1414" s="3"/>
      <c r="H1414" s="3"/>
      <c r="I1414" s="2"/>
      <c r="J1414" s="3"/>
      <c r="K1414" s="3"/>
      <c r="L1414" s="4"/>
    </row>
    <row r="1415" spans="1:12">
      <c r="A1415" s="5"/>
      <c r="B1415" s="33"/>
      <c r="C1415" s="3"/>
      <c r="D1415" s="8"/>
      <c r="E1415" s="8"/>
      <c r="F1415" s="3"/>
      <c r="G1415" s="3"/>
      <c r="H1415" s="3"/>
      <c r="I1415" s="2"/>
      <c r="J1415" s="3"/>
      <c r="K1415" s="3"/>
      <c r="L1415" s="4"/>
    </row>
    <row r="1416" spans="1:12">
      <c r="A1416" s="5"/>
      <c r="B1416" s="33"/>
      <c r="C1416" s="3"/>
      <c r="D1416" s="8"/>
      <c r="E1416" s="8"/>
      <c r="F1416" s="3"/>
      <c r="G1416" s="3"/>
      <c r="H1416" s="3"/>
      <c r="I1416" s="2"/>
      <c r="J1416" s="3"/>
      <c r="K1416" s="3"/>
      <c r="L1416" s="4"/>
    </row>
    <row r="1417" spans="1:12">
      <c r="A1417" s="5"/>
      <c r="B1417" s="33"/>
      <c r="C1417" s="3"/>
      <c r="D1417" s="8"/>
      <c r="E1417" s="8"/>
      <c r="F1417" s="3"/>
      <c r="G1417" s="3"/>
      <c r="H1417" s="3"/>
      <c r="I1417" s="2"/>
      <c r="J1417" s="3"/>
      <c r="K1417" s="3"/>
      <c r="L1417" s="3"/>
    </row>
    <row r="1418" spans="1:12">
      <c r="A1418" s="5"/>
      <c r="B1418" s="33"/>
      <c r="C1418" s="3"/>
      <c r="D1418" s="8"/>
      <c r="E1418" s="8"/>
      <c r="F1418" s="3"/>
      <c r="G1418" s="3"/>
      <c r="H1418" s="3"/>
      <c r="I1418" s="2"/>
      <c r="J1418" s="3"/>
      <c r="K1418" s="3"/>
      <c r="L1418" s="4"/>
    </row>
    <row r="1419" spans="1:12">
      <c r="A1419" s="5"/>
      <c r="B1419" s="33"/>
      <c r="C1419" s="3"/>
      <c r="D1419" s="8"/>
      <c r="E1419" s="8"/>
      <c r="F1419" s="3"/>
      <c r="G1419" s="3"/>
      <c r="H1419" s="3"/>
      <c r="I1419" s="2"/>
      <c r="J1419" s="3"/>
      <c r="K1419" s="3"/>
      <c r="L1419" s="4"/>
    </row>
    <row r="1420" spans="1:12">
      <c r="A1420" s="5"/>
      <c r="B1420" s="33"/>
      <c r="C1420" s="3"/>
      <c r="D1420" s="8"/>
      <c r="E1420" s="8"/>
      <c r="F1420" s="3"/>
      <c r="G1420" s="3"/>
      <c r="H1420" s="3"/>
      <c r="I1420" s="2"/>
      <c r="J1420" s="3"/>
      <c r="K1420" s="3"/>
      <c r="L1420" s="4"/>
    </row>
    <row r="1421" spans="1:12">
      <c r="A1421" s="5"/>
      <c r="B1421" s="33"/>
      <c r="C1421" s="3"/>
      <c r="D1421" s="8"/>
      <c r="E1421" s="8"/>
      <c r="F1421" s="3"/>
      <c r="G1421" s="3"/>
      <c r="H1421" s="3"/>
      <c r="I1421" s="2"/>
      <c r="J1421" s="3"/>
      <c r="K1421" s="3"/>
      <c r="L1421" s="4"/>
    </row>
    <row r="1422" spans="1:12">
      <c r="A1422" s="5"/>
      <c r="B1422" s="33"/>
      <c r="C1422" s="3"/>
      <c r="D1422" s="8"/>
      <c r="E1422" s="8"/>
      <c r="F1422" s="3"/>
      <c r="G1422" s="3"/>
      <c r="H1422" s="3"/>
      <c r="I1422" s="2"/>
      <c r="J1422" s="3"/>
      <c r="K1422" s="3"/>
      <c r="L1422" s="4"/>
    </row>
    <row r="1423" spans="1:12">
      <c r="A1423" s="5"/>
      <c r="B1423" s="33"/>
      <c r="C1423" s="3"/>
      <c r="D1423" s="8"/>
      <c r="E1423" s="8"/>
      <c r="F1423" s="3"/>
      <c r="G1423" s="3"/>
      <c r="H1423" s="3"/>
      <c r="I1423" s="2"/>
      <c r="J1423" s="3"/>
      <c r="K1423" s="3"/>
      <c r="L1423" s="4"/>
    </row>
    <row r="1424" spans="1:12">
      <c r="A1424" s="5"/>
      <c r="B1424" s="33"/>
      <c r="C1424" s="3"/>
      <c r="D1424" s="8"/>
      <c r="E1424" s="8"/>
      <c r="F1424" s="3"/>
      <c r="G1424" s="3"/>
      <c r="H1424" s="3"/>
      <c r="I1424" s="2"/>
      <c r="J1424" s="3"/>
      <c r="K1424" s="3"/>
      <c r="L1424" s="4"/>
    </row>
    <row r="1425" spans="1:12">
      <c r="A1425" s="5"/>
      <c r="B1425" s="33"/>
      <c r="C1425" s="3"/>
      <c r="D1425" s="8"/>
      <c r="E1425" s="8"/>
      <c r="F1425" s="3"/>
      <c r="G1425" s="3"/>
      <c r="H1425" s="3"/>
      <c r="I1425" s="2"/>
      <c r="J1425" s="3"/>
      <c r="K1425" s="3"/>
      <c r="L1425" s="4"/>
    </row>
    <row r="1426" spans="1:12">
      <c r="A1426" s="5"/>
      <c r="B1426" s="33"/>
      <c r="C1426" s="3"/>
      <c r="D1426" s="8"/>
      <c r="E1426" s="8"/>
      <c r="F1426" s="3"/>
      <c r="G1426" s="3"/>
      <c r="H1426" s="3"/>
      <c r="I1426" s="2"/>
      <c r="J1426" s="3"/>
      <c r="K1426" s="3"/>
      <c r="L1426" s="4"/>
    </row>
    <row r="1427" spans="1:12">
      <c r="A1427" s="5"/>
      <c r="B1427" s="33"/>
      <c r="C1427" s="3"/>
      <c r="D1427" s="8"/>
      <c r="E1427" s="8"/>
      <c r="F1427" s="3"/>
      <c r="G1427" s="3"/>
      <c r="H1427" s="3"/>
      <c r="I1427" s="2"/>
      <c r="J1427" s="3"/>
      <c r="K1427" s="3"/>
      <c r="L1427" s="4"/>
    </row>
    <row r="1428" spans="1:12">
      <c r="A1428" s="5"/>
      <c r="B1428" s="33"/>
      <c r="C1428" s="3"/>
      <c r="D1428" s="8"/>
      <c r="E1428" s="8"/>
      <c r="F1428" s="3"/>
      <c r="G1428" s="3"/>
      <c r="H1428" s="3"/>
      <c r="I1428" s="2"/>
      <c r="J1428" s="3"/>
      <c r="K1428" s="3"/>
      <c r="L1428" s="4"/>
    </row>
    <row r="1429" spans="1:12">
      <c r="A1429" s="5"/>
      <c r="B1429" s="33"/>
      <c r="C1429" s="3"/>
      <c r="D1429" s="8"/>
      <c r="E1429" s="8"/>
      <c r="F1429" s="3"/>
      <c r="G1429" s="3"/>
      <c r="H1429" s="3"/>
      <c r="I1429" s="2"/>
      <c r="J1429" s="3"/>
      <c r="K1429" s="3"/>
      <c r="L1429" s="4"/>
    </row>
    <row r="1430" spans="1:12">
      <c r="A1430" s="5"/>
      <c r="B1430" s="33"/>
      <c r="C1430" s="3"/>
      <c r="D1430" s="8"/>
      <c r="E1430" s="8"/>
      <c r="F1430" s="3"/>
      <c r="G1430" s="3"/>
      <c r="H1430" s="3"/>
      <c r="I1430" s="2"/>
      <c r="J1430" s="3"/>
      <c r="K1430" s="3"/>
      <c r="L1430" s="4"/>
    </row>
    <row r="1431" spans="1:12">
      <c r="A1431" s="5"/>
      <c r="B1431" s="33"/>
      <c r="C1431" s="3"/>
      <c r="D1431" s="8"/>
      <c r="E1431" s="8"/>
      <c r="F1431" s="3"/>
      <c r="G1431" s="3"/>
      <c r="H1431" s="3"/>
      <c r="I1431" s="2"/>
      <c r="J1431" s="3"/>
      <c r="K1431" s="3"/>
      <c r="L1431" s="4"/>
    </row>
    <row r="1432" spans="1:12">
      <c r="A1432" s="5"/>
      <c r="B1432" s="33"/>
      <c r="C1432" s="3"/>
      <c r="D1432" s="8"/>
      <c r="E1432" s="8"/>
      <c r="F1432" s="3"/>
      <c r="G1432" s="3"/>
      <c r="H1432" s="3"/>
      <c r="I1432" s="2"/>
      <c r="J1432" s="3"/>
      <c r="K1432" s="3"/>
      <c r="L1432" s="4"/>
    </row>
    <row r="1433" spans="1:12">
      <c r="A1433" s="5"/>
      <c r="B1433" s="33"/>
      <c r="C1433" s="3"/>
      <c r="D1433" s="8"/>
      <c r="E1433" s="8"/>
      <c r="F1433" s="3"/>
      <c r="G1433" s="3"/>
      <c r="H1433" s="3"/>
      <c r="I1433" s="2"/>
      <c r="J1433" s="3"/>
      <c r="K1433" s="3"/>
      <c r="L1433" s="4"/>
    </row>
    <row r="1434" spans="1:12">
      <c r="A1434" s="5"/>
      <c r="B1434" s="33"/>
      <c r="C1434" s="3"/>
      <c r="D1434" s="8"/>
      <c r="E1434" s="8"/>
      <c r="F1434" s="3"/>
      <c r="G1434" s="3"/>
      <c r="H1434" s="3"/>
      <c r="I1434" s="2"/>
      <c r="J1434" s="3"/>
      <c r="K1434" s="3"/>
      <c r="L1434" s="4"/>
    </row>
    <row r="1435" spans="1:12">
      <c r="A1435" s="5"/>
      <c r="B1435" s="33"/>
      <c r="C1435" s="3"/>
      <c r="D1435" s="8"/>
      <c r="E1435" s="8"/>
      <c r="F1435" s="3"/>
      <c r="G1435" s="3"/>
      <c r="H1435" s="3"/>
      <c r="I1435" s="2"/>
      <c r="J1435" s="3"/>
      <c r="K1435" s="3"/>
      <c r="L1435" s="4"/>
    </row>
    <row r="1436" spans="1:12">
      <c r="A1436" s="5"/>
      <c r="B1436" s="33"/>
      <c r="C1436" s="3"/>
      <c r="D1436" s="8"/>
      <c r="E1436" s="8"/>
      <c r="F1436" s="3"/>
      <c r="G1436" s="3"/>
      <c r="H1436" s="3"/>
      <c r="I1436" s="2"/>
      <c r="J1436" s="3"/>
      <c r="K1436" s="3"/>
      <c r="L1436" s="4"/>
    </row>
    <row r="1437" spans="1:12">
      <c r="A1437" s="5"/>
      <c r="B1437" s="33"/>
      <c r="C1437" s="3"/>
      <c r="D1437" s="8"/>
      <c r="E1437" s="8"/>
      <c r="F1437" s="3"/>
      <c r="G1437" s="3"/>
      <c r="H1437" s="3"/>
      <c r="I1437" s="2"/>
      <c r="J1437" s="3"/>
      <c r="K1437" s="3"/>
      <c r="L1437" s="4"/>
    </row>
    <row r="1438" spans="1:12">
      <c r="A1438" s="5"/>
      <c r="B1438" s="33"/>
      <c r="C1438" s="3"/>
      <c r="D1438" s="8"/>
      <c r="E1438" s="8"/>
      <c r="F1438" s="3"/>
      <c r="G1438" s="3"/>
      <c r="H1438" s="3"/>
      <c r="I1438" s="2"/>
      <c r="J1438" s="3"/>
      <c r="K1438" s="3"/>
      <c r="L1438" s="4"/>
    </row>
    <row r="1439" spans="1:12">
      <c r="A1439" s="5"/>
      <c r="B1439" s="33"/>
      <c r="C1439" s="3"/>
      <c r="D1439" s="8"/>
      <c r="E1439" s="8"/>
      <c r="F1439" s="3"/>
      <c r="G1439" s="3"/>
      <c r="H1439" s="3"/>
      <c r="I1439" s="2"/>
      <c r="J1439" s="3"/>
      <c r="K1439" s="3"/>
      <c r="L1439" s="4"/>
    </row>
    <row r="1440" spans="1:12">
      <c r="A1440" s="5"/>
      <c r="B1440" s="33"/>
      <c r="C1440" s="3"/>
      <c r="D1440" s="8"/>
      <c r="E1440" s="8"/>
      <c r="F1440" s="3"/>
      <c r="G1440" s="3"/>
      <c r="H1440" s="3"/>
      <c r="I1440" s="2"/>
      <c r="J1440" s="3"/>
      <c r="K1440" s="3"/>
      <c r="L1440" s="4"/>
    </row>
    <row r="1441" spans="1:12">
      <c r="A1441" s="5"/>
      <c r="B1441" s="33"/>
      <c r="C1441" s="3"/>
      <c r="D1441" s="8"/>
      <c r="E1441" s="8"/>
      <c r="F1441" s="3"/>
      <c r="G1441" s="3"/>
      <c r="H1441" s="3"/>
      <c r="I1441" s="2"/>
      <c r="J1441" s="3"/>
      <c r="K1441" s="3"/>
      <c r="L1441" s="4"/>
    </row>
    <row r="1442" spans="1:12">
      <c r="A1442" s="5"/>
      <c r="B1442" s="33"/>
      <c r="C1442" s="3"/>
      <c r="D1442" s="8"/>
      <c r="E1442" s="8"/>
      <c r="F1442" s="3"/>
      <c r="G1442" s="3"/>
      <c r="H1442" s="3"/>
      <c r="I1442" s="2"/>
      <c r="J1442" s="3"/>
      <c r="K1442" s="3"/>
      <c r="L1442" s="4"/>
    </row>
    <row r="1443" spans="1:12">
      <c r="A1443" s="5"/>
      <c r="B1443" s="33"/>
      <c r="C1443" s="3"/>
      <c r="D1443" s="8"/>
      <c r="E1443" s="8"/>
      <c r="F1443" s="3"/>
      <c r="G1443" s="3"/>
      <c r="H1443" s="3"/>
      <c r="I1443" s="2"/>
      <c r="J1443" s="3"/>
      <c r="K1443" s="3"/>
      <c r="L1443" s="4"/>
    </row>
    <row r="1444" spans="1:12">
      <c r="A1444" s="5"/>
      <c r="B1444" s="33"/>
      <c r="C1444" s="3"/>
      <c r="D1444" s="8"/>
      <c r="E1444" s="8"/>
      <c r="F1444" s="3"/>
      <c r="G1444" s="3"/>
      <c r="H1444" s="3"/>
      <c r="I1444" s="2"/>
      <c r="J1444" s="3"/>
      <c r="K1444" s="3"/>
      <c r="L1444" s="4"/>
    </row>
    <row r="1445" spans="1:12">
      <c r="A1445" s="5"/>
      <c r="B1445" s="33"/>
      <c r="C1445" s="3"/>
      <c r="D1445" s="8"/>
      <c r="E1445" s="8"/>
      <c r="F1445" s="3"/>
      <c r="G1445" s="3"/>
      <c r="H1445" s="3"/>
      <c r="I1445" s="2"/>
      <c r="J1445" s="3"/>
      <c r="K1445" s="3"/>
      <c r="L1445" s="4"/>
    </row>
    <row r="1446" spans="1:12">
      <c r="A1446" s="5"/>
      <c r="B1446" s="33"/>
      <c r="C1446" s="3"/>
      <c r="D1446" s="8"/>
      <c r="E1446" s="8"/>
      <c r="F1446" s="3"/>
      <c r="G1446" s="3"/>
      <c r="H1446" s="3"/>
      <c r="I1446" s="2"/>
      <c r="J1446" s="3"/>
      <c r="K1446" s="3"/>
      <c r="L1446" s="4"/>
    </row>
    <row r="1447" spans="1:12">
      <c r="A1447" s="5"/>
      <c r="B1447" s="33"/>
      <c r="C1447" s="3"/>
      <c r="D1447" s="8"/>
      <c r="E1447" s="8"/>
      <c r="F1447" s="3"/>
      <c r="G1447" s="3"/>
      <c r="H1447" s="3"/>
      <c r="I1447" s="2"/>
      <c r="J1447" s="3"/>
      <c r="K1447" s="3"/>
      <c r="L1447" s="4"/>
    </row>
    <row r="1448" spans="1:12">
      <c r="A1448" s="5"/>
      <c r="B1448" s="33"/>
      <c r="C1448" s="3"/>
      <c r="D1448" s="8"/>
      <c r="E1448" s="8"/>
      <c r="F1448" s="3"/>
      <c r="G1448" s="3"/>
      <c r="H1448" s="3"/>
      <c r="I1448" s="2"/>
      <c r="J1448" s="3"/>
      <c r="K1448" s="3"/>
      <c r="L1448" s="4"/>
    </row>
    <row r="1449" spans="1:12">
      <c r="A1449" s="5"/>
      <c r="B1449" s="33"/>
      <c r="C1449" s="3"/>
      <c r="D1449" s="8"/>
      <c r="E1449" s="8"/>
      <c r="F1449" s="3"/>
      <c r="G1449" s="3"/>
      <c r="H1449" s="3"/>
      <c r="I1449" s="2"/>
      <c r="J1449" s="3"/>
      <c r="K1449" s="3"/>
      <c r="L1449" s="4"/>
    </row>
    <row r="1450" spans="1:12">
      <c r="A1450" s="5"/>
      <c r="B1450" s="33"/>
      <c r="C1450" s="3"/>
      <c r="D1450" s="8"/>
      <c r="E1450" s="8"/>
      <c r="F1450" s="3"/>
      <c r="G1450" s="3"/>
      <c r="H1450" s="3"/>
      <c r="I1450" s="2"/>
      <c r="J1450" s="3"/>
      <c r="K1450" s="3"/>
      <c r="L1450" s="4"/>
    </row>
    <row r="1451" spans="1:12">
      <c r="A1451" s="5"/>
      <c r="B1451" s="33"/>
      <c r="C1451" s="3"/>
      <c r="D1451" s="8"/>
      <c r="E1451" s="8"/>
      <c r="F1451" s="3"/>
      <c r="G1451" s="3"/>
      <c r="H1451" s="3"/>
      <c r="I1451" s="2"/>
      <c r="J1451" s="3"/>
      <c r="K1451" s="3"/>
      <c r="L1451" s="4"/>
    </row>
    <row r="1452" spans="1:12">
      <c r="A1452" s="5"/>
      <c r="B1452" s="33"/>
      <c r="C1452" s="3"/>
      <c r="D1452" s="8"/>
      <c r="E1452" s="8"/>
      <c r="F1452" s="3"/>
      <c r="G1452" s="3"/>
      <c r="H1452" s="3"/>
      <c r="I1452" s="2"/>
      <c r="J1452" s="3"/>
      <c r="K1452" s="3"/>
      <c r="L1452" s="4"/>
    </row>
    <row r="1453" spans="1:12">
      <c r="A1453" s="5"/>
      <c r="B1453" s="33"/>
      <c r="C1453" s="3"/>
      <c r="D1453" s="8"/>
      <c r="E1453" s="8"/>
      <c r="F1453" s="3"/>
      <c r="G1453" s="3"/>
      <c r="H1453" s="3"/>
      <c r="I1453" s="2"/>
      <c r="J1453" s="3"/>
      <c r="K1453" s="3"/>
      <c r="L1453" s="4"/>
    </row>
    <row r="1454" spans="1:12">
      <c r="A1454" s="5"/>
      <c r="B1454" s="33"/>
      <c r="C1454" s="3"/>
      <c r="D1454" s="8"/>
      <c r="E1454" s="8"/>
      <c r="F1454" s="3"/>
      <c r="G1454" s="3"/>
      <c r="H1454" s="3"/>
      <c r="I1454" s="2"/>
      <c r="J1454" s="3"/>
      <c r="K1454" s="3"/>
      <c r="L1454" s="4"/>
    </row>
    <row r="1455" spans="1:12">
      <c r="A1455" s="5"/>
      <c r="B1455" s="33"/>
      <c r="C1455" s="3"/>
      <c r="D1455" s="8"/>
      <c r="E1455" s="8"/>
      <c r="F1455" s="3"/>
      <c r="G1455" s="3"/>
      <c r="H1455" s="3"/>
      <c r="I1455" s="2"/>
      <c r="J1455" s="3"/>
      <c r="K1455" s="3"/>
      <c r="L1455" s="4"/>
    </row>
    <row r="1456" spans="1:12">
      <c r="A1456" s="5"/>
      <c r="B1456" s="33"/>
      <c r="C1456" s="3"/>
      <c r="D1456" s="8"/>
      <c r="E1456" s="8"/>
      <c r="F1456" s="3"/>
      <c r="G1456" s="3"/>
      <c r="H1456" s="3"/>
      <c r="I1456" s="2"/>
      <c r="J1456" s="3"/>
      <c r="K1456" s="3"/>
      <c r="L1456" s="4"/>
    </row>
    <row r="1457" spans="1:12">
      <c r="A1457" s="5"/>
      <c r="B1457" s="33"/>
      <c r="C1457" s="3"/>
      <c r="D1457" s="8"/>
      <c r="E1457" s="8"/>
      <c r="F1457" s="3"/>
      <c r="G1457" s="3"/>
      <c r="H1457" s="3"/>
      <c r="I1457" s="2"/>
      <c r="J1457" s="3"/>
      <c r="K1457" s="3"/>
      <c r="L1457" s="4"/>
    </row>
    <row r="1458" spans="1:12">
      <c r="A1458" s="5"/>
      <c r="B1458" s="33"/>
      <c r="C1458" s="3"/>
      <c r="D1458" s="8"/>
      <c r="E1458" s="8"/>
      <c r="F1458" s="3"/>
      <c r="G1458" s="3"/>
      <c r="H1458" s="3"/>
      <c r="I1458" s="2"/>
      <c r="J1458" s="3"/>
      <c r="K1458" s="3"/>
      <c r="L1458" s="4"/>
    </row>
    <row r="1459" spans="1:12">
      <c r="A1459" s="5"/>
      <c r="B1459" s="33"/>
      <c r="C1459" s="3"/>
      <c r="D1459" s="8"/>
      <c r="E1459" s="8"/>
      <c r="F1459" s="3"/>
      <c r="G1459" s="3"/>
      <c r="H1459" s="3"/>
      <c r="I1459" s="2"/>
      <c r="J1459" s="3"/>
      <c r="K1459" s="3"/>
      <c r="L1459" s="4"/>
    </row>
    <row r="1460" spans="1:12">
      <c r="A1460" s="5"/>
      <c r="B1460" s="33"/>
      <c r="C1460" s="3"/>
      <c r="D1460" s="8"/>
      <c r="E1460" s="8"/>
      <c r="F1460" s="3"/>
      <c r="G1460" s="3"/>
      <c r="H1460" s="3"/>
      <c r="I1460" s="2"/>
      <c r="J1460" s="3"/>
      <c r="K1460" s="3"/>
      <c r="L1460" s="4"/>
    </row>
    <row r="1461" spans="1:12">
      <c r="A1461" s="5"/>
      <c r="B1461" s="33"/>
      <c r="C1461" s="3"/>
      <c r="D1461" s="8"/>
      <c r="E1461" s="8"/>
      <c r="F1461" s="3"/>
      <c r="G1461" s="3"/>
      <c r="H1461" s="3"/>
      <c r="I1461" s="2"/>
      <c r="J1461" s="3"/>
      <c r="K1461" s="3"/>
      <c r="L1461" s="4"/>
    </row>
    <row r="1462" spans="1:12">
      <c r="A1462" s="5"/>
      <c r="B1462" s="33"/>
      <c r="C1462" s="3"/>
      <c r="D1462" s="8"/>
      <c r="E1462" s="8"/>
      <c r="F1462" s="3"/>
      <c r="G1462" s="3"/>
      <c r="H1462" s="3"/>
      <c r="I1462" s="2"/>
      <c r="J1462" s="3"/>
      <c r="K1462" s="3"/>
      <c r="L1462" s="4"/>
    </row>
    <row r="1463" spans="1:12">
      <c r="A1463" s="5"/>
      <c r="B1463" s="33"/>
      <c r="C1463" s="3"/>
      <c r="D1463" s="8"/>
      <c r="E1463" s="8"/>
      <c r="F1463" s="3"/>
      <c r="G1463" s="3"/>
      <c r="H1463" s="3"/>
      <c r="I1463" s="2"/>
      <c r="J1463" s="3"/>
      <c r="K1463" s="3"/>
      <c r="L1463" s="4"/>
    </row>
    <row r="1464" spans="1:12">
      <c r="A1464" s="5"/>
      <c r="B1464" s="33"/>
      <c r="C1464" s="3"/>
      <c r="D1464" s="8"/>
      <c r="E1464" s="8"/>
      <c r="F1464" s="3"/>
      <c r="G1464" s="3"/>
      <c r="H1464" s="3"/>
      <c r="I1464" s="2"/>
      <c r="J1464" s="3"/>
      <c r="K1464" s="3"/>
      <c r="L1464" s="4"/>
    </row>
    <row r="1465" spans="1:12">
      <c r="A1465" s="5"/>
      <c r="B1465" s="33"/>
      <c r="C1465" s="3"/>
      <c r="D1465" s="8"/>
      <c r="E1465" s="8"/>
      <c r="F1465" s="3"/>
      <c r="G1465" s="3"/>
      <c r="H1465" s="3"/>
      <c r="I1465" s="2"/>
      <c r="J1465" s="3"/>
      <c r="K1465" s="3"/>
      <c r="L1465" s="4"/>
    </row>
    <row r="1466" spans="1:12">
      <c r="A1466" s="5"/>
      <c r="B1466" s="33"/>
      <c r="C1466" s="3"/>
      <c r="D1466" s="8"/>
      <c r="E1466" s="8"/>
      <c r="F1466" s="3"/>
      <c r="G1466" s="3"/>
      <c r="H1466" s="3"/>
      <c r="I1466" s="2"/>
      <c r="J1466" s="3"/>
      <c r="K1466" s="3"/>
      <c r="L1466" s="4"/>
    </row>
    <row r="1467" spans="1:12">
      <c r="A1467" s="5"/>
      <c r="B1467" s="33"/>
      <c r="C1467" s="3"/>
      <c r="D1467" s="8"/>
      <c r="E1467" s="8"/>
      <c r="F1467" s="3"/>
      <c r="G1467" s="3"/>
      <c r="H1467" s="3"/>
      <c r="I1467" s="2"/>
      <c r="J1467" s="3"/>
      <c r="K1467" s="3"/>
      <c r="L1467" s="4"/>
    </row>
    <row r="1468" spans="1:12">
      <c r="A1468" s="5"/>
      <c r="B1468" s="33"/>
      <c r="C1468" s="3"/>
      <c r="D1468" s="8"/>
      <c r="E1468" s="8"/>
      <c r="F1468" s="3"/>
      <c r="G1468" s="3"/>
      <c r="H1468" s="3"/>
      <c r="I1468" s="2"/>
      <c r="J1468" s="3"/>
      <c r="K1468" s="3"/>
      <c r="L1468" s="4"/>
    </row>
    <row r="1469" spans="1:12">
      <c r="A1469" s="5"/>
      <c r="B1469" s="33"/>
      <c r="C1469" s="3"/>
      <c r="D1469" s="8"/>
      <c r="E1469" s="8"/>
      <c r="F1469" s="3"/>
      <c r="G1469" s="3"/>
      <c r="H1469" s="3"/>
      <c r="I1469" s="2"/>
      <c r="J1469" s="3"/>
      <c r="K1469" s="3"/>
      <c r="L1469" s="4"/>
    </row>
    <row r="1470" spans="1:12">
      <c r="A1470" s="5"/>
      <c r="B1470" s="33"/>
      <c r="C1470" s="3"/>
      <c r="D1470" s="8"/>
      <c r="E1470" s="8"/>
      <c r="F1470" s="3"/>
      <c r="G1470" s="3"/>
      <c r="H1470" s="3"/>
      <c r="I1470" s="2"/>
      <c r="J1470" s="3"/>
      <c r="K1470" s="3"/>
      <c r="L1470" s="4"/>
    </row>
    <row r="1471" spans="1:12">
      <c r="A1471" s="5"/>
      <c r="B1471" s="33"/>
      <c r="C1471" s="3"/>
      <c r="D1471" s="8"/>
      <c r="E1471" s="8"/>
      <c r="F1471" s="3"/>
      <c r="G1471" s="3"/>
      <c r="H1471" s="3"/>
      <c r="I1471" s="2"/>
      <c r="J1471" s="3"/>
      <c r="K1471" s="3"/>
      <c r="L1471" s="4"/>
    </row>
    <row r="1472" spans="1:12">
      <c r="A1472" s="5"/>
      <c r="B1472" s="33"/>
      <c r="C1472" s="3"/>
      <c r="D1472" s="8"/>
      <c r="E1472" s="8"/>
      <c r="F1472" s="3"/>
      <c r="G1472" s="3"/>
      <c r="H1472" s="3"/>
      <c r="I1472" s="2"/>
      <c r="J1472" s="3"/>
      <c r="K1472" s="3"/>
      <c r="L1472" s="4"/>
    </row>
    <row r="1473" spans="1:12">
      <c r="A1473" s="5"/>
      <c r="B1473" s="33"/>
      <c r="C1473" s="3"/>
      <c r="D1473" s="8"/>
      <c r="E1473" s="8"/>
      <c r="F1473" s="3"/>
      <c r="G1473" s="3"/>
      <c r="H1473" s="3"/>
      <c r="I1473" s="2"/>
      <c r="J1473" s="3"/>
      <c r="K1473" s="3"/>
      <c r="L1473" s="4"/>
    </row>
    <row r="1474" spans="1:12">
      <c r="A1474" s="5"/>
      <c r="B1474" s="33"/>
      <c r="C1474" s="3"/>
      <c r="D1474" s="8"/>
      <c r="E1474" s="8"/>
      <c r="F1474" s="3"/>
      <c r="G1474" s="3"/>
      <c r="H1474" s="3"/>
      <c r="I1474" s="2"/>
      <c r="J1474" s="3"/>
      <c r="K1474" s="3"/>
      <c r="L1474" s="4"/>
    </row>
    <row r="1475" spans="1:12">
      <c r="A1475" s="5"/>
      <c r="B1475" s="33"/>
      <c r="C1475" s="3"/>
      <c r="D1475" s="8"/>
      <c r="E1475" s="8"/>
      <c r="F1475" s="3"/>
      <c r="G1475" s="3"/>
      <c r="H1475" s="3"/>
      <c r="I1475" s="2"/>
      <c r="J1475" s="3"/>
      <c r="K1475" s="3"/>
      <c r="L1475" s="4"/>
    </row>
    <row r="1476" spans="1:12">
      <c r="A1476" s="5"/>
      <c r="B1476" s="33"/>
      <c r="C1476" s="3"/>
      <c r="D1476" s="8"/>
      <c r="E1476" s="8"/>
      <c r="F1476" s="3"/>
      <c r="G1476" s="3"/>
      <c r="H1476" s="3"/>
      <c r="I1476" s="2"/>
      <c r="J1476" s="3"/>
      <c r="K1476" s="3"/>
      <c r="L1476" s="4"/>
    </row>
    <row r="1477" spans="1:12">
      <c r="A1477" s="5"/>
      <c r="B1477" s="33"/>
      <c r="C1477" s="3"/>
      <c r="D1477" s="8"/>
      <c r="E1477" s="8"/>
      <c r="F1477" s="3"/>
      <c r="G1477" s="3"/>
      <c r="H1477" s="3"/>
      <c r="I1477" s="2"/>
      <c r="J1477" s="3"/>
      <c r="K1477" s="3"/>
      <c r="L1477" s="4"/>
    </row>
    <row r="1478" spans="1:12">
      <c r="A1478" s="5"/>
      <c r="B1478" s="33"/>
      <c r="C1478" s="3"/>
      <c r="D1478" s="8"/>
      <c r="E1478" s="8"/>
      <c r="F1478" s="3"/>
      <c r="G1478" s="3"/>
      <c r="H1478" s="3"/>
      <c r="I1478" s="2"/>
      <c r="J1478" s="3"/>
      <c r="K1478" s="3"/>
      <c r="L1478" s="4"/>
    </row>
    <row r="1479" spans="1:12">
      <c r="A1479" s="5"/>
      <c r="B1479" s="33"/>
      <c r="C1479" s="3"/>
      <c r="D1479" s="8"/>
      <c r="E1479" s="8"/>
      <c r="F1479" s="3"/>
      <c r="G1479" s="3"/>
      <c r="H1479" s="3"/>
      <c r="I1479" s="2"/>
      <c r="J1479" s="3"/>
      <c r="K1479" s="3"/>
      <c r="L1479" s="4"/>
    </row>
    <row r="1480" spans="1:12">
      <c r="A1480" s="5"/>
      <c r="B1480" s="33"/>
      <c r="C1480" s="3"/>
      <c r="D1480" s="8"/>
      <c r="E1480" s="8"/>
      <c r="F1480" s="3"/>
      <c r="G1480" s="3"/>
      <c r="H1480" s="3"/>
      <c r="I1480" s="2"/>
      <c r="J1480" s="3"/>
      <c r="K1480" s="3"/>
      <c r="L1480" s="4"/>
    </row>
    <row r="1481" spans="1:12">
      <c r="A1481" s="5"/>
      <c r="B1481" s="33"/>
      <c r="C1481" s="3"/>
      <c r="D1481" s="8"/>
      <c r="E1481" s="8"/>
      <c r="F1481" s="3"/>
      <c r="G1481" s="3"/>
      <c r="H1481" s="3"/>
      <c r="I1481" s="2"/>
      <c r="J1481" s="3"/>
      <c r="K1481" s="3"/>
      <c r="L1481" s="4"/>
    </row>
    <row r="1482" spans="1:12">
      <c r="A1482" s="5"/>
      <c r="B1482" s="33"/>
      <c r="C1482" s="3"/>
      <c r="D1482" s="8"/>
      <c r="E1482" s="8"/>
      <c r="F1482" s="3"/>
      <c r="G1482" s="3"/>
      <c r="H1482" s="3"/>
      <c r="I1482" s="2"/>
      <c r="J1482" s="3"/>
      <c r="K1482" s="3"/>
      <c r="L1482" s="4"/>
    </row>
    <row r="1483" spans="1:12">
      <c r="A1483" s="5"/>
      <c r="B1483" s="33"/>
      <c r="C1483" s="3"/>
      <c r="D1483" s="8"/>
      <c r="E1483" s="8"/>
      <c r="F1483" s="3"/>
      <c r="G1483" s="3"/>
      <c r="H1483" s="3"/>
      <c r="I1483" s="2"/>
      <c r="J1483" s="3"/>
      <c r="K1483" s="3"/>
      <c r="L1483" s="4"/>
    </row>
    <row r="1484" spans="1:12">
      <c r="A1484" s="5"/>
      <c r="B1484" s="33"/>
      <c r="C1484" s="3"/>
      <c r="D1484" s="8"/>
      <c r="E1484" s="8"/>
      <c r="F1484" s="3"/>
      <c r="G1484" s="3"/>
      <c r="H1484" s="3"/>
      <c r="I1484" s="2"/>
      <c r="J1484" s="3"/>
      <c r="K1484" s="3"/>
      <c r="L1484" s="4"/>
    </row>
    <row r="1485" spans="1:12">
      <c r="A1485" s="5"/>
      <c r="B1485" s="33"/>
      <c r="C1485" s="3"/>
      <c r="D1485" s="8"/>
      <c r="E1485" s="8"/>
      <c r="F1485" s="3"/>
      <c r="G1485" s="3"/>
      <c r="H1485" s="3"/>
      <c r="I1485" s="2"/>
      <c r="J1485" s="3"/>
      <c r="K1485" s="3"/>
      <c r="L1485" s="4"/>
    </row>
    <row r="1486" spans="1:12">
      <c r="A1486" s="5"/>
      <c r="B1486" s="33"/>
      <c r="C1486" s="3"/>
      <c r="D1486" s="8"/>
      <c r="E1486" s="8"/>
      <c r="F1486" s="3"/>
      <c r="G1486" s="3"/>
      <c r="H1486" s="3"/>
      <c r="I1486" s="2"/>
      <c r="J1486" s="3"/>
      <c r="K1486" s="3"/>
      <c r="L1486" s="4"/>
    </row>
    <row r="1487" spans="1:12">
      <c r="A1487" s="5"/>
      <c r="B1487" s="33"/>
      <c r="C1487" s="3"/>
      <c r="D1487" s="8"/>
      <c r="E1487" s="8"/>
      <c r="F1487" s="3"/>
      <c r="G1487" s="3"/>
      <c r="H1487" s="3"/>
      <c r="I1487" s="2"/>
      <c r="J1487" s="3"/>
      <c r="K1487" s="3"/>
      <c r="L1487" s="4"/>
    </row>
    <row r="1488" spans="1:12">
      <c r="A1488" s="5"/>
      <c r="B1488" s="33"/>
      <c r="C1488" s="3"/>
      <c r="D1488" s="8"/>
      <c r="E1488" s="8"/>
      <c r="F1488" s="3"/>
      <c r="G1488" s="3"/>
      <c r="H1488" s="3"/>
      <c r="I1488" s="2"/>
      <c r="J1488" s="3"/>
      <c r="K1488" s="3"/>
      <c r="L1488" s="4"/>
    </row>
    <row r="1489" spans="1:12">
      <c r="A1489" s="5"/>
      <c r="B1489" s="33"/>
      <c r="C1489" s="3"/>
      <c r="D1489" s="8"/>
      <c r="E1489" s="8"/>
      <c r="F1489" s="3"/>
      <c r="G1489" s="3"/>
      <c r="H1489" s="3"/>
      <c r="I1489" s="2"/>
      <c r="J1489" s="3"/>
      <c r="K1489" s="3"/>
      <c r="L1489" s="4"/>
    </row>
    <row r="1490" spans="1:12">
      <c r="A1490" s="5"/>
      <c r="B1490" s="33"/>
      <c r="C1490" s="3"/>
      <c r="D1490" s="8"/>
      <c r="E1490" s="8"/>
      <c r="F1490" s="3"/>
      <c r="G1490" s="3"/>
      <c r="H1490" s="3"/>
      <c r="I1490" s="2"/>
      <c r="J1490" s="3"/>
      <c r="K1490" s="3"/>
      <c r="L1490" s="4"/>
    </row>
    <row r="1491" spans="1:12">
      <c r="A1491" s="5"/>
      <c r="B1491" s="33"/>
      <c r="C1491" s="3"/>
      <c r="D1491" s="8"/>
      <c r="E1491" s="8"/>
      <c r="F1491" s="3"/>
      <c r="G1491" s="3"/>
      <c r="H1491" s="3"/>
      <c r="I1491" s="2"/>
      <c r="J1491" s="3"/>
      <c r="K1491" s="3"/>
      <c r="L1491" s="4"/>
    </row>
    <row r="1492" spans="1:12">
      <c r="A1492" s="5"/>
      <c r="B1492" s="33"/>
      <c r="C1492" s="3"/>
      <c r="D1492" s="8"/>
      <c r="E1492" s="8"/>
      <c r="F1492" s="3"/>
      <c r="G1492" s="3"/>
      <c r="H1492" s="3"/>
      <c r="I1492" s="2"/>
      <c r="J1492" s="3"/>
      <c r="K1492" s="3"/>
      <c r="L1492" s="4"/>
    </row>
    <row r="1493" spans="1:12">
      <c r="A1493" s="5"/>
      <c r="B1493" s="33"/>
      <c r="C1493" s="3"/>
      <c r="D1493" s="8"/>
      <c r="E1493" s="8"/>
      <c r="F1493" s="3"/>
      <c r="G1493" s="3"/>
      <c r="H1493" s="3"/>
      <c r="I1493" s="2"/>
      <c r="J1493" s="3"/>
      <c r="K1493" s="3"/>
      <c r="L1493" s="4"/>
    </row>
    <row r="1494" spans="1:12">
      <c r="A1494" s="5"/>
      <c r="B1494" s="33"/>
      <c r="C1494" s="3"/>
      <c r="D1494" s="8"/>
      <c r="E1494" s="8"/>
      <c r="F1494" s="3"/>
      <c r="G1494" s="3"/>
      <c r="H1494" s="3"/>
      <c r="I1494" s="2"/>
      <c r="J1494" s="3"/>
      <c r="K1494" s="3"/>
      <c r="L1494" s="4"/>
    </row>
    <row r="1495" spans="1:12">
      <c r="A1495" s="5"/>
      <c r="B1495" s="33"/>
      <c r="C1495" s="3"/>
      <c r="D1495" s="8"/>
      <c r="E1495" s="8"/>
      <c r="F1495" s="3"/>
      <c r="G1495" s="3"/>
      <c r="H1495" s="3"/>
      <c r="I1495" s="2"/>
      <c r="J1495" s="3"/>
      <c r="K1495" s="3"/>
      <c r="L1495" s="4"/>
    </row>
    <row r="1496" spans="1:12">
      <c r="A1496" s="5"/>
      <c r="B1496" s="33"/>
      <c r="C1496" s="3"/>
      <c r="D1496" s="8"/>
      <c r="E1496" s="8"/>
      <c r="F1496" s="3"/>
      <c r="G1496" s="3"/>
      <c r="H1496" s="3"/>
      <c r="I1496" s="2"/>
      <c r="J1496" s="3"/>
      <c r="K1496" s="3"/>
      <c r="L1496" s="4"/>
    </row>
    <row r="1497" spans="1:12">
      <c r="A1497" s="5"/>
      <c r="B1497" s="33"/>
      <c r="C1497" s="3"/>
      <c r="D1497" s="8"/>
      <c r="E1497" s="8"/>
      <c r="F1497" s="3"/>
      <c r="G1497" s="3"/>
      <c r="H1497" s="3"/>
      <c r="I1497" s="2"/>
      <c r="J1497" s="3"/>
      <c r="K1497" s="3"/>
      <c r="L1497" s="4"/>
    </row>
    <row r="1498" spans="1:12">
      <c r="A1498" s="5"/>
      <c r="B1498" s="33"/>
      <c r="C1498" s="3"/>
      <c r="D1498" s="8"/>
      <c r="E1498" s="8"/>
      <c r="F1498" s="3"/>
      <c r="G1498" s="3"/>
      <c r="H1498" s="3"/>
      <c r="I1498" s="2"/>
      <c r="J1498" s="3"/>
      <c r="K1498" s="3"/>
      <c r="L1498" s="4"/>
    </row>
    <row r="1499" spans="1:12">
      <c r="A1499" s="5"/>
      <c r="B1499" s="33"/>
      <c r="C1499" s="3"/>
      <c r="D1499" s="8"/>
      <c r="E1499" s="8"/>
      <c r="F1499" s="3"/>
      <c r="G1499" s="3"/>
      <c r="H1499" s="3"/>
      <c r="I1499" s="2"/>
      <c r="J1499" s="3"/>
      <c r="K1499" s="3"/>
      <c r="L1499" s="4"/>
    </row>
    <row r="1500" spans="1:12">
      <c r="A1500" s="5"/>
      <c r="B1500" s="33"/>
      <c r="C1500" s="3"/>
      <c r="D1500" s="8"/>
      <c r="E1500" s="8"/>
      <c r="F1500" s="3"/>
      <c r="G1500" s="3"/>
      <c r="H1500" s="3"/>
      <c r="I1500" s="2"/>
      <c r="J1500" s="3"/>
      <c r="K1500" s="3"/>
      <c r="L1500" s="4"/>
    </row>
    <row r="1501" spans="1:12">
      <c r="A1501" s="5"/>
      <c r="B1501" s="33"/>
      <c r="C1501" s="3"/>
      <c r="D1501" s="8"/>
      <c r="E1501" s="8"/>
      <c r="F1501" s="3"/>
      <c r="G1501" s="3"/>
      <c r="H1501" s="3"/>
      <c r="I1501" s="2"/>
      <c r="J1501" s="3"/>
      <c r="K1501" s="3"/>
      <c r="L1501" s="4"/>
    </row>
    <row r="1502" spans="1:12">
      <c r="A1502" s="5"/>
      <c r="B1502" s="33"/>
      <c r="C1502" s="3"/>
      <c r="D1502" s="8"/>
      <c r="E1502" s="8"/>
      <c r="F1502" s="3"/>
      <c r="G1502" s="3"/>
      <c r="H1502" s="3"/>
      <c r="I1502" s="2"/>
      <c r="J1502" s="3"/>
      <c r="K1502" s="3"/>
      <c r="L1502" s="4"/>
    </row>
    <row r="1503" spans="1:12">
      <c r="A1503" s="5"/>
      <c r="B1503" s="33"/>
      <c r="C1503" s="3"/>
      <c r="D1503" s="8"/>
      <c r="E1503" s="8"/>
      <c r="F1503" s="3"/>
      <c r="G1503" s="3"/>
      <c r="H1503" s="3"/>
      <c r="I1503" s="2"/>
      <c r="J1503" s="3"/>
      <c r="K1503" s="3"/>
      <c r="L1503" s="4"/>
    </row>
    <row r="1504" spans="1:12">
      <c r="A1504" s="5"/>
      <c r="B1504" s="33"/>
      <c r="C1504" s="3"/>
      <c r="D1504" s="8"/>
      <c r="E1504" s="8"/>
      <c r="F1504" s="3"/>
      <c r="G1504" s="3"/>
      <c r="H1504" s="3"/>
      <c r="I1504" s="2"/>
      <c r="J1504" s="3"/>
      <c r="K1504" s="3"/>
      <c r="L1504" s="4"/>
    </row>
    <row r="1505" spans="1:12">
      <c r="A1505" s="5"/>
      <c r="B1505" s="33"/>
      <c r="C1505" s="3"/>
      <c r="D1505" s="8"/>
      <c r="E1505" s="8"/>
      <c r="F1505" s="3"/>
      <c r="G1505" s="3"/>
      <c r="H1505" s="3"/>
      <c r="I1505" s="2"/>
      <c r="J1505" s="3"/>
      <c r="K1505" s="3"/>
      <c r="L1505" s="4"/>
    </row>
    <row r="1506" spans="1:12">
      <c r="A1506" s="5"/>
      <c r="B1506" s="33"/>
      <c r="C1506" s="3"/>
      <c r="D1506" s="8"/>
      <c r="E1506" s="8"/>
      <c r="F1506" s="3"/>
      <c r="G1506" s="3"/>
      <c r="H1506" s="3"/>
      <c r="I1506" s="2"/>
      <c r="J1506" s="3"/>
      <c r="K1506" s="3"/>
      <c r="L1506" s="4"/>
    </row>
    <row r="1507" spans="1:12">
      <c r="A1507" s="5"/>
      <c r="B1507" s="33"/>
      <c r="C1507" s="3"/>
      <c r="D1507" s="8"/>
      <c r="E1507" s="8"/>
      <c r="F1507" s="3"/>
      <c r="G1507" s="3"/>
      <c r="H1507" s="3"/>
      <c r="I1507" s="2"/>
      <c r="J1507" s="3"/>
      <c r="K1507" s="3"/>
      <c r="L1507" s="4"/>
    </row>
    <row r="1508" spans="1:12">
      <c r="A1508" s="5"/>
      <c r="B1508" s="33"/>
      <c r="C1508" s="3"/>
      <c r="D1508" s="8"/>
      <c r="E1508" s="8"/>
      <c r="F1508" s="3"/>
      <c r="G1508" s="3"/>
      <c r="H1508" s="3"/>
      <c r="I1508" s="2"/>
      <c r="J1508" s="3"/>
      <c r="K1508" s="3"/>
      <c r="L1508" s="4"/>
    </row>
    <row r="1509" spans="1:12">
      <c r="A1509" s="5"/>
      <c r="B1509" s="33"/>
      <c r="C1509" s="3"/>
      <c r="D1509" s="8"/>
      <c r="E1509" s="8"/>
      <c r="F1509" s="3"/>
      <c r="G1509" s="3"/>
      <c r="H1509" s="3"/>
      <c r="I1509" s="2"/>
      <c r="J1509" s="3"/>
      <c r="K1509" s="3"/>
      <c r="L1509" s="4"/>
    </row>
    <row r="1510" spans="1:12">
      <c r="A1510" s="5"/>
      <c r="B1510" s="33"/>
      <c r="C1510" s="3"/>
      <c r="D1510" s="8"/>
      <c r="E1510" s="8"/>
      <c r="F1510" s="3"/>
      <c r="G1510" s="3"/>
      <c r="H1510" s="3"/>
      <c r="I1510" s="2"/>
      <c r="J1510" s="3"/>
      <c r="K1510" s="3"/>
      <c r="L1510" s="4"/>
    </row>
    <row r="1511" spans="1:12">
      <c r="A1511" s="5"/>
      <c r="B1511" s="33"/>
      <c r="C1511" s="3"/>
      <c r="D1511" s="8"/>
      <c r="E1511" s="8"/>
      <c r="F1511" s="3"/>
      <c r="G1511" s="3"/>
      <c r="H1511" s="3"/>
      <c r="I1511" s="2"/>
      <c r="J1511" s="3"/>
      <c r="K1511" s="3"/>
      <c r="L1511" s="4"/>
    </row>
    <row r="1512" spans="1:12">
      <c r="A1512" s="5"/>
      <c r="B1512" s="33"/>
      <c r="C1512" s="3"/>
      <c r="D1512" s="8"/>
      <c r="E1512" s="8"/>
      <c r="F1512" s="3"/>
      <c r="G1512" s="3"/>
      <c r="H1512" s="3"/>
      <c r="I1512" s="2"/>
      <c r="J1512" s="3"/>
      <c r="K1512" s="3"/>
      <c r="L1512" s="4"/>
    </row>
    <row r="1513" spans="1:12">
      <c r="A1513" s="5"/>
      <c r="B1513" s="33"/>
      <c r="C1513" s="3"/>
      <c r="D1513" s="8"/>
      <c r="E1513" s="8"/>
      <c r="F1513" s="3"/>
      <c r="G1513" s="3"/>
      <c r="H1513" s="3"/>
      <c r="I1513" s="2"/>
      <c r="J1513" s="3"/>
      <c r="K1513" s="3"/>
      <c r="L1513" s="4"/>
    </row>
    <row r="1514" spans="1:12">
      <c r="A1514" s="5"/>
      <c r="B1514" s="33"/>
      <c r="C1514" s="3"/>
      <c r="D1514" s="8"/>
      <c r="E1514" s="8"/>
      <c r="F1514" s="3"/>
      <c r="G1514" s="3"/>
      <c r="H1514" s="3"/>
      <c r="I1514" s="2"/>
      <c r="J1514" s="3"/>
      <c r="K1514" s="3"/>
      <c r="L1514" s="4"/>
    </row>
    <row r="1515" spans="1:12">
      <c r="A1515" s="5"/>
      <c r="B1515" s="33"/>
      <c r="C1515" s="3"/>
      <c r="D1515" s="8"/>
      <c r="E1515" s="8"/>
      <c r="F1515" s="3"/>
      <c r="G1515" s="3"/>
      <c r="H1515" s="3"/>
      <c r="I1515" s="2"/>
      <c r="J1515" s="3"/>
      <c r="K1515" s="3"/>
      <c r="L1515" s="4"/>
    </row>
    <row r="1516" spans="1:12">
      <c r="A1516" s="5"/>
      <c r="B1516" s="33"/>
      <c r="C1516" s="3"/>
      <c r="D1516" s="8"/>
      <c r="E1516" s="8"/>
      <c r="F1516" s="3"/>
      <c r="G1516" s="3"/>
      <c r="H1516" s="3"/>
      <c r="I1516" s="2"/>
      <c r="J1516" s="3"/>
      <c r="K1516" s="3"/>
      <c r="L1516" s="4"/>
    </row>
    <row r="1517" spans="1:12">
      <c r="A1517" s="5"/>
      <c r="B1517" s="33"/>
      <c r="C1517" s="3"/>
      <c r="D1517" s="8"/>
      <c r="E1517" s="8"/>
      <c r="F1517" s="3"/>
      <c r="G1517" s="3"/>
      <c r="H1517" s="3"/>
      <c r="I1517" s="2"/>
      <c r="J1517" s="3"/>
      <c r="K1517" s="3"/>
      <c r="L1517" s="4"/>
    </row>
    <row r="1518" spans="1:12">
      <c r="A1518" s="5"/>
      <c r="B1518" s="33"/>
      <c r="C1518" s="3"/>
      <c r="D1518" s="8"/>
      <c r="E1518" s="8"/>
      <c r="F1518" s="3"/>
      <c r="G1518" s="3"/>
      <c r="H1518" s="3"/>
      <c r="I1518" s="2"/>
      <c r="J1518" s="3"/>
      <c r="K1518" s="3"/>
      <c r="L1518" s="4"/>
    </row>
    <row r="1519" spans="1:12">
      <c r="A1519" s="5"/>
      <c r="B1519" s="33"/>
      <c r="C1519" s="3"/>
      <c r="D1519" s="8"/>
      <c r="E1519" s="8"/>
      <c r="F1519" s="3"/>
      <c r="G1519" s="3"/>
      <c r="H1519" s="3"/>
      <c r="I1519" s="2"/>
      <c r="J1519" s="3"/>
      <c r="K1519" s="3"/>
      <c r="L1519" s="4"/>
    </row>
    <row r="1520" spans="1:12">
      <c r="A1520" s="5"/>
      <c r="B1520" s="33"/>
      <c r="C1520" s="3"/>
      <c r="D1520" s="8"/>
      <c r="E1520" s="8"/>
      <c r="F1520" s="3"/>
      <c r="G1520" s="3"/>
      <c r="H1520" s="3"/>
      <c r="I1520" s="2"/>
      <c r="J1520" s="3"/>
      <c r="K1520" s="3"/>
      <c r="L1520" s="4"/>
    </row>
    <row r="1521" spans="1:12">
      <c r="A1521" s="5"/>
      <c r="B1521" s="33"/>
      <c r="C1521" s="3"/>
      <c r="D1521" s="8"/>
      <c r="E1521" s="8"/>
      <c r="F1521" s="3"/>
      <c r="G1521" s="3"/>
      <c r="H1521" s="3"/>
      <c r="I1521" s="2"/>
      <c r="J1521" s="3"/>
      <c r="K1521" s="3"/>
      <c r="L1521" s="4"/>
    </row>
    <row r="1522" spans="1:12">
      <c r="A1522" s="5"/>
      <c r="B1522" s="33"/>
      <c r="C1522" s="3"/>
      <c r="D1522" s="8"/>
      <c r="E1522" s="8"/>
      <c r="F1522" s="3"/>
      <c r="G1522" s="3"/>
      <c r="H1522" s="3"/>
      <c r="I1522" s="2"/>
      <c r="J1522" s="3"/>
      <c r="K1522" s="3"/>
      <c r="L1522" s="4"/>
    </row>
    <row r="1523" spans="1:12">
      <c r="A1523" s="5"/>
      <c r="B1523" s="33"/>
      <c r="C1523" s="3"/>
      <c r="D1523" s="8"/>
      <c r="E1523" s="8"/>
      <c r="F1523" s="3"/>
      <c r="G1523" s="3"/>
      <c r="H1523" s="3"/>
      <c r="I1523" s="2"/>
      <c r="J1523" s="3"/>
      <c r="K1523" s="3"/>
      <c r="L1523" s="4"/>
    </row>
    <row r="1524" spans="1:12">
      <c r="A1524" s="5"/>
      <c r="B1524" s="33"/>
      <c r="C1524" s="3"/>
      <c r="D1524" s="8"/>
      <c r="E1524" s="8"/>
      <c r="F1524" s="3"/>
      <c r="G1524" s="3"/>
      <c r="H1524" s="3"/>
      <c r="I1524" s="2"/>
      <c r="J1524" s="3"/>
      <c r="K1524" s="3"/>
      <c r="L1524" s="4"/>
    </row>
    <row r="1525" spans="1:12">
      <c r="A1525" s="5"/>
      <c r="B1525" s="33"/>
      <c r="C1525" s="3"/>
      <c r="D1525" s="8"/>
      <c r="E1525" s="8"/>
      <c r="F1525" s="3"/>
      <c r="G1525" s="3"/>
      <c r="H1525" s="3"/>
      <c r="I1525" s="2"/>
      <c r="J1525" s="3"/>
      <c r="K1525" s="3"/>
      <c r="L1525" s="4"/>
    </row>
    <row r="1526" spans="1:12">
      <c r="A1526" s="5"/>
      <c r="B1526" s="33"/>
      <c r="C1526" s="3"/>
      <c r="D1526" s="8"/>
      <c r="E1526" s="8"/>
      <c r="F1526" s="3"/>
      <c r="G1526" s="3"/>
      <c r="H1526" s="3"/>
      <c r="I1526" s="2"/>
      <c r="J1526" s="3"/>
      <c r="K1526" s="3"/>
      <c r="L1526" s="4"/>
    </row>
    <row r="1527" spans="1:12">
      <c r="A1527" s="5"/>
      <c r="B1527" s="33"/>
      <c r="C1527" s="3"/>
      <c r="D1527" s="8"/>
      <c r="E1527" s="8"/>
      <c r="F1527" s="3"/>
      <c r="G1527" s="3"/>
      <c r="H1527" s="3"/>
      <c r="I1527" s="2"/>
      <c r="J1527" s="3"/>
      <c r="K1527" s="3"/>
      <c r="L1527" s="4"/>
    </row>
    <row r="1528" spans="1:12">
      <c r="A1528" s="5"/>
      <c r="B1528" s="33"/>
      <c r="C1528" s="3"/>
      <c r="D1528" s="8"/>
      <c r="E1528" s="8"/>
      <c r="F1528" s="3"/>
      <c r="G1528" s="3"/>
      <c r="H1528" s="3"/>
      <c r="I1528" s="2"/>
      <c r="J1528" s="3"/>
      <c r="K1528" s="3"/>
      <c r="L1528" s="4"/>
    </row>
    <row r="1529" spans="1:12">
      <c r="A1529" s="5"/>
      <c r="B1529" s="33"/>
      <c r="C1529" s="3"/>
      <c r="D1529" s="8"/>
      <c r="E1529" s="8"/>
      <c r="F1529" s="3"/>
      <c r="G1529" s="3"/>
      <c r="H1529" s="3"/>
      <c r="I1529" s="2"/>
      <c r="J1529" s="3"/>
      <c r="K1529" s="3"/>
      <c r="L1529" s="4"/>
    </row>
    <row r="1530" spans="1:12">
      <c r="A1530" s="5"/>
      <c r="B1530" s="33"/>
      <c r="C1530" s="3"/>
      <c r="D1530" s="8"/>
      <c r="E1530" s="8"/>
      <c r="F1530" s="3"/>
      <c r="G1530" s="3"/>
      <c r="H1530" s="3"/>
      <c r="I1530" s="2"/>
      <c r="J1530" s="3"/>
      <c r="K1530" s="3"/>
      <c r="L1530" s="4"/>
    </row>
    <row r="1531" spans="1:12">
      <c r="A1531" s="5"/>
      <c r="B1531" s="33"/>
      <c r="C1531" s="3"/>
      <c r="D1531" s="8"/>
      <c r="E1531" s="8"/>
      <c r="F1531" s="3"/>
      <c r="G1531" s="3"/>
      <c r="H1531" s="3"/>
      <c r="I1531" s="2"/>
      <c r="J1531" s="3"/>
      <c r="K1531" s="3"/>
      <c r="L1531" s="4"/>
    </row>
    <row r="1532" spans="1:12">
      <c r="A1532" s="5"/>
      <c r="B1532" s="33"/>
      <c r="C1532" s="3"/>
      <c r="D1532" s="8"/>
      <c r="E1532" s="8"/>
      <c r="F1532" s="3"/>
      <c r="G1532" s="3"/>
      <c r="H1532" s="3"/>
      <c r="I1532" s="2"/>
      <c r="J1532" s="3"/>
      <c r="K1532" s="3"/>
      <c r="L1532" s="4"/>
    </row>
    <row r="1533" spans="1:12">
      <c r="A1533" s="5"/>
      <c r="B1533" s="33"/>
      <c r="C1533" s="3"/>
      <c r="D1533" s="8"/>
      <c r="E1533" s="8"/>
      <c r="F1533" s="3"/>
      <c r="G1533" s="3"/>
      <c r="H1533" s="3"/>
      <c r="I1533" s="2"/>
      <c r="J1533" s="3"/>
      <c r="K1533" s="3"/>
      <c r="L1533" s="4"/>
    </row>
    <row r="1534" spans="1:12">
      <c r="A1534" s="5"/>
      <c r="B1534" s="33"/>
      <c r="C1534" s="3"/>
      <c r="D1534" s="8"/>
      <c r="E1534" s="8"/>
      <c r="F1534" s="3"/>
      <c r="G1534" s="3"/>
      <c r="H1534" s="3"/>
      <c r="I1534" s="2"/>
      <c r="J1534" s="3"/>
      <c r="K1534" s="3"/>
      <c r="L1534" s="4"/>
    </row>
    <row r="1535" spans="1:12">
      <c r="A1535" s="5"/>
      <c r="B1535" s="33"/>
      <c r="C1535" s="3"/>
      <c r="D1535" s="8"/>
      <c r="E1535" s="8"/>
      <c r="F1535" s="3"/>
      <c r="G1535" s="3"/>
      <c r="H1535" s="3"/>
      <c r="I1535" s="2"/>
      <c r="J1535" s="3"/>
      <c r="K1535" s="3"/>
      <c r="L1535" s="4"/>
    </row>
    <row r="1536" spans="1:12">
      <c r="A1536" s="5"/>
      <c r="B1536" s="33"/>
      <c r="C1536" s="3"/>
      <c r="D1536" s="8"/>
      <c r="E1536" s="8"/>
      <c r="F1536" s="3"/>
      <c r="G1536" s="3"/>
      <c r="H1536" s="3"/>
      <c r="I1536" s="2"/>
      <c r="J1536" s="3"/>
      <c r="K1536" s="3"/>
      <c r="L1536" s="4"/>
    </row>
    <row r="1537" spans="1:12">
      <c r="A1537" s="5"/>
      <c r="B1537" s="33"/>
      <c r="C1537" s="3"/>
      <c r="D1537" s="8"/>
      <c r="E1537" s="8"/>
      <c r="F1537" s="3"/>
      <c r="G1537" s="3"/>
      <c r="H1537" s="3"/>
      <c r="I1537" s="2"/>
      <c r="J1537" s="3"/>
      <c r="K1537" s="3"/>
      <c r="L1537" s="4"/>
    </row>
    <row r="1538" spans="1:12">
      <c r="A1538" s="5"/>
      <c r="B1538" s="33"/>
      <c r="C1538" s="3"/>
      <c r="D1538" s="8"/>
      <c r="E1538" s="8"/>
      <c r="F1538" s="3"/>
      <c r="G1538" s="3"/>
      <c r="H1538" s="3"/>
      <c r="I1538" s="2"/>
      <c r="J1538" s="3"/>
      <c r="K1538" s="3"/>
      <c r="L1538" s="4"/>
    </row>
    <row r="1539" spans="1:12">
      <c r="A1539" s="5"/>
      <c r="B1539" s="33"/>
      <c r="C1539" s="3"/>
      <c r="D1539" s="8"/>
      <c r="E1539" s="8"/>
      <c r="F1539" s="3"/>
      <c r="G1539" s="3"/>
      <c r="H1539" s="3"/>
      <c r="I1539" s="2"/>
      <c r="J1539" s="3"/>
      <c r="K1539" s="3"/>
      <c r="L1539" s="4"/>
    </row>
    <row r="1540" spans="1:12">
      <c r="A1540" s="5"/>
      <c r="B1540" s="33"/>
      <c r="C1540" s="3"/>
      <c r="D1540" s="8"/>
      <c r="E1540" s="8"/>
      <c r="F1540" s="3"/>
      <c r="G1540" s="3"/>
      <c r="H1540" s="3"/>
      <c r="I1540" s="2"/>
      <c r="J1540" s="3"/>
      <c r="K1540" s="3"/>
      <c r="L1540" s="4"/>
    </row>
    <row r="1541" spans="1:12">
      <c r="A1541" s="5"/>
      <c r="B1541" s="33"/>
      <c r="C1541" s="3"/>
      <c r="D1541" s="8"/>
      <c r="E1541" s="8"/>
      <c r="F1541" s="3"/>
      <c r="G1541" s="3"/>
      <c r="H1541" s="3"/>
      <c r="I1541" s="2"/>
      <c r="J1541" s="3"/>
      <c r="K1541" s="3"/>
      <c r="L1541" s="4"/>
    </row>
    <row r="1542" spans="1:12">
      <c r="A1542" s="5"/>
      <c r="B1542" s="33"/>
      <c r="C1542" s="3"/>
      <c r="D1542" s="8"/>
      <c r="E1542" s="8"/>
      <c r="F1542" s="3"/>
      <c r="G1542" s="3"/>
      <c r="H1542" s="3"/>
      <c r="I1542" s="2"/>
      <c r="J1542" s="3"/>
      <c r="K1542" s="3"/>
      <c r="L1542" s="4"/>
    </row>
    <row r="1543" spans="1:12">
      <c r="A1543" s="5"/>
      <c r="B1543" s="33"/>
      <c r="C1543" s="3"/>
      <c r="D1543" s="8"/>
      <c r="E1543" s="8"/>
      <c r="F1543" s="3"/>
      <c r="G1543" s="3"/>
      <c r="H1543" s="3"/>
      <c r="I1543" s="2"/>
      <c r="J1543" s="3"/>
      <c r="K1543" s="3"/>
      <c r="L1543" s="4"/>
    </row>
    <row r="1544" spans="1:12">
      <c r="A1544" s="5"/>
      <c r="B1544" s="33"/>
      <c r="C1544" s="3"/>
      <c r="D1544" s="8"/>
      <c r="E1544" s="8"/>
      <c r="F1544" s="3"/>
      <c r="G1544" s="3"/>
      <c r="H1544" s="3"/>
      <c r="I1544" s="2"/>
      <c r="J1544" s="3"/>
      <c r="K1544" s="3"/>
      <c r="L1544" s="4"/>
    </row>
    <row r="1545" spans="1:12">
      <c r="A1545" s="5"/>
      <c r="B1545" s="33"/>
      <c r="C1545" s="3"/>
      <c r="D1545" s="8"/>
      <c r="E1545" s="8"/>
      <c r="F1545" s="3"/>
      <c r="G1545" s="3"/>
      <c r="H1545" s="3"/>
      <c r="I1545" s="2"/>
      <c r="J1545" s="3"/>
      <c r="K1545" s="3"/>
      <c r="L1545" s="4"/>
    </row>
    <row r="1546" spans="1:12">
      <c r="A1546" s="5"/>
      <c r="B1546" s="33"/>
      <c r="C1546" s="3"/>
      <c r="D1546" s="8"/>
      <c r="E1546" s="8"/>
      <c r="F1546" s="3"/>
      <c r="G1546" s="3"/>
      <c r="H1546" s="3"/>
      <c r="I1546" s="2"/>
      <c r="J1546" s="3"/>
      <c r="K1546" s="3"/>
      <c r="L1546" s="4"/>
    </row>
    <row r="1547" spans="1:12">
      <c r="A1547" s="5"/>
      <c r="B1547" s="33"/>
      <c r="C1547" s="3"/>
      <c r="D1547" s="8"/>
      <c r="E1547" s="8"/>
      <c r="F1547" s="3"/>
      <c r="G1547" s="3"/>
      <c r="H1547" s="3"/>
      <c r="I1547" s="2"/>
      <c r="J1547" s="3"/>
      <c r="K1547" s="3"/>
      <c r="L1547" s="4"/>
    </row>
    <row r="1548" spans="1:12">
      <c r="A1548" s="5"/>
      <c r="B1548" s="33"/>
      <c r="C1548" s="3"/>
      <c r="D1548" s="8"/>
      <c r="E1548" s="8"/>
      <c r="F1548" s="3"/>
      <c r="G1548" s="3"/>
      <c r="H1548" s="3"/>
      <c r="I1548" s="2"/>
      <c r="J1548" s="3"/>
      <c r="K1548" s="3"/>
      <c r="L1548" s="4"/>
    </row>
    <row r="1549" spans="1:12">
      <c r="A1549" s="5"/>
      <c r="B1549" s="33"/>
      <c r="C1549" s="3"/>
      <c r="D1549" s="8"/>
      <c r="E1549" s="8"/>
      <c r="F1549" s="3"/>
      <c r="G1549" s="3"/>
      <c r="H1549" s="3"/>
      <c r="I1549" s="2"/>
      <c r="J1549" s="3"/>
      <c r="K1549" s="3"/>
      <c r="L1549" s="4"/>
    </row>
    <row r="1550" spans="1:12">
      <c r="A1550" s="5"/>
      <c r="B1550" s="33"/>
      <c r="C1550" s="3"/>
      <c r="D1550" s="8"/>
      <c r="E1550" s="8"/>
      <c r="F1550" s="3"/>
      <c r="G1550" s="3"/>
      <c r="H1550" s="3"/>
      <c r="I1550" s="2"/>
      <c r="J1550" s="3"/>
      <c r="K1550" s="3"/>
      <c r="L1550" s="4"/>
    </row>
    <row r="1551" spans="1:12">
      <c r="A1551" s="5"/>
      <c r="B1551" s="33"/>
      <c r="C1551" s="3"/>
      <c r="D1551" s="8"/>
      <c r="E1551" s="8"/>
      <c r="F1551" s="3"/>
      <c r="G1551" s="3"/>
      <c r="H1551" s="3"/>
      <c r="I1551" s="2"/>
      <c r="J1551" s="3"/>
      <c r="K1551" s="3"/>
      <c r="L1551" s="4"/>
    </row>
    <row r="1552" spans="1:12">
      <c r="A1552" s="5"/>
      <c r="B1552" s="33"/>
      <c r="C1552" s="3"/>
      <c r="D1552" s="8"/>
      <c r="E1552" s="8"/>
      <c r="F1552" s="3"/>
      <c r="G1552" s="3"/>
      <c r="H1552" s="3"/>
      <c r="I1552" s="2"/>
      <c r="J1552" s="3"/>
      <c r="K1552" s="3"/>
      <c r="L1552" s="4"/>
    </row>
    <row r="1553" spans="1:12">
      <c r="A1553" s="5"/>
      <c r="B1553" s="33"/>
      <c r="C1553" s="3"/>
      <c r="D1553" s="8"/>
      <c r="E1553" s="8"/>
      <c r="F1553" s="3"/>
      <c r="G1553" s="3"/>
      <c r="H1553" s="3"/>
      <c r="I1553" s="2"/>
      <c r="J1553" s="3"/>
      <c r="K1553" s="3"/>
      <c r="L1553" s="4"/>
    </row>
    <row r="1554" spans="1:12">
      <c r="A1554" s="5"/>
      <c r="B1554" s="33"/>
      <c r="C1554" s="3"/>
      <c r="D1554" s="8"/>
      <c r="E1554" s="8"/>
      <c r="F1554" s="3"/>
      <c r="G1554" s="3"/>
      <c r="H1554" s="3"/>
      <c r="I1554" s="2"/>
      <c r="J1554" s="3"/>
      <c r="K1554" s="3"/>
      <c r="L1554" s="4"/>
    </row>
    <row r="1555" spans="1:12">
      <c r="A1555" s="5"/>
      <c r="B1555" s="33"/>
      <c r="C1555" s="3"/>
      <c r="D1555" s="8"/>
      <c r="E1555" s="8"/>
      <c r="F1555" s="3"/>
      <c r="G1555" s="3"/>
      <c r="H1555" s="3"/>
      <c r="I1555" s="2"/>
      <c r="J1555" s="3"/>
      <c r="K1555" s="3"/>
      <c r="L1555" s="4"/>
    </row>
    <row r="1556" spans="1:12">
      <c r="A1556" s="5"/>
      <c r="B1556" s="33"/>
      <c r="C1556" s="3"/>
      <c r="D1556" s="8"/>
      <c r="E1556" s="8"/>
      <c r="F1556" s="3"/>
      <c r="G1556" s="3"/>
      <c r="H1556" s="3"/>
      <c r="I1556" s="2"/>
      <c r="J1556" s="3"/>
      <c r="K1556" s="3"/>
      <c r="L1556" s="4"/>
    </row>
    <row r="1557" spans="1:12">
      <c r="A1557" s="5"/>
      <c r="B1557" s="33"/>
      <c r="C1557" s="3"/>
      <c r="D1557" s="8"/>
      <c r="E1557" s="8"/>
      <c r="F1557" s="3"/>
      <c r="G1557" s="3"/>
      <c r="H1557" s="3"/>
      <c r="I1557" s="2"/>
      <c r="J1557" s="3"/>
      <c r="K1557" s="3"/>
      <c r="L1557" s="4"/>
    </row>
    <row r="1558" spans="1:12">
      <c r="A1558" s="5"/>
      <c r="B1558" s="33"/>
      <c r="C1558" s="3"/>
      <c r="D1558" s="8"/>
      <c r="E1558" s="8"/>
      <c r="F1558" s="3"/>
      <c r="G1558" s="3"/>
      <c r="H1558" s="3"/>
      <c r="I1558" s="2"/>
      <c r="J1558" s="3"/>
      <c r="K1558" s="3"/>
      <c r="L1558" s="4"/>
    </row>
    <row r="1559" spans="1:12">
      <c r="A1559" s="5"/>
      <c r="B1559" s="33"/>
      <c r="C1559" s="3"/>
      <c r="D1559" s="8"/>
      <c r="E1559" s="8"/>
      <c r="F1559" s="3"/>
      <c r="G1559" s="3"/>
      <c r="H1559" s="3"/>
      <c r="I1559" s="2"/>
      <c r="J1559" s="3"/>
      <c r="K1559" s="3"/>
      <c r="L1559" s="4"/>
    </row>
    <row r="1560" spans="1:12">
      <c r="A1560" s="5"/>
      <c r="B1560" s="33"/>
      <c r="C1560" s="3"/>
      <c r="D1560" s="8"/>
      <c r="E1560" s="8"/>
      <c r="F1560" s="3"/>
      <c r="G1560" s="3"/>
      <c r="H1560" s="3"/>
      <c r="I1560" s="2"/>
      <c r="J1560" s="3"/>
      <c r="K1560" s="3"/>
      <c r="L1560" s="4"/>
    </row>
    <row r="1561" spans="1:12">
      <c r="A1561" s="5"/>
      <c r="B1561" s="33"/>
      <c r="C1561" s="3"/>
      <c r="D1561" s="8"/>
      <c r="E1561" s="8"/>
      <c r="F1561" s="3"/>
      <c r="G1561" s="3"/>
      <c r="H1561" s="3"/>
      <c r="I1561" s="2"/>
      <c r="J1561" s="3"/>
      <c r="K1561" s="3"/>
      <c r="L1561" s="4"/>
    </row>
    <row r="1562" spans="1:12">
      <c r="A1562" s="5"/>
      <c r="B1562" s="33"/>
      <c r="C1562" s="3"/>
      <c r="D1562" s="8"/>
      <c r="E1562" s="8"/>
      <c r="F1562" s="3"/>
      <c r="G1562" s="3"/>
      <c r="H1562" s="3"/>
      <c r="I1562" s="2"/>
      <c r="J1562" s="3"/>
      <c r="K1562" s="3"/>
      <c r="L1562" s="4"/>
    </row>
    <row r="1563" spans="1:12">
      <c r="A1563" s="5"/>
      <c r="B1563" s="33"/>
      <c r="C1563" s="3"/>
      <c r="D1563" s="8"/>
      <c r="E1563" s="8"/>
      <c r="F1563" s="3"/>
      <c r="G1563" s="3"/>
      <c r="H1563" s="3"/>
      <c r="I1563" s="2"/>
      <c r="J1563" s="3"/>
      <c r="K1563" s="3"/>
      <c r="L1563" s="4"/>
    </row>
    <row r="1564" spans="1:12">
      <c r="A1564" s="5"/>
      <c r="B1564" s="33"/>
      <c r="C1564" s="3"/>
      <c r="D1564" s="8"/>
      <c r="E1564" s="8"/>
      <c r="F1564" s="3"/>
      <c r="G1564" s="3"/>
      <c r="H1564" s="3"/>
      <c r="I1564" s="2"/>
      <c r="J1564" s="3"/>
      <c r="K1564" s="3"/>
      <c r="L1564" s="4"/>
    </row>
    <row r="1565" spans="1:12">
      <c r="A1565" s="5"/>
      <c r="B1565" s="33"/>
      <c r="C1565" s="3"/>
      <c r="D1565" s="8"/>
      <c r="E1565" s="8"/>
      <c r="F1565" s="3"/>
      <c r="G1565" s="3"/>
      <c r="H1565" s="3"/>
      <c r="I1565" s="2"/>
      <c r="J1565" s="3"/>
      <c r="K1565" s="3"/>
      <c r="L1565" s="4"/>
    </row>
    <row r="1566" spans="1:12">
      <c r="A1566" s="5"/>
      <c r="B1566" s="33"/>
      <c r="C1566" s="3"/>
      <c r="D1566" s="8"/>
      <c r="E1566" s="8"/>
      <c r="F1566" s="3"/>
      <c r="G1566" s="3"/>
      <c r="H1566" s="3"/>
      <c r="I1566" s="2"/>
      <c r="J1566" s="3"/>
      <c r="K1566" s="3"/>
      <c r="L1566" s="4"/>
    </row>
    <row r="1567" spans="1:12">
      <c r="A1567" s="5"/>
      <c r="B1567" s="33"/>
      <c r="C1567" s="3"/>
      <c r="D1567" s="8"/>
      <c r="E1567" s="8"/>
      <c r="F1567" s="3"/>
      <c r="G1567" s="3"/>
      <c r="H1567" s="3"/>
      <c r="I1567" s="2"/>
      <c r="J1567" s="3"/>
      <c r="K1567" s="3"/>
      <c r="L1567" s="4"/>
    </row>
    <row r="1568" spans="1:12">
      <c r="A1568" s="5"/>
      <c r="B1568" s="33"/>
      <c r="C1568" s="3"/>
      <c r="D1568" s="8"/>
      <c r="E1568" s="8"/>
      <c r="F1568" s="3"/>
      <c r="G1568" s="3"/>
      <c r="H1568" s="3"/>
      <c r="I1568" s="2"/>
      <c r="J1568" s="3"/>
      <c r="K1568" s="3"/>
      <c r="L1568" s="4"/>
    </row>
    <row r="1569" spans="1:12">
      <c r="A1569" s="5"/>
      <c r="B1569" s="33"/>
      <c r="C1569" s="3"/>
      <c r="D1569" s="8"/>
      <c r="E1569" s="8"/>
      <c r="F1569" s="3"/>
      <c r="G1569" s="3"/>
      <c r="H1569" s="3"/>
      <c r="I1569" s="2"/>
      <c r="J1569" s="3"/>
      <c r="K1569" s="3"/>
      <c r="L1569" s="4"/>
    </row>
    <row r="1570" spans="1:12">
      <c r="A1570" s="5"/>
      <c r="B1570" s="33"/>
      <c r="C1570" s="3"/>
      <c r="D1570" s="8"/>
      <c r="E1570" s="8"/>
      <c r="F1570" s="3"/>
      <c r="G1570" s="3"/>
      <c r="H1570" s="3"/>
      <c r="I1570" s="2"/>
      <c r="J1570" s="3"/>
      <c r="K1570" s="3"/>
      <c r="L1570" s="4"/>
    </row>
    <row r="1571" spans="1:12">
      <c r="A1571" s="5"/>
      <c r="B1571" s="33"/>
      <c r="C1571" s="3"/>
      <c r="D1571" s="8"/>
      <c r="E1571" s="8"/>
      <c r="F1571" s="3"/>
      <c r="G1571" s="3"/>
      <c r="H1571" s="3"/>
      <c r="I1571" s="2"/>
      <c r="J1571" s="3"/>
      <c r="K1571" s="3"/>
      <c r="L1571" s="4"/>
    </row>
    <row r="1572" spans="1:12">
      <c r="A1572" s="5"/>
      <c r="B1572" s="33"/>
      <c r="C1572" s="3"/>
      <c r="D1572" s="8"/>
      <c r="E1572" s="8"/>
      <c r="F1572" s="3"/>
      <c r="G1572" s="3"/>
      <c r="H1572" s="3"/>
      <c r="I1572" s="2"/>
      <c r="J1572" s="3"/>
      <c r="K1572" s="3"/>
      <c r="L1572" s="4"/>
    </row>
    <row r="1573" spans="1:12">
      <c r="A1573" s="5"/>
      <c r="B1573" s="33"/>
      <c r="C1573" s="3"/>
      <c r="D1573" s="8"/>
      <c r="E1573" s="8"/>
      <c r="F1573" s="3"/>
      <c r="G1573" s="3"/>
      <c r="H1573" s="3"/>
      <c r="I1573" s="2"/>
      <c r="J1573" s="3"/>
      <c r="K1573" s="3"/>
      <c r="L1573" s="4"/>
    </row>
    <row r="1574" spans="1:12">
      <c r="A1574" s="5"/>
      <c r="B1574" s="33"/>
      <c r="C1574" s="3"/>
      <c r="D1574" s="8"/>
      <c r="E1574" s="8"/>
      <c r="F1574" s="3"/>
      <c r="G1574" s="3"/>
      <c r="H1574" s="3"/>
      <c r="I1574" s="2"/>
      <c r="J1574" s="3"/>
      <c r="K1574" s="3"/>
      <c r="L1574" s="4"/>
    </row>
    <row r="1575" spans="1:12">
      <c r="A1575" s="5"/>
      <c r="B1575" s="33"/>
      <c r="C1575" s="3"/>
      <c r="D1575" s="8"/>
      <c r="E1575" s="8"/>
      <c r="F1575" s="3"/>
      <c r="G1575" s="3"/>
      <c r="H1575" s="3"/>
      <c r="I1575" s="2"/>
      <c r="J1575" s="3"/>
      <c r="K1575" s="3"/>
      <c r="L1575" s="4"/>
    </row>
    <row r="1576" spans="1:12">
      <c r="A1576" s="5"/>
      <c r="B1576" s="33"/>
      <c r="C1576" s="3"/>
      <c r="D1576" s="8"/>
      <c r="E1576" s="8"/>
      <c r="F1576" s="3"/>
      <c r="G1576" s="3"/>
      <c r="H1576" s="3"/>
      <c r="I1576" s="2"/>
      <c r="J1576" s="3"/>
      <c r="K1576" s="3"/>
      <c r="L1576" s="4"/>
    </row>
    <row r="1577" spans="1:12">
      <c r="A1577" s="5"/>
      <c r="B1577" s="33"/>
      <c r="C1577" s="3"/>
      <c r="D1577" s="8"/>
      <c r="E1577" s="8"/>
      <c r="F1577" s="3"/>
      <c r="G1577" s="3"/>
      <c r="H1577" s="3"/>
      <c r="I1577" s="2"/>
      <c r="J1577" s="3"/>
      <c r="K1577" s="3"/>
      <c r="L1577" s="4"/>
    </row>
    <row r="1578" spans="1:12">
      <c r="A1578" s="5"/>
      <c r="B1578" s="33"/>
      <c r="C1578" s="3"/>
      <c r="D1578" s="8"/>
      <c r="E1578" s="8"/>
      <c r="F1578" s="3"/>
      <c r="G1578" s="3"/>
      <c r="H1578" s="3"/>
      <c r="I1578" s="2"/>
      <c r="J1578" s="3"/>
      <c r="K1578" s="3"/>
      <c r="L1578" s="4"/>
    </row>
    <row r="1579" spans="1:12">
      <c r="A1579" s="5"/>
      <c r="B1579" s="33"/>
      <c r="C1579" s="3"/>
      <c r="D1579" s="8"/>
      <c r="E1579" s="8"/>
      <c r="F1579" s="3"/>
      <c r="G1579" s="3"/>
      <c r="H1579" s="3"/>
      <c r="I1579" s="2"/>
      <c r="J1579" s="3"/>
      <c r="K1579" s="3"/>
      <c r="L1579" s="4"/>
    </row>
    <row r="1580" spans="1:12">
      <c r="A1580" s="5"/>
      <c r="B1580" s="33"/>
      <c r="C1580" s="3"/>
      <c r="D1580" s="8"/>
      <c r="E1580" s="8"/>
      <c r="F1580" s="3"/>
      <c r="G1580" s="3"/>
      <c r="H1580" s="3"/>
      <c r="I1580" s="2"/>
      <c r="J1580" s="3"/>
      <c r="K1580" s="3"/>
      <c r="L1580" s="4"/>
    </row>
    <row r="1581" spans="1:12">
      <c r="A1581" s="5"/>
      <c r="B1581" s="33"/>
      <c r="C1581" s="3"/>
      <c r="D1581" s="8"/>
      <c r="E1581" s="8"/>
      <c r="F1581" s="3"/>
      <c r="G1581" s="3"/>
      <c r="H1581" s="3"/>
      <c r="I1581" s="2"/>
      <c r="J1581" s="3"/>
      <c r="K1581" s="3"/>
      <c r="L1581" s="4"/>
    </row>
    <row r="1582" spans="1:12">
      <c r="A1582" s="5"/>
      <c r="B1582" s="33"/>
      <c r="C1582" s="3"/>
      <c r="D1582" s="8"/>
      <c r="E1582" s="8"/>
      <c r="F1582" s="3"/>
      <c r="G1582" s="3"/>
      <c r="H1582" s="3"/>
      <c r="I1582" s="2"/>
      <c r="J1582" s="3"/>
      <c r="K1582" s="3"/>
      <c r="L1582" s="4"/>
    </row>
    <row r="1583" spans="1:12">
      <c r="A1583" s="5"/>
      <c r="B1583" s="33"/>
      <c r="C1583" s="3"/>
      <c r="D1583" s="8"/>
      <c r="E1583" s="8"/>
      <c r="F1583" s="3"/>
      <c r="G1583" s="3"/>
      <c r="H1583" s="3"/>
      <c r="I1583" s="2"/>
      <c r="J1583" s="3"/>
      <c r="K1583" s="3"/>
      <c r="L1583" s="4"/>
    </row>
    <row r="1584" spans="1:12">
      <c r="A1584" s="5"/>
      <c r="B1584" s="33"/>
      <c r="C1584" s="3"/>
      <c r="D1584" s="8"/>
      <c r="E1584" s="8"/>
      <c r="F1584" s="3"/>
      <c r="G1584" s="3"/>
      <c r="H1584" s="3"/>
      <c r="I1584" s="2"/>
      <c r="J1584" s="3"/>
      <c r="K1584" s="3"/>
      <c r="L1584" s="4"/>
    </row>
    <row r="1585" spans="1:12">
      <c r="A1585" s="5"/>
      <c r="B1585" s="33"/>
      <c r="C1585" s="3"/>
      <c r="D1585" s="8"/>
      <c r="E1585" s="8"/>
      <c r="F1585" s="3"/>
      <c r="G1585" s="3"/>
      <c r="H1585" s="3"/>
      <c r="I1585" s="2"/>
      <c r="J1585" s="3"/>
      <c r="K1585" s="3"/>
      <c r="L1585" s="4"/>
    </row>
    <row r="1586" spans="1:12">
      <c r="A1586" s="5"/>
      <c r="B1586" s="33"/>
      <c r="C1586" s="3"/>
      <c r="D1586" s="8"/>
      <c r="E1586" s="8"/>
      <c r="F1586" s="3"/>
      <c r="G1586" s="3"/>
      <c r="H1586" s="3"/>
      <c r="I1586" s="2"/>
      <c r="J1586" s="3"/>
      <c r="K1586" s="3"/>
      <c r="L1586" s="4"/>
    </row>
    <row r="1587" spans="1:12">
      <c r="A1587" s="5"/>
      <c r="B1587" s="33"/>
      <c r="C1587" s="3"/>
      <c r="D1587" s="8"/>
      <c r="E1587" s="8"/>
      <c r="F1587" s="3"/>
      <c r="G1587" s="3"/>
      <c r="H1587" s="3"/>
      <c r="I1587" s="2"/>
      <c r="J1587" s="3"/>
      <c r="K1587" s="3"/>
      <c r="L1587" s="4"/>
    </row>
    <row r="1588" spans="1:12">
      <c r="A1588" s="5"/>
      <c r="B1588" s="33"/>
      <c r="C1588" s="3"/>
      <c r="D1588" s="8"/>
      <c r="E1588" s="8"/>
      <c r="F1588" s="3"/>
      <c r="G1588" s="3"/>
      <c r="H1588" s="3"/>
      <c r="I1588" s="2"/>
      <c r="J1588" s="3"/>
      <c r="K1588" s="3"/>
      <c r="L1588" s="4"/>
    </row>
    <row r="1589" spans="1:12">
      <c r="A1589" s="5"/>
      <c r="B1589" s="33"/>
      <c r="C1589" s="3"/>
      <c r="D1589" s="8"/>
      <c r="E1589" s="8"/>
      <c r="F1589" s="3"/>
      <c r="G1589" s="3"/>
      <c r="H1589" s="3"/>
      <c r="I1589" s="2"/>
      <c r="J1589" s="3"/>
      <c r="K1589" s="3"/>
      <c r="L1589" s="4"/>
    </row>
    <row r="1590" spans="1:12">
      <c r="A1590" s="5"/>
      <c r="B1590" s="33"/>
      <c r="C1590" s="3"/>
      <c r="D1590" s="8"/>
      <c r="E1590" s="8"/>
      <c r="F1590" s="3"/>
      <c r="G1590" s="3"/>
      <c r="H1590" s="3"/>
      <c r="I1590" s="2"/>
      <c r="J1590" s="3"/>
      <c r="K1590" s="3"/>
      <c r="L1590" s="4"/>
    </row>
    <row r="1591" spans="1:12">
      <c r="A1591" s="5"/>
      <c r="B1591" s="33"/>
      <c r="C1591" s="3"/>
      <c r="D1591" s="8"/>
      <c r="E1591" s="8"/>
      <c r="F1591" s="3"/>
      <c r="G1591" s="3"/>
      <c r="H1591" s="3"/>
      <c r="I1591" s="2"/>
      <c r="J1591" s="3"/>
      <c r="K1591" s="3"/>
      <c r="L1591" s="4"/>
    </row>
    <row r="1592" spans="1:12">
      <c r="A1592" s="5"/>
      <c r="B1592" s="33"/>
      <c r="C1592" s="3"/>
      <c r="D1592" s="8"/>
      <c r="E1592" s="8"/>
      <c r="F1592" s="3"/>
      <c r="G1592" s="3"/>
      <c r="H1592" s="3"/>
      <c r="I1592" s="2"/>
      <c r="J1592" s="3"/>
      <c r="K1592" s="3"/>
      <c r="L1592" s="4"/>
    </row>
    <row r="1593" spans="1:12">
      <c r="A1593" s="5"/>
      <c r="B1593" s="33"/>
      <c r="C1593" s="3"/>
      <c r="D1593" s="8"/>
      <c r="E1593" s="8"/>
      <c r="F1593" s="3"/>
      <c r="G1593" s="3"/>
      <c r="H1593" s="3"/>
      <c r="I1593" s="2"/>
      <c r="J1593" s="3"/>
      <c r="K1593" s="3"/>
      <c r="L1593" s="4"/>
    </row>
    <row r="1594" spans="1:12">
      <c r="A1594" s="5"/>
      <c r="B1594" s="33"/>
      <c r="C1594" s="3"/>
      <c r="D1594" s="8"/>
      <c r="E1594" s="8"/>
      <c r="F1594" s="3"/>
      <c r="G1594" s="3"/>
      <c r="H1594" s="3"/>
      <c r="I1594" s="2"/>
      <c r="J1594" s="3"/>
      <c r="K1594" s="3"/>
      <c r="L1594" s="4"/>
    </row>
    <row r="1595" spans="1:12">
      <c r="A1595" s="5"/>
      <c r="B1595" s="33"/>
      <c r="C1595" s="3"/>
      <c r="D1595" s="8"/>
      <c r="E1595" s="8"/>
      <c r="F1595" s="3"/>
      <c r="G1595" s="3"/>
      <c r="H1595" s="3"/>
      <c r="I1595" s="2"/>
      <c r="J1595" s="3"/>
      <c r="K1595" s="3"/>
      <c r="L1595" s="4"/>
    </row>
    <row r="1596" spans="1:12">
      <c r="A1596" s="5"/>
      <c r="B1596" s="33"/>
      <c r="C1596" s="3"/>
      <c r="D1596" s="8"/>
      <c r="E1596" s="8"/>
      <c r="F1596" s="3"/>
      <c r="G1596" s="3"/>
      <c r="H1596" s="3"/>
      <c r="I1596" s="2"/>
      <c r="J1596" s="3"/>
      <c r="K1596" s="3"/>
      <c r="L1596" s="4"/>
    </row>
    <row r="1597" spans="1:12">
      <c r="A1597" s="5"/>
      <c r="B1597" s="33"/>
      <c r="C1597" s="3"/>
      <c r="D1597" s="8"/>
      <c r="E1597" s="8"/>
      <c r="F1597" s="3"/>
      <c r="G1597" s="3"/>
      <c r="H1597" s="3"/>
      <c r="I1597" s="2"/>
      <c r="J1597" s="3"/>
      <c r="K1597" s="3"/>
      <c r="L1597" s="4"/>
    </row>
    <row r="1598" spans="1:12">
      <c r="A1598" s="5"/>
      <c r="B1598" s="33"/>
      <c r="C1598" s="3"/>
      <c r="D1598" s="8"/>
      <c r="E1598" s="8"/>
      <c r="F1598" s="3"/>
      <c r="G1598" s="3"/>
      <c r="H1598" s="3"/>
      <c r="I1598" s="2"/>
      <c r="J1598" s="3"/>
      <c r="K1598" s="3"/>
      <c r="L1598" s="4"/>
    </row>
    <row r="1599" spans="1:12">
      <c r="A1599" s="5"/>
      <c r="B1599" s="33"/>
      <c r="C1599" s="3"/>
      <c r="D1599" s="8"/>
      <c r="E1599" s="8"/>
      <c r="F1599" s="3"/>
      <c r="G1599" s="3"/>
      <c r="H1599" s="3"/>
      <c r="I1599" s="2"/>
      <c r="J1599" s="3"/>
      <c r="K1599" s="3"/>
      <c r="L1599" s="4"/>
    </row>
    <row r="1600" spans="1:12">
      <c r="A1600" s="5"/>
      <c r="B1600" s="33"/>
      <c r="C1600" s="3"/>
      <c r="D1600" s="8"/>
      <c r="E1600" s="8"/>
      <c r="F1600" s="3"/>
      <c r="G1600" s="3"/>
      <c r="H1600" s="3"/>
      <c r="I1600" s="2"/>
      <c r="J1600" s="3"/>
      <c r="K1600" s="3"/>
      <c r="L1600" s="4"/>
    </row>
    <row r="1601" spans="1:12">
      <c r="A1601" s="5"/>
      <c r="B1601" s="33"/>
      <c r="C1601" s="3"/>
      <c r="D1601" s="8"/>
      <c r="E1601" s="8"/>
      <c r="F1601" s="3"/>
      <c r="G1601" s="3"/>
      <c r="H1601" s="3"/>
      <c r="I1601" s="2"/>
      <c r="J1601" s="3"/>
      <c r="K1601" s="3"/>
      <c r="L1601" s="4"/>
    </row>
    <row r="1602" spans="1:12">
      <c r="A1602" s="5"/>
      <c r="B1602" s="33"/>
      <c r="C1602" s="3"/>
      <c r="D1602" s="8"/>
      <c r="E1602" s="8"/>
      <c r="F1602" s="3"/>
      <c r="G1602" s="3"/>
      <c r="H1602" s="3"/>
      <c r="I1602" s="2"/>
      <c r="J1602" s="3"/>
      <c r="K1602" s="3"/>
      <c r="L1602" s="4"/>
    </row>
    <row r="1603" spans="1:12">
      <c r="A1603" s="5"/>
      <c r="B1603" s="33"/>
      <c r="C1603" s="3"/>
      <c r="D1603" s="8"/>
      <c r="E1603" s="8"/>
      <c r="F1603" s="3"/>
      <c r="G1603" s="3"/>
      <c r="H1603" s="3"/>
      <c r="I1603" s="2"/>
      <c r="J1603" s="3"/>
      <c r="K1603" s="3"/>
      <c r="L1603" s="4"/>
    </row>
    <row r="1604" spans="1:12">
      <c r="A1604" s="5"/>
      <c r="B1604" s="33"/>
      <c r="C1604" s="3"/>
      <c r="D1604" s="8"/>
      <c r="E1604" s="8"/>
      <c r="F1604" s="3"/>
      <c r="G1604" s="3"/>
      <c r="H1604" s="3"/>
      <c r="I1604" s="2"/>
      <c r="J1604" s="3"/>
      <c r="K1604" s="3"/>
      <c r="L1604" s="4"/>
    </row>
    <row r="1605" spans="1:12">
      <c r="A1605" s="5"/>
      <c r="B1605" s="33"/>
      <c r="C1605" s="3"/>
      <c r="D1605" s="8"/>
      <c r="E1605" s="8"/>
      <c r="F1605" s="3"/>
      <c r="G1605" s="3"/>
      <c r="H1605" s="3"/>
      <c r="I1605" s="2"/>
      <c r="J1605" s="3"/>
      <c r="K1605" s="3"/>
      <c r="L1605" s="4"/>
    </row>
    <row r="1606" spans="1:12">
      <c r="A1606" s="5"/>
      <c r="B1606" s="33"/>
      <c r="C1606" s="3"/>
      <c r="D1606" s="8"/>
      <c r="E1606" s="8"/>
      <c r="F1606" s="3"/>
      <c r="G1606" s="3"/>
      <c r="H1606" s="3"/>
      <c r="I1606" s="2"/>
      <c r="J1606" s="3"/>
      <c r="K1606" s="3"/>
      <c r="L1606" s="4"/>
    </row>
    <row r="1607" spans="1:12">
      <c r="A1607" s="5"/>
      <c r="B1607" s="33"/>
      <c r="C1607" s="3"/>
      <c r="D1607" s="8"/>
      <c r="E1607" s="8"/>
      <c r="F1607" s="3"/>
      <c r="G1607" s="3"/>
      <c r="H1607" s="3"/>
      <c r="I1607" s="2"/>
      <c r="J1607" s="3"/>
      <c r="K1607" s="3"/>
      <c r="L1607" s="4"/>
    </row>
    <row r="1608" spans="1:12">
      <c r="A1608" s="5"/>
      <c r="B1608" s="33"/>
      <c r="C1608" s="3"/>
      <c r="D1608" s="8"/>
      <c r="E1608" s="8"/>
      <c r="F1608" s="3"/>
      <c r="G1608" s="3"/>
      <c r="H1608" s="3"/>
      <c r="I1608" s="2"/>
      <c r="J1608" s="3"/>
      <c r="K1608" s="3"/>
      <c r="L1608" s="4"/>
    </row>
    <row r="1609" spans="1:12">
      <c r="A1609" s="5"/>
      <c r="B1609" s="33"/>
      <c r="C1609" s="3"/>
      <c r="D1609" s="8"/>
      <c r="E1609" s="8"/>
      <c r="F1609" s="3"/>
      <c r="G1609" s="3"/>
      <c r="H1609" s="3"/>
      <c r="I1609" s="2"/>
      <c r="J1609" s="3"/>
      <c r="K1609" s="3"/>
      <c r="L1609" s="4"/>
    </row>
    <row r="1610" spans="1:12">
      <c r="A1610" s="5"/>
      <c r="B1610" s="33"/>
      <c r="C1610" s="3"/>
      <c r="D1610" s="8"/>
      <c r="E1610" s="8"/>
      <c r="F1610" s="3"/>
      <c r="G1610" s="3"/>
      <c r="H1610" s="3"/>
      <c r="I1610" s="2"/>
      <c r="J1610" s="3"/>
      <c r="K1610" s="3"/>
      <c r="L1610" s="4"/>
    </row>
    <row r="1611" spans="1:12">
      <c r="A1611" s="5"/>
      <c r="B1611" s="33"/>
      <c r="C1611" s="3"/>
      <c r="D1611" s="8"/>
      <c r="E1611" s="8"/>
      <c r="F1611" s="3"/>
      <c r="G1611" s="3"/>
      <c r="H1611" s="3"/>
      <c r="I1611" s="2"/>
      <c r="J1611" s="3"/>
      <c r="K1611" s="3"/>
      <c r="L1611" s="4"/>
    </row>
    <row r="1612" spans="1:12">
      <c r="A1612" s="5"/>
      <c r="B1612" s="33"/>
      <c r="C1612" s="3"/>
      <c r="D1612" s="8"/>
      <c r="E1612" s="8"/>
      <c r="F1612" s="3"/>
      <c r="G1612" s="3"/>
      <c r="H1612" s="3"/>
      <c r="I1612" s="2"/>
      <c r="J1612" s="3"/>
      <c r="K1612" s="3"/>
      <c r="L1612" s="4"/>
    </row>
    <row r="1613" spans="1:12">
      <c r="A1613" s="5"/>
      <c r="B1613" s="33"/>
      <c r="C1613" s="3"/>
      <c r="D1613" s="8"/>
      <c r="E1613" s="8"/>
      <c r="F1613" s="3"/>
      <c r="G1613" s="3"/>
      <c r="H1613" s="3"/>
      <c r="I1613" s="2"/>
      <c r="J1613" s="3"/>
      <c r="K1613" s="3"/>
      <c r="L1613" s="4"/>
    </row>
    <row r="1614" spans="1:12">
      <c r="A1614" s="5"/>
      <c r="B1614" s="33"/>
      <c r="C1614" s="3"/>
      <c r="D1614" s="8"/>
      <c r="E1614" s="8"/>
      <c r="F1614" s="3"/>
      <c r="G1614" s="3"/>
      <c r="H1614" s="3"/>
      <c r="I1614" s="2"/>
      <c r="J1614" s="3"/>
      <c r="K1614" s="3"/>
      <c r="L1614" s="4"/>
    </row>
    <row r="1615" spans="1:12">
      <c r="A1615" s="5"/>
      <c r="B1615" s="33"/>
      <c r="C1615" s="3"/>
      <c r="D1615" s="8"/>
      <c r="E1615" s="8"/>
      <c r="F1615" s="3"/>
      <c r="G1615" s="3"/>
      <c r="H1615" s="3"/>
      <c r="I1615" s="2"/>
      <c r="J1615" s="3"/>
      <c r="K1615" s="3"/>
      <c r="L1615" s="4"/>
    </row>
    <row r="1616" spans="1:12">
      <c r="A1616" s="5"/>
      <c r="B1616" s="33"/>
      <c r="C1616" s="3"/>
      <c r="D1616" s="8"/>
      <c r="E1616" s="8"/>
      <c r="F1616" s="3"/>
      <c r="G1616" s="3"/>
      <c r="H1616" s="3"/>
      <c r="I1616" s="2"/>
      <c r="J1616" s="3"/>
      <c r="K1616" s="3"/>
      <c r="L1616" s="4"/>
    </row>
    <row r="1617" spans="1:12">
      <c r="A1617" s="5"/>
      <c r="B1617" s="33"/>
      <c r="C1617" s="3"/>
      <c r="D1617" s="8"/>
      <c r="E1617" s="8"/>
      <c r="F1617" s="3"/>
      <c r="G1617" s="3"/>
      <c r="H1617" s="3"/>
      <c r="I1617" s="2"/>
      <c r="J1617" s="3"/>
      <c r="K1617" s="3"/>
      <c r="L1617" s="4"/>
    </row>
    <row r="1618" spans="1:12">
      <c r="A1618" s="5"/>
      <c r="B1618" s="33"/>
      <c r="C1618" s="3"/>
      <c r="D1618" s="8"/>
      <c r="E1618" s="8"/>
      <c r="F1618" s="3"/>
      <c r="G1618" s="3"/>
      <c r="H1618" s="3"/>
      <c r="I1618" s="2"/>
      <c r="J1618" s="3"/>
      <c r="K1618" s="3"/>
      <c r="L1618" s="4"/>
    </row>
    <row r="1619" spans="1:12">
      <c r="A1619" s="5"/>
      <c r="B1619" s="33"/>
      <c r="C1619" s="3"/>
      <c r="D1619" s="8"/>
      <c r="E1619" s="8"/>
      <c r="F1619" s="3"/>
      <c r="G1619" s="3"/>
      <c r="H1619" s="3"/>
      <c r="I1619" s="2"/>
      <c r="J1619" s="3"/>
      <c r="K1619" s="3"/>
      <c r="L1619" s="4"/>
    </row>
    <row r="1620" spans="1:12">
      <c r="A1620" s="5"/>
      <c r="B1620" s="33"/>
      <c r="C1620" s="3"/>
      <c r="D1620" s="8"/>
      <c r="E1620" s="8"/>
      <c r="F1620" s="3"/>
      <c r="G1620" s="3"/>
      <c r="H1620" s="3"/>
      <c r="I1620" s="2"/>
      <c r="J1620" s="3"/>
      <c r="K1620" s="3"/>
      <c r="L1620" s="4"/>
    </row>
    <row r="1621" spans="1:12">
      <c r="A1621" s="5"/>
      <c r="B1621" s="33"/>
      <c r="C1621" s="3"/>
      <c r="D1621" s="8"/>
      <c r="E1621" s="8"/>
      <c r="F1621" s="3"/>
      <c r="G1621" s="3"/>
      <c r="H1621" s="3"/>
      <c r="I1621" s="2"/>
      <c r="J1621" s="3"/>
      <c r="K1621" s="3"/>
      <c r="L1621" s="4"/>
    </row>
    <row r="1622" spans="1:12">
      <c r="A1622" s="5"/>
      <c r="B1622" s="33"/>
      <c r="C1622" s="3"/>
      <c r="D1622" s="8"/>
      <c r="E1622" s="8"/>
      <c r="F1622" s="3"/>
      <c r="G1622" s="3"/>
      <c r="H1622" s="3"/>
      <c r="I1622" s="2"/>
      <c r="J1622" s="3"/>
      <c r="K1622" s="3"/>
      <c r="L1622" s="4"/>
    </row>
    <row r="1623" spans="1:12">
      <c r="A1623" s="5"/>
      <c r="B1623" s="33"/>
      <c r="C1623" s="3"/>
      <c r="D1623" s="8"/>
      <c r="E1623" s="8"/>
      <c r="F1623" s="3"/>
      <c r="G1623" s="3"/>
      <c r="H1623" s="3"/>
      <c r="I1623" s="2"/>
      <c r="J1623" s="3"/>
      <c r="K1623" s="3"/>
      <c r="L1623" s="4"/>
    </row>
    <row r="1624" spans="1:12">
      <c r="A1624" s="5"/>
      <c r="B1624" s="33"/>
      <c r="C1624" s="3"/>
      <c r="D1624" s="8"/>
      <c r="E1624" s="8"/>
      <c r="F1624" s="3"/>
      <c r="G1624" s="3"/>
      <c r="H1624" s="3"/>
      <c r="I1624" s="2"/>
      <c r="J1624" s="3"/>
      <c r="K1624" s="3"/>
      <c r="L1624" s="4"/>
    </row>
    <row r="1625" spans="1:12">
      <c r="A1625" s="5"/>
      <c r="B1625" s="33"/>
      <c r="C1625" s="3"/>
      <c r="D1625" s="8"/>
      <c r="E1625" s="8"/>
      <c r="F1625" s="3"/>
      <c r="G1625" s="3"/>
      <c r="H1625" s="3"/>
      <c r="I1625" s="2"/>
      <c r="J1625" s="3"/>
      <c r="K1625" s="3"/>
      <c r="L1625" s="4"/>
    </row>
    <row r="1626" spans="1:12">
      <c r="A1626" s="5"/>
      <c r="B1626" s="33"/>
      <c r="C1626" s="3"/>
      <c r="D1626" s="8"/>
      <c r="E1626" s="8"/>
      <c r="F1626" s="3"/>
      <c r="G1626" s="3"/>
      <c r="H1626" s="3"/>
      <c r="I1626" s="2"/>
      <c r="J1626" s="3"/>
      <c r="K1626" s="3"/>
      <c r="L1626" s="4"/>
    </row>
    <row r="1627" spans="1:12">
      <c r="A1627" s="5"/>
      <c r="B1627" s="33"/>
      <c r="C1627" s="3"/>
      <c r="D1627" s="8"/>
      <c r="E1627" s="8"/>
      <c r="F1627" s="3"/>
      <c r="G1627" s="3"/>
      <c r="H1627" s="3"/>
      <c r="I1627" s="2"/>
      <c r="J1627" s="3"/>
      <c r="K1627" s="3"/>
      <c r="L1627" s="4"/>
    </row>
    <row r="1628" spans="1:12">
      <c r="A1628" s="5"/>
      <c r="B1628" s="33"/>
      <c r="C1628" s="3"/>
      <c r="D1628" s="8"/>
      <c r="E1628" s="8"/>
      <c r="F1628" s="3"/>
      <c r="G1628" s="3"/>
      <c r="H1628" s="3"/>
      <c r="I1628" s="2"/>
      <c r="J1628" s="3"/>
      <c r="K1628" s="3"/>
      <c r="L1628" s="4"/>
    </row>
    <row r="1629" spans="1:12">
      <c r="A1629" s="5"/>
      <c r="B1629" s="33"/>
      <c r="C1629" s="3"/>
      <c r="D1629" s="8"/>
      <c r="E1629" s="8"/>
      <c r="F1629" s="3"/>
      <c r="G1629" s="3"/>
      <c r="H1629" s="3"/>
      <c r="I1629" s="2"/>
      <c r="J1629" s="3"/>
      <c r="K1629" s="3"/>
      <c r="L1629" s="4"/>
    </row>
    <row r="1630" spans="1:12">
      <c r="A1630" s="5"/>
      <c r="B1630" s="33"/>
      <c r="C1630" s="3"/>
      <c r="D1630" s="8"/>
      <c r="E1630" s="8"/>
      <c r="F1630" s="3"/>
      <c r="G1630" s="3"/>
      <c r="H1630" s="3"/>
      <c r="I1630" s="2"/>
      <c r="J1630" s="3"/>
      <c r="K1630" s="3"/>
      <c r="L1630" s="4"/>
    </row>
    <row r="1631" spans="1:12">
      <c r="A1631" s="5"/>
      <c r="B1631" s="33"/>
      <c r="C1631" s="3"/>
      <c r="D1631" s="8"/>
      <c r="E1631" s="8"/>
      <c r="F1631" s="3"/>
      <c r="G1631" s="3"/>
      <c r="H1631" s="3"/>
      <c r="I1631" s="2"/>
      <c r="J1631" s="3"/>
      <c r="K1631" s="3"/>
      <c r="L1631" s="4"/>
    </row>
    <row r="1632" spans="1:12">
      <c r="A1632" s="5"/>
      <c r="B1632" s="33"/>
      <c r="C1632" s="3"/>
      <c r="D1632" s="8"/>
      <c r="E1632" s="8"/>
      <c r="F1632" s="3"/>
      <c r="G1632" s="3"/>
      <c r="H1632" s="3"/>
      <c r="I1632" s="2"/>
      <c r="J1632" s="3"/>
      <c r="K1632" s="3"/>
      <c r="L1632" s="4"/>
    </row>
    <row r="1633" spans="1:12">
      <c r="A1633" s="5"/>
      <c r="B1633" s="33"/>
      <c r="C1633" s="3"/>
      <c r="D1633" s="8"/>
      <c r="E1633" s="8"/>
      <c r="F1633" s="3"/>
      <c r="G1633" s="3"/>
      <c r="H1633" s="3"/>
      <c r="I1633" s="2"/>
      <c r="J1633" s="3"/>
      <c r="K1633" s="3"/>
      <c r="L1633" s="4"/>
    </row>
    <row r="1634" spans="1:12">
      <c r="A1634" s="5"/>
      <c r="B1634" s="33"/>
      <c r="C1634" s="3"/>
      <c r="D1634" s="8"/>
      <c r="E1634" s="8"/>
      <c r="F1634" s="3"/>
      <c r="G1634" s="3"/>
      <c r="H1634" s="3"/>
      <c r="I1634" s="2"/>
      <c r="J1634" s="3"/>
      <c r="K1634" s="3"/>
      <c r="L1634" s="4"/>
    </row>
    <row r="1635" spans="1:12">
      <c r="A1635" s="5"/>
      <c r="B1635" s="33"/>
      <c r="C1635" s="3"/>
      <c r="D1635" s="8"/>
      <c r="E1635" s="8"/>
      <c r="F1635" s="3"/>
      <c r="G1635" s="3"/>
      <c r="H1635" s="3"/>
      <c r="I1635" s="2"/>
      <c r="J1635" s="3"/>
      <c r="K1635" s="3"/>
      <c r="L1635" s="4"/>
    </row>
    <row r="1636" spans="1:12">
      <c r="A1636" s="5"/>
      <c r="B1636" s="33"/>
      <c r="C1636" s="3"/>
      <c r="D1636" s="8"/>
      <c r="E1636" s="8"/>
      <c r="F1636" s="3"/>
      <c r="G1636" s="3"/>
      <c r="H1636" s="3"/>
      <c r="I1636" s="2"/>
      <c r="J1636" s="3"/>
      <c r="K1636" s="3"/>
      <c r="L1636" s="4"/>
    </row>
    <row r="1637" spans="1:12">
      <c r="A1637" s="5"/>
      <c r="B1637" s="33"/>
      <c r="C1637" s="3"/>
      <c r="D1637" s="8"/>
      <c r="E1637" s="8"/>
      <c r="F1637" s="3"/>
      <c r="G1637" s="3"/>
      <c r="H1637" s="3"/>
      <c r="I1637" s="2"/>
      <c r="J1637" s="3"/>
      <c r="K1637" s="3"/>
      <c r="L1637" s="4"/>
    </row>
    <row r="1638" spans="1:12">
      <c r="A1638" s="5"/>
      <c r="B1638" s="33"/>
      <c r="C1638" s="3"/>
      <c r="D1638" s="8"/>
      <c r="E1638" s="8"/>
      <c r="F1638" s="3"/>
      <c r="G1638" s="3"/>
      <c r="H1638" s="3"/>
      <c r="I1638" s="2"/>
      <c r="J1638" s="3"/>
      <c r="K1638" s="3"/>
      <c r="L1638" s="4"/>
    </row>
    <row r="1639" spans="1:12">
      <c r="A1639" s="5"/>
      <c r="B1639" s="33"/>
      <c r="C1639" s="3"/>
      <c r="D1639" s="8"/>
      <c r="E1639" s="8"/>
      <c r="F1639" s="3"/>
      <c r="G1639" s="3"/>
      <c r="H1639" s="3"/>
      <c r="I1639" s="2"/>
      <c r="J1639" s="3"/>
      <c r="K1639" s="3"/>
      <c r="L1639" s="4"/>
    </row>
    <row r="1640" spans="1:12">
      <c r="A1640" s="5"/>
      <c r="B1640" s="33"/>
      <c r="C1640" s="3"/>
      <c r="D1640" s="8"/>
      <c r="E1640" s="8"/>
      <c r="F1640" s="3"/>
      <c r="G1640" s="3"/>
      <c r="H1640" s="3"/>
      <c r="I1640" s="2"/>
      <c r="J1640" s="3"/>
      <c r="K1640" s="3"/>
      <c r="L1640" s="4"/>
    </row>
    <row r="1641" spans="1:12">
      <c r="A1641" s="5"/>
      <c r="B1641" s="33"/>
      <c r="C1641" s="3"/>
      <c r="D1641" s="8"/>
      <c r="E1641" s="8"/>
      <c r="F1641" s="3"/>
      <c r="G1641" s="3"/>
      <c r="H1641" s="3"/>
      <c r="I1641" s="2"/>
      <c r="J1641" s="3"/>
      <c r="K1641" s="3"/>
      <c r="L1641" s="4"/>
    </row>
    <row r="1642" spans="1:12">
      <c r="A1642" s="5"/>
      <c r="B1642" s="33"/>
      <c r="C1642" s="3"/>
      <c r="D1642" s="8"/>
      <c r="E1642" s="8"/>
      <c r="F1642" s="3"/>
      <c r="G1642" s="3"/>
      <c r="H1642" s="3"/>
      <c r="I1642" s="2"/>
      <c r="J1642" s="3"/>
      <c r="K1642" s="3"/>
      <c r="L1642" s="4"/>
    </row>
    <row r="1643" spans="1:12">
      <c r="A1643" s="5"/>
      <c r="B1643" s="33"/>
      <c r="C1643" s="3"/>
      <c r="D1643" s="8"/>
      <c r="E1643" s="8"/>
      <c r="F1643" s="3"/>
      <c r="G1643" s="3"/>
      <c r="H1643" s="3"/>
      <c r="I1643" s="2"/>
      <c r="J1643" s="3"/>
      <c r="K1643" s="3"/>
      <c r="L1643" s="4"/>
    </row>
    <row r="1644" spans="1:12">
      <c r="A1644" s="5"/>
      <c r="B1644" s="33"/>
      <c r="C1644" s="3"/>
      <c r="D1644" s="8"/>
      <c r="E1644" s="8"/>
      <c r="F1644" s="3"/>
      <c r="G1644" s="3"/>
      <c r="H1644" s="3"/>
      <c r="I1644" s="2"/>
      <c r="J1644" s="3"/>
      <c r="K1644" s="3"/>
      <c r="L1644" s="4"/>
    </row>
    <row r="1645" spans="1:12">
      <c r="A1645" s="5"/>
      <c r="B1645" s="33"/>
      <c r="C1645" s="3"/>
      <c r="D1645" s="8"/>
      <c r="E1645" s="8"/>
      <c r="F1645" s="3"/>
      <c r="G1645" s="3"/>
      <c r="H1645" s="3"/>
      <c r="I1645" s="2"/>
      <c r="J1645" s="3"/>
      <c r="K1645" s="3"/>
      <c r="L1645" s="4"/>
    </row>
    <row r="1646" spans="1:12">
      <c r="A1646" s="5"/>
      <c r="B1646" s="33"/>
      <c r="C1646" s="3"/>
      <c r="D1646" s="8"/>
      <c r="E1646" s="8"/>
      <c r="F1646" s="3"/>
      <c r="G1646" s="3"/>
      <c r="H1646" s="3"/>
      <c r="I1646" s="2"/>
      <c r="J1646" s="3"/>
      <c r="K1646" s="3"/>
      <c r="L1646" s="4"/>
    </row>
    <row r="1647" spans="1:12">
      <c r="A1647" s="5"/>
      <c r="B1647" s="33"/>
      <c r="C1647" s="3"/>
      <c r="D1647" s="8"/>
      <c r="E1647" s="8"/>
      <c r="F1647" s="3"/>
      <c r="G1647" s="3"/>
      <c r="H1647" s="3"/>
      <c r="I1647" s="2"/>
      <c r="J1647" s="3"/>
      <c r="K1647" s="3"/>
      <c r="L1647" s="4"/>
    </row>
    <row r="1648" spans="1:12">
      <c r="A1648" s="5"/>
      <c r="B1648" s="33"/>
      <c r="C1648" s="3"/>
      <c r="D1648" s="8"/>
      <c r="E1648" s="8"/>
      <c r="F1648" s="3"/>
      <c r="G1648" s="3"/>
      <c r="H1648" s="3"/>
      <c r="I1648" s="2"/>
      <c r="J1648" s="3"/>
      <c r="K1648" s="3"/>
      <c r="L1648" s="4"/>
    </row>
    <row r="1649" spans="1:12">
      <c r="A1649" s="5"/>
      <c r="B1649" s="33"/>
      <c r="C1649" s="3"/>
      <c r="D1649" s="8"/>
      <c r="E1649" s="8"/>
      <c r="F1649" s="3"/>
      <c r="G1649" s="3"/>
      <c r="H1649" s="3"/>
      <c r="I1649" s="2"/>
      <c r="J1649" s="3"/>
      <c r="K1649" s="3"/>
      <c r="L1649" s="4"/>
    </row>
    <row r="1650" spans="1:12">
      <c r="A1650" s="5"/>
      <c r="B1650" s="33"/>
      <c r="C1650" s="3"/>
      <c r="D1650" s="8"/>
      <c r="E1650" s="8"/>
      <c r="F1650" s="3"/>
      <c r="G1650" s="3"/>
      <c r="H1650" s="3"/>
      <c r="I1650" s="2"/>
      <c r="J1650" s="3"/>
      <c r="K1650" s="3"/>
      <c r="L1650" s="4"/>
    </row>
    <row r="1651" spans="1:12">
      <c r="A1651" s="5"/>
      <c r="B1651" s="33"/>
      <c r="C1651" s="3"/>
      <c r="D1651" s="8"/>
      <c r="E1651" s="8"/>
      <c r="F1651" s="3"/>
      <c r="G1651" s="3"/>
      <c r="H1651" s="3"/>
      <c r="I1651" s="2"/>
      <c r="J1651" s="3"/>
      <c r="K1651" s="3"/>
      <c r="L1651" s="4"/>
    </row>
    <row r="1652" spans="1:12">
      <c r="A1652" s="5"/>
      <c r="B1652" s="33"/>
      <c r="C1652" s="3"/>
      <c r="D1652" s="8"/>
      <c r="E1652" s="8"/>
      <c r="F1652" s="3"/>
      <c r="G1652" s="3"/>
      <c r="H1652" s="3"/>
      <c r="I1652" s="2"/>
      <c r="J1652" s="3"/>
      <c r="K1652" s="3"/>
      <c r="L1652" s="4"/>
    </row>
    <row r="1653" spans="1:12">
      <c r="A1653" s="5"/>
      <c r="B1653" s="33"/>
      <c r="C1653" s="3"/>
      <c r="D1653" s="8"/>
      <c r="E1653" s="8"/>
      <c r="F1653" s="3"/>
      <c r="G1653" s="3"/>
      <c r="H1653" s="3"/>
      <c r="I1653" s="2"/>
      <c r="J1653" s="3"/>
      <c r="K1653" s="3"/>
      <c r="L1653" s="4"/>
    </row>
    <row r="1654" spans="1:12">
      <c r="A1654" s="5"/>
      <c r="B1654" s="33"/>
      <c r="C1654" s="3"/>
      <c r="D1654" s="8"/>
      <c r="E1654" s="8"/>
      <c r="F1654" s="3"/>
      <c r="G1654" s="3"/>
      <c r="H1654" s="3"/>
      <c r="I1654" s="2"/>
      <c r="J1654" s="3"/>
      <c r="K1654" s="3"/>
      <c r="L1654" s="4"/>
    </row>
    <row r="1655" spans="1:12">
      <c r="A1655" s="5"/>
      <c r="B1655" s="33"/>
      <c r="C1655" s="3"/>
      <c r="D1655" s="8"/>
      <c r="E1655" s="8"/>
      <c r="F1655" s="3"/>
      <c r="G1655" s="3"/>
      <c r="H1655" s="3"/>
      <c r="I1655" s="2"/>
      <c r="J1655" s="3"/>
      <c r="K1655" s="3"/>
      <c r="L1655" s="4"/>
    </row>
    <row r="1656" spans="1:12">
      <c r="A1656" s="5"/>
      <c r="B1656" s="33"/>
      <c r="C1656" s="3"/>
      <c r="D1656" s="8"/>
      <c r="E1656" s="8"/>
      <c r="F1656" s="3"/>
      <c r="G1656" s="3"/>
      <c r="H1656" s="3"/>
      <c r="I1656" s="2"/>
      <c r="J1656" s="3"/>
      <c r="K1656" s="3"/>
      <c r="L1656" s="4"/>
    </row>
    <row r="1657" spans="1:12">
      <c r="A1657" s="5"/>
      <c r="B1657" s="33"/>
      <c r="C1657" s="3"/>
      <c r="D1657" s="8"/>
      <c r="E1657" s="8"/>
      <c r="F1657" s="3"/>
      <c r="G1657" s="3"/>
      <c r="H1657" s="3"/>
      <c r="I1657" s="2"/>
      <c r="J1657" s="3"/>
      <c r="K1657" s="3"/>
      <c r="L1657" s="4"/>
    </row>
    <row r="1658" spans="1:12">
      <c r="A1658" s="5"/>
      <c r="B1658" s="33"/>
      <c r="C1658" s="3"/>
      <c r="D1658" s="8"/>
      <c r="E1658" s="8"/>
      <c r="F1658" s="3"/>
      <c r="G1658" s="3"/>
      <c r="H1658" s="3"/>
      <c r="I1658" s="2"/>
      <c r="J1658" s="3"/>
      <c r="K1658" s="3"/>
      <c r="L1658" s="4"/>
    </row>
    <row r="1659" spans="1:12">
      <c r="A1659" s="5"/>
      <c r="B1659" s="33"/>
      <c r="C1659" s="3"/>
      <c r="D1659" s="8"/>
      <c r="E1659" s="8"/>
      <c r="F1659" s="3"/>
      <c r="G1659" s="3"/>
      <c r="H1659" s="3"/>
      <c r="I1659" s="2"/>
      <c r="J1659" s="3"/>
      <c r="K1659" s="3"/>
      <c r="L1659" s="4"/>
    </row>
    <row r="1660" spans="1:12">
      <c r="A1660" s="5"/>
      <c r="B1660" s="33"/>
      <c r="C1660" s="3"/>
      <c r="D1660" s="8"/>
      <c r="E1660" s="8"/>
      <c r="F1660" s="3"/>
      <c r="G1660" s="3"/>
      <c r="H1660" s="3"/>
      <c r="I1660" s="2"/>
      <c r="J1660" s="3"/>
      <c r="K1660" s="3"/>
      <c r="L1660" s="4"/>
    </row>
    <row r="1661" spans="1:12">
      <c r="A1661" s="5"/>
      <c r="B1661" s="33"/>
      <c r="C1661" s="3"/>
      <c r="D1661" s="8"/>
      <c r="E1661" s="8"/>
      <c r="F1661" s="3"/>
      <c r="G1661" s="3"/>
      <c r="H1661" s="3"/>
      <c r="I1661" s="2"/>
      <c r="J1661" s="3"/>
      <c r="K1661" s="3"/>
      <c r="L1661" s="4"/>
    </row>
    <row r="1662" spans="1:12">
      <c r="A1662" s="5"/>
      <c r="B1662" s="33"/>
      <c r="C1662" s="3"/>
      <c r="D1662" s="8"/>
      <c r="E1662" s="8"/>
      <c r="F1662" s="3"/>
      <c r="G1662" s="3"/>
      <c r="H1662" s="3"/>
      <c r="I1662" s="2"/>
      <c r="J1662" s="3"/>
      <c r="K1662" s="3"/>
      <c r="L1662" s="4"/>
    </row>
    <row r="1663" spans="1:12">
      <c r="A1663" s="5"/>
      <c r="B1663" s="33"/>
      <c r="C1663" s="3"/>
      <c r="D1663" s="8"/>
      <c r="E1663" s="8"/>
      <c r="F1663" s="3"/>
      <c r="G1663" s="3"/>
      <c r="H1663" s="3"/>
      <c r="I1663" s="2"/>
      <c r="J1663" s="3"/>
      <c r="K1663" s="3"/>
      <c r="L1663" s="4"/>
    </row>
    <row r="1664" spans="1:12">
      <c r="A1664" s="5"/>
      <c r="B1664" s="33"/>
      <c r="C1664" s="3"/>
      <c r="D1664" s="8"/>
      <c r="E1664" s="8"/>
      <c r="F1664" s="3"/>
      <c r="G1664" s="3"/>
      <c r="H1664" s="3"/>
      <c r="I1664" s="2"/>
      <c r="J1664" s="3"/>
      <c r="K1664" s="3"/>
      <c r="L1664" s="4"/>
    </row>
    <row r="1665" spans="1:12">
      <c r="A1665" s="5"/>
      <c r="B1665" s="33"/>
      <c r="C1665" s="3"/>
      <c r="D1665" s="8"/>
      <c r="E1665" s="8"/>
      <c r="F1665" s="3"/>
      <c r="G1665" s="3"/>
      <c r="H1665" s="3"/>
      <c r="I1665" s="2"/>
      <c r="J1665" s="3"/>
      <c r="K1665" s="3"/>
      <c r="L1665" s="4"/>
    </row>
    <row r="1666" spans="1:12">
      <c r="A1666" s="5"/>
      <c r="B1666" s="33"/>
      <c r="C1666" s="3"/>
      <c r="D1666" s="8"/>
      <c r="E1666" s="8"/>
      <c r="F1666" s="3"/>
      <c r="G1666" s="3"/>
      <c r="H1666" s="3"/>
      <c r="I1666" s="2"/>
      <c r="J1666" s="3"/>
      <c r="K1666" s="3"/>
      <c r="L1666" s="4"/>
    </row>
    <row r="1667" spans="1:12">
      <c r="A1667" s="5"/>
      <c r="B1667" s="33"/>
      <c r="C1667" s="3"/>
      <c r="D1667" s="8"/>
      <c r="E1667" s="8"/>
      <c r="F1667" s="3"/>
      <c r="G1667" s="3"/>
      <c r="H1667" s="3"/>
      <c r="I1667" s="2"/>
      <c r="J1667" s="3"/>
      <c r="K1667" s="3"/>
      <c r="L1667" s="4"/>
    </row>
    <row r="1668" spans="1:12">
      <c r="A1668" s="5"/>
      <c r="B1668" s="33"/>
      <c r="C1668" s="3"/>
      <c r="D1668" s="8"/>
      <c r="E1668" s="8"/>
      <c r="F1668" s="3"/>
      <c r="G1668" s="3"/>
      <c r="H1668" s="3"/>
      <c r="I1668" s="2"/>
      <c r="J1668" s="3"/>
      <c r="K1668" s="3"/>
      <c r="L1668" s="4"/>
    </row>
    <row r="1669" spans="1:12">
      <c r="A1669" s="5"/>
      <c r="B1669" s="33"/>
      <c r="C1669" s="3"/>
      <c r="D1669" s="8"/>
      <c r="E1669" s="8"/>
      <c r="F1669" s="3"/>
      <c r="G1669" s="3"/>
      <c r="H1669" s="3"/>
      <c r="I1669" s="2"/>
      <c r="J1669" s="3"/>
      <c r="K1669" s="3"/>
      <c r="L1669" s="4"/>
    </row>
    <row r="1670" spans="1:12">
      <c r="A1670" s="5"/>
      <c r="B1670" s="33"/>
      <c r="C1670" s="3"/>
      <c r="D1670" s="8"/>
      <c r="E1670" s="8"/>
      <c r="F1670" s="3"/>
      <c r="G1670" s="3"/>
      <c r="H1670" s="3"/>
      <c r="I1670" s="2"/>
      <c r="J1670" s="3"/>
      <c r="K1670" s="3"/>
      <c r="L1670" s="4"/>
    </row>
    <row r="1671" spans="1:12">
      <c r="A1671" s="5"/>
      <c r="B1671" s="33"/>
      <c r="C1671" s="3"/>
      <c r="D1671" s="8"/>
      <c r="E1671" s="8"/>
      <c r="F1671" s="3"/>
      <c r="G1671" s="3"/>
      <c r="H1671" s="3"/>
      <c r="I1671" s="2"/>
      <c r="J1671" s="3"/>
      <c r="K1671" s="3"/>
      <c r="L1671" s="4"/>
    </row>
    <row r="1672" spans="1:12">
      <c r="A1672" s="5"/>
      <c r="B1672" s="33"/>
      <c r="C1672" s="3"/>
      <c r="D1672" s="8"/>
      <c r="E1672" s="8"/>
      <c r="F1672" s="3"/>
      <c r="G1672" s="3"/>
      <c r="H1672" s="3"/>
      <c r="I1672" s="2"/>
      <c r="J1672" s="3"/>
      <c r="K1672" s="3"/>
      <c r="L1672" s="4"/>
    </row>
    <row r="1673" spans="1:12">
      <c r="A1673" s="5"/>
      <c r="B1673" s="33"/>
      <c r="C1673" s="3"/>
      <c r="D1673" s="8"/>
      <c r="E1673" s="8"/>
      <c r="F1673" s="3"/>
      <c r="G1673" s="3"/>
      <c r="H1673" s="3"/>
      <c r="I1673" s="2"/>
      <c r="J1673" s="3"/>
      <c r="K1673" s="3"/>
      <c r="L1673" s="4"/>
    </row>
    <row r="1674" spans="1:12">
      <c r="A1674" s="5"/>
      <c r="B1674" s="33"/>
      <c r="C1674" s="3"/>
      <c r="D1674" s="8"/>
      <c r="E1674" s="8"/>
      <c r="F1674" s="3"/>
      <c r="G1674" s="3"/>
      <c r="H1674" s="3"/>
      <c r="I1674" s="2"/>
      <c r="J1674" s="3"/>
      <c r="K1674" s="3"/>
      <c r="L1674" s="4"/>
    </row>
    <row r="1675" spans="1:12">
      <c r="A1675" s="5"/>
      <c r="B1675" s="33"/>
      <c r="C1675" s="3"/>
      <c r="D1675" s="8"/>
      <c r="E1675" s="8"/>
      <c r="F1675" s="3"/>
      <c r="G1675" s="3"/>
      <c r="H1675" s="3"/>
      <c r="I1675" s="2"/>
      <c r="J1675" s="3"/>
      <c r="K1675" s="3"/>
      <c r="L1675" s="4"/>
    </row>
    <row r="1676" spans="1:12">
      <c r="A1676" s="5"/>
      <c r="B1676" s="33"/>
      <c r="C1676" s="3"/>
      <c r="D1676" s="8"/>
      <c r="E1676" s="8"/>
      <c r="F1676" s="3"/>
      <c r="G1676" s="3"/>
      <c r="H1676" s="3"/>
      <c r="I1676" s="2"/>
      <c r="J1676" s="3"/>
      <c r="K1676" s="3"/>
      <c r="L1676" s="4"/>
    </row>
    <row r="1677" spans="1:12">
      <c r="A1677" s="5"/>
      <c r="B1677" s="33"/>
      <c r="C1677" s="3"/>
      <c r="D1677" s="8"/>
      <c r="E1677" s="8"/>
      <c r="F1677" s="3"/>
      <c r="G1677" s="3"/>
      <c r="H1677" s="3"/>
      <c r="I1677" s="2"/>
      <c r="J1677" s="3"/>
      <c r="K1677" s="3"/>
      <c r="L1677" s="4"/>
    </row>
    <row r="1678" spans="1:12">
      <c r="A1678" s="5"/>
      <c r="B1678" s="33"/>
      <c r="C1678" s="3"/>
      <c r="D1678" s="8"/>
      <c r="E1678" s="8"/>
      <c r="F1678" s="3"/>
      <c r="G1678" s="3"/>
      <c r="H1678" s="3"/>
      <c r="I1678" s="2"/>
      <c r="J1678" s="3"/>
      <c r="K1678" s="3"/>
      <c r="L1678" s="4"/>
    </row>
    <row r="1679" spans="1:12">
      <c r="A1679" s="5"/>
      <c r="B1679" s="33"/>
      <c r="C1679" s="3"/>
      <c r="D1679" s="8"/>
      <c r="E1679" s="8"/>
      <c r="F1679" s="3"/>
      <c r="G1679" s="3"/>
      <c r="H1679" s="3"/>
      <c r="I1679" s="2"/>
      <c r="J1679" s="3"/>
      <c r="K1679" s="3"/>
      <c r="L1679" s="4"/>
    </row>
    <row r="1680" spans="1:12">
      <c r="A1680" s="5"/>
      <c r="B1680" s="33"/>
      <c r="C1680" s="3"/>
      <c r="D1680" s="8"/>
      <c r="E1680" s="8"/>
      <c r="F1680" s="3"/>
      <c r="G1680" s="3"/>
      <c r="H1680" s="3"/>
      <c r="I1680" s="2"/>
      <c r="J1680" s="3"/>
      <c r="K1680" s="3"/>
      <c r="L1680" s="4"/>
    </row>
    <row r="1681" spans="1:12">
      <c r="A1681" s="5"/>
      <c r="B1681" s="33"/>
      <c r="C1681" s="3"/>
      <c r="D1681" s="8"/>
      <c r="E1681" s="8"/>
      <c r="F1681" s="3"/>
      <c r="G1681" s="3"/>
      <c r="H1681" s="3"/>
      <c r="I1681" s="2"/>
      <c r="J1681" s="3"/>
      <c r="K1681" s="3"/>
      <c r="L1681" s="4"/>
    </row>
    <row r="1682" spans="1:12">
      <c r="A1682" s="5"/>
      <c r="B1682" s="33"/>
      <c r="C1682" s="3"/>
      <c r="D1682" s="8"/>
      <c r="E1682" s="8"/>
      <c r="F1682" s="3"/>
      <c r="G1682" s="3"/>
      <c r="H1682" s="3"/>
      <c r="I1682" s="2"/>
      <c r="J1682" s="3"/>
      <c r="K1682" s="3"/>
      <c r="L1682" s="4"/>
    </row>
    <row r="1683" spans="1:12">
      <c r="A1683" s="5"/>
      <c r="B1683" s="33"/>
      <c r="C1683" s="3"/>
      <c r="D1683" s="8"/>
      <c r="E1683" s="8"/>
      <c r="F1683" s="3"/>
      <c r="G1683" s="3"/>
      <c r="H1683" s="3"/>
      <c r="I1683" s="2"/>
      <c r="J1683" s="3"/>
      <c r="K1683" s="3"/>
      <c r="L1683" s="4"/>
    </row>
    <row r="1684" spans="1:12">
      <c r="A1684" s="5"/>
      <c r="B1684" s="33"/>
      <c r="C1684" s="3"/>
      <c r="D1684" s="8"/>
      <c r="E1684" s="8"/>
      <c r="F1684" s="3"/>
      <c r="G1684" s="3"/>
      <c r="H1684" s="3"/>
      <c r="I1684" s="2"/>
      <c r="J1684" s="3"/>
      <c r="K1684" s="3"/>
      <c r="L1684" s="4"/>
    </row>
    <row r="1685" spans="1:12">
      <c r="A1685" s="5"/>
      <c r="B1685" s="33"/>
      <c r="C1685" s="3"/>
      <c r="D1685" s="8"/>
      <c r="E1685" s="8"/>
      <c r="F1685" s="3"/>
      <c r="G1685" s="3"/>
      <c r="H1685" s="3"/>
      <c r="I1685" s="2"/>
      <c r="J1685" s="3"/>
      <c r="K1685" s="3"/>
      <c r="L1685" s="4"/>
    </row>
    <row r="1686" spans="1:12">
      <c r="A1686" s="5"/>
      <c r="B1686" s="33"/>
      <c r="C1686" s="3"/>
      <c r="D1686" s="8"/>
      <c r="E1686" s="8"/>
      <c r="F1686" s="3"/>
      <c r="G1686" s="3"/>
      <c r="H1686" s="3"/>
      <c r="I1686" s="2"/>
      <c r="J1686" s="3"/>
      <c r="K1686" s="3"/>
      <c r="L1686" s="4"/>
    </row>
    <row r="1687" spans="1:12">
      <c r="A1687" s="5"/>
      <c r="B1687" s="33"/>
      <c r="C1687" s="3"/>
      <c r="D1687" s="8"/>
      <c r="E1687" s="8"/>
      <c r="F1687" s="3"/>
      <c r="G1687" s="3"/>
      <c r="H1687" s="3"/>
      <c r="I1687" s="2"/>
      <c r="J1687" s="3"/>
      <c r="K1687" s="3"/>
      <c r="L1687" s="4"/>
    </row>
    <row r="1688" spans="1:12">
      <c r="A1688" s="5"/>
      <c r="B1688" s="33"/>
      <c r="C1688" s="3"/>
      <c r="D1688" s="8"/>
      <c r="E1688" s="8"/>
      <c r="F1688" s="3"/>
      <c r="G1688" s="3"/>
      <c r="H1688" s="3"/>
      <c r="I1688" s="2"/>
      <c r="J1688" s="3"/>
      <c r="K1688" s="3"/>
      <c r="L1688" s="4"/>
    </row>
    <row r="1689" spans="1:12">
      <c r="A1689" s="5"/>
      <c r="B1689" s="33"/>
      <c r="C1689" s="3"/>
      <c r="D1689" s="8"/>
      <c r="E1689" s="8"/>
      <c r="F1689" s="3"/>
      <c r="G1689" s="3"/>
      <c r="H1689" s="3"/>
      <c r="I1689" s="2"/>
      <c r="J1689" s="3"/>
      <c r="K1689" s="3"/>
      <c r="L1689" s="4"/>
    </row>
    <row r="1690" spans="1:12">
      <c r="A1690" s="5"/>
      <c r="B1690" s="33"/>
      <c r="C1690" s="3"/>
      <c r="D1690" s="8"/>
      <c r="E1690" s="8"/>
      <c r="F1690" s="3"/>
      <c r="G1690" s="3"/>
      <c r="H1690" s="3"/>
      <c r="I1690" s="2"/>
      <c r="J1690" s="3"/>
      <c r="K1690" s="3"/>
      <c r="L1690" s="4"/>
    </row>
    <row r="1691" spans="1:12">
      <c r="A1691" s="5"/>
      <c r="B1691" s="33"/>
      <c r="C1691" s="3"/>
      <c r="D1691" s="8"/>
      <c r="E1691" s="8"/>
      <c r="F1691" s="3"/>
      <c r="G1691" s="3"/>
      <c r="H1691" s="3"/>
      <c r="I1691" s="2"/>
      <c r="J1691" s="3"/>
      <c r="K1691" s="3"/>
      <c r="L1691" s="4"/>
    </row>
    <row r="1692" spans="1:12">
      <c r="A1692" s="5"/>
      <c r="B1692" s="33"/>
      <c r="C1692" s="3"/>
      <c r="D1692" s="8"/>
      <c r="E1692" s="8"/>
      <c r="F1692" s="3"/>
      <c r="G1692" s="3"/>
      <c r="H1692" s="3"/>
      <c r="I1692" s="2"/>
      <c r="J1692" s="3"/>
      <c r="K1692" s="3"/>
      <c r="L1692" s="4"/>
    </row>
    <row r="1693" spans="1:12">
      <c r="A1693" s="5"/>
      <c r="B1693" s="33"/>
      <c r="C1693" s="3"/>
      <c r="D1693" s="8"/>
      <c r="E1693" s="8"/>
      <c r="F1693" s="3"/>
      <c r="G1693" s="3"/>
      <c r="H1693" s="3"/>
      <c r="I1693" s="2"/>
      <c r="J1693" s="3"/>
      <c r="K1693" s="3"/>
      <c r="L1693" s="4"/>
    </row>
    <row r="1694" spans="1:12">
      <c r="A1694" s="5"/>
      <c r="B1694" s="33"/>
      <c r="C1694" s="3"/>
      <c r="D1694" s="8"/>
      <c r="E1694" s="8"/>
      <c r="F1694" s="3"/>
      <c r="G1694" s="3"/>
      <c r="H1694" s="3"/>
      <c r="I1694" s="2"/>
      <c r="J1694" s="3"/>
      <c r="K1694" s="3"/>
      <c r="L1694" s="4"/>
    </row>
    <row r="1695" spans="1:12">
      <c r="A1695" s="5"/>
      <c r="B1695" s="33"/>
      <c r="C1695" s="3"/>
      <c r="D1695" s="8"/>
      <c r="E1695" s="8"/>
      <c r="F1695" s="3"/>
      <c r="G1695" s="3"/>
      <c r="H1695" s="3"/>
      <c r="I1695" s="2"/>
      <c r="J1695" s="3"/>
      <c r="K1695" s="3"/>
      <c r="L1695" s="4"/>
    </row>
    <row r="1696" spans="1:12">
      <c r="A1696" s="5"/>
      <c r="B1696" s="33"/>
      <c r="C1696" s="3"/>
      <c r="D1696" s="8"/>
      <c r="E1696" s="8"/>
      <c r="F1696" s="3"/>
      <c r="G1696" s="3"/>
      <c r="H1696" s="3"/>
      <c r="I1696" s="2"/>
      <c r="J1696" s="3"/>
      <c r="K1696" s="3"/>
      <c r="L1696" s="4"/>
    </row>
    <row r="1697" spans="1:12">
      <c r="A1697" s="5"/>
      <c r="B1697" s="33"/>
      <c r="C1697" s="3"/>
      <c r="D1697" s="8"/>
      <c r="E1697" s="8"/>
      <c r="F1697" s="3"/>
      <c r="G1697" s="3"/>
      <c r="H1697" s="3"/>
      <c r="I1697" s="2"/>
      <c r="J1697" s="3"/>
      <c r="K1697" s="3"/>
      <c r="L1697" s="4"/>
    </row>
    <row r="1698" spans="1:12">
      <c r="A1698" s="5"/>
      <c r="B1698" s="33"/>
      <c r="C1698" s="3"/>
      <c r="D1698" s="8"/>
      <c r="E1698" s="8"/>
      <c r="F1698" s="3"/>
      <c r="G1698" s="3"/>
      <c r="H1698" s="3"/>
      <c r="I1698" s="2"/>
      <c r="J1698" s="3"/>
      <c r="K1698" s="3"/>
      <c r="L1698" s="4"/>
    </row>
    <row r="1699" spans="1:12">
      <c r="A1699" s="5"/>
      <c r="B1699" s="33"/>
      <c r="C1699" s="3"/>
      <c r="D1699" s="8"/>
      <c r="E1699" s="8"/>
      <c r="F1699" s="3"/>
      <c r="G1699" s="3"/>
      <c r="H1699" s="3"/>
      <c r="I1699" s="2"/>
      <c r="J1699" s="3"/>
      <c r="K1699" s="3"/>
      <c r="L1699" s="4"/>
    </row>
    <row r="1700" spans="1:12">
      <c r="A1700" s="5"/>
      <c r="B1700" s="33"/>
      <c r="C1700" s="3"/>
      <c r="D1700" s="8"/>
      <c r="E1700" s="8"/>
      <c r="F1700" s="3"/>
      <c r="G1700" s="3"/>
      <c r="H1700" s="3"/>
      <c r="I1700" s="2"/>
      <c r="J1700" s="3"/>
      <c r="K1700" s="3"/>
      <c r="L1700" s="4"/>
    </row>
    <row r="1701" spans="1:12">
      <c r="A1701" s="5"/>
      <c r="B1701" s="33"/>
      <c r="C1701" s="3"/>
      <c r="D1701" s="8"/>
      <c r="E1701" s="8"/>
      <c r="F1701" s="3"/>
      <c r="G1701" s="3"/>
      <c r="H1701" s="3"/>
      <c r="I1701" s="2"/>
      <c r="J1701" s="3"/>
      <c r="K1701" s="3"/>
      <c r="L1701" s="4"/>
    </row>
    <row r="1702" spans="1:12">
      <c r="A1702" s="5"/>
      <c r="B1702" s="33"/>
      <c r="C1702" s="3"/>
      <c r="D1702" s="8"/>
      <c r="E1702" s="8"/>
      <c r="F1702" s="3"/>
      <c r="G1702" s="3"/>
      <c r="H1702" s="3"/>
      <c r="I1702" s="2"/>
      <c r="J1702" s="3"/>
      <c r="K1702" s="3"/>
      <c r="L1702" s="4"/>
    </row>
    <row r="1703" spans="1:12">
      <c r="A1703" s="5"/>
      <c r="B1703" s="33"/>
      <c r="C1703" s="3"/>
      <c r="D1703" s="8"/>
      <c r="E1703" s="8"/>
      <c r="F1703" s="3"/>
      <c r="G1703" s="3"/>
      <c r="H1703" s="3"/>
      <c r="I1703" s="2"/>
      <c r="J1703" s="3"/>
      <c r="K1703" s="3"/>
      <c r="L1703" s="4"/>
    </row>
    <row r="1704" spans="1:12">
      <c r="A1704" s="5"/>
      <c r="B1704" s="33"/>
      <c r="C1704" s="3"/>
      <c r="D1704" s="8"/>
      <c r="E1704" s="8"/>
      <c r="F1704" s="3"/>
      <c r="G1704" s="3"/>
      <c r="H1704" s="3"/>
      <c r="I1704" s="2"/>
      <c r="J1704" s="3"/>
      <c r="K1704" s="3"/>
      <c r="L1704" s="4"/>
    </row>
    <row r="1705" spans="1:12">
      <c r="A1705" s="5"/>
      <c r="B1705" s="33"/>
      <c r="C1705" s="3"/>
      <c r="D1705" s="8"/>
      <c r="E1705" s="8"/>
      <c r="F1705" s="3"/>
      <c r="G1705" s="3"/>
      <c r="H1705" s="3"/>
      <c r="I1705" s="2"/>
      <c r="J1705" s="3"/>
      <c r="K1705" s="3"/>
      <c r="L1705" s="4"/>
    </row>
    <row r="1706" spans="1:12">
      <c r="A1706" s="5"/>
      <c r="B1706" s="33"/>
      <c r="C1706" s="3"/>
      <c r="D1706" s="8"/>
      <c r="E1706" s="8"/>
      <c r="F1706" s="3"/>
      <c r="G1706" s="3"/>
      <c r="H1706" s="3"/>
      <c r="I1706" s="2"/>
      <c r="J1706" s="3"/>
      <c r="K1706" s="3"/>
      <c r="L1706" s="4"/>
    </row>
    <row r="1707" spans="1:12">
      <c r="A1707" s="5"/>
      <c r="B1707" s="33"/>
      <c r="C1707" s="3"/>
      <c r="D1707" s="8"/>
      <c r="E1707" s="8"/>
      <c r="F1707" s="3"/>
      <c r="G1707" s="3"/>
      <c r="H1707" s="3"/>
      <c r="I1707" s="2"/>
      <c r="J1707" s="3"/>
      <c r="K1707" s="3"/>
      <c r="L1707" s="4"/>
    </row>
    <row r="1708" spans="1:12">
      <c r="A1708" s="5"/>
      <c r="B1708" s="33"/>
      <c r="C1708" s="3"/>
      <c r="D1708" s="8"/>
      <c r="E1708" s="8"/>
      <c r="F1708" s="3"/>
      <c r="G1708" s="3"/>
      <c r="H1708" s="3"/>
      <c r="I1708" s="2"/>
      <c r="J1708" s="3"/>
      <c r="K1708" s="3"/>
      <c r="L1708" s="4"/>
    </row>
    <row r="1709" spans="1:12">
      <c r="A1709" s="5"/>
      <c r="B1709" s="33"/>
      <c r="C1709" s="3"/>
      <c r="D1709" s="8"/>
      <c r="E1709" s="8"/>
      <c r="F1709" s="3"/>
      <c r="G1709" s="3"/>
      <c r="H1709" s="3"/>
      <c r="I1709" s="2"/>
      <c r="J1709" s="3"/>
      <c r="K1709" s="3"/>
      <c r="L1709" s="4"/>
    </row>
    <row r="1710" spans="1:12">
      <c r="A1710" s="5"/>
      <c r="B1710" s="33"/>
      <c r="C1710" s="3"/>
      <c r="D1710" s="8"/>
      <c r="E1710" s="8"/>
      <c r="F1710" s="3"/>
      <c r="G1710" s="3"/>
      <c r="H1710" s="3"/>
      <c r="I1710" s="2"/>
      <c r="J1710" s="3"/>
      <c r="K1710" s="3"/>
      <c r="L1710" s="4"/>
    </row>
    <row r="1711" spans="1:12">
      <c r="A1711" s="5"/>
      <c r="B1711" s="33"/>
      <c r="C1711" s="3"/>
      <c r="D1711" s="8"/>
      <c r="E1711" s="8"/>
      <c r="F1711" s="3"/>
      <c r="G1711" s="3"/>
      <c r="H1711" s="3"/>
      <c r="I1711" s="2"/>
      <c r="J1711" s="3"/>
      <c r="K1711" s="3"/>
      <c r="L1711" s="4"/>
    </row>
    <row r="1712" spans="1:12">
      <c r="A1712" s="5"/>
      <c r="B1712" s="33"/>
      <c r="C1712" s="3"/>
      <c r="D1712" s="8"/>
      <c r="E1712" s="8"/>
      <c r="F1712" s="3"/>
      <c r="G1712" s="3"/>
      <c r="H1712" s="3"/>
      <c r="I1712" s="2"/>
      <c r="J1712" s="3"/>
      <c r="K1712" s="3"/>
      <c r="L1712" s="4"/>
    </row>
    <row r="1713" spans="1:12">
      <c r="A1713" s="5"/>
      <c r="B1713" s="33"/>
      <c r="C1713" s="3"/>
      <c r="D1713" s="8"/>
      <c r="E1713" s="8"/>
      <c r="F1713" s="3"/>
      <c r="G1713" s="3"/>
      <c r="H1713" s="3"/>
      <c r="I1713" s="2"/>
      <c r="J1713" s="3"/>
      <c r="K1713" s="3"/>
      <c r="L1713" s="4"/>
    </row>
    <row r="1714" spans="1:12">
      <c r="A1714" s="5"/>
      <c r="B1714" s="33"/>
      <c r="C1714" s="3"/>
      <c r="D1714" s="8"/>
      <c r="E1714" s="8"/>
      <c r="F1714" s="3"/>
      <c r="G1714" s="3"/>
      <c r="H1714" s="3"/>
      <c r="I1714" s="2"/>
      <c r="J1714" s="3"/>
      <c r="K1714" s="3"/>
      <c r="L1714" s="4"/>
    </row>
    <row r="1715" spans="1:12">
      <c r="A1715" s="5"/>
      <c r="B1715" s="33"/>
      <c r="C1715" s="3"/>
      <c r="D1715" s="8"/>
      <c r="E1715" s="8"/>
      <c r="F1715" s="3"/>
      <c r="G1715" s="3"/>
      <c r="H1715" s="3"/>
      <c r="I1715" s="2"/>
      <c r="J1715" s="3"/>
      <c r="K1715" s="3"/>
      <c r="L1715" s="4"/>
    </row>
    <row r="1716" spans="1:12">
      <c r="A1716" s="5"/>
      <c r="B1716" s="33"/>
      <c r="C1716" s="3"/>
      <c r="D1716" s="8"/>
      <c r="E1716" s="8"/>
      <c r="F1716" s="3"/>
      <c r="G1716" s="3"/>
      <c r="H1716" s="3"/>
      <c r="I1716" s="2"/>
      <c r="J1716" s="3"/>
      <c r="K1716" s="3"/>
      <c r="L1716" s="4"/>
    </row>
    <row r="1717" spans="1:12">
      <c r="A1717" s="5"/>
      <c r="B1717" s="33"/>
      <c r="C1717" s="3"/>
      <c r="D1717" s="8"/>
      <c r="E1717" s="8"/>
      <c r="F1717" s="3"/>
      <c r="G1717" s="3"/>
      <c r="H1717" s="3"/>
      <c r="I1717" s="2"/>
      <c r="J1717" s="3"/>
      <c r="K1717" s="3"/>
      <c r="L1717" s="4"/>
    </row>
    <row r="1718" spans="1:12">
      <c r="A1718" s="5"/>
      <c r="B1718" s="33"/>
      <c r="C1718" s="3"/>
      <c r="D1718" s="8"/>
      <c r="E1718" s="8"/>
      <c r="F1718" s="3"/>
      <c r="G1718" s="3"/>
      <c r="H1718" s="3"/>
      <c r="I1718" s="2"/>
      <c r="J1718" s="3"/>
      <c r="K1718" s="3"/>
      <c r="L1718" s="4"/>
    </row>
    <row r="1719" spans="1:12">
      <c r="A1719" s="5"/>
      <c r="B1719" s="33"/>
      <c r="C1719" s="3"/>
      <c r="D1719" s="8"/>
      <c r="E1719" s="8"/>
      <c r="F1719" s="3"/>
      <c r="G1719" s="3"/>
      <c r="H1719" s="3"/>
      <c r="I1719" s="2"/>
      <c r="J1719" s="3"/>
      <c r="K1719" s="3"/>
      <c r="L1719" s="4"/>
    </row>
    <row r="1720" spans="1:12">
      <c r="A1720" s="5"/>
      <c r="B1720" s="33"/>
      <c r="C1720" s="3"/>
      <c r="D1720" s="8"/>
      <c r="E1720" s="8"/>
      <c r="F1720" s="3"/>
      <c r="G1720" s="3"/>
      <c r="H1720" s="3"/>
      <c r="I1720" s="2"/>
      <c r="J1720" s="3"/>
      <c r="K1720" s="3"/>
      <c r="L1720" s="4"/>
    </row>
    <row r="1721" spans="1:12">
      <c r="A1721" s="5"/>
      <c r="B1721" s="33"/>
      <c r="C1721" s="3"/>
      <c r="D1721" s="8"/>
      <c r="E1721" s="8"/>
      <c r="F1721" s="3"/>
      <c r="G1721" s="3"/>
      <c r="H1721" s="3"/>
      <c r="I1721" s="2"/>
      <c r="J1721" s="3"/>
      <c r="K1721" s="3"/>
      <c r="L1721" s="4"/>
    </row>
    <row r="1722" spans="1:12">
      <c r="A1722" s="5"/>
      <c r="B1722" s="33"/>
      <c r="C1722" s="3"/>
      <c r="D1722" s="8"/>
      <c r="E1722" s="8"/>
      <c r="F1722" s="3"/>
      <c r="G1722" s="3"/>
      <c r="H1722" s="3"/>
      <c r="I1722" s="2"/>
      <c r="J1722" s="3"/>
      <c r="K1722" s="3"/>
      <c r="L1722" s="4"/>
    </row>
    <row r="1723" spans="1:12">
      <c r="A1723" s="5"/>
      <c r="B1723" s="33"/>
      <c r="C1723" s="3"/>
      <c r="D1723" s="8"/>
      <c r="E1723" s="8"/>
      <c r="F1723" s="3"/>
      <c r="G1723" s="3"/>
      <c r="H1723" s="3"/>
      <c r="I1723" s="2"/>
      <c r="J1723" s="3"/>
      <c r="K1723" s="3"/>
      <c r="L1723" s="4"/>
    </row>
    <row r="1724" spans="1:12">
      <c r="A1724" s="5"/>
      <c r="B1724" s="33"/>
      <c r="C1724" s="3"/>
      <c r="D1724" s="8"/>
      <c r="E1724" s="8"/>
      <c r="F1724" s="3"/>
      <c r="G1724" s="3"/>
      <c r="H1724" s="3"/>
      <c r="I1724" s="2"/>
      <c r="J1724" s="3"/>
      <c r="K1724" s="3"/>
      <c r="L1724" s="4"/>
    </row>
    <row r="1725" spans="1:12">
      <c r="A1725" s="5"/>
      <c r="B1725" s="33"/>
      <c r="C1725" s="3"/>
      <c r="D1725" s="8"/>
      <c r="E1725" s="8"/>
      <c r="F1725" s="3"/>
      <c r="G1725" s="3"/>
      <c r="H1725" s="3"/>
      <c r="I1725" s="2"/>
      <c r="J1725" s="3"/>
      <c r="K1725" s="3"/>
      <c r="L1725" s="4"/>
    </row>
    <row r="1726" spans="1:12">
      <c r="A1726" s="5"/>
      <c r="B1726" s="33"/>
      <c r="C1726" s="3"/>
      <c r="D1726" s="8"/>
      <c r="E1726" s="8"/>
      <c r="F1726" s="3"/>
      <c r="G1726" s="3"/>
      <c r="H1726" s="3"/>
      <c r="I1726" s="2"/>
      <c r="J1726" s="3"/>
      <c r="K1726" s="3"/>
      <c r="L1726" s="4"/>
    </row>
    <row r="1727" spans="1:12">
      <c r="A1727" s="5"/>
      <c r="B1727" s="33"/>
      <c r="C1727" s="3"/>
      <c r="D1727" s="8"/>
      <c r="E1727" s="8"/>
      <c r="F1727" s="3"/>
      <c r="G1727" s="3"/>
      <c r="H1727" s="3"/>
      <c r="I1727" s="2"/>
      <c r="J1727" s="3"/>
      <c r="K1727" s="3"/>
      <c r="L1727" s="4"/>
    </row>
    <row r="1728" spans="1:12">
      <c r="A1728" s="5"/>
      <c r="B1728" s="33"/>
      <c r="C1728" s="3"/>
      <c r="D1728" s="8"/>
      <c r="E1728" s="8"/>
      <c r="F1728" s="3"/>
      <c r="G1728" s="3"/>
      <c r="H1728" s="3"/>
      <c r="I1728" s="2"/>
      <c r="J1728" s="3"/>
      <c r="K1728" s="3"/>
      <c r="L1728" s="4"/>
    </row>
    <row r="1729" spans="1:12">
      <c r="A1729" s="5"/>
      <c r="B1729" s="33"/>
      <c r="C1729" s="3"/>
      <c r="D1729" s="8"/>
      <c r="E1729" s="8"/>
      <c r="F1729" s="3"/>
      <c r="G1729" s="3"/>
      <c r="H1729" s="3"/>
      <c r="I1729" s="2"/>
      <c r="J1729" s="3"/>
      <c r="K1729" s="3"/>
      <c r="L1729" s="4"/>
    </row>
    <row r="1730" spans="1:12">
      <c r="A1730" s="5"/>
      <c r="B1730" s="33"/>
      <c r="C1730" s="3"/>
      <c r="D1730" s="8"/>
      <c r="E1730" s="8"/>
      <c r="F1730" s="3"/>
      <c r="G1730" s="3"/>
      <c r="H1730" s="3"/>
      <c r="I1730" s="2"/>
      <c r="J1730" s="3"/>
      <c r="K1730" s="3"/>
      <c r="L1730" s="4"/>
    </row>
    <row r="1731" spans="1:12">
      <c r="A1731" s="5"/>
      <c r="B1731" s="33"/>
      <c r="C1731" s="3"/>
      <c r="D1731" s="8"/>
      <c r="E1731" s="8"/>
      <c r="F1731" s="3"/>
      <c r="G1731" s="3"/>
      <c r="H1731" s="3"/>
      <c r="I1731" s="2"/>
      <c r="J1731" s="3"/>
      <c r="K1731" s="3"/>
      <c r="L1731" s="4"/>
    </row>
    <row r="1732" spans="1:12">
      <c r="A1732" s="5"/>
      <c r="B1732" s="33"/>
      <c r="C1732" s="3"/>
      <c r="D1732" s="8"/>
      <c r="E1732" s="8"/>
      <c r="F1732" s="3"/>
      <c r="G1732" s="3"/>
      <c r="H1732" s="3"/>
      <c r="I1732" s="2"/>
      <c r="J1732" s="3"/>
      <c r="K1732" s="3"/>
      <c r="L1732" s="4"/>
    </row>
    <row r="1733" spans="1:12">
      <c r="A1733" s="5"/>
      <c r="B1733" s="33"/>
      <c r="C1733" s="3"/>
      <c r="D1733" s="8"/>
      <c r="E1733" s="8"/>
      <c r="F1733" s="3"/>
      <c r="G1733" s="3"/>
      <c r="H1733" s="3"/>
      <c r="I1733" s="2"/>
      <c r="J1733" s="3"/>
      <c r="K1733" s="3"/>
      <c r="L1733" s="4"/>
    </row>
    <row r="1734" spans="1:12">
      <c r="A1734" s="5"/>
      <c r="B1734" s="33"/>
      <c r="C1734" s="3"/>
      <c r="D1734" s="8"/>
      <c r="E1734" s="8"/>
      <c r="F1734" s="3"/>
      <c r="G1734" s="3"/>
      <c r="H1734" s="3"/>
      <c r="I1734" s="2"/>
      <c r="J1734" s="3"/>
      <c r="K1734" s="3"/>
      <c r="L1734" s="4"/>
    </row>
    <row r="1735" spans="1:12">
      <c r="A1735" s="5"/>
      <c r="B1735" s="33"/>
      <c r="C1735" s="3"/>
      <c r="D1735" s="8"/>
      <c r="E1735" s="8"/>
      <c r="F1735" s="3"/>
      <c r="G1735" s="3"/>
      <c r="H1735" s="3"/>
      <c r="I1735" s="2"/>
      <c r="J1735" s="3"/>
      <c r="K1735" s="3"/>
      <c r="L1735" s="4"/>
    </row>
    <row r="1736" spans="1:12">
      <c r="A1736" s="5"/>
      <c r="B1736" s="33"/>
      <c r="C1736" s="3"/>
      <c r="D1736" s="8"/>
      <c r="E1736" s="8"/>
      <c r="F1736" s="3"/>
      <c r="G1736" s="3"/>
      <c r="H1736" s="3"/>
      <c r="I1736" s="2"/>
      <c r="J1736" s="3"/>
      <c r="K1736" s="3"/>
      <c r="L1736" s="4"/>
    </row>
    <row r="1737" spans="1:12">
      <c r="A1737" s="5"/>
      <c r="B1737" s="33"/>
      <c r="C1737" s="3"/>
      <c r="D1737" s="8"/>
      <c r="E1737" s="8"/>
      <c r="F1737" s="3"/>
      <c r="G1737" s="3"/>
      <c r="H1737" s="3"/>
      <c r="I1737" s="2"/>
      <c r="J1737" s="3"/>
      <c r="K1737" s="3"/>
      <c r="L1737" s="4"/>
    </row>
    <row r="1738" spans="1:12">
      <c r="A1738" s="5"/>
      <c r="B1738" s="33"/>
      <c r="C1738" s="3"/>
      <c r="D1738" s="8"/>
      <c r="E1738" s="8"/>
      <c r="F1738" s="3"/>
      <c r="G1738" s="3"/>
      <c r="H1738" s="3"/>
      <c r="I1738" s="2"/>
      <c r="J1738" s="3"/>
      <c r="K1738" s="3"/>
      <c r="L1738" s="4"/>
    </row>
    <row r="1739" spans="1:12">
      <c r="A1739" s="5"/>
      <c r="B1739" s="33"/>
      <c r="C1739" s="3"/>
      <c r="D1739" s="8"/>
      <c r="E1739" s="8"/>
      <c r="F1739" s="3"/>
      <c r="G1739" s="3"/>
      <c r="H1739" s="3"/>
      <c r="I1739" s="2"/>
      <c r="J1739" s="3"/>
      <c r="K1739" s="3"/>
      <c r="L1739" s="4"/>
    </row>
    <row r="1740" spans="1:12">
      <c r="A1740" s="5"/>
      <c r="B1740" s="33"/>
      <c r="C1740" s="3"/>
      <c r="D1740" s="8"/>
      <c r="E1740" s="8"/>
      <c r="F1740" s="3"/>
      <c r="G1740" s="3"/>
      <c r="H1740" s="3"/>
      <c r="I1740" s="2"/>
      <c r="J1740" s="3"/>
      <c r="K1740" s="3"/>
      <c r="L1740" s="4"/>
    </row>
    <row r="1741" spans="1:12">
      <c r="A1741" s="5"/>
      <c r="B1741" s="33"/>
      <c r="C1741" s="3"/>
      <c r="D1741" s="8"/>
      <c r="E1741" s="8"/>
      <c r="F1741" s="3"/>
      <c r="G1741" s="3"/>
      <c r="H1741" s="3"/>
      <c r="I1741" s="2"/>
      <c r="J1741" s="3"/>
      <c r="K1741" s="3"/>
      <c r="L1741" s="4"/>
    </row>
    <row r="1742" spans="1:12">
      <c r="A1742" s="5"/>
      <c r="B1742" s="33"/>
      <c r="C1742" s="3"/>
      <c r="D1742" s="8"/>
      <c r="E1742" s="8"/>
      <c r="F1742" s="3"/>
      <c r="G1742" s="3"/>
      <c r="H1742" s="3"/>
      <c r="I1742" s="2"/>
      <c r="J1742" s="3"/>
      <c r="K1742" s="3"/>
      <c r="L1742" s="4"/>
    </row>
    <row r="1743" spans="1:12">
      <c r="A1743" s="5"/>
      <c r="B1743" s="33"/>
      <c r="C1743" s="3"/>
      <c r="D1743" s="8"/>
      <c r="E1743" s="8"/>
      <c r="F1743" s="3"/>
      <c r="G1743" s="3"/>
      <c r="H1743" s="3"/>
      <c r="I1743" s="2"/>
      <c r="J1743" s="3"/>
      <c r="K1743" s="3"/>
      <c r="L1743" s="4"/>
    </row>
    <row r="1744" spans="1:12">
      <c r="A1744" s="5"/>
      <c r="B1744" s="33"/>
      <c r="C1744" s="3"/>
      <c r="D1744" s="8"/>
      <c r="E1744" s="8"/>
      <c r="F1744" s="3"/>
      <c r="G1744" s="3"/>
      <c r="H1744" s="3"/>
      <c r="I1744" s="2"/>
      <c r="J1744" s="3"/>
      <c r="K1744" s="3"/>
      <c r="L1744" s="4"/>
    </row>
    <row r="1745" spans="1:12">
      <c r="A1745" s="5"/>
      <c r="B1745" s="33"/>
      <c r="C1745" s="3"/>
      <c r="D1745" s="8"/>
      <c r="E1745" s="8"/>
      <c r="F1745" s="3"/>
      <c r="G1745" s="3"/>
      <c r="H1745" s="3"/>
      <c r="I1745" s="2"/>
      <c r="J1745" s="3"/>
      <c r="K1745" s="3"/>
      <c r="L1745" s="4"/>
    </row>
    <row r="1746" spans="1:12">
      <c r="A1746" s="5"/>
      <c r="B1746" s="33"/>
      <c r="C1746" s="3"/>
      <c r="D1746" s="8"/>
      <c r="E1746" s="8"/>
      <c r="F1746" s="3"/>
      <c r="G1746" s="3"/>
      <c r="H1746" s="3"/>
      <c r="I1746" s="2"/>
      <c r="J1746" s="3"/>
      <c r="K1746" s="3"/>
      <c r="L1746" s="4"/>
    </row>
    <row r="1747" spans="1:12">
      <c r="A1747" s="5"/>
      <c r="B1747" s="33"/>
      <c r="C1747" s="3"/>
      <c r="D1747" s="8"/>
      <c r="E1747" s="8"/>
      <c r="F1747" s="3"/>
      <c r="G1747" s="3"/>
      <c r="H1747" s="3"/>
      <c r="I1747" s="2"/>
      <c r="J1747" s="3"/>
      <c r="K1747" s="3"/>
      <c r="L1747" s="4"/>
    </row>
    <row r="1748" spans="1:12">
      <c r="A1748" s="5"/>
      <c r="B1748" s="33"/>
      <c r="C1748" s="3"/>
      <c r="D1748" s="8"/>
      <c r="E1748" s="8"/>
      <c r="F1748" s="3"/>
      <c r="G1748" s="3"/>
      <c r="H1748" s="3"/>
      <c r="I1748" s="2"/>
      <c r="J1748" s="3"/>
      <c r="K1748" s="3"/>
      <c r="L1748" s="4"/>
    </row>
    <row r="1749" spans="1:12">
      <c r="A1749" s="5"/>
      <c r="B1749" s="33"/>
      <c r="C1749" s="3"/>
      <c r="D1749" s="8"/>
      <c r="E1749" s="8"/>
      <c r="F1749" s="3"/>
      <c r="G1749" s="3"/>
      <c r="H1749" s="3"/>
      <c r="I1749" s="2"/>
      <c r="J1749" s="3"/>
      <c r="K1749" s="3"/>
      <c r="L1749" s="4"/>
    </row>
    <row r="1750" spans="1:12">
      <c r="A1750" s="5"/>
      <c r="B1750" s="33"/>
      <c r="C1750" s="3"/>
      <c r="D1750" s="8"/>
      <c r="E1750" s="8"/>
      <c r="F1750" s="3"/>
      <c r="G1750" s="3"/>
      <c r="H1750" s="3"/>
      <c r="I1750" s="2"/>
      <c r="J1750" s="3"/>
      <c r="K1750" s="3"/>
      <c r="L1750" s="4"/>
    </row>
    <row r="1751" spans="1:12">
      <c r="A1751" s="5"/>
      <c r="B1751" s="33"/>
      <c r="C1751" s="3"/>
      <c r="D1751" s="8"/>
      <c r="E1751" s="8"/>
      <c r="F1751" s="3"/>
      <c r="G1751" s="3"/>
      <c r="H1751" s="3"/>
      <c r="I1751" s="2"/>
      <c r="J1751" s="3"/>
      <c r="K1751" s="3"/>
      <c r="L1751" s="4"/>
    </row>
    <row r="1752" spans="1:12">
      <c r="A1752" s="5"/>
      <c r="B1752" s="33"/>
      <c r="C1752" s="3"/>
      <c r="D1752" s="8"/>
      <c r="E1752" s="8"/>
      <c r="F1752" s="3"/>
      <c r="G1752" s="3"/>
      <c r="H1752" s="3"/>
      <c r="I1752" s="2"/>
      <c r="J1752" s="3"/>
      <c r="K1752" s="3"/>
      <c r="L1752" s="4"/>
    </row>
    <row r="1753" spans="1:12">
      <c r="A1753" s="5"/>
      <c r="B1753" s="33"/>
      <c r="C1753" s="3"/>
      <c r="D1753" s="8"/>
      <c r="E1753" s="8"/>
      <c r="F1753" s="3"/>
      <c r="G1753" s="3"/>
      <c r="H1753" s="3"/>
      <c r="I1753" s="2"/>
      <c r="J1753" s="3"/>
      <c r="K1753" s="3"/>
      <c r="L1753" s="4"/>
    </row>
    <row r="1754" spans="1:12">
      <c r="A1754" s="5"/>
      <c r="B1754" s="33"/>
      <c r="C1754" s="3"/>
      <c r="D1754" s="8"/>
      <c r="E1754" s="8"/>
      <c r="F1754" s="3"/>
      <c r="G1754" s="3"/>
      <c r="H1754" s="3"/>
      <c r="I1754" s="2"/>
      <c r="J1754" s="3"/>
      <c r="K1754" s="3"/>
      <c r="L1754" s="4"/>
    </row>
    <row r="1755" spans="1:12">
      <c r="A1755" s="5"/>
      <c r="B1755" s="33"/>
      <c r="C1755" s="3"/>
      <c r="D1755" s="8"/>
      <c r="E1755" s="8"/>
      <c r="F1755" s="3"/>
      <c r="G1755" s="3"/>
      <c r="H1755" s="3"/>
      <c r="I1755" s="2"/>
      <c r="J1755" s="3"/>
      <c r="K1755" s="3"/>
      <c r="L1755" s="4"/>
    </row>
    <row r="1756" spans="1:12">
      <c r="A1756" s="5"/>
      <c r="B1756" s="33"/>
      <c r="C1756" s="3"/>
      <c r="D1756" s="8"/>
      <c r="E1756" s="8"/>
      <c r="F1756" s="3"/>
      <c r="G1756" s="3"/>
      <c r="H1756" s="3"/>
      <c r="I1756" s="2"/>
      <c r="J1756" s="3"/>
      <c r="K1756" s="3"/>
      <c r="L1756" s="4"/>
    </row>
    <row r="1757" spans="1:12">
      <c r="A1757" s="5"/>
      <c r="B1757" s="33"/>
      <c r="C1757" s="3"/>
      <c r="D1757" s="8"/>
      <c r="E1757" s="8"/>
      <c r="F1757" s="3"/>
      <c r="G1757" s="3"/>
      <c r="H1757" s="3"/>
      <c r="I1757" s="2"/>
      <c r="J1757" s="3"/>
      <c r="K1757" s="3"/>
      <c r="L1757" s="4"/>
    </row>
    <row r="1758" spans="1:12">
      <c r="A1758" s="5"/>
      <c r="B1758" s="33"/>
      <c r="C1758" s="3"/>
      <c r="D1758" s="8"/>
      <c r="E1758" s="8"/>
      <c r="F1758" s="3"/>
      <c r="G1758" s="3"/>
      <c r="H1758" s="3"/>
      <c r="I1758" s="2"/>
      <c r="J1758" s="3"/>
      <c r="K1758" s="3"/>
      <c r="L1758" s="4"/>
    </row>
    <row r="1759" spans="1:12">
      <c r="A1759" s="5"/>
      <c r="B1759" s="33"/>
      <c r="C1759" s="3"/>
      <c r="D1759" s="8"/>
      <c r="E1759" s="8"/>
      <c r="F1759" s="3"/>
      <c r="G1759" s="3"/>
      <c r="H1759" s="3"/>
      <c r="I1759" s="2"/>
      <c r="J1759" s="3"/>
      <c r="K1759" s="3"/>
      <c r="L1759" s="4"/>
    </row>
    <row r="1760" spans="1:12">
      <c r="A1760" s="5"/>
      <c r="B1760" s="33"/>
      <c r="C1760" s="3"/>
      <c r="D1760" s="8"/>
      <c r="E1760" s="8"/>
      <c r="F1760" s="3"/>
      <c r="G1760" s="3"/>
      <c r="H1760" s="3"/>
      <c r="I1760" s="2"/>
      <c r="J1760" s="3"/>
      <c r="K1760" s="3"/>
      <c r="L1760" s="4"/>
    </row>
    <row r="1761" spans="1:12">
      <c r="A1761" s="5"/>
      <c r="B1761" s="33"/>
      <c r="C1761" s="3"/>
      <c r="D1761" s="8"/>
      <c r="E1761" s="8"/>
      <c r="F1761" s="3"/>
      <c r="G1761" s="3"/>
      <c r="H1761" s="3"/>
      <c r="I1761" s="2"/>
      <c r="J1761" s="3"/>
      <c r="K1761" s="3"/>
      <c r="L1761" s="4"/>
    </row>
    <row r="1762" spans="1:12">
      <c r="A1762" s="5"/>
      <c r="B1762" s="33"/>
      <c r="C1762" s="3"/>
      <c r="D1762" s="8"/>
      <c r="E1762" s="8"/>
      <c r="F1762" s="3"/>
      <c r="G1762" s="3"/>
      <c r="H1762" s="3"/>
      <c r="I1762" s="2"/>
      <c r="J1762" s="3"/>
      <c r="K1762" s="3"/>
      <c r="L1762" s="4"/>
    </row>
    <row r="1763" spans="1:12">
      <c r="A1763" s="5"/>
      <c r="B1763" s="33"/>
      <c r="C1763" s="3"/>
      <c r="D1763" s="8"/>
      <c r="E1763" s="8"/>
      <c r="F1763" s="3"/>
      <c r="G1763" s="3"/>
      <c r="H1763" s="3"/>
      <c r="I1763" s="2"/>
      <c r="J1763" s="3"/>
      <c r="K1763" s="3"/>
      <c r="L1763" s="4"/>
    </row>
    <row r="1764" spans="1:12">
      <c r="A1764" s="5"/>
      <c r="B1764" s="33"/>
      <c r="C1764" s="3"/>
      <c r="D1764" s="8"/>
      <c r="E1764" s="8"/>
      <c r="F1764" s="3"/>
      <c r="G1764" s="3"/>
      <c r="H1764" s="3"/>
      <c r="I1764" s="2"/>
      <c r="J1764" s="3"/>
      <c r="K1764" s="3"/>
      <c r="L1764" s="4"/>
    </row>
    <row r="1765" spans="1:12">
      <c r="A1765" s="5"/>
      <c r="B1765" s="33"/>
      <c r="C1765" s="3"/>
      <c r="D1765" s="8"/>
      <c r="E1765" s="8"/>
      <c r="F1765" s="3"/>
      <c r="G1765" s="3"/>
      <c r="H1765" s="3"/>
      <c r="I1765" s="2"/>
      <c r="J1765" s="3"/>
      <c r="K1765" s="3"/>
      <c r="L1765" s="4"/>
    </row>
    <row r="1766" spans="1:12">
      <c r="A1766" s="5"/>
      <c r="B1766" s="33"/>
      <c r="C1766" s="3"/>
      <c r="D1766" s="8"/>
      <c r="E1766" s="8"/>
      <c r="F1766" s="3"/>
      <c r="G1766" s="3"/>
      <c r="H1766" s="3"/>
      <c r="I1766" s="2"/>
      <c r="J1766" s="3"/>
      <c r="K1766" s="3"/>
      <c r="L1766" s="4"/>
    </row>
    <row r="1767" spans="1:12">
      <c r="A1767" s="5"/>
      <c r="B1767" s="33"/>
      <c r="C1767" s="3"/>
      <c r="D1767" s="8"/>
      <c r="E1767" s="8"/>
      <c r="F1767" s="3"/>
      <c r="G1767" s="3"/>
      <c r="H1767" s="3"/>
      <c r="I1767" s="2"/>
      <c r="J1767" s="3"/>
      <c r="K1767" s="3"/>
      <c r="L1767" s="4"/>
    </row>
    <row r="1768" spans="1:12">
      <c r="A1768" s="5"/>
      <c r="B1768" s="33"/>
      <c r="C1768" s="3"/>
      <c r="D1768" s="8"/>
      <c r="E1768" s="8"/>
      <c r="F1768" s="3"/>
      <c r="G1768" s="3"/>
      <c r="H1768" s="3"/>
      <c r="I1768" s="2"/>
      <c r="J1768" s="3"/>
      <c r="K1768" s="3"/>
      <c r="L1768" s="4"/>
    </row>
    <row r="1769" spans="1:12">
      <c r="A1769" s="5"/>
      <c r="B1769" s="33"/>
      <c r="C1769" s="3"/>
      <c r="D1769" s="8"/>
      <c r="E1769" s="8"/>
      <c r="F1769" s="3"/>
      <c r="G1769" s="3"/>
      <c r="H1769" s="3"/>
      <c r="I1769" s="2"/>
      <c r="J1769" s="3"/>
      <c r="K1769" s="3"/>
      <c r="L1769" s="4"/>
    </row>
    <row r="1770" spans="1:12">
      <c r="A1770" s="5"/>
      <c r="B1770" s="33"/>
      <c r="C1770" s="3"/>
      <c r="D1770" s="8"/>
      <c r="E1770" s="8"/>
      <c r="F1770" s="3"/>
      <c r="G1770" s="3"/>
      <c r="H1770" s="3"/>
      <c r="I1770" s="2"/>
      <c r="J1770" s="3"/>
      <c r="K1770" s="3"/>
      <c r="L1770" s="4"/>
    </row>
    <row r="1771" spans="1:12">
      <c r="A1771" s="5"/>
      <c r="B1771" s="33"/>
      <c r="C1771" s="3"/>
      <c r="D1771" s="8"/>
      <c r="E1771" s="8"/>
      <c r="F1771" s="3"/>
      <c r="G1771" s="3"/>
      <c r="H1771" s="3"/>
      <c r="I1771" s="2"/>
      <c r="J1771" s="3"/>
      <c r="K1771" s="3"/>
      <c r="L1771" s="4"/>
    </row>
    <row r="1772" spans="1:12">
      <c r="A1772" s="5"/>
      <c r="B1772" s="33"/>
      <c r="C1772" s="3"/>
      <c r="D1772" s="8"/>
      <c r="E1772" s="8"/>
      <c r="F1772" s="3"/>
      <c r="G1772" s="3"/>
      <c r="H1772" s="3"/>
      <c r="I1772" s="2"/>
      <c r="J1772" s="3"/>
      <c r="K1772" s="3"/>
      <c r="L1772" s="4"/>
    </row>
    <row r="1773" spans="1:12">
      <c r="A1773" s="5"/>
      <c r="B1773" s="33"/>
      <c r="C1773" s="3"/>
      <c r="D1773" s="8"/>
      <c r="E1773" s="8"/>
      <c r="F1773" s="3"/>
      <c r="G1773" s="3"/>
      <c r="H1773" s="3"/>
      <c r="I1773" s="2"/>
      <c r="J1773" s="3"/>
      <c r="K1773" s="3"/>
      <c r="L1773" s="4"/>
    </row>
    <row r="1774" spans="1:12">
      <c r="A1774" s="5"/>
      <c r="B1774" s="33"/>
      <c r="C1774" s="3"/>
      <c r="D1774" s="8"/>
      <c r="E1774" s="8"/>
      <c r="F1774" s="3"/>
      <c r="G1774" s="3"/>
      <c r="H1774" s="3"/>
      <c r="I1774" s="2"/>
      <c r="J1774" s="3"/>
      <c r="K1774" s="3"/>
      <c r="L1774" s="4"/>
    </row>
    <row r="1775" spans="1:12">
      <c r="A1775" s="5"/>
      <c r="B1775" s="33"/>
      <c r="C1775" s="3"/>
      <c r="D1775" s="8"/>
      <c r="E1775" s="8"/>
      <c r="F1775" s="3"/>
      <c r="G1775" s="3"/>
      <c r="H1775" s="3"/>
      <c r="I1775" s="2"/>
      <c r="J1775" s="3"/>
      <c r="K1775" s="3"/>
      <c r="L1775" s="4"/>
    </row>
    <row r="1776" spans="1:12">
      <c r="A1776" s="5"/>
      <c r="B1776" s="33"/>
      <c r="C1776" s="3"/>
      <c r="D1776" s="8"/>
      <c r="E1776" s="8"/>
      <c r="F1776" s="3"/>
      <c r="G1776" s="3"/>
      <c r="H1776" s="3"/>
      <c r="I1776" s="2"/>
      <c r="J1776" s="3"/>
      <c r="K1776" s="3"/>
      <c r="L1776" s="4"/>
    </row>
    <row r="1777" spans="1:12">
      <c r="A1777" s="5"/>
      <c r="B1777" s="33"/>
      <c r="C1777" s="3"/>
      <c r="D1777" s="8"/>
      <c r="E1777" s="8"/>
      <c r="F1777" s="3"/>
      <c r="G1777" s="3"/>
      <c r="H1777" s="3"/>
      <c r="I1777" s="2"/>
      <c r="J1777" s="3"/>
      <c r="K1777" s="3"/>
      <c r="L1777" s="4"/>
    </row>
    <row r="1778" spans="1:12">
      <c r="A1778" s="5"/>
      <c r="B1778" s="33"/>
      <c r="C1778" s="3"/>
      <c r="D1778" s="8"/>
      <c r="E1778" s="8"/>
      <c r="F1778" s="3"/>
      <c r="G1778" s="3"/>
      <c r="H1778" s="3"/>
      <c r="I1778" s="2"/>
      <c r="J1778" s="3"/>
      <c r="K1778" s="3"/>
      <c r="L1778" s="4"/>
    </row>
    <row r="1779" spans="1:12">
      <c r="A1779" s="5"/>
      <c r="B1779" s="33"/>
      <c r="C1779" s="3"/>
      <c r="D1779" s="8"/>
      <c r="E1779" s="8"/>
      <c r="F1779" s="3"/>
      <c r="G1779" s="3"/>
      <c r="H1779" s="3"/>
      <c r="I1779" s="2"/>
      <c r="J1779" s="3"/>
      <c r="K1779" s="3"/>
      <c r="L1779" s="4"/>
    </row>
    <row r="1780" spans="1:12">
      <c r="A1780" s="5"/>
      <c r="B1780" s="33"/>
      <c r="C1780" s="3"/>
      <c r="D1780" s="8"/>
      <c r="E1780" s="8"/>
      <c r="F1780" s="3"/>
      <c r="G1780" s="3"/>
      <c r="H1780" s="3"/>
      <c r="I1780" s="2"/>
      <c r="J1780" s="3"/>
      <c r="K1780" s="3"/>
      <c r="L1780" s="4"/>
    </row>
    <row r="1781" spans="1:12">
      <c r="A1781" s="5"/>
      <c r="B1781" s="33"/>
      <c r="C1781" s="3"/>
      <c r="D1781" s="8"/>
      <c r="E1781" s="8"/>
      <c r="F1781" s="3"/>
      <c r="G1781" s="3"/>
      <c r="H1781" s="3"/>
      <c r="I1781" s="2"/>
      <c r="J1781" s="3"/>
      <c r="K1781" s="3"/>
      <c r="L1781" s="4"/>
    </row>
    <row r="1782" spans="1:12">
      <c r="A1782" s="5"/>
      <c r="B1782" s="33"/>
      <c r="C1782" s="3"/>
      <c r="D1782" s="8"/>
      <c r="E1782" s="8"/>
      <c r="F1782" s="3"/>
      <c r="G1782" s="3"/>
      <c r="H1782" s="3"/>
      <c r="I1782" s="2"/>
      <c r="J1782" s="3"/>
      <c r="K1782" s="3"/>
      <c r="L1782" s="4"/>
    </row>
    <row r="1783" spans="1:12">
      <c r="A1783" s="5"/>
      <c r="B1783" s="33"/>
      <c r="C1783" s="3"/>
      <c r="D1783" s="8"/>
      <c r="E1783" s="8"/>
      <c r="F1783" s="3"/>
      <c r="G1783" s="3"/>
      <c r="H1783" s="3"/>
      <c r="I1783" s="2"/>
      <c r="J1783" s="3"/>
      <c r="K1783" s="3"/>
      <c r="L1783" s="4"/>
    </row>
    <row r="1784" spans="1:12">
      <c r="A1784" s="5"/>
      <c r="B1784" s="33"/>
      <c r="C1784" s="3"/>
      <c r="D1784" s="8"/>
      <c r="E1784" s="8"/>
      <c r="F1784" s="3"/>
      <c r="G1784" s="3"/>
      <c r="H1784" s="3"/>
      <c r="I1784" s="2"/>
      <c r="J1784" s="3"/>
      <c r="K1784" s="3"/>
      <c r="L1784" s="4"/>
    </row>
    <row r="1785" spans="1:12">
      <c r="A1785" s="5"/>
      <c r="B1785" s="33"/>
      <c r="C1785" s="3"/>
      <c r="D1785" s="8"/>
      <c r="E1785" s="8"/>
      <c r="F1785" s="3"/>
      <c r="G1785" s="3"/>
      <c r="H1785" s="3"/>
      <c r="I1785" s="2"/>
      <c r="J1785" s="3"/>
      <c r="K1785" s="3"/>
      <c r="L1785" s="4"/>
    </row>
    <row r="1786" spans="1:12">
      <c r="A1786" s="5"/>
      <c r="B1786" s="33"/>
      <c r="C1786" s="3"/>
      <c r="D1786" s="8"/>
      <c r="E1786" s="8"/>
      <c r="F1786" s="3"/>
      <c r="G1786" s="3"/>
      <c r="H1786" s="3"/>
      <c r="I1786" s="2"/>
      <c r="J1786" s="3"/>
      <c r="K1786" s="3"/>
      <c r="L1786" s="4"/>
    </row>
    <row r="1787" spans="1:12">
      <c r="A1787" s="5"/>
      <c r="B1787" s="33"/>
      <c r="C1787" s="3"/>
      <c r="D1787" s="8"/>
      <c r="E1787" s="8"/>
      <c r="F1787" s="3"/>
      <c r="G1787" s="3"/>
      <c r="H1787" s="3"/>
      <c r="I1787" s="2"/>
      <c r="J1787" s="3"/>
      <c r="K1787" s="3"/>
      <c r="L1787" s="4"/>
    </row>
    <row r="1788" spans="1:12">
      <c r="A1788" s="5"/>
      <c r="B1788" s="33"/>
      <c r="C1788" s="3"/>
      <c r="D1788" s="8"/>
      <c r="E1788" s="8"/>
      <c r="F1788" s="3"/>
      <c r="G1788" s="3"/>
      <c r="H1788" s="3"/>
      <c r="I1788" s="2"/>
      <c r="J1788" s="3"/>
      <c r="K1788" s="3"/>
      <c r="L1788" s="4"/>
    </row>
    <row r="1789" spans="1:12">
      <c r="A1789" s="5"/>
      <c r="B1789" s="33"/>
      <c r="C1789" s="3"/>
      <c r="D1789" s="8"/>
      <c r="E1789" s="8"/>
      <c r="F1789" s="3"/>
      <c r="G1789" s="3"/>
      <c r="H1789" s="3"/>
      <c r="I1789" s="2"/>
      <c r="J1789" s="3"/>
      <c r="K1789" s="3"/>
      <c r="L1789" s="4"/>
    </row>
    <row r="1790" spans="1:12">
      <c r="A1790" s="5"/>
      <c r="B1790" s="33"/>
      <c r="C1790" s="3"/>
      <c r="D1790" s="8"/>
      <c r="E1790" s="8"/>
      <c r="F1790" s="3"/>
      <c r="G1790" s="3"/>
      <c r="H1790" s="3"/>
      <c r="I1790" s="2"/>
      <c r="J1790" s="3"/>
      <c r="K1790" s="3"/>
      <c r="L1790" s="4"/>
    </row>
    <row r="1791" spans="1:12">
      <c r="A1791" s="5"/>
      <c r="B1791" s="33"/>
      <c r="C1791" s="3"/>
      <c r="D1791" s="8"/>
      <c r="E1791" s="8"/>
      <c r="F1791" s="3"/>
      <c r="G1791" s="3"/>
      <c r="H1791" s="3"/>
      <c r="I1791" s="2"/>
      <c r="J1791" s="3"/>
      <c r="K1791" s="3"/>
      <c r="L1791" s="4"/>
    </row>
    <row r="1792" spans="1:12">
      <c r="A1792" s="5"/>
      <c r="B1792" s="33"/>
      <c r="C1792" s="3"/>
      <c r="D1792" s="8"/>
      <c r="E1792" s="8"/>
      <c r="F1792" s="3"/>
      <c r="G1792" s="3"/>
      <c r="H1792" s="3"/>
      <c r="I1792" s="2"/>
      <c r="J1792" s="3"/>
      <c r="K1792" s="3"/>
      <c r="L1792" s="4"/>
    </row>
    <row r="1793" spans="1:12">
      <c r="A1793" s="5"/>
      <c r="B1793" s="33"/>
      <c r="C1793" s="3"/>
      <c r="D1793" s="8"/>
      <c r="E1793" s="8"/>
      <c r="F1793" s="3"/>
      <c r="G1793" s="3"/>
      <c r="H1793" s="3"/>
      <c r="I1793" s="2"/>
      <c r="J1793" s="3"/>
      <c r="K1793" s="3"/>
      <c r="L1793" s="4"/>
    </row>
    <row r="1794" spans="1:12">
      <c r="A1794" s="5"/>
      <c r="B1794" s="33"/>
      <c r="C1794" s="3"/>
      <c r="D1794" s="8"/>
      <c r="E1794" s="8"/>
      <c r="F1794" s="3"/>
      <c r="G1794" s="3"/>
      <c r="H1794" s="3"/>
      <c r="I1794" s="2"/>
      <c r="J1794" s="3"/>
      <c r="K1794" s="3"/>
      <c r="L1794" s="4"/>
    </row>
    <row r="1795" spans="1:12">
      <c r="A1795" s="5"/>
      <c r="B1795" s="33"/>
      <c r="C1795" s="3"/>
      <c r="D1795" s="8"/>
      <c r="E1795" s="8"/>
      <c r="F1795" s="3"/>
      <c r="G1795" s="3"/>
      <c r="H1795" s="3"/>
      <c r="I1795" s="2"/>
      <c r="J1795" s="3"/>
      <c r="K1795" s="3"/>
      <c r="L1795" s="4"/>
    </row>
    <row r="1796" spans="1:12">
      <c r="A1796" s="5"/>
      <c r="B1796" s="33"/>
      <c r="C1796" s="3"/>
      <c r="D1796" s="8"/>
      <c r="E1796" s="8"/>
      <c r="F1796" s="3"/>
      <c r="G1796" s="3"/>
      <c r="H1796" s="3"/>
      <c r="I1796" s="2"/>
      <c r="J1796" s="3"/>
      <c r="K1796" s="3"/>
      <c r="L1796" s="4"/>
    </row>
    <row r="1797" spans="1:12">
      <c r="A1797" s="5"/>
      <c r="B1797" s="33"/>
      <c r="C1797" s="3"/>
      <c r="D1797" s="8"/>
      <c r="E1797" s="8"/>
      <c r="F1797" s="3"/>
      <c r="G1797" s="3"/>
      <c r="H1797" s="3"/>
      <c r="I1797" s="2"/>
      <c r="J1797" s="3"/>
      <c r="K1797" s="3"/>
      <c r="L1797" s="4"/>
    </row>
    <row r="1798" spans="1:12">
      <c r="A1798" s="5"/>
      <c r="B1798" s="33"/>
      <c r="C1798" s="3"/>
      <c r="D1798" s="8"/>
      <c r="E1798" s="8"/>
      <c r="F1798" s="3"/>
      <c r="G1798" s="3"/>
      <c r="H1798" s="3"/>
      <c r="I1798" s="2"/>
      <c r="J1798" s="3"/>
      <c r="K1798" s="3"/>
      <c r="L1798" s="4"/>
    </row>
    <row r="1799" spans="1:12">
      <c r="A1799" s="5"/>
      <c r="B1799" s="33"/>
      <c r="C1799" s="3"/>
      <c r="D1799" s="8"/>
      <c r="E1799" s="8"/>
      <c r="F1799" s="3"/>
      <c r="G1799" s="3"/>
      <c r="H1799" s="3"/>
      <c r="I1799" s="2"/>
      <c r="J1799" s="3"/>
      <c r="K1799" s="3"/>
      <c r="L1799" s="4"/>
    </row>
    <row r="1800" spans="1:12">
      <c r="A1800" s="5"/>
      <c r="B1800" s="33"/>
      <c r="C1800" s="3"/>
      <c r="D1800" s="8"/>
      <c r="E1800" s="8"/>
      <c r="F1800" s="3"/>
      <c r="G1800" s="3"/>
      <c r="H1800" s="3"/>
      <c r="I1800" s="2"/>
      <c r="J1800" s="3"/>
      <c r="K1800" s="3"/>
      <c r="L1800" s="4"/>
    </row>
    <row r="1801" spans="1:12">
      <c r="A1801" s="5"/>
      <c r="B1801" s="33"/>
      <c r="C1801" s="3"/>
      <c r="D1801" s="8"/>
      <c r="E1801" s="8"/>
      <c r="F1801" s="3"/>
      <c r="G1801" s="3"/>
      <c r="H1801" s="3"/>
      <c r="I1801" s="2"/>
      <c r="J1801" s="3"/>
      <c r="K1801" s="3"/>
      <c r="L1801" s="4"/>
    </row>
    <row r="1802" spans="1:12">
      <c r="A1802" s="5"/>
      <c r="B1802" s="33"/>
      <c r="C1802" s="3"/>
      <c r="D1802" s="8"/>
      <c r="E1802" s="8"/>
      <c r="F1802" s="3"/>
      <c r="G1802" s="3"/>
      <c r="H1802" s="3"/>
      <c r="I1802" s="2"/>
      <c r="J1802" s="3"/>
      <c r="K1802" s="3"/>
      <c r="L1802" s="4"/>
    </row>
    <row r="1803" spans="1:12">
      <c r="A1803" s="5"/>
      <c r="B1803" s="33"/>
      <c r="C1803" s="3"/>
      <c r="D1803" s="8"/>
      <c r="E1803" s="8"/>
      <c r="F1803" s="3"/>
      <c r="G1803" s="3"/>
      <c r="H1803" s="3"/>
      <c r="I1803" s="2"/>
      <c r="J1803" s="3"/>
      <c r="K1803" s="3"/>
      <c r="L1803" s="4"/>
    </row>
    <row r="1804" spans="1:12">
      <c r="A1804" s="5"/>
      <c r="B1804" s="33"/>
      <c r="C1804" s="3"/>
      <c r="D1804" s="8"/>
      <c r="E1804" s="8"/>
      <c r="F1804" s="3"/>
      <c r="G1804" s="3"/>
      <c r="H1804" s="3"/>
      <c r="I1804" s="2"/>
      <c r="J1804" s="3"/>
      <c r="K1804" s="3"/>
      <c r="L1804" s="4"/>
    </row>
    <row r="1805" spans="1:12">
      <c r="A1805" s="5"/>
      <c r="B1805" s="33"/>
      <c r="C1805" s="3"/>
      <c r="D1805" s="8"/>
      <c r="E1805" s="8"/>
      <c r="F1805" s="3"/>
      <c r="G1805" s="3"/>
      <c r="H1805" s="3"/>
      <c r="I1805" s="2"/>
      <c r="J1805" s="3"/>
      <c r="K1805" s="3"/>
      <c r="L1805" s="4"/>
    </row>
    <row r="1806" spans="1:12">
      <c r="A1806" s="5"/>
      <c r="B1806" s="33"/>
      <c r="C1806" s="3"/>
      <c r="D1806" s="8"/>
      <c r="E1806" s="8"/>
      <c r="F1806" s="3"/>
      <c r="G1806" s="3"/>
      <c r="H1806" s="3"/>
      <c r="I1806" s="2"/>
      <c r="J1806" s="3"/>
      <c r="K1806" s="3"/>
      <c r="L1806" s="4"/>
    </row>
    <row r="1807" spans="1:12">
      <c r="A1807" s="5"/>
      <c r="B1807" s="33"/>
      <c r="C1807" s="3"/>
      <c r="D1807" s="8"/>
      <c r="E1807" s="8"/>
      <c r="F1807" s="3"/>
      <c r="G1807" s="3"/>
      <c r="H1807" s="3"/>
      <c r="I1807" s="2"/>
      <c r="J1807" s="3"/>
      <c r="K1807" s="3"/>
      <c r="L1807" s="4"/>
    </row>
    <row r="1808" spans="1:12">
      <c r="A1808" s="5"/>
      <c r="B1808" s="33"/>
      <c r="C1808" s="3"/>
      <c r="D1808" s="8"/>
      <c r="E1808" s="8"/>
      <c r="F1808" s="3"/>
      <c r="G1808" s="3"/>
      <c r="H1808" s="3"/>
      <c r="I1808" s="2"/>
      <c r="J1808" s="3"/>
      <c r="K1808" s="3"/>
      <c r="L1808" s="4"/>
    </row>
    <row r="1809" spans="1:12">
      <c r="A1809" s="5"/>
      <c r="B1809" s="33"/>
      <c r="C1809" s="3"/>
      <c r="D1809" s="8"/>
      <c r="E1809" s="8"/>
      <c r="F1809" s="3"/>
      <c r="G1809" s="3"/>
      <c r="H1809" s="3"/>
      <c r="I1809" s="2"/>
      <c r="J1809" s="3"/>
      <c r="K1809" s="3"/>
      <c r="L1809" s="4"/>
    </row>
    <row r="1810" spans="1:12">
      <c r="A1810" s="5"/>
      <c r="B1810" s="33"/>
      <c r="C1810" s="3"/>
      <c r="D1810" s="8"/>
      <c r="E1810" s="8"/>
      <c r="F1810" s="3"/>
      <c r="G1810" s="3"/>
      <c r="H1810" s="3"/>
      <c r="I1810" s="2"/>
      <c r="J1810" s="3"/>
      <c r="K1810" s="3"/>
      <c r="L1810" s="4"/>
    </row>
    <row r="1811" spans="1:12">
      <c r="A1811" s="5"/>
      <c r="B1811" s="33"/>
      <c r="C1811" s="3"/>
      <c r="D1811" s="8"/>
      <c r="E1811" s="8"/>
      <c r="F1811" s="3"/>
      <c r="G1811" s="3"/>
      <c r="H1811" s="3"/>
      <c r="I1811" s="2"/>
      <c r="J1811" s="3"/>
      <c r="K1811" s="3"/>
      <c r="L1811" s="4"/>
    </row>
    <row r="1812" spans="1:12">
      <c r="A1812" s="5"/>
      <c r="B1812" s="33"/>
      <c r="C1812" s="3"/>
      <c r="D1812" s="8"/>
      <c r="E1812" s="8"/>
      <c r="F1812" s="3"/>
      <c r="G1812" s="3"/>
      <c r="H1812" s="3"/>
      <c r="I1812" s="2"/>
      <c r="J1812" s="3"/>
      <c r="K1812" s="3"/>
      <c r="L1812" s="4"/>
    </row>
    <row r="1813" spans="1:12">
      <c r="A1813" s="5"/>
      <c r="B1813" s="33"/>
      <c r="C1813" s="3"/>
      <c r="D1813" s="8"/>
      <c r="E1813" s="8"/>
      <c r="F1813" s="3"/>
      <c r="G1813" s="3"/>
      <c r="H1813" s="3"/>
      <c r="I1813" s="2"/>
      <c r="J1813" s="3"/>
      <c r="K1813" s="3"/>
      <c r="L1813" s="4"/>
    </row>
    <row r="1814" spans="1:12">
      <c r="A1814" s="5"/>
      <c r="B1814" s="33"/>
      <c r="C1814" s="3"/>
      <c r="D1814" s="8"/>
      <c r="E1814" s="8"/>
      <c r="F1814" s="3"/>
      <c r="G1814" s="3"/>
      <c r="H1814" s="3"/>
      <c r="I1814" s="2"/>
      <c r="J1814" s="3"/>
      <c r="K1814" s="3"/>
      <c r="L1814" s="4"/>
    </row>
    <row r="1815" spans="1:12">
      <c r="A1815" s="5"/>
      <c r="B1815" s="33"/>
      <c r="C1815" s="3"/>
      <c r="D1815" s="8"/>
      <c r="E1815" s="8"/>
      <c r="F1815" s="3"/>
      <c r="G1815" s="3"/>
      <c r="H1815" s="3"/>
      <c r="I1815" s="2"/>
      <c r="J1815" s="3"/>
      <c r="K1815" s="3"/>
      <c r="L1815" s="4"/>
    </row>
    <row r="1816" spans="1:12">
      <c r="A1816" s="5"/>
      <c r="B1816" s="33"/>
      <c r="C1816" s="3"/>
      <c r="D1816" s="8"/>
      <c r="E1816" s="8"/>
      <c r="F1816" s="3"/>
      <c r="G1816" s="3"/>
      <c r="H1816" s="3"/>
      <c r="I1816" s="2"/>
      <c r="J1816" s="3"/>
      <c r="K1816" s="3"/>
      <c r="L1816" s="4"/>
    </row>
    <row r="1817" spans="1:12">
      <c r="A1817" s="5"/>
      <c r="B1817" s="33"/>
      <c r="C1817" s="3"/>
      <c r="D1817" s="8"/>
      <c r="E1817" s="8"/>
      <c r="F1817" s="3"/>
      <c r="G1817" s="3"/>
      <c r="H1817" s="3"/>
      <c r="I1817" s="2"/>
      <c r="J1817" s="3"/>
      <c r="K1817" s="3"/>
      <c r="L1817" s="4"/>
    </row>
    <row r="1818" spans="1:12">
      <c r="A1818" s="5"/>
      <c r="B1818" s="33"/>
      <c r="C1818" s="3"/>
      <c r="D1818" s="8"/>
      <c r="E1818" s="8"/>
      <c r="F1818" s="3"/>
      <c r="G1818" s="3"/>
      <c r="H1818" s="3"/>
      <c r="I1818" s="2"/>
      <c r="J1818" s="3"/>
      <c r="K1818" s="3"/>
      <c r="L1818" s="4"/>
    </row>
    <row r="1819" spans="1:12">
      <c r="A1819" s="5"/>
      <c r="B1819" s="33"/>
      <c r="C1819" s="3"/>
      <c r="D1819" s="8"/>
      <c r="E1819" s="8"/>
      <c r="F1819" s="3"/>
      <c r="G1819" s="3"/>
      <c r="H1819" s="3"/>
      <c r="I1819" s="2"/>
      <c r="J1819" s="3"/>
      <c r="K1819" s="3"/>
      <c r="L1819" s="4"/>
    </row>
    <row r="1820" spans="1:12">
      <c r="A1820" s="5"/>
      <c r="B1820" s="33"/>
      <c r="C1820" s="3"/>
      <c r="D1820" s="8"/>
      <c r="E1820" s="8"/>
      <c r="F1820" s="3"/>
      <c r="G1820" s="3"/>
      <c r="H1820" s="3"/>
      <c r="I1820" s="2"/>
      <c r="J1820" s="3"/>
      <c r="K1820" s="3"/>
      <c r="L1820" s="4"/>
    </row>
    <row r="1821" spans="1:12">
      <c r="A1821" s="5"/>
      <c r="B1821" s="33"/>
      <c r="C1821" s="3"/>
      <c r="D1821" s="8"/>
      <c r="E1821" s="8"/>
      <c r="F1821" s="3"/>
      <c r="G1821" s="3"/>
      <c r="H1821" s="3"/>
      <c r="I1821" s="2"/>
      <c r="J1821" s="3"/>
      <c r="K1821" s="3"/>
      <c r="L1821" s="4"/>
    </row>
    <row r="1822" spans="1:12">
      <c r="A1822" s="5"/>
      <c r="B1822" s="33"/>
      <c r="C1822" s="3"/>
      <c r="D1822" s="8"/>
      <c r="E1822" s="8"/>
      <c r="F1822" s="3"/>
      <c r="G1822" s="3"/>
      <c r="H1822" s="3"/>
      <c r="I1822" s="2"/>
      <c r="J1822" s="3"/>
      <c r="K1822" s="3"/>
      <c r="L1822" s="4"/>
    </row>
    <row r="1823" spans="1:12">
      <c r="A1823" s="5"/>
      <c r="B1823" s="33"/>
      <c r="C1823" s="3"/>
      <c r="D1823" s="8"/>
      <c r="E1823" s="8"/>
      <c r="F1823" s="3"/>
      <c r="G1823" s="3"/>
      <c r="H1823" s="3"/>
      <c r="I1823" s="2"/>
      <c r="J1823" s="3"/>
      <c r="K1823" s="3"/>
      <c r="L1823" s="4"/>
    </row>
    <row r="1824" spans="1:12">
      <c r="A1824" s="5"/>
      <c r="B1824" s="33"/>
      <c r="C1824" s="3"/>
      <c r="D1824" s="8"/>
      <c r="E1824" s="8"/>
      <c r="F1824" s="3"/>
      <c r="G1824" s="3"/>
      <c r="H1824" s="3"/>
      <c r="I1824" s="2"/>
      <c r="J1824" s="3"/>
      <c r="K1824" s="3"/>
      <c r="L1824" s="4"/>
    </row>
    <row r="1825" spans="1:12">
      <c r="A1825" s="5"/>
      <c r="B1825" s="33"/>
      <c r="C1825" s="3"/>
      <c r="D1825" s="8"/>
      <c r="E1825" s="8"/>
      <c r="F1825" s="3"/>
      <c r="G1825" s="3"/>
      <c r="H1825" s="3"/>
      <c r="I1825" s="2"/>
      <c r="J1825" s="3"/>
      <c r="K1825" s="3"/>
      <c r="L1825" s="4"/>
    </row>
    <row r="1826" spans="1:12">
      <c r="A1826" s="5"/>
      <c r="B1826" s="33"/>
      <c r="C1826" s="3"/>
      <c r="D1826" s="8"/>
      <c r="E1826" s="8"/>
      <c r="F1826" s="3"/>
      <c r="G1826" s="3"/>
      <c r="H1826" s="3"/>
      <c r="I1826" s="2"/>
      <c r="J1826" s="3"/>
      <c r="K1826" s="3"/>
      <c r="L1826" s="4"/>
    </row>
    <row r="1827" spans="1:12">
      <c r="A1827" s="5"/>
      <c r="B1827" s="33"/>
      <c r="C1827" s="3"/>
      <c r="D1827" s="8"/>
      <c r="E1827" s="8"/>
      <c r="F1827" s="3"/>
      <c r="G1827" s="3"/>
      <c r="H1827" s="3"/>
      <c r="I1827" s="2"/>
      <c r="J1827" s="3"/>
      <c r="K1827" s="3"/>
      <c r="L1827" s="4"/>
    </row>
    <row r="1828" spans="1:12">
      <c r="A1828" s="5"/>
      <c r="B1828" s="33"/>
      <c r="C1828" s="3"/>
      <c r="D1828" s="8"/>
      <c r="E1828" s="8"/>
      <c r="F1828" s="3"/>
      <c r="G1828" s="3"/>
      <c r="H1828" s="3"/>
      <c r="I1828" s="2"/>
      <c r="J1828" s="3"/>
      <c r="K1828" s="3"/>
      <c r="L1828" s="4"/>
    </row>
    <row r="1829" spans="1:12">
      <c r="A1829" s="5"/>
      <c r="B1829" s="33"/>
      <c r="C1829" s="3"/>
      <c r="D1829" s="8"/>
      <c r="E1829" s="8"/>
      <c r="F1829" s="3"/>
      <c r="G1829" s="3"/>
      <c r="H1829" s="3"/>
      <c r="I1829" s="2"/>
      <c r="J1829" s="3"/>
      <c r="K1829" s="3"/>
      <c r="L1829" s="4"/>
    </row>
    <row r="1830" spans="1:12">
      <c r="A1830" s="5"/>
      <c r="B1830" s="33"/>
      <c r="C1830" s="3"/>
      <c r="D1830" s="8"/>
      <c r="E1830" s="8"/>
      <c r="F1830" s="3"/>
      <c r="G1830" s="3"/>
      <c r="H1830" s="3"/>
      <c r="I1830" s="2"/>
      <c r="J1830" s="3"/>
      <c r="K1830" s="3"/>
      <c r="L1830" s="4"/>
    </row>
    <row r="1831" spans="1:12">
      <c r="A1831" s="5"/>
      <c r="B1831" s="33"/>
      <c r="C1831" s="3"/>
      <c r="D1831" s="8"/>
      <c r="E1831" s="8"/>
      <c r="F1831" s="3"/>
      <c r="G1831" s="3"/>
      <c r="H1831" s="3"/>
      <c r="I1831" s="2"/>
      <c r="J1831" s="3"/>
      <c r="K1831" s="3"/>
      <c r="L1831" s="4"/>
    </row>
    <row r="1832" spans="1:12">
      <c r="A1832" s="5"/>
      <c r="B1832" s="33"/>
      <c r="C1832" s="3"/>
      <c r="D1832" s="8"/>
      <c r="E1832" s="8"/>
      <c r="F1832" s="3"/>
      <c r="G1832" s="3"/>
      <c r="H1832" s="3"/>
      <c r="I1832" s="2"/>
      <c r="J1832" s="3"/>
      <c r="K1832" s="3"/>
      <c r="L1832" s="4"/>
    </row>
    <row r="1833" spans="1:12">
      <c r="A1833" s="5"/>
      <c r="B1833" s="33"/>
      <c r="C1833" s="3"/>
      <c r="D1833" s="8"/>
      <c r="E1833" s="8"/>
      <c r="F1833" s="3"/>
      <c r="G1833" s="3"/>
      <c r="H1833" s="3"/>
      <c r="I1833" s="2"/>
      <c r="J1833" s="3"/>
      <c r="K1833" s="3"/>
      <c r="L1833" s="4"/>
    </row>
    <row r="1834" spans="1:12">
      <c r="A1834" s="5"/>
      <c r="B1834" s="33"/>
      <c r="C1834" s="3"/>
      <c r="D1834" s="8"/>
      <c r="E1834" s="8"/>
      <c r="F1834" s="3"/>
      <c r="G1834" s="3"/>
      <c r="H1834" s="3"/>
      <c r="I1834" s="2"/>
      <c r="J1834" s="3"/>
      <c r="K1834" s="3"/>
      <c r="L1834" s="4"/>
    </row>
    <row r="1835" spans="1:12">
      <c r="A1835" s="5"/>
      <c r="B1835" s="33"/>
      <c r="C1835" s="3"/>
      <c r="D1835" s="8"/>
      <c r="E1835" s="8"/>
      <c r="F1835" s="3"/>
      <c r="G1835" s="3"/>
      <c r="H1835" s="3"/>
      <c r="I1835" s="2"/>
      <c r="J1835" s="3"/>
      <c r="K1835" s="3"/>
      <c r="L1835" s="4"/>
    </row>
    <row r="1836" spans="1:12">
      <c r="A1836" s="5"/>
      <c r="B1836" s="33"/>
      <c r="C1836" s="3"/>
      <c r="D1836" s="8"/>
      <c r="E1836" s="8"/>
      <c r="F1836" s="3"/>
      <c r="G1836" s="3"/>
      <c r="H1836" s="3"/>
      <c r="I1836" s="2"/>
      <c r="J1836" s="3"/>
      <c r="K1836" s="3"/>
      <c r="L1836" s="4"/>
    </row>
    <row r="1837" spans="1:12">
      <c r="A1837" s="5"/>
      <c r="B1837" s="33"/>
      <c r="C1837" s="3"/>
      <c r="D1837" s="8"/>
      <c r="E1837" s="8"/>
      <c r="F1837" s="3"/>
      <c r="G1837" s="3"/>
      <c r="H1837" s="3"/>
      <c r="I1837" s="2"/>
      <c r="J1837" s="3"/>
      <c r="K1837" s="3"/>
      <c r="L1837" s="4"/>
    </row>
    <row r="1838" spans="1:12">
      <c r="A1838" s="5"/>
      <c r="B1838" s="33"/>
      <c r="C1838" s="3"/>
      <c r="D1838" s="8"/>
      <c r="E1838" s="8"/>
      <c r="F1838" s="3"/>
      <c r="G1838" s="3"/>
      <c r="H1838" s="3"/>
      <c r="I1838" s="2"/>
      <c r="J1838" s="3"/>
      <c r="K1838" s="3"/>
      <c r="L1838" s="4"/>
    </row>
    <row r="1839" spans="1:12">
      <c r="A1839" s="5"/>
      <c r="B1839" s="33"/>
      <c r="C1839" s="3"/>
      <c r="D1839" s="8"/>
      <c r="E1839" s="8"/>
      <c r="F1839" s="3"/>
      <c r="G1839" s="3"/>
      <c r="H1839" s="3"/>
      <c r="I1839" s="2"/>
      <c r="J1839" s="3"/>
      <c r="K1839" s="3"/>
      <c r="L1839" s="4"/>
    </row>
    <row r="1840" spans="1:12">
      <c r="A1840" s="5"/>
      <c r="B1840" s="33"/>
      <c r="C1840" s="3"/>
      <c r="D1840" s="8"/>
      <c r="E1840" s="8"/>
      <c r="F1840" s="3"/>
      <c r="G1840" s="3"/>
      <c r="H1840" s="3"/>
      <c r="I1840" s="2"/>
      <c r="J1840" s="3"/>
      <c r="K1840" s="3"/>
      <c r="L1840" s="4"/>
    </row>
    <row r="1841" spans="1:12">
      <c r="A1841" s="5"/>
      <c r="B1841" s="33"/>
      <c r="C1841" s="3"/>
      <c r="D1841" s="8"/>
      <c r="E1841" s="8"/>
      <c r="F1841" s="3"/>
      <c r="G1841" s="3"/>
      <c r="H1841" s="3"/>
      <c r="I1841" s="2"/>
      <c r="J1841" s="3"/>
      <c r="K1841" s="3"/>
      <c r="L1841" s="4"/>
    </row>
    <row r="1842" spans="1:12">
      <c r="A1842" s="5"/>
      <c r="B1842" s="33"/>
      <c r="C1842" s="3"/>
      <c r="D1842" s="8"/>
      <c r="E1842" s="8"/>
      <c r="F1842" s="3"/>
      <c r="G1842" s="3"/>
      <c r="H1842" s="3"/>
      <c r="I1842" s="2"/>
      <c r="J1842" s="3"/>
      <c r="K1842" s="3"/>
      <c r="L1842" s="4"/>
    </row>
    <row r="1843" spans="1:12">
      <c r="A1843" s="5"/>
      <c r="B1843" s="33"/>
      <c r="C1843" s="3"/>
      <c r="D1843" s="8"/>
      <c r="E1843" s="8"/>
      <c r="F1843" s="3"/>
      <c r="G1843" s="3"/>
      <c r="H1843" s="3"/>
      <c r="I1843" s="2"/>
      <c r="J1843" s="3"/>
      <c r="K1843" s="3"/>
      <c r="L1843" s="4"/>
    </row>
    <row r="1844" spans="1:12">
      <c r="A1844" s="5"/>
      <c r="B1844" s="33"/>
      <c r="C1844" s="3"/>
      <c r="D1844" s="8"/>
      <c r="E1844" s="8"/>
      <c r="F1844" s="3"/>
      <c r="G1844" s="3"/>
      <c r="H1844" s="3"/>
      <c r="I1844" s="2"/>
      <c r="J1844" s="3"/>
      <c r="K1844" s="3"/>
      <c r="L1844" s="4"/>
    </row>
    <row r="1845" spans="1:12">
      <c r="A1845" s="5"/>
      <c r="B1845" s="33"/>
      <c r="C1845" s="3"/>
      <c r="D1845" s="8"/>
      <c r="E1845" s="8"/>
      <c r="F1845" s="3"/>
      <c r="G1845" s="3"/>
      <c r="H1845" s="3"/>
      <c r="I1845" s="2"/>
      <c r="J1845" s="3"/>
      <c r="K1845" s="3"/>
      <c r="L1845" s="4"/>
    </row>
    <row r="1846" spans="1:12">
      <c r="A1846" s="5"/>
      <c r="B1846" s="33"/>
      <c r="C1846" s="3"/>
      <c r="D1846" s="8"/>
      <c r="E1846" s="8"/>
      <c r="F1846" s="3"/>
      <c r="G1846" s="3"/>
      <c r="H1846" s="3"/>
      <c r="I1846" s="2"/>
      <c r="J1846" s="3"/>
      <c r="K1846" s="3"/>
      <c r="L1846" s="4"/>
    </row>
    <row r="1847" spans="1:12">
      <c r="A1847" s="5"/>
      <c r="B1847" s="33"/>
      <c r="C1847" s="3"/>
      <c r="D1847" s="8"/>
      <c r="E1847" s="8"/>
      <c r="F1847" s="3"/>
      <c r="G1847" s="3"/>
      <c r="H1847" s="3"/>
      <c r="I1847" s="2"/>
      <c r="J1847" s="3"/>
      <c r="K1847" s="3"/>
      <c r="L1847" s="4"/>
    </row>
    <row r="1848" spans="1:12">
      <c r="A1848" s="5"/>
      <c r="B1848" s="33"/>
      <c r="C1848" s="3"/>
      <c r="D1848" s="8"/>
      <c r="E1848" s="8"/>
      <c r="F1848" s="3"/>
      <c r="G1848" s="3"/>
      <c r="H1848" s="3"/>
      <c r="I1848" s="2"/>
      <c r="J1848" s="3"/>
      <c r="K1848" s="3"/>
      <c r="L1848" s="4"/>
    </row>
    <row r="1849" spans="1:12">
      <c r="A1849" s="5"/>
      <c r="B1849" s="33"/>
      <c r="C1849" s="3"/>
      <c r="D1849" s="8"/>
      <c r="E1849" s="8"/>
      <c r="F1849" s="3"/>
      <c r="G1849" s="3"/>
      <c r="H1849" s="3"/>
      <c r="I1849" s="2"/>
      <c r="J1849" s="3"/>
      <c r="K1849" s="3"/>
      <c r="L1849" s="4"/>
    </row>
    <row r="1850" spans="1:12">
      <c r="A1850" s="5"/>
      <c r="B1850" s="33"/>
      <c r="C1850" s="3"/>
      <c r="D1850" s="8"/>
      <c r="E1850" s="8"/>
      <c r="F1850" s="3"/>
      <c r="G1850" s="3"/>
      <c r="H1850" s="3"/>
      <c r="I1850" s="2"/>
      <c r="J1850" s="3"/>
      <c r="K1850" s="3"/>
      <c r="L1850" s="4"/>
    </row>
    <row r="1851" spans="1:12">
      <c r="A1851" s="5"/>
      <c r="B1851" s="33"/>
      <c r="C1851" s="3"/>
      <c r="D1851" s="8"/>
      <c r="E1851" s="8"/>
      <c r="F1851" s="3"/>
      <c r="G1851" s="3"/>
      <c r="H1851" s="3"/>
      <c r="I1851" s="2"/>
      <c r="J1851" s="3"/>
      <c r="K1851" s="3"/>
      <c r="L1851" s="4"/>
    </row>
    <row r="1852" spans="1:12">
      <c r="A1852" s="5"/>
      <c r="B1852" s="33"/>
      <c r="C1852" s="3"/>
      <c r="D1852" s="8"/>
      <c r="E1852" s="8"/>
      <c r="F1852" s="3"/>
      <c r="G1852" s="3"/>
      <c r="H1852" s="3"/>
      <c r="I1852" s="2"/>
      <c r="J1852" s="3"/>
      <c r="K1852" s="3"/>
      <c r="L1852" s="4"/>
    </row>
    <row r="1853" spans="1:12">
      <c r="A1853" s="5"/>
      <c r="B1853" s="33"/>
      <c r="C1853" s="3"/>
      <c r="D1853" s="8"/>
      <c r="E1853" s="8"/>
      <c r="F1853" s="3"/>
      <c r="G1853" s="3"/>
      <c r="H1853" s="3"/>
      <c r="I1853" s="2"/>
      <c r="J1853" s="3"/>
      <c r="K1853" s="3"/>
      <c r="L1853" s="4"/>
    </row>
    <row r="1854" spans="1:12">
      <c r="A1854" s="5"/>
      <c r="B1854" s="33"/>
      <c r="C1854" s="3"/>
      <c r="D1854" s="8"/>
      <c r="E1854" s="8"/>
      <c r="F1854" s="3"/>
      <c r="G1854" s="3"/>
      <c r="H1854" s="3"/>
      <c r="I1854" s="2"/>
      <c r="J1854" s="3"/>
      <c r="K1854" s="3"/>
      <c r="L1854" s="4"/>
    </row>
    <row r="1855" spans="1:12">
      <c r="A1855" s="5"/>
      <c r="B1855" s="33"/>
      <c r="C1855" s="3"/>
      <c r="D1855" s="8"/>
      <c r="E1855" s="8"/>
      <c r="F1855" s="3"/>
      <c r="G1855" s="3"/>
      <c r="H1855" s="3"/>
      <c r="I1855" s="2"/>
      <c r="J1855" s="3"/>
      <c r="K1855" s="3"/>
      <c r="L1855" s="4"/>
    </row>
    <row r="1856" spans="1:12">
      <c r="A1856" s="5"/>
      <c r="B1856" s="33"/>
      <c r="C1856" s="3"/>
      <c r="D1856" s="8"/>
      <c r="E1856" s="8"/>
      <c r="F1856" s="3"/>
      <c r="G1856" s="3"/>
      <c r="H1856" s="3"/>
      <c r="I1856" s="2"/>
      <c r="J1856" s="3"/>
      <c r="K1856" s="3"/>
      <c r="L1856" s="4"/>
    </row>
    <row r="1857" spans="1:12">
      <c r="A1857" s="5"/>
      <c r="B1857" s="33"/>
      <c r="C1857" s="3"/>
      <c r="D1857" s="8"/>
      <c r="E1857" s="8"/>
      <c r="F1857" s="3"/>
      <c r="G1857" s="3"/>
      <c r="H1857" s="3"/>
      <c r="I1857" s="2"/>
      <c r="J1857" s="3"/>
      <c r="K1857" s="3"/>
      <c r="L1857" s="4"/>
    </row>
    <row r="1858" spans="1:12">
      <c r="A1858" s="5"/>
      <c r="B1858" s="33"/>
      <c r="C1858" s="3"/>
      <c r="D1858" s="8"/>
      <c r="E1858" s="8"/>
      <c r="F1858" s="3"/>
      <c r="G1858" s="3"/>
      <c r="H1858" s="3"/>
      <c r="I1858" s="2"/>
      <c r="J1858" s="3"/>
      <c r="K1858" s="3"/>
      <c r="L1858" s="4"/>
    </row>
    <row r="1859" spans="1:12">
      <c r="A1859" s="5"/>
      <c r="B1859" s="33"/>
      <c r="C1859" s="3"/>
      <c r="D1859" s="8"/>
      <c r="E1859" s="8"/>
      <c r="F1859" s="3"/>
      <c r="G1859" s="3"/>
      <c r="H1859" s="3"/>
      <c r="I1859" s="2"/>
      <c r="J1859" s="3"/>
      <c r="K1859" s="3"/>
      <c r="L1859" s="4"/>
    </row>
    <row r="1860" spans="1:12">
      <c r="A1860" s="5"/>
      <c r="B1860" s="33"/>
      <c r="C1860" s="3"/>
      <c r="D1860" s="8"/>
      <c r="E1860" s="8"/>
      <c r="F1860" s="3"/>
      <c r="G1860" s="3"/>
      <c r="H1860" s="3"/>
      <c r="I1860" s="2"/>
      <c r="J1860" s="3"/>
      <c r="K1860" s="3"/>
      <c r="L1860" s="4"/>
    </row>
    <row r="1861" spans="1:12">
      <c r="A1861" s="5"/>
      <c r="B1861" s="33"/>
      <c r="C1861" s="3"/>
      <c r="D1861" s="8"/>
      <c r="E1861" s="8"/>
      <c r="F1861" s="3"/>
      <c r="G1861" s="3"/>
      <c r="H1861" s="3"/>
      <c r="I1861" s="2"/>
      <c r="J1861" s="3"/>
      <c r="K1861" s="3"/>
      <c r="L1861" s="4"/>
    </row>
    <row r="1862" spans="1:12">
      <c r="A1862" s="5"/>
      <c r="B1862" s="33"/>
      <c r="C1862" s="3"/>
      <c r="D1862" s="8"/>
      <c r="E1862" s="8"/>
      <c r="F1862" s="3"/>
      <c r="G1862" s="3"/>
      <c r="H1862" s="3"/>
      <c r="I1862" s="2"/>
      <c r="J1862" s="3"/>
      <c r="K1862" s="3"/>
      <c r="L1862" s="4"/>
    </row>
    <row r="1863" spans="1:12">
      <c r="A1863" s="5"/>
      <c r="B1863" s="33"/>
      <c r="C1863" s="3"/>
      <c r="D1863" s="8"/>
      <c r="E1863" s="8"/>
      <c r="F1863" s="3"/>
      <c r="G1863" s="3"/>
      <c r="H1863" s="3"/>
      <c r="I1863" s="2"/>
      <c r="J1863" s="3"/>
      <c r="K1863" s="3"/>
      <c r="L1863" s="4"/>
    </row>
    <row r="1864" spans="1:12">
      <c r="A1864" s="5"/>
      <c r="B1864" s="33"/>
      <c r="C1864" s="3"/>
      <c r="D1864" s="8"/>
      <c r="E1864" s="8"/>
      <c r="F1864" s="3"/>
      <c r="G1864" s="3"/>
      <c r="H1864" s="3"/>
      <c r="I1864" s="2"/>
      <c r="J1864" s="3"/>
      <c r="K1864" s="3"/>
      <c r="L1864" s="4"/>
    </row>
    <row r="1865" spans="1:12">
      <c r="A1865" s="5"/>
      <c r="B1865" s="33"/>
      <c r="C1865" s="3"/>
      <c r="D1865" s="8"/>
      <c r="E1865" s="8"/>
      <c r="F1865" s="3"/>
      <c r="G1865" s="3"/>
      <c r="H1865" s="3"/>
      <c r="I1865" s="2"/>
      <c r="J1865" s="3"/>
      <c r="K1865" s="3"/>
      <c r="L1865" s="4"/>
    </row>
    <row r="1866" spans="1:12">
      <c r="A1866" s="5"/>
      <c r="B1866" s="33"/>
      <c r="C1866" s="3"/>
      <c r="D1866" s="8"/>
      <c r="E1866" s="8"/>
      <c r="F1866" s="3"/>
      <c r="G1866" s="3"/>
      <c r="H1866" s="3"/>
      <c r="I1866" s="2"/>
      <c r="J1866" s="3"/>
      <c r="K1866" s="3"/>
      <c r="L1866" s="4"/>
    </row>
    <row r="1867" spans="1:12">
      <c r="A1867" s="5"/>
      <c r="B1867" s="33"/>
      <c r="C1867" s="3"/>
      <c r="D1867" s="8"/>
      <c r="E1867" s="8"/>
      <c r="F1867" s="3"/>
      <c r="G1867" s="3"/>
      <c r="H1867" s="3"/>
      <c r="I1867" s="2"/>
      <c r="J1867" s="3"/>
      <c r="K1867" s="3"/>
      <c r="L1867" s="4"/>
    </row>
    <row r="1868" spans="1:12">
      <c r="A1868" s="5"/>
      <c r="B1868" s="33"/>
      <c r="C1868" s="3"/>
      <c r="D1868" s="8"/>
      <c r="E1868" s="8"/>
      <c r="F1868" s="3"/>
      <c r="G1868" s="3"/>
      <c r="H1868" s="3"/>
      <c r="I1868" s="2"/>
      <c r="J1868" s="3"/>
      <c r="K1868" s="3"/>
      <c r="L1868" s="4"/>
    </row>
    <row r="1869" spans="1:12">
      <c r="A1869" s="5"/>
      <c r="B1869" s="33"/>
      <c r="C1869" s="3"/>
      <c r="D1869" s="8"/>
      <c r="E1869" s="8"/>
      <c r="F1869" s="3"/>
      <c r="G1869" s="3"/>
      <c r="H1869" s="3"/>
      <c r="I1869" s="2"/>
      <c r="J1869" s="3"/>
      <c r="K1869" s="3"/>
      <c r="L1869" s="4"/>
    </row>
    <row r="1870" spans="1:12">
      <c r="A1870" s="5"/>
      <c r="B1870" s="33"/>
      <c r="C1870" s="3"/>
      <c r="D1870" s="8"/>
      <c r="E1870" s="8"/>
      <c r="F1870" s="3"/>
      <c r="G1870" s="3"/>
      <c r="H1870" s="3"/>
      <c r="I1870" s="2"/>
      <c r="J1870" s="3"/>
      <c r="K1870" s="3"/>
      <c r="L1870" s="4"/>
    </row>
    <row r="1871" spans="1:12">
      <c r="A1871" s="5"/>
      <c r="B1871" s="33"/>
      <c r="C1871" s="3"/>
      <c r="D1871" s="8"/>
      <c r="E1871" s="8"/>
      <c r="F1871" s="3"/>
      <c r="G1871" s="3"/>
      <c r="H1871" s="3"/>
      <c r="I1871" s="2"/>
      <c r="J1871" s="3"/>
      <c r="K1871" s="3"/>
      <c r="L1871" s="4"/>
    </row>
    <row r="1872" spans="1:12">
      <c r="A1872" s="5"/>
      <c r="B1872" s="33"/>
      <c r="C1872" s="3"/>
      <c r="D1872" s="8"/>
      <c r="E1872" s="8"/>
      <c r="F1872" s="3"/>
      <c r="G1872" s="3"/>
      <c r="H1872" s="3"/>
      <c r="I1872" s="2"/>
      <c r="J1872" s="3"/>
      <c r="K1872" s="3"/>
      <c r="L1872" s="4"/>
    </row>
    <row r="1873" spans="1:12">
      <c r="A1873" s="5"/>
      <c r="B1873" s="33"/>
      <c r="C1873" s="3"/>
      <c r="D1873" s="8"/>
      <c r="E1873" s="8"/>
      <c r="F1873" s="3"/>
      <c r="G1873" s="3"/>
      <c r="H1873" s="3"/>
      <c r="I1873" s="2"/>
      <c r="J1873" s="3"/>
      <c r="K1873" s="3"/>
      <c r="L1873" s="4"/>
    </row>
    <row r="1874" spans="1:12">
      <c r="A1874" s="5"/>
      <c r="B1874" s="33"/>
      <c r="C1874" s="3"/>
      <c r="D1874" s="8"/>
      <c r="E1874" s="8"/>
      <c r="F1874" s="3"/>
      <c r="G1874" s="3"/>
      <c r="H1874" s="3"/>
      <c r="I1874" s="2"/>
      <c r="J1874" s="3"/>
      <c r="K1874" s="3"/>
      <c r="L1874" s="4"/>
    </row>
    <row r="1875" spans="1:12">
      <c r="A1875" s="5"/>
      <c r="B1875" s="33"/>
      <c r="C1875" s="3"/>
      <c r="D1875" s="8"/>
      <c r="E1875" s="8"/>
      <c r="F1875" s="3"/>
      <c r="G1875" s="3"/>
      <c r="H1875" s="3"/>
      <c r="I1875" s="2"/>
      <c r="J1875" s="3"/>
      <c r="K1875" s="3"/>
      <c r="L1875" s="4"/>
    </row>
    <row r="1876" spans="1:12">
      <c r="A1876" s="5"/>
      <c r="B1876" s="33"/>
      <c r="C1876" s="3"/>
      <c r="D1876" s="8"/>
      <c r="E1876" s="8"/>
      <c r="F1876" s="3"/>
      <c r="G1876" s="3"/>
      <c r="H1876" s="3"/>
      <c r="I1876" s="2"/>
      <c r="J1876" s="3"/>
      <c r="K1876" s="3"/>
      <c r="L1876" s="4"/>
    </row>
    <row r="1877" spans="1:12">
      <c r="A1877" s="5"/>
      <c r="B1877" s="33"/>
      <c r="C1877" s="3"/>
      <c r="D1877" s="8"/>
      <c r="E1877" s="8"/>
      <c r="F1877" s="3"/>
      <c r="G1877" s="3"/>
      <c r="H1877" s="3"/>
      <c r="I1877" s="2"/>
      <c r="J1877" s="3"/>
      <c r="K1877" s="3"/>
      <c r="L1877" s="4"/>
    </row>
    <row r="1878" spans="1:12">
      <c r="A1878" s="5"/>
      <c r="B1878" s="33"/>
      <c r="C1878" s="3"/>
      <c r="D1878" s="8"/>
      <c r="E1878" s="8"/>
      <c r="F1878" s="3"/>
      <c r="G1878" s="3"/>
      <c r="H1878" s="3"/>
      <c r="I1878" s="2"/>
      <c r="J1878" s="3"/>
      <c r="K1878" s="3"/>
      <c r="L1878" s="4"/>
    </row>
    <row r="1879" spans="1:12">
      <c r="A1879" s="5"/>
      <c r="B1879" s="33"/>
      <c r="C1879" s="3"/>
      <c r="D1879" s="8"/>
      <c r="E1879" s="8"/>
      <c r="F1879" s="3"/>
      <c r="G1879" s="3"/>
      <c r="H1879" s="3"/>
      <c r="I1879" s="2"/>
      <c r="J1879" s="3"/>
      <c r="K1879" s="3"/>
      <c r="L1879" s="4"/>
    </row>
    <row r="1880" spans="1:12">
      <c r="A1880" s="5"/>
      <c r="B1880" s="33"/>
      <c r="C1880" s="3"/>
      <c r="D1880" s="8"/>
      <c r="E1880" s="8"/>
      <c r="F1880" s="3"/>
      <c r="G1880" s="3"/>
      <c r="H1880" s="3"/>
      <c r="I1880" s="2"/>
      <c r="J1880" s="3"/>
      <c r="K1880" s="3"/>
      <c r="L1880" s="4"/>
    </row>
    <row r="1881" spans="1:12">
      <c r="A1881" s="5"/>
      <c r="B1881" s="33"/>
      <c r="C1881" s="3"/>
      <c r="D1881" s="8"/>
      <c r="E1881" s="8"/>
      <c r="F1881" s="3"/>
      <c r="G1881" s="3"/>
      <c r="H1881" s="3"/>
      <c r="I1881" s="2"/>
      <c r="J1881" s="3"/>
      <c r="K1881" s="3"/>
      <c r="L1881" s="4"/>
    </row>
    <row r="1882" spans="1:12">
      <c r="A1882" s="5"/>
      <c r="B1882" s="33"/>
      <c r="C1882" s="3"/>
      <c r="D1882" s="8"/>
      <c r="E1882" s="8"/>
      <c r="F1882" s="3"/>
      <c r="G1882" s="3"/>
      <c r="H1882" s="3"/>
      <c r="I1882" s="2"/>
      <c r="J1882" s="3"/>
      <c r="K1882" s="3"/>
      <c r="L1882" s="4"/>
    </row>
    <row r="1883" spans="1:12">
      <c r="A1883" s="5"/>
      <c r="B1883" s="33"/>
      <c r="C1883" s="3"/>
      <c r="D1883" s="8"/>
      <c r="E1883" s="8"/>
      <c r="F1883" s="3"/>
      <c r="G1883" s="3"/>
      <c r="H1883" s="3"/>
      <c r="I1883" s="2"/>
      <c r="J1883" s="3"/>
      <c r="K1883" s="3"/>
      <c r="L1883" s="4"/>
    </row>
    <row r="1884" spans="1:12">
      <c r="A1884" s="5"/>
      <c r="B1884" s="33"/>
      <c r="C1884" s="3"/>
      <c r="D1884" s="8"/>
      <c r="E1884" s="8"/>
      <c r="F1884" s="3"/>
      <c r="G1884" s="3"/>
      <c r="H1884" s="3"/>
      <c r="I1884" s="2"/>
      <c r="J1884" s="3"/>
      <c r="K1884" s="3"/>
      <c r="L1884" s="4"/>
    </row>
    <row r="1885" spans="1:12">
      <c r="A1885" s="5"/>
      <c r="B1885" s="33"/>
      <c r="C1885" s="3"/>
      <c r="D1885" s="8"/>
      <c r="E1885" s="8"/>
      <c r="F1885" s="3"/>
      <c r="G1885" s="3"/>
      <c r="H1885" s="3"/>
      <c r="I1885" s="2"/>
      <c r="J1885" s="3"/>
      <c r="K1885" s="3"/>
      <c r="L1885" s="4"/>
    </row>
    <row r="1886" spans="1:12">
      <c r="A1886" s="5"/>
      <c r="B1886" s="33"/>
      <c r="C1886" s="3"/>
      <c r="D1886" s="8"/>
      <c r="E1886" s="8"/>
      <c r="F1886" s="3"/>
      <c r="G1886" s="3"/>
      <c r="H1886" s="3"/>
      <c r="I1886" s="2"/>
      <c r="J1886" s="3"/>
      <c r="K1886" s="3"/>
      <c r="L1886" s="4"/>
    </row>
    <row r="1887" spans="1:12">
      <c r="A1887" s="5"/>
      <c r="B1887" s="33"/>
      <c r="C1887" s="3"/>
      <c r="D1887" s="8"/>
      <c r="E1887" s="8"/>
      <c r="F1887" s="3"/>
      <c r="G1887" s="3"/>
      <c r="H1887" s="3"/>
      <c r="I1887" s="2"/>
      <c r="J1887" s="3"/>
      <c r="K1887" s="3"/>
      <c r="L1887" s="4"/>
    </row>
    <row r="1888" spans="1:12">
      <c r="A1888" s="5"/>
      <c r="B1888" s="33"/>
      <c r="C1888" s="3"/>
      <c r="D1888" s="8"/>
      <c r="E1888" s="8"/>
      <c r="F1888" s="3"/>
      <c r="G1888" s="3"/>
      <c r="H1888" s="3"/>
      <c r="I1888" s="2"/>
      <c r="J1888" s="3"/>
      <c r="K1888" s="3"/>
      <c r="L1888" s="4"/>
    </row>
    <row r="1889" spans="1:12">
      <c r="A1889" s="5"/>
      <c r="B1889" s="33"/>
      <c r="C1889" s="3"/>
      <c r="D1889" s="8"/>
      <c r="E1889" s="8"/>
      <c r="F1889" s="3"/>
      <c r="G1889" s="3"/>
      <c r="H1889" s="3"/>
      <c r="I1889" s="2"/>
      <c r="J1889" s="3"/>
      <c r="K1889" s="3"/>
      <c r="L1889" s="4"/>
    </row>
    <row r="1890" spans="1:12">
      <c r="A1890" s="5"/>
      <c r="B1890" s="33"/>
      <c r="C1890" s="3"/>
      <c r="D1890" s="8"/>
      <c r="E1890" s="8"/>
      <c r="F1890" s="3"/>
      <c r="G1890" s="3"/>
      <c r="H1890" s="3"/>
      <c r="I1890" s="2"/>
      <c r="J1890" s="3"/>
      <c r="K1890" s="3"/>
      <c r="L1890" s="4"/>
    </row>
    <row r="1891" spans="1:12">
      <c r="A1891" s="5"/>
      <c r="B1891" s="33"/>
      <c r="C1891" s="3"/>
      <c r="D1891" s="8"/>
      <c r="E1891" s="8"/>
      <c r="F1891" s="3"/>
      <c r="G1891" s="3"/>
      <c r="H1891" s="3"/>
      <c r="I1891" s="2"/>
      <c r="J1891" s="3"/>
      <c r="K1891" s="3"/>
      <c r="L1891" s="4"/>
    </row>
    <row r="1892" spans="1:12">
      <c r="A1892" s="5"/>
      <c r="B1892" s="33"/>
      <c r="C1892" s="3"/>
      <c r="D1892" s="8"/>
      <c r="E1892" s="8"/>
      <c r="F1892" s="3"/>
      <c r="G1892" s="3"/>
      <c r="H1892" s="3"/>
      <c r="I1892" s="2"/>
      <c r="J1892" s="3"/>
      <c r="K1892" s="3"/>
      <c r="L1892" s="4"/>
    </row>
    <row r="1893" spans="1:12">
      <c r="A1893" s="5"/>
      <c r="B1893" s="33"/>
      <c r="C1893" s="3"/>
      <c r="D1893" s="8"/>
      <c r="E1893" s="8"/>
      <c r="F1893" s="3"/>
      <c r="G1893" s="3"/>
      <c r="H1893" s="3"/>
      <c r="I1893" s="2"/>
      <c r="J1893" s="3"/>
      <c r="K1893" s="3"/>
      <c r="L1893" s="4"/>
    </row>
    <row r="1894" spans="1:12">
      <c r="A1894" s="5"/>
      <c r="B1894" s="33"/>
      <c r="C1894" s="3"/>
      <c r="D1894" s="8"/>
      <c r="E1894" s="8"/>
      <c r="F1894" s="3"/>
      <c r="G1894" s="3"/>
      <c r="H1894" s="3"/>
      <c r="I1894" s="2"/>
      <c r="J1894" s="3"/>
      <c r="K1894" s="3"/>
      <c r="L1894" s="4"/>
    </row>
    <row r="1895" spans="1:12">
      <c r="A1895" s="5"/>
      <c r="B1895" s="33"/>
      <c r="C1895" s="3"/>
      <c r="D1895" s="8"/>
      <c r="E1895" s="8"/>
      <c r="F1895" s="3"/>
      <c r="G1895" s="3"/>
      <c r="H1895" s="3"/>
      <c r="I1895" s="2"/>
      <c r="J1895" s="3"/>
      <c r="K1895" s="3"/>
      <c r="L1895" s="4"/>
    </row>
    <row r="1896" spans="1:12">
      <c r="A1896" s="5"/>
      <c r="B1896" s="33"/>
      <c r="C1896" s="3"/>
      <c r="D1896" s="8"/>
      <c r="E1896" s="8"/>
      <c r="F1896" s="3"/>
      <c r="G1896" s="3"/>
      <c r="H1896" s="3"/>
      <c r="I1896" s="2"/>
      <c r="J1896" s="3"/>
      <c r="K1896" s="3"/>
      <c r="L1896" s="4"/>
    </row>
    <row r="1897" spans="1:12">
      <c r="A1897" s="5"/>
      <c r="B1897" s="33"/>
      <c r="C1897" s="3"/>
      <c r="D1897" s="8"/>
      <c r="E1897" s="8"/>
      <c r="F1897" s="3"/>
      <c r="G1897" s="3"/>
      <c r="H1897" s="3"/>
      <c r="I1897" s="2"/>
      <c r="J1897" s="3"/>
      <c r="K1897" s="3"/>
      <c r="L1897" s="4"/>
    </row>
    <row r="1898" spans="1:12">
      <c r="A1898" s="5"/>
      <c r="B1898" s="33"/>
      <c r="C1898" s="3"/>
      <c r="D1898" s="8"/>
      <c r="E1898" s="8"/>
      <c r="F1898" s="3"/>
      <c r="G1898" s="3"/>
      <c r="H1898" s="3"/>
      <c r="I1898" s="2"/>
      <c r="J1898" s="3"/>
      <c r="K1898" s="3"/>
      <c r="L1898" s="4"/>
    </row>
    <row r="1899" spans="1:12">
      <c r="A1899" s="5"/>
      <c r="B1899" s="33"/>
      <c r="C1899" s="3"/>
      <c r="D1899" s="8"/>
      <c r="E1899" s="8"/>
      <c r="F1899" s="3"/>
      <c r="G1899" s="3"/>
      <c r="H1899" s="3"/>
      <c r="I1899" s="2"/>
      <c r="J1899" s="3"/>
      <c r="K1899" s="3"/>
      <c r="L1899" s="4"/>
    </row>
    <row r="1900" spans="1:12">
      <c r="A1900" s="5"/>
      <c r="B1900" s="33"/>
      <c r="C1900" s="3"/>
      <c r="D1900" s="8"/>
      <c r="E1900" s="8"/>
      <c r="F1900" s="3"/>
      <c r="G1900" s="3"/>
      <c r="H1900" s="3"/>
      <c r="I1900" s="2"/>
      <c r="J1900" s="3"/>
      <c r="K1900" s="3"/>
      <c r="L1900" s="4"/>
    </row>
    <row r="1901" spans="1:12">
      <c r="A1901" s="5"/>
      <c r="B1901" s="33"/>
      <c r="C1901" s="3"/>
      <c r="D1901" s="8"/>
      <c r="E1901" s="8"/>
      <c r="F1901" s="3"/>
      <c r="G1901" s="3"/>
      <c r="H1901" s="3"/>
      <c r="I1901" s="2"/>
      <c r="J1901" s="3"/>
      <c r="K1901" s="3"/>
      <c r="L1901" s="4"/>
    </row>
    <row r="1902" spans="1:12">
      <c r="A1902" s="5"/>
      <c r="B1902" s="33"/>
      <c r="C1902" s="3"/>
      <c r="D1902" s="8"/>
      <c r="E1902" s="8"/>
      <c r="F1902" s="3"/>
      <c r="G1902" s="3"/>
      <c r="H1902" s="3"/>
      <c r="I1902" s="2"/>
      <c r="J1902" s="3"/>
      <c r="K1902" s="3"/>
      <c r="L1902" s="4"/>
    </row>
    <row r="1903" spans="1:12">
      <c r="A1903" s="5"/>
      <c r="B1903" s="33"/>
      <c r="C1903" s="3"/>
      <c r="D1903" s="8"/>
      <c r="E1903" s="8"/>
      <c r="F1903" s="3"/>
      <c r="G1903" s="3"/>
      <c r="H1903" s="3"/>
      <c r="I1903" s="2"/>
      <c r="J1903" s="3"/>
      <c r="K1903" s="3"/>
      <c r="L1903" s="4"/>
    </row>
    <row r="1904" spans="1:12">
      <c r="A1904" s="5"/>
      <c r="B1904" s="33"/>
      <c r="C1904" s="3"/>
      <c r="D1904" s="8"/>
      <c r="E1904" s="8"/>
      <c r="F1904" s="3"/>
      <c r="G1904" s="3"/>
      <c r="H1904" s="3"/>
      <c r="I1904" s="2"/>
      <c r="J1904" s="3"/>
      <c r="K1904" s="3"/>
      <c r="L1904" s="4"/>
    </row>
    <row r="1905" spans="1:12">
      <c r="A1905" s="5"/>
      <c r="B1905" s="33"/>
      <c r="C1905" s="3"/>
      <c r="D1905" s="8"/>
      <c r="E1905" s="8"/>
      <c r="F1905" s="3"/>
      <c r="G1905" s="3"/>
      <c r="H1905" s="3"/>
      <c r="I1905" s="2"/>
      <c r="J1905" s="3"/>
      <c r="K1905" s="3"/>
      <c r="L1905" s="4"/>
    </row>
    <row r="1906" spans="1:12">
      <c r="A1906" s="5"/>
      <c r="B1906" s="33"/>
      <c r="C1906" s="3"/>
      <c r="D1906" s="8"/>
      <c r="E1906" s="8"/>
      <c r="F1906" s="3"/>
      <c r="G1906" s="3"/>
      <c r="H1906" s="3"/>
      <c r="I1906" s="2"/>
      <c r="J1906" s="3"/>
      <c r="K1906" s="3"/>
      <c r="L1906" s="4"/>
    </row>
    <row r="1907" spans="1:12">
      <c r="A1907" s="5"/>
      <c r="B1907" s="33"/>
      <c r="C1907" s="3"/>
      <c r="D1907" s="8"/>
      <c r="E1907" s="8"/>
      <c r="F1907" s="3"/>
      <c r="G1907" s="3"/>
      <c r="H1907" s="3"/>
      <c r="I1907" s="2"/>
      <c r="J1907" s="3"/>
      <c r="K1907" s="3"/>
      <c r="L1907" s="4"/>
    </row>
    <row r="1908" spans="1:12">
      <c r="A1908" s="5"/>
      <c r="B1908" s="33"/>
      <c r="C1908" s="3"/>
      <c r="D1908" s="8"/>
      <c r="E1908" s="8"/>
      <c r="F1908" s="3"/>
      <c r="G1908" s="3"/>
      <c r="H1908" s="3"/>
      <c r="I1908" s="2"/>
      <c r="J1908" s="3"/>
      <c r="K1908" s="3"/>
      <c r="L1908" s="4"/>
    </row>
    <row r="1909" spans="1:12">
      <c r="A1909" s="5"/>
      <c r="B1909" s="33"/>
      <c r="C1909" s="3"/>
      <c r="D1909" s="8"/>
      <c r="E1909" s="8"/>
      <c r="F1909" s="3"/>
      <c r="G1909" s="3"/>
      <c r="H1909" s="3"/>
      <c r="I1909" s="2"/>
      <c r="J1909" s="3"/>
      <c r="K1909" s="3"/>
      <c r="L1909" s="4"/>
    </row>
    <row r="1910" spans="1:12">
      <c r="A1910" s="5"/>
      <c r="B1910" s="33"/>
      <c r="C1910" s="3"/>
      <c r="D1910" s="8"/>
      <c r="E1910" s="8"/>
      <c r="F1910" s="3"/>
      <c r="G1910" s="3"/>
      <c r="H1910" s="3"/>
      <c r="I1910" s="2"/>
      <c r="J1910" s="3"/>
      <c r="K1910" s="3"/>
      <c r="L1910" s="4"/>
    </row>
    <row r="1911" spans="1:12">
      <c r="A1911" s="5"/>
      <c r="B1911" s="33"/>
      <c r="C1911" s="3"/>
      <c r="D1911" s="8"/>
      <c r="E1911" s="8"/>
      <c r="F1911" s="3"/>
      <c r="G1911" s="3"/>
      <c r="H1911" s="3"/>
      <c r="I1911" s="2"/>
      <c r="J1911" s="3"/>
      <c r="K1911" s="3"/>
      <c r="L1911" s="4"/>
    </row>
    <row r="1912" spans="1:12">
      <c r="A1912" s="5"/>
      <c r="B1912" s="33"/>
      <c r="C1912" s="3"/>
      <c r="D1912" s="8"/>
      <c r="E1912" s="8"/>
      <c r="F1912" s="3"/>
      <c r="G1912" s="3"/>
      <c r="H1912" s="3"/>
      <c r="I1912" s="2"/>
      <c r="J1912" s="3"/>
      <c r="K1912" s="3"/>
      <c r="L1912" s="4"/>
    </row>
    <row r="1913" spans="1:12">
      <c r="A1913" s="5"/>
      <c r="B1913" s="33"/>
      <c r="C1913" s="3"/>
      <c r="D1913" s="8"/>
      <c r="E1913" s="8"/>
      <c r="F1913" s="3"/>
      <c r="G1913" s="3"/>
      <c r="H1913" s="3"/>
      <c r="I1913" s="2"/>
      <c r="J1913" s="3"/>
      <c r="K1913" s="3"/>
      <c r="L1913" s="4"/>
    </row>
    <row r="1914" spans="1:12">
      <c r="A1914" s="5"/>
      <c r="B1914" s="33"/>
      <c r="C1914" s="3"/>
      <c r="D1914" s="8"/>
      <c r="E1914" s="8"/>
      <c r="F1914" s="3"/>
      <c r="G1914" s="3"/>
      <c r="H1914" s="3"/>
      <c r="I1914" s="2"/>
      <c r="J1914" s="3"/>
      <c r="K1914" s="3"/>
      <c r="L1914" s="4"/>
    </row>
    <row r="1915" spans="1:12">
      <c r="A1915" s="5"/>
      <c r="B1915" s="33"/>
      <c r="C1915" s="3"/>
      <c r="D1915" s="8"/>
      <c r="E1915" s="8"/>
      <c r="F1915" s="3"/>
      <c r="G1915" s="3"/>
      <c r="H1915" s="3"/>
      <c r="I1915" s="2"/>
      <c r="J1915" s="3"/>
      <c r="K1915" s="3"/>
      <c r="L1915" s="4"/>
    </row>
    <row r="1916" spans="1:12">
      <c r="A1916" s="5"/>
      <c r="B1916" s="33"/>
      <c r="C1916" s="3"/>
      <c r="D1916" s="8"/>
      <c r="E1916" s="8"/>
      <c r="F1916" s="3"/>
      <c r="G1916" s="3"/>
      <c r="H1916" s="3"/>
      <c r="I1916" s="2"/>
      <c r="J1916" s="3"/>
      <c r="K1916" s="3"/>
      <c r="L1916" s="4"/>
    </row>
    <row r="1917" spans="1:12">
      <c r="A1917" s="5"/>
      <c r="B1917" s="33"/>
      <c r="C1917" s="3"/>
      <c r="D1917" s="8"/>
      <c r="E1917" s="8"/>
      <c r="F1917" s="3"/>
      <c r="G1917" s="3"/>
      <c r="H1917" s="3"/>
      <c r="I1917" s="2"/>
      <c r="J1917" s="3"/>
      <c r="K1917" s="3"/>
      <c r="L1917" s="4"/>
    </row>
    <row r="1918" spans="1:12">
      <c r="A1918" s="5"/>
      <c r="B1918" s="33"/>
      <c r="C1918" s="3"/>
      <c r="D1918" s="8"/>
      <c r="E1918" s="8"/>
      <c r="F1918" s="3"/>
      <c r="G1918" s="3"/>
      <c r="H1918" s="3"/>
      <c r="I1918" s="2"/>
      <c r="J1918" s="3"/>
      <c r="K1918" s="3"/>
      <c r="L1918" s="4"/>
    </row>
    <row r="1919" spans="1:12">
      <c r="A1919" s="5"/>
      <c r="B1919" s="33"/>
      <c r="C1919" s="3"/>
      <c r="D1919" s="8"/>
      <c r="E1919" s="8"/>
      <c r="F1919" s="3"/>
      <c r="G1919" s="3"/>
      <c r="H1919" s="3"/>
      <c r="I1919" s="2"/>
      <c r="J1919" s="3"/>
      <c r="K1919" s="3"/>
      <c r="L1919" s="4"/>
    </row>
    <row r="1920" spans="1:12">
      <c r="A1920" s="5"/>
      <c r="B1920" s="33"/>
      <c r="C1920" s="3"/>
      <c r="D1920" s="8"/>
      <c r="E1920" s="8"/>
      <c r="F1920" s="3"/>
      <c r="G1920" s="3"/>
      <c r="H1920" s="3"/>
      <c r="I1920" s="2"/>
      <c r="J1920" s="3"/>
      <c r="K1920" s="3"/>
      <c r="L1920" s="4"/>
    </row>
    <row r="1921" spans="1:12">
      <c r="A1921" s="5"/>
      <c r="B1921" s="33"/>
      <c r="C1921" s="3"/>
      <c r="D1921" s="8"/>
      <c r="E1921" s="8"/>
      <c r="F1921" s="3"/>
      <c r="G1921" s="3"/>
      <c r="H1921" s="3"/>
      <c r="I1921" s="2"/>
      <c r="J1921" s="3"/>
      <c r="K1921" s="3"/>
      <c r="L1921" s="4"/>
    </row>
    <row r="1922" spans="1:12">
      <c r="A1922" s="5"/>
      <c r="B1922" s="33"/>
      <c r="C1922" s="3"/>
      <c r="D1922" s="8"/>
      <c r="E1922" s="8"/>
      <c r="F1922" s="3"/>
      <c r="G1922" s="3"/>
      <c r="H1922" s="3"/>
      <c r="I1922" s="2"/>
      <c r="J1922" s="3"/>
      <c r="K1922" s="3"/>
      <c r="L1922" s="4"/>
    </row>
    <row r="1923" spans="1:12">
      <c r="A1923" s="5"/>
      <c r="B1923" s="33"/>
      <c r="C1923" s="3"/>
      <c r="D1923" s="8"/>
      <c r="E1923" s="8"/>
      <c r="F1923" s="3"/>
      <c r="G1923" s="3"/>
      <c r="H1923" s="3"/>
      <c r="I1923" s="2"/>
      <c r="J1923" s="3"/>
      <c r="K1923" s="3"/>
      <c r="L1923" s="4"/>
    </row>
    <row r="1924" spans="1:12">
      <c r="A1924" s="5"/>
      <c r="B1924" s="33"/>
      <c r="C1924" s="3"/>
      <c r="D1924" s="8"/>
      <c r="E1924" s="8"/>
      <c r="F1924" s="3"/>
      <c r="G1924" s="3"/>
      <c r="H1924" s="3"/>
      <c r="I1924" s="2"/>
      <c r="J1924" s="3"/>
      <c r="K1924" s="3"/>
      <c r="L1924" s="4"/>
    </row>
    <row r="1925" spans="1:12">
      <c r="A1925" s="5"/>
      <c r="B1925" s="33"/>
      <c r="C1925" s="3"/>
      <c r="D1925" s="8"/>
      <c r="E1925" s="8"/>
      <c r="F1925" s="3"/>
      <c r="G1925" s="3"/>
      <c r="H1925" s="3"/>
      <c r="I1925" s="2"/>
      <c r="J1925" s="3"/>
      <c r="K1925" s="3"/>
      <c r="L1925" s="4"/>
    </row>
    <row r="1926" spans="1:12">
      <c r="A1926" s="5"/>
      <c r="B1926" s="33"/>
      <c r="C1926" s="3"/>
      <c r="D1926" s="8"/>
      <c r="E1926" s="8"/>
      <c r="F1926" s="3"/>
      <c r="G1926" s="3"/>
      <c r="H1926" s="3"/>
      <c r="I1926" s="2"/>
      <c r="J1926" s="3"/>
      <c r="K1926" s="3"/>
      <c r="L1926" s="4"/>
    </row>
    <row r="1927" spans="1:12">
      <c r="A1927" s="5"/>
      <c r="B1927" s="33"/>
      <c r="C1927" s="3"/>
      <c r="D1927" s="8"/>
      <c r="E1927" s="8"/>
      <c r="F1927" s="3"/>
      <c r="G1927" s="3"/>
      <c r="H1927" s="3"/>
      <c r="I1927" s="2"/>
      <c r="J1927" s="3"/>
      <c r="K1927" s="3"/>
      <c r="L1927" s="4"/>
    </row>
    <row r="1928" spans="1:12">
      <c r="A1928" s="5"/>
      <c r="B1928" s="33"/>
      <c r="C1928" s="3"/>
      <c r="D1928" s="8"/>
      <c r="E1928" s="8"/>
      <c r="F1928" s="3"/>
      <c r="G1928" s="3"/>
      <c r="H1928" s="3"/>
      <c r="I1928" s="2"/>
      <c r="J1928" s="3"/>
      <c r="K1928" s="3"/>
      <c r="L1928" s="4"/>
    </row>
    <row r="1929" spans="1:12">
      <c r="A1929" s="5"/>
      <c r="B1929" s="33"/>
      <c r="C1929" s="3"/>
      <c r="D1929" s="8"/>
      <c r="E1929" s="8"/>
      <c r="F1929" s="3"/>
      <c r="G1929" s="3"/>
      <c r="H1929" s="3"/>
      <c r="I1929" s="2"/>
      <c r="J1929" s="3"/>
      <c r="K1929" s="3"/>
      <c r="L1929" s="4"/>
    </row>
    <row r="1930" spans="1:12">
      <c r="A1930" s="5"/>
      <c r="B1930" s="33"/>
      <c r="C1930" s="3"/>
      <c r="D1930" s="8"/>
      <c r="E1930" s="8"/>
      <c r="F1930" s="3"/>
      <c r="G1930" s="3"/>
      <c r="H1930" s="3"/>
      <c r="I1930" s="2"/>
      <c r="J1930" s="3"/>
      <c r="K1930" s="3"/>
      <c r="L1930" s="4"/>
    </row>
    <row r="1931" spans="1:12">
      <c r="A1931" s="5"/>
      <c r="B1931" s="33"/>
      <c r="C1931" s="3"/>
      <c r="D1931" s="8"/>
      <c r="E1931" s="8"/>
      <c r="F1931" s="3"/>
      <c r="G1931" s="3"/>
      <c r="H1931" s="3"/>
      <c r="I1931" s="2"/>
      <c r="J1931" s="3"/>
      <c r="K1931" s="3"/>
      <c r="L1931" s="4"/>
    </row>
    <row r="1932" spans="1:12">
      <c r="A1932" s="5"/>
      <c r="B1932" s="33"/>
      <c r="C1932" s="3"/>
      <c r="D1932" s="8"/>
      <c r="E1932" s="8"/>
      <c r="F1932" s="3"/>
      <c r="G1932" s="3"/>
      <c r="H1932" s="3"/>
      <c r="I1932" s="2"/>
      <c r="J1932" s="3"/>
      <c r="K1932" s="3"/>
      <c r="L1932" s="4"/>
    </row>
    <row r="1933" spans="1:12">
      <c r="A1933" s="5"/>
      <c r="B1933" s="33"/>
      <c r="C1933" s="3"/>
      <c r="D1933" s="8"/>
      <c r="E1933" s="8"/>
      <c r="F1933" s="3"/>
      <c r="G1933" s="3"/>
      <c r="H1933" s="3"/>
      <c r="I1933" s="2"/>
      <c r="J1933" s="3"/>
      <c r="K1933" s="3"/>
      <c r="L1933" s="4"/>
    </row>
    <row r="1934" spans="1:12">
      <c r="A1934" s="5"/>
      <c r="B1934" s="33"/>
      <c r="C1934" s="3"/>
      <c r="D1934" s="8"/>
      <c r="E1934" s="8"/>
      <c r="F1934" s="3"/>
      <c r="G1934" s="3"/>
      <c r="H1934" s="3"/>
      <c r="I1934" s="2"/>
      <c r="J1934" s="3"/>
      <c r="K1934" s="3"/>
      <c r="L1934" s="4"/>
    </row>
    <row r="1935" spans="1:12">
      <c r="A1935" s="5"/>
      <c r="B1935" s="33"/>
      <c r="C1935" s="3"/>
      <c r="D1935" s="8"/>
      <c r="E1935" s="8"/>
      <c r="F1935" s="3"/>
      <c r="G1935" s="3"/>
      <c r="H1935" s="3"/>
      <c r="I1935" s="2"/>
      <c r="J1935" s="3"/>
      <c r="K1935" s="3"/>
      <c r="L1935" s="4"/>
    </row>
    <row r="1936" spans="1:12">
      <c r="A1936" s="5"/>
      <c r="B1936" s="33"/>
      <c r="C1936" s="3"/>
      <c r="D1936" s="8"/>
      <c r="E1936" s="8"/>
      <c r="F1936" s="3"/>
      <c r="G1936" s="3"/>
      <c r="H1936" s="3"/>
      <c r="I1936" s="2"/>
      <c r="J1936" s="3"/>
      <c r="K1936" s="3"/>
      <c r="L1936" s="4"/>
    </row>
    <row r="1937" spans="1:12">
      <c r="A1937" s="5"/>
      <c r="B1937" s="33"/>
      <c r="C1937" s="3"/>
      <c r="D1937" s="8"/>
      <c r="E1937" s="8"/>
      <c r="F1937" s="3"/>
      <c r="G1937" s="3"/>
      <c r="H1937" s="3"/>
      <c r="I1937" s="2"/>
      <c r="J1937" s="3"/>
      <c r="K1937" s="3"/>
      <c r="L1937" s="4"/>
    </row>
    <row r="1938" spans="1:12">
      <c r="A1938" s="5"/>
      <c r="B1938" s="33"/>
      <c r="C1938" s="3"/>
      <c r="D1938" s="8"/>
      <c r="E1938" s="8"/>
      <c r="F1938" s="3"/>
      <c r="G1938" s="3"/>
      <c r="H1938" s="3"/>
      <c r="I1938" s="2"/>
      <c r="J1938" s="3"/>
      <c r="K1938" s="3"/>
      <c r="L1938" s="4"/>
    </row>
    <row r="1939" spans="1:12">
      <c r="A1939" s="5"/>
      <c r="B1939" s="33"/>
      <c r="C1939" s="3"/>
      <c r="D1939" s="8"/>
      <c r="E1939" s="8"/>
      <c r="F1939" s="3"/>
      <c r="G1939" s="3"/>
      <c r="H1939" s="3"/>
      <c r="I1939" s="2"/>
      <c r="J1939" s="3"/>
      <c r="K1939" s="3"/>
      <c r="L1939" s="4"/>
    </row>
    <row r="1940" spans="1:12">
      <c r="A1940" s="5"/>
      <c r="B1940" s="33"/>
      <c r="C1940" s="3"/>
      <c r="D1940" s="8"/>
      <c r="E1940" s="8"/>
      <c r="F1940" s="3"/>
      <c r="G1940" s="3"/>
      <c r="H1940" s="3"/>
      <c r="I1940" s="2"/>
      <c r="J1940" s="3"/>
      <c r="K1940" s="3"/>
      <c r="L1940" s="4"/>
    </row>
    <row r="1941" spans="1:12">
      <c r="A1941" s="5"/>
      <c r="B1941" s="33"/>
      <c r="C1941" s="3"/>
      <c r="D1941" s="8"/>
      <c r="E1941" s="8"/>
      <c r="F1941" s="3"/>
      <c r="G1941" s="3"/>
      <c r="H1941" s="3"/>
      <c r="I1941" s="2"/>
      <c r="J1941" s="3"/>
      <c r="K1941" s="3"/>
      <c r="L1941" s="4"/>
    </row>
    <row r="1942" spans="1:12">
      <c r="A1942" s="5"/>
      <c r="B1942" s="33"/>
      <c r="C1942" s="3"/>
      <c r="D1942" s="8"/>
      <c r="E1942" s="8"/>
      <c r="F1942" s="3"/>
      <c r="G1942" s="3"/>
      <c r="H1942" s="3"/>
      <c r="I1942" s="2"/>
      <c r="J1942" s="3"/>
      <c r="K1942" s="3"/>
      <c r="L1942" s="4"/>
    </row>
    <row r="1943" spans="1:12">
      <c r="A1943" s="5"/>
      <c r="B1943" s="33"/>
      <c r="C1943" s="3"/>
      <c r="D1943" s="8"/>
      <c r="E1943" s="8"/>
      <c r="F1943" s="3"/>
      <c r="G1943" s="3"/>
      <c r="H1943" s="3"/>
      <c r="I1943" s="2"/>
      <c r="J1943" s="3"/>
      <c r="K1943" s="3"/>
      <c r="L1943" s="4"/>
    </row>
    <row r="1944" spans="1:12">
      <c r="A1944" s="5"/>
      <c r="B1944" s="33"/>
      <c r="C1944" s="3"/>
      <c r="D1944" s="8"/>
      <c r="E1944" s="8"/>
      <c r="F1944" s="3"/>
      <c r="G1944" s="3"/>
      <c r="H1944" s="3"/>
      <c r="I1944" s="2"/>
      <c r="J1944" s="3"/>
      <c r="K1944" s="3"/>
      <c r="L1944" s="4"/>
    </row>
    <row r="1945" spans="1:12">
      <c r="A1945" s="5"/>
      <c r="B1945" s="33"/>
      <c r="C1945" s="3"/>
      <c r="D1945" s="8"/>
      <c r="E1945" s="8"/>
      <c r="F1945" s="3"/>
      <c r="G1945" s="3"/>
      <c r="H1945" s="3"/>
      <c r="I1945" s="2"/>
      <c r="J1945" s="3"/>
      <c r="K1945" s="3"/>
      <c r="L1945" s="4"/>
    </row>
    <row r="1946" spans="1:12">
      <c r="A1946" s="5"/>
      <c r="B1946" s="33"/>
      <c r="C1946" s="3"/>
      <c r="D1946" s="8"/>
      <c r="E1946" s="8"/>
      <c r="F1946" s="3"/>
      <c r="G1946" s="3"/>
      <c r="H1946" s="3"/>
      <c r="I1946" s="2"/>
      <c r="J1946" s="3"/>
      <c r="K1946" s="3"/>
      <c r="L1946" s="4"/>
    </row>
    <row r="1947" spans="1:12">
      <c r="A1947" s="5"/>
      <c r="B1947" s="33"/>
      <c r="C1947" s="3"/>
      <c r="D1947" s="8"/>
      <c r="E1947" s="8"/>
      <c r="F1947" s="3"/>
      <c r="G1947" s="3"/>
      <c r="H1947" s="3"/>
      <c r="I1947" s="2"/>
      <c r="J1947" s="3"/>
      <c r="K1947" s="3"/>
      <c r="L1947" s="4"/>
    </row>
    <row r="1948" spans="1:12">
      <c r="A1948" s="5"/>
      <c r="B1948" s="33"/>
      <c r="C1948" s="3"/>
      <c r="D1948" s="8"/>
      <c r="E1948" s="8"/>
      <c r="F1948" s="3"/>
      <c r="G1948" s="3"/>
      <c r="H1948" s="3"/>
      <c r="I1948" s="2"/>
      <c r="J1948" s="3"/>
      <c r="K1948" s="3"/>
      <c r="L1948" s="4"/>
    </row>
    <row r="1949" spans="1:12">
      <c r="A1949" s="5"/>
      <c r="B1949" s="33"/>
      <c r="C1949" s="3"/>
      <c r="D1949" s="8"/>
      <c r="E1949" s="8"/>
      <c r="F1949" s="3"/>
      <c r="G1949" s="3"/>
      <c r="H1949" s="3"/>
      <c r="I1949" s="2"/>
      <c r="J1949" s="3"/>
      <c r="K1949" s="3"/>
      <c r="L1949" s="4"/>
    </row>
    <row r="1950" spans="1:12">
      <c r="A1950" s="5"/>
      <c r="B1950" s="33"/>
      <c r="C1950" s="3"/>
      <c r="D1950" s="8"/>
      <c r="E1950" s="8"/>
      <c r="F1950" s="3"/>
      <c r="G1950" s="3"/>
      <c r="H1950" s="3"/>
      <c r="I1950" s="2"/>
      <c r="J1950" s="3"/>
      <c r="K1950" s="3"/>
      <c r="L1950" s="4"/>
    </row>
    <row r="1951" spans="1:12">
      <c r="A1951" s="5"/>
      <c r="B1951" s="33"/>
      <c r="C1951" s="3"/>
      <c r="D1951" s="8"/>
      <c r="E1951" s="8"/>
      <c r="F1951" s="3"/>
      <c r="G1951" s="3"/>
      <c r="H1951" s="3"/>
      <c r="I1951" s="2"/>
      <c r="J1951" s="3"/>
      <c r="K1951" s="3"/>
      <c r="L1951" s="4"/>
    </row>
    <row r="1952" spans="1:12">
      <c r="A1952" s="5"/>
      <c r="B1952" s="33"/>
      <c r="C1952" s="3"/>
      <c r="D1952" s="8"/>
      <c r="E1952" s="8"/>
      <c r="F1952" s="3"/>
      <c r="G1952" s="3"/>
      <c r="H1952" s="3"/>
      <c r="I1952" s="2"/>
      <c r="J1952" s="3"/>
      <c r="K1952" s="3"/>
      <c r="L1952" s="4"/>
    </row>
    <row r="1953" spans="1:12">
      <c r="A1953" s="5"/>
      <c r="B1953" s="33"/>
      <c r="C1953" s="3"/>
      <c r="D1953" s="8"/>
      <c r="E1953" s="8"/>
      <c r="F1953" s="3"/>
      <c r="G1953" s="3"/>
      <c r="H1953" s="3"/>
      <c r="I1953" s="2"/>
      <c r="J1953" s="3"/>
      <c r="K1953" s="3"/>
      <c r="L1953" s="4"/>
    </row>
    <row r="1954" spans="1:12">
      <c r="A1954" s="5"/>
      <c r="B1954" s="33"/>
      <c r="C1954" s="3"/>
      <c r="D1954" s="8"/>
      <c r="E1954" s="8"/>
      <c r="F1954" s="3"/>
      <c r="G1954" s="3"/>
      <c r="H1954" s="3"/>
      <c r="I1954" s="2"/>
      <c r="J1954" s="3"/>
      <c r="K1954" s="3"/>
      <c r="L1954" s="4"/>
    </row>
    <row r="1955" spans="1:12">
      <c r="A1955" s="5"/>
      <c r="B1955" s="33"/>
      <c r="C1955" s="3"/>
      <c r="D1955" s="8"/>
      <c r="E1955" s="8"/>
      <c r="F1955" s="3"/>
      <c r="G1955" s="3"/>
      <c r="H1955" s="3"/>
      <c r="I1955" s="2"/>
      <c r="J1955" s="3"/>
      <c r="K1955" s="3"/>
      <c r="L1955" s="4"/>
    </row>
    <row r="1956" spans="1:12">
      <c r="A1956" s="5"/>
      <c r="B1956" s="33"/>
      <c r="C1956" s="3"/>
      <c r="D1956" s="8"/>
      <c r="E1956" s="8"/>
      <c r="F1956" s="3"/>
      <c r="G1956" s="3"/>
      <c r="H1956" s="3"/>
      <c r="I1956" s="2"/>
      <c r="J1956" s="3"/>
      <c r="K1956" s="3"/>
      <c r="L1956" s="4"/>
    </row>
    <row r="1957" spans="1:12">
      <c r="A1957" s="5"/>
      <c r="B1957" s="33"/>
      <c r="C1957" s="3"/>
      <c r="D1957" s="8"/>
      <c r="E1957" s="8"/>
      <c r="F1957" s="3"/>
      <c r="G1957" s="3"/>
      <c r="H1957" s="3"/>
      <c r="I1957" s="2"/>
      <c r="J1957" s="3"/>
      <c r="K1957" s="3"/>
      <c r="L1957" s="4"/>
    </row>
    <row r="1958" spans="1:12">
      <c r="A1958" s="5"/>
      <c r="B1958" s="33"/>
      <c r="C1958" s="3"/>
      <c r="D1958" s="8"/>
      <c r="E1958" s="8"/>
      <c r="F1958" s="3"/>
      <c r="G1958" s="3"/>
      <c r="H1958" s="3"/>
      <c r="I1958" s="2"/>
      <c r="J1958" s="3"/>
      <c r="K1958" s="3"/>
      <c r="L1958" s="4"/>
    </row>
    <row r="1959" spans="1:12">
      <c r="A1959" s="5"/>
      <c r="B1959" s="33"/>
      <c r="C1959" s="3"/>
      <c r="D1959" s="8"/>
      <c r="E1959" s="8"/>
      <c r="F1959" s="3"/>
      <c r="G1959" s="3"/>
      <c r="H1959" s="3"/>
      <c r="I1959" s="2"/>
      <c r="J1959" s="3"/>
      <c r="K1959" s="3"/>
      <c r="L1959" s="4"/>
    </row>
    <row r="1960" spans="1:12">
      <c r="A1960" s="5"/>
      <c r="B1960" s="33"/>
      <c r="C1960" s="3"/>
      <c r="D1960" s="8"/>
      <c r="E1960" s="8"/>
      <c r="F1960" s="3"/>
      <c r="G1960" s="3"/>
      <c r="H1960" s="3"/>
      <c r="I1960" s="2"/>
      <c r="J1960" s="3"/>
      <c r="K1960" s="3"/>
      <c r="L1960" s="4"/>
    </row>
    <row r="1961" spans="1:12">
      <c r="A1961" s="5"/>
      <c r="B1961" s="33"/>
      <c r="C1961" s="3"/>
      <c r="D1961" s="8"/>
      <c r="E1961" s="8"/>
      <c r="F1961" s="3"/>
      <c r="G1961" s="3"/>
      <c r="H1961" s="3"/>
      <c r="I1961" s="2"/>
      <c r="J1961" s="3"/>
      <c r="K1961" s="3"/>
      <c r="L1961" s="4"/>
    </row>
    <row r="1962" spans="1:12">
      <c r="A1962" s="5"/>
      <c r="B1962" s="33"/>
      <c r="C1962" s="3"/>
      <c r="D1962" s="8"/>
      <c r="E1962" s="8"/>
      <c r="F1962" s="3"/>
      <c r="G1962" s="3"/>
      <c r="H1962" s="3"/>
      <c r="I1962" s="2"/>
      <c r="J1962" s="3"/>
      <c r="K1962" s="3"/>
      <c r="L1962" s="4"/>
    </row>
    <row r="1963" spans="1:12">
      <c r="A1963" s="5"/>
      <c r="B1963" s="33"/>
      <c r="C1963" s="3"/>
      <c r="D1963" s="8"/>
      <c r="E1963" s="8"/>
      <c r="F1963" s="3"/>
      <c r="G1963" s="3"/>
      <c r="H1963" s="3"/>
      <c r="I1963" s="2"/>
      <c r="J1963" s="3"/>
      <c r="K1963" s="3"/>
      <c r="L1963" s="4"/>
    </row>
    <row r="1964" spans="1:12">
      <c r="A1964" s="5"/>
      <c r="B1964" s="33"/>
      <c r="C1964" s="3"/>
      <c r="D1964" s="8"/>
      <c r="E1964" s="8"/>
      <c r="F1964" s="3"/>
      <c r="G1964" s="3"/>
      <c r="H1964" s="3"/>
      <c r="I1964" s="2"/>
      <c r="J1964" s="3"/>
      <c r="K1964" s="3"/>
      <c r="L1964" s="4"/>
    </row>
    <row r="1965" spans="1:12">
      <c r="A1965" s="5"/>
      <c r="B1965" s="33"/>
      <c r="C1965" s="3"/>
      <c r="D1965" s="8"/>
      <c r="E1965" s="8"/>
      <c r="F1965" s="3"/>
      <c r="G1965" s="3"/>
      <c r="H1965" s="3"/>
      <c r="I1965" s="2"/>
      <c r="J1965" s="3"/>
      <c r="K1965" s="3"/>
      <c r="L1965" s="4"/>
    </row>
    <row r="1966" spans="1:12">
      <c r="A1966" s="5"/>
      <c r="B1966" s="33"/>
      <c r="C1966" s="3"/>
      <c r="D1966" s="8"/>
      <c r="E1966" s="8"/>
      <c r="F1966" s="3"/>
      <c r="G1966" s="3"/>
      <c r="H1966" s="3"/>
      <c r="I1966" s="2"/>
      <c r="J1966" s="3"/>
      <c r="K1966" s="3"/>
      <c r="L1966" s="4"/>
    </row>
    <row r="1967" spans="1:12">
      <c r="A1967" s="5"/>
      <c r="B1967" s="33"/>
      <c r="C1967" s="3"/>
      <c r="D1967" s="8"/>
      <c r="E1967" s="8"/>
      <c r="F1967" s="3"/>
      <c r="G1967" s="3"/>
      <c r="H1967" s="3"/>
      <c r="I1967" s="2"/>
      <c r="J1967" s="3"/>
      <c r="K1967" s="3"/>
      <c r="L1967" s="4"/>
    </row>
    <row r="1968" spans="1:12">
      <c r="A1968" s="5"/>
      <c r="B1968" s="33"/>
      <c r="C1968" s="3"/>
      <c r="D1968" s="8"/>
      <c r="E1968" s="8"/>
      <c r="F1968" s="3"/>
      <c r="G1968" s="3"/>
      <c r="H1968" s="3"/>
      <c r="I1968" s="2"/>
      <c r="J1968" s="3"/>
      <c r="K1968" s="3"/>
      <c r="L1968" s="4"/>
    </row>
    <row r="1969" spans="1:12">
      <c r="A1969" s="5"/>
      <c r="B1969" s="33"/>
      <c r="C1969" s="3"/>
      <c r="D1969" s="8"/>
      <c r="E1969" s="8"/>
      <c r="F1969" s="3"/>
      <c r="G1969" s="3"/>
      <c r="H1969" s="3"/>
      <c r="I1969" s="2"/>
      <c r="J1969" s="3"/>
      <c r="K1969" s="3"/>
      <c r="L1969" s="4"/>
    </row>
    <row r="1970" spans="1:12">
      <c r="A1970" s="5"/>
      <c r="B1970" s="33"/>
      <c r="C1970" s="3"/>
      <c r="D1970" s="8"/>
      <c r="E1970" s="8"/>
      <c r="F1970" s="3"/>
      <c r="G1970" s="3"/>
      <c r="H1970" s="3"/>
      <c r="I1970" s="2"/>
      <c r="J1970" s="3"/>
      <c r="K1970" s="3"/>
      <c r="L1970" s="4"/>
    </row>
    <row r="1971" spans="1:12">
      <c r="A1971" s="5"/>
      <c r="B1971" s="33"/>
      <c r="C1971" s="3"/>
      <c r="D1971" s="8"/>
      <c r="E1971" s="8"/>
      <c r="F1971" s="3"/>
      <c r="G1971" s="3"/>
      <c r="H1971" s="3"/>
      <c r="I1971" s="2"/>
      <c r="J1971" s="3"/>
      <c r="K1971" s="3"/>
      <c r="L1971" s="4"/>
    </row>
    <row r="1972" spans="1:12">
      <c r="A1972" s="5"/>
      <c r="B1972" s="33"/>
      <c r="C1972" s="3"/>
      <c r="D1972" s="8"/>
      <c r="E1972" s="8"/>
      <c r="F1972" s="3"/>
      <c r="G1972" s="3"/>
      <c r="H1972" s="3"/>
      <c r="I1972" s="2"/>
      <c r="J1972" s="3"/>
      <c r="K1972" s="3"/>
      <c r="L1972" s="4"/>
    </row>
    <row r="1973" spans="1:12">
      <c r="A1973" s="5"/>
      <c r="B1973" s="33"/>
      <c r="C1973" s="3"/>
      <c r="D1973" s="8"/>
      <c r="E1973" s="8"/>
      <c r="F1973" s="3"/>
      <c r="G1973" s="3"/>
      <c r="H1973" s="3"/>
      <c r="I1973" s="2"/>
      <c r="J1973" s="3"/>
      <c r="K1973" s="3"/>
      <c r="L1973" s="4"/>
    </row>
    <row r="1974" spans="1:12">
      <c r="A1974" s="5"/>
      <c r="B1974" s="33"/>
      <c r="C1974" s="3"/>
      <c r="D1974" s="8"/>
      <c r="E1974" s="8"/>
      <c r="F1974" s="3"/>
      <c r="G1974" s="3"/>
      <c r="H1974" s="3"/>
      <c r="I1974" s="2"/>
      <c r="J1974" s="3"/>
      <c r="K1974" s="3"/>
      <c r="L1974" s="4"/>
    </row>
    <row r="1975" spans="1:12">
      <c r="A1975" s="5"/>
      <c r="B1975" s="33"/>
      <c r="C1975" s="3"/>
      <c r="D1975" s="8"/>
      <c r="E1975" s="8"/>
      <c r="F1975" s="3"/>
      <c r="G1975" s="3"/>
      <c r="H1975" s="3"/>
      <c r="I1975" s="2"/>
      <c r="J1975" s="3"/>
      <c r="K1975" s="3"/>
      <c r="L1975" s="4"/>
    </row>
    <row r="1976" spans="1:12">
      <c r="A1976" s="5"/>
      <c r="B1976" s="33"/>
      <c r="C1976" s="3"/>
      <c r="D1976" s="8"/>
      <c r="E1976" s="8"/>
      <c r="F1976" s="3"/>
      <c r="G1976" s="3"/>
      <c r="H1976" s="3"/>
      <c r="I1976" s="2"/>
      <c r="J1976" s="3"/>
      <c r="K1976" s="3"/>
      <c r="L1976" s="4"/>
    </row>
    <row r="1977" spans="1:12">
      <c r="A1977" s="5"/>
      <c r="B1977" s="33"/>
      <c r="C1977" s="3"/>
      <c r="D1977" s="8"/>
      <c r="E1977" s="8"/>
      <c r="F1977" s="3"/>
      <c r="G1977" s="3"/>
      <c r="H1977" s="3"/>
      <c r="I1977" s="2"/>
      <c r="J1977" s="3"/>
      <c r="K1977" s="3"/>
      <c r="L1977" s="4"/>
    </row>
    <row r="1978" spans="1:12">
      <c r="A1978" s="5"/>
      <c r="B1978" s="33"/>
      <c r="C1978" s="3"/>
      <c r="D1978" s="8"/>
      <c r="E1978" s="8"/>
      <c r="F1978" s="3"/>
      <c r="G1978" s="3"/>
      <c r="H1978" s="3"/>
      <c r="I1978" s="2"/>
      <c r="J1978" s="3"/>
      <c r="K1978" s="3"/>
      <c r="L1978" s="4"/>
    </row>
    <row r="1979" spans="1:12">
      <c r="A1979" s="5"/>
      <c r="B1979" s="33"/>
      <c r="C1979" s="3"/>
      <c r="D1979" s="8"/>
      <c r="E1979" s="8"/>
      <c r="F1979" s="3"/>
      <c r="G1979" s="3"/>
      <c r="H1979" s="3"/>
      <c r="I1979" s="2"/>
      <c r="J1979" s="3"/>
      <c r="K1979" s="3"/>
      <c r="L1979" s="4"/>
    </row>
    <row r="1980" spans="1:12">
      <c r="A1980" s="5"/>
      <c r="B1980" s="33"/>
      <c r="C1980" s="3"/>
      <c r="D1980" s="8"/>
      <c r="E1980" s="8"/>
      <c r="F1980" s="3"/>
      <c r="G1980" s="3"/>
      <c r="H1980" s="3"/>
      <c r="I1980" s="2"/>
      <c r="J1980" s="3"/>
      <c r="K1980" s="3"/>
      <c r="L1980" s="4"/>
    </row>
    <row r="1981" spans="1:12">
      <c r="A1981" s="5"/>
      <c r="B1981" s="33"/>
      <c r="C1981" s="3"/>
      <c r="D1981" s="8"/>
      <c r="E1981" s="8"/>
      <c r="F1981" s="3"/>
      <c r="G1981" s="3"/>
      <c r="H1981" s="3"/>
      <c r="I1981" s="2"/>
      <c r="J1981" s="3"/>
      <c r="K1981" s="3"/>
      <c r="L1981" s="4"/>
    </row>
    <row r="1982" spans="1:12">
      <c r="A1982" s="5"/>
      <c r="B1982" s="3"/>
      <c r="C1982" s="3"/>
      <c r="D1982" s="8"/>
      <c r="E1982" s="8"/>
      <c r="F1982" s="7"/>
      <c r="G1982" s="7"/>
      <c r="H1982" s="7"/>
      <c r="I1982" s="2"/>
      <c r="J1982" s="7"/>
      <c r="K1982" s="3"/>
      <c r="L1982" s="4"/>
    </row>
    <row r="1983" spans="1:12">
      <c r="A1983" s="5"/>
      <c r="B1983" s="3"/>
      <c r="C1983" s="3"/>
      <c r="D1983" s="8"/>
      <c r="E1983" s="8"/>
      <c r="F1983" s="7"/>
      <c r="G1983" s="7"/>
      <c r="H1983" s="7"/>
      <c r="I1983" s="2"/>
      <c r="J1983" s="7"/>
      <c r="K1983" s="3"/>
      <c r="L1983" s="4"/>
    </row>
    <row r="1984" spans="1:12">
      <c r="A1984" s="5"/>
      <c r="B1984" s="3"/>
      <c r="C1984" s="3"/>
      <c r="D1984" s="8"/>
      <c r="E1984" s="8"/>
      <c r="F1984" s="7"/>
      <c r="G1984" s="7"/>
      <c r="H1984" s="7"/>
      <c r="I1984" s="2"/>
      <c r="J1984" s="7"/>
      <c r="K1984" s="3"/>
      <c r="L1984" s="4"/>
    </row>
    <row r="1985" spans="1:12">
      <c r="A1985" s="5"/>
      <c r="B1985" s="3"/>
      <c r="C1985" s="3"/>
      <c r="D1985" s="8"/>
      <c r="E1985" s="8"/>
      <c r="F1985" s="7"/>
      <c r="G1985" s="7"/>
      <c r="H1985" s="7"/>
      <c r="I1985" s="2"/>
      <c r="J1985" s="7"/>
      <c r="K1985" s="3"/>
      <c r="L1985" s="4"/>
    </row>
    <row r="1986" spans="1:12">
      <c r="A1986" s="5"/>
      <c r="B1986" s="3"/>
      <c r="C1986" s="3"/>
      <c r="D1986" s="8"/>
      <c r="E1986" s="8"/>
      <c r="F1986" s="7"/>
      <c r="G1986" s="7"/>
      <c r="H1986" s="7"/>
      <c r="I1986" s="2"/>
      <c r="J1986" s="7"/>
      <c r="K1986" s="3"/>
      <c r="L1986" s="4"/>
    </row>
    <row r="1987" spans="1:12">
      <c r="A1987" s="5"/>
      <c r="B1987" s="3"/>
      <c r="C1987" s="3"/>
      <c r="D1987" s="8"/>
      <c r="E1987" s="8"/>
      <c r="F1987" s="7"/>
      <c r="G1987" s="7"/>
      <c r="H1987" s="7"/>
      <c r="I1987" s="2"/>
      <c r="J1987" s="7"/>
      <c r="K1987" s="3"/>
      <c r="L1987" s="4"/>
    </row>
    <row r="1988" spans="1:12">
      <c r="A1988" s="5"/>
      <c r="B1988" s="3"/>
      <c r="C1988" s="3"/>
      <c r="D1988" s="8"/>
      <c r="E1988" s="8"/>
      <c r="F1988" s="7"/>
      <c r="G1988" s="7"/>
      <c r="H1988" s="7"/>
      <c r="I1988" s="2"/>
      <c r="J1988" s="7"/>
      <c r="K1988" s="3"/>
      <c r="L1988" s="4"/>
    </row>
    <row r="1989" spans="1:12">
      <c r="A1989" s="5"/>
      <c r="B1989" s="3"/>
      <c r="C1989" s="3"/>
      <c r="D1989" s="8"/>
      <c r="E1989" s="8"/>
      <c r="F1989" s="7"/>
      <c r="G1989" s="7"/>
      <c r="H1989" s="7"/>
      <c r="I1989" s="2"/>
      <c r="J1989" s="7"/>
      <c r="K1989" s="3"/>
      <c r="L1989" s="4"/>
    </row>
    <row r="1990" spans="1:12">
      <c r="A1990" s="5"/>
      <c r="B1990" s="3"/>
      <c r="C1990" s="3"/>
      <c r="D1990" s="8"/>
      <c r="E1990" s="8"/>
      <c r="F1990" s="7"/>
      <c r="G1990" s="7"/>
      <c r="H1990" s="7"/>
      <c r="I1990" s="2"/>
      <c r="J1990" s="7"/>
      <c r="K1990" s="3"/>
      <c r="L1990" s="4"/>
    </row>
    <row r="1991" spans="1:12">
      <c r="A1991" s="5"/>
      <c r="B1991" s="3"/>
      <c r="C1991" s="3"/>
      <c r="D1991" s="8"/>
      <c r="E1991" s="8"/>
      <c r="F1991" s="7"/>
      <c r="G1991" s="7"/>
      <c r="H1991" s="7"/>
      <c r="I1991" s="2"/>
      <c r="J1991" s="7"/>
      <c r="K1991" s="3"/>
      <c r="L1991" s="4"/>
    </row>
    <row r="1992" spans="1:12">
      <c r="A1992" s="5"/>
      <c r="B1992" s="3"/>
      <c r="C1992" s="3"/>
      <c r="D1992" s="8"/>
      <c r="E1992" s="8"/>
      <c r="F1992" s="7"/>
      <c r="G1992" s="7"/>
      <c r="H1992" s="7"/>
      <c r="I1992" s="2"/>
      <c r="J1992" s="7"/>
      <c r="K1992" s="3"/>
      <c r="L1992" s="4"/>
    </row>
    <row r="1993" spans="1:12">
      <c r="A1993" s="5"/>
      <c r="B1993" s="3"/>
      <c r="C1993" s="3"/>
      <c r="D1993" s="8"/>
      <c r="E1993" s="8"/>
      <c r="F1993" s="7"/>
      <c r="G1993" s="7"/>
      <c r="H1993" s="7"/>
      <c r="I1993" s="2"/>
      <c r="J1993" s="7"/>
      <c r="K1993" s="3"/>
      <c r="L1993" s="4"/>
    </row>
    <row r="1994" spans="1:12">
      <c r="A1994" s="5"/>
      <c r="B1994" s="3"/>
      <c r="C1994" s="3"/>
      <c r="D1994" s="8"/>
      <c r="E1994" s="8"/>
      <c r="F1994" s="7"/>
      <c r="G1994" s="7"/>
      <c r="H1994" s="7"/>
      <c r="I1994" s="2"/>
      <c r="J1994" s="7"/>
      <c r="K1994" s="3"/>
      <c r="L1994" s="4"/>
    </row>
    <row r="1995" spans="1:12">
      <c r="A1995" s="5"/>
      <c r="B1995" s="3"/>
      <c r="C1995" s="3"/>
      <c r="D1995" s="8"/>
      <c r="E1995" s="8"/>
      <c r="F1995" s="7"/>
      <c r="G1995" s="7"/>
      <c r="H1995" s="7"/>
      <c r="I1995" s="2"/>
      <c r="J1995" s="7"/>
      <c r="K1995" s="3"/>
      <c r="L1995" s="4"/>
    </row>
    <row r="1996" spans="1:12">
      <c r="A1996" s="5"/>
      <c r="B1996" s="3"/>
      <c r="C1996" s="3"/>
      <c r="D1996" s="8"/>
      <c r="E1996" s="8"/>
      <c r="F1996" s="7"/>
      <c r="G1996" s="7"/>
      <c r="H1996" s="7"/>
      <c r="I1996" s="2"/>
      <c r="J1996" s="7"/>
      <c r="K1996" s="3"/>
      <c r="L1996" s="4"/>
    </row>
    <row r="1997" spans="1:12">
      <c r="A1997" s="5"/>
      <c r="B1997" s="3"/>
      <c r="C1997" s="3"/>
      <c r="D1997" s="8"/>
      <c r="E1997" s="8"/>
      <c r="F1997" s="7"/>
      <c r="G1997" s="7"/>
      <c r="H1997" s="7"/>
      <c r="I1997" s="2"/>
      <c r="J1997" s="7"/>
      <c r="K1997" s="3"/>
      <c r="L1997" s="4"/>
    </row>
    <row r="1998" spans="1:12">
      <c r="A1998" s="5"/>
      <c r="B1998" s="3"/>
      <c r="C1998" s="3"/>
      <c r="D1998" s="8"/>
      <c r="E1998" s="8"/>
      <c r="F1998" s="7"/>
      <c r="G1998" s="7"/>
      <c r="H1998" s="7"/>
      <c r="I1998" s="2"/>
      <c r="J1998" s="7"/>
      <c r="K1998" s="3"/>
      <c r="L1998" s="4"/>
    </row>
    <row r="1999" spans="1:12">
      <c r="A1999" s="5"/>
      <c r="B1999" s="3"/>
      <c r="C1999" s="3"/>
      <c r="D1999" s="8"/>
      <c r="E1999" s="8"/>
      <c r="F1999" s="7"/>
      <c r="G1999" s="7"/>
      <c r="H1999" s="7"/>
      <c r="I1999" s="2"/>
      <c r="J1999" s="7"/>
      <c r="K1999" s="3"/>
      <c r="L1999" s="4"/>
    </row>
    <row r="2000" spans="1:12">
      <c r="A2000" s="5"/>
      <c r="B2000" s="3"/>
      <c r="C2000" s="3"/>
      <c r="D2000" s="8"/>
      <c r="E2000" s="8"/>
      <c r="F2000" s="7"/>
      <c r="G2000" s="7"/>
      <c r="H2000" s="7"/>
      <c r="I2000" s="2"/>
      <c r="J2000" s="7"/>
      <c r="K2000" s="3"/>
      <c r="L2000" s="4"/>
    </row>
    <row r="2001" spans="1:12">
      <c r="A2001" s="5"/>
      <c r="B2001" s="3"/>
      <c r="C2001" s="3"/>
      <c r="D2001" s="8"/>
      <c r="E2001" s="8"/>
      <c r="F2001" s="7"/>
      <c r="G2001" s="7"/>
      <c r="H2001" s="7"/>
      <c r="I2001" s="2"/>
      <c r="J2001" s="7"/>
      <c r="K2001" s="3"/>
      <c r="L2001" s="4"/>
    </row>
    <row r="2002" spans="1:12">
      <c r="A2002" s="5"/>
      <c r="B2002" s="3"/>
      <c r="C2002" s="3"/>
      <c r="D2002" s="8"/>
      <c r="E2002" s="8"/>
      <c r="F2002" s="7"/>
      <c r="G2002" s="7"/>
      <c r="H2002" s="7"/>
      <c r="I2002" s="2"/>
      <c r="J2002" s="7"/>
      <c r="K2002" s="3"/>
      <c r="L2002" s="4"/>
    </row>
    <row r="2003" spans="1:12">
      <c r="A2003" s="5"/>
      <c r="B2003" s="3"/>
      <c r="C2003" s="3"/>
      <c r="D2003" s="8"/>
      <c r="E2003" s="8"/>
      <c r="F2003" s="7"/>
      <c r="G2003" s="7"/>
      <c r="H2003" s="7"/>
      <c r="I2003" s="2"/>
      <c r="J2003" s="7"/>
      <c r="K2003" s="3"/>
      <c r="L2003" s="4"/>
    </row>
    <row r="2004" spans="1:12">
      <c r="A2004" s="5"/>
      <c r="B2004" s="3"/>
      <c r="C2004" s="3"/>
      <c r="D2004" s="8"/>
      <c r="E2004" s="8"/>
      <c r="F2004" s="7"/>
      <c r="G2004" s="7"/>
      <c r="H2004" s="7"/>
      <c r="I2004" s="2"/>
      <c r="J2004" s="7"/>
      <c r="K2004" s="3"/>
      <c r="L2004" s="4"/>
    </row>
    <row r="2005" spans="1:12">
      <c r="A2005" s="5"/>
      <c r="B2005" s="3"/>
      <c r="C2005" s="3"/>
      <c r="D2005" s="8"/>
      <c r="E2005" s="8"/>
      <c r="F2005" s="7"/>
      <c r="G2005" s="7"/>
      <c r="H2005" s="7"/>
      <c r="I2005" s="2"/>
      <c r="J2005" s="7"/>
      <c r="K2005" s="3"/>
      <c r="L2005" s="4"/>
    </row>
    <row r="2006" spans="1:12">
      <c r="A2006" s="5"/>
      <c r="B2006" s="3"/>
      <c r="C2006" s="3"/>
      <c r="D2006" s="8"/>
      <c r="E2006" s="8"/>
      <c r="F2006" s="7"/>
      <c r="G2006" s="7"/>
      <c r="H2006" s="7"/>
      <c r="I2006" s="2"/>
      <c r="J2006" s="7"/>
      <c r="K2006" s="3"/>
      <c r="L2006" s="4"/>
    </row>
    <row r="2007" spans="1:12">
      <c r="A2007" s="5"/>
      <c r="B2007" s="3"/>
      <c r="C2007" s="3"/>
      <c r="D2007" s="8"/>
      <c r="E2007" s="8"/>
      <c r="F2007" s="7"/>
      <c r="G2007" s="7"/>
      <c r="H2007" s="7"/>
      <c r="I2007" s="2"/>
      <c r="J2007" s="7"/>
      <c r="K2007" s="3"/>
      <c r="L2007" s="4"/>
    </row>
    <row r="2008" spans="1:12">
      <c r="A2008" s="5"/>
      <c r="B2008" s="3"/>
      <c r="C2008" s="3"/>
      <c r="D2008" s="8"/>
      <c r="E2008" s="8"/>
      <c r="F2008" s="7"/>
      <c r="G2008" s="7"/>
      <c r="H2008" s="7"/>
      <c r="I2008" s="2"/>
      <c r="J2008" s="7"/>
      <c r="K2008" s="3"/>
      <c r="L2008" s="4"/>
    </row>
    <row r="2009" spans="1:12">
      <c r="A2009" s="5"/>
      <c r="B2009" s="3"/>
      <c r="C2009" s="3"/>
      <c r="D2009" s="8"/>
      <c r="E2009" s="8"/>
      <c r="F2009" s="7"/>
      <c r="G2009" s="7"/>
      <c r="H2009" s="7"/>
      <c r="I2009" s="2"/>
      <c r="J2009" s="7"/>
      <c r="K2009" s="3"/>
      <c r="L2009" s="4"/>
    </row>
    <row r="2010" spans="1:12">
      <c r="A2010" s="5"/>
      <c r="B2010" s="3"/>
      <c r="C2010" s="3"/>
      <c r="D2010" s="8"/>
      <c r="E2010" s="8"/>
      <c r="F2010" s="7"/>
      <c r="G2010" s="7"/>
      <c r="H2010" s="7"/>
      <c r="I2010" s="2"/>
      <c r="J2010" s="7"/>
      <c r="K2010" s="3"/>
      <c r="L2010" s="4"/>
    </row>
    <row r="2011" spans="1:12">
      <c r="A2011" s="5"/>
      <c r="B2011" s="3"/>
      <c r="C2011" s="3"/>
      <c r="D2011" s="8"/>
      <c r="E2011" s="8"/>
      <c r="F2011" s="7"/>
      <c r="G2011" s="7"/>
      <c r="H2011" s="7"/>
      <c r="I2011" s="2"/>
      <c r="J2011" s="7"/>
      <c r="K2011" s="3"/>
      <c r="L2011" s="4"/>
    </row>
    <row r="2012" spans="1:12">
      <c r="A2012" s="5"/>
      <c r="B2012" s="3"/>
      <c r="C2012" s="3"/>
      <c r="D2012" s="8"/>
      <c r="E2012" s="8"/>
      <c r="F2012" s="7"/>
      <c r="G2012" s="7"/>
      <c r="H2012" s="7"/>
      <c r="I2012" s="2"/>
      <c r="J2012" s="7"/>
      <c r="K2012" s="3"/>
      <c r="L2012" s="4"/>
    </row>
    <row r="2013" spans="1:12">
      <c r="A2013" s="5"/>
      <c r="B2013" s="3"/>
      <c r="C2013" s="3"/>
      <c r="D2013" s="8"/>
      <c r="E2013" s="8"/>
      <c r="F2013" s="7"/>
      <c r="G2013" s="7"/>
      <c r="H2013" s="7"/>
      <c r="I2013" s="2"/>
      <c r="J2013" s="7"/>
      <c r="K2013" s="3"/>
      <c r="L2013" s="4"/>
    </row>
    <row r="2014" spans="1:12">
      <c r="A2014" s="5"/>
      <c r="B2014" s="3"/>
      <c r="C2014" s="3"/>
      <c r="D2014" s="8"/>
      <c r="E2014" s="8"/>
      <c r="F2014" s="7"/>
      <c r="G2014" s="7"/>
      <c r="H2014" s="7"/>
      <c r="I2014" s="2"/>
      <c r="J2014" s="7"/>
      <c r="K2014" s="3"/>
      <c r="L2014" s="4"/>
    </row>
    <row r="2015" spans="1:12">
      <c r="A2015" s="5"/>
      <c r="B2015" s="3"/>
      <c r="C2015" s="3"/>
      <c r="D2015" s="8"/>
      <c r="E2015" s="8"/>
      <c r="F2015" s="7"/>
      <c r="G2015" s="7"/>
      <c r="H2015" s="7"/>
      <c r="I2015" s="2"/>
      <c r="J2015" s="7"/>
      <c r="K2015" s="3"/>
      <c r="L2015" s="4"/>
    </row>
    <row r="2016" spans="1:12">
      <c r="A2016" s="5"/>
      <c r="B2016" s="3"/>
      <c r="C2016" s="3"/>
      <c r="D2016" s="8"/>
      <c r="E2016" s="8"/>
      <c r="F2016" s="7"/>
      <c r="G2016" s="7"/>
      <c r="H2016" s="7"/>
      <c r="I2016" s="2"/>
      <c r="J2016" s="7"/>
      <c r="K2016" s="3"/>
      <c r="L2016" s="4"/>
    </row>
    <row r="2017" spans="1:12">
      <c r="A2017" s="5"/>
      <c r="B2017" s="3"/>
      <c r="C2017" s="3"/>
      <c r="D2017" s="8"/>
      <c r="E2017" s="8"/>
      <c r="F2017" s="7"/>
      <c r="G2017" s="7"/>
      <c r="H2017" s="7"/>
      <c r="I2017" s="2"/>
      <c r="J2017" s="7"/>
      <c r="K2017" s="3"/>
      <c r="L2017" s="4"/>
    </row>
    <row r="2018" spans="1:12">
      <c r="A2018" s="5"/>
      <c r="B2018" s="3"/>
      <c r="C2018" s="3"/>
      <c r="D2018" s="8"/>
      <c r="E2018" s="8"/>
      <c r="F2018" s="7"/>
      <c r="G2018" s="7"/>
      <c r="H2018" s="7"/>
      <c r="I2018" s="2"/>
      <c r="J2018" s="7"/>
      <c r="K2018" s="3"/>
      <c r="L2018" s="4"/>
    </row>
    <row r="2019" spans="1:12">
      <c r="A2019" s="5"/>
      <c r="B2019" s="3"/>
      <c r="C2019" s="3"/>
      <c r="D2019" s="8"/>
      <c r="E2019" s="8"/>
      <c r="F2019" s="7"/>
      <c r="G2019" s="7"/>
      <c r="H2019" s="7"/>
      <c r="I2019" s="2"/>
      <c r="J2019" s="7"/>
      <c r="K2019" s="3"/>
      <c r="L2019" s="4"/>
    </row>
    <row r="2020" spans="1:12">
      <c r="A2020" s="5"/>
      <c r="B2020" s="3"/>
      <c r="C2020" s="3"/>
      <c r="D2020" s="8"/>
      <c r="E2020" s="8"/>
      <c r="F2020" s="7"/>
      <c r="G2020" s="7"/>
      <c r="H2020" s="7"/>
      <c r="I2020" s="2"/>
      <c r="J2020" s="7"/>
      <c r="K2020" s="3"/>
      <c r="L2020" s="4"/>
    </row>
    <row r="2021" spans="1:12">
      <c r="A2021" s="5"/>
      <c r="B2021" s="3"/>
      <c r="C2021" s="3"/>
      <c r="D2021" s="8"/>
      <c r="E2021" s="8"/>
      <c r="F2021" s="7"/>
      <c r="G2021" s="7"/>
      <c r="H2021" s="7"/>
      <c r="I2021" s="2"/>
      <c r="J2021" s="7"/>
      <c r="K2021" s="3"/>
      <c r="L2021" s="4"/>
    </row>
    <row r="2022" spans="1:12">
      <c r="A2022" s="5"/>
      <c r="B2022" s="3"/>
      <c r="C2022" s="3"/>
      <c r="D2022" s="8"/>
      <c r="E2022" s="8"/>
      <c r="F2022" s="7"/>
      <c r="G2022" s="7"/>
      <c r="H2022" s="7"/>
      <c r="I2022" s="2"/>
      <c r="J2022" s="7"/>
      <c r="K2022" s="3"/>
      <c r="L2022" s="4"/>
    </row>
    <row r="2023" spans="1:12">
      <c r="A2023" s="5"/>
      <c r="B2023" s="3"/>
      <c r="C2023" s="3"/>
      <c r="D2023" s="8"/>
      <c r="E2023" s="8"/>
      <c r="F2023" s="7"/>
      <c r="G2023" s="7"/>
      <c r="H2023" s="7"/>
      <c r="I2023" s="2"/>
      <c r="J2023" s="7"/>
      <c r="K2023" s="3"/>
      <c r="L2023" s="4"/>
    </row>
    <row r="2024" spans="1:12">
      <c r="A2024" s="5"/>
      <c r="B2024" s="3"/>
      <c r="C2024" s="3"/>
      <c r="D2024" s="8"/>
      <c r="E2024" s="8"/>
      <c r="F2024" s="7"/>
      <c r="G2024" s="7"/>
      <c r="H2024" s="7"/>
      <c r="I2024" s="2"/>
      <c r="J2024" s="7"/>
      <c r="K2024" s="3"/>
      <c r="L2024" s="4"/>
    </row>
    <row r="2025" spans="1:12">
      <c r="A2025" s="5"/>
      <c r="B2025" s="3"/>
      <c r="C2025" s="3"/>
      <c r="D2025" s="8"/>
      <c r="E2025" s="8"/>
      <c r="F2025" s="7"/>
      <c r="G2025" s="7"/>
      <c r="H2025" s="7"/>
      <c r="I2025" s="2"/>
      <c r="J2025" s="7"/>
      <c r="K2025" s="3"/>
      <c r="L2025" s="4"/>
    </row>
    <row r="2026" spans="1:12">
      <c r="A2026" s="5"/>
      <c r="B2026" s="3"/>
      <c r="C2026" s="3"/>
      <c r="D2026" s="8"/>
      <c r="E2026" s="8"/>
      <c r="F2026" s="7"/>
      <c r="G2026" s="7"/>
      <c r="H2026" s="7"/>
      <c r="I2026" s="2"/>
      <c r="J2026" s="7"/>
      <c r="K2026" s="3"/>
      <c r="L2026" s="4"/>
    </row>
    <row r="2027" spans="1:12">
      <c r="A2027" s="5"/>
      <c r="B2027" s="3"/>
      <c r="C2027" s="3"/>
      <c r="D2027" s="8"/>
      <c r="E2027" s="8"/>
      <c r="F2027" s="7"/>
      <c r="G2027" s="7"/>
      <c r="H2027" s="7"/>
      <c r="I2027" s="2"/>
      <c r="J2027" s="7"/>
      <c r="K2027" s="3"/>
      <c r="L2027" s="4"/>
    </row>
    <row r="2028" spans="1:12">
      <c r="A2028" s="5"/>
      <c r="B2028" s="3"/>
      <c r="C2028" s="3"/>
      <c r="D2028" s="8"/>
      <c r="E2028" s="8"/>
      <c r="F2028" s="7"/>
      <c r="G2028" s="7"/>
      <c r="H2028" s="7"/>
      <c r="I2028" s="2"/>
      <c r="J2028" s="7"/>
      <c r="K2028" s="3"/>
      <c r="L2028" s="4"/>
    </row>
    <row r="2029" spans="1:12">
      <c r="A2029" s="5"/>
      <c r="B2029" s="3"/>
      <c r="C2029" s="3"/>
      <c r="D2029" s="8"/>
      <c r="E2029" s="8"/>
      <c r="F2029" s="7"/>
      <c r="G2029" s="7"/>
      <c r="H2029" s="7"/>
      <c r="I2029" s="2"/>
      <c r="J2029" s="7"/>
      <c r="K2029" s="3"/>
      <c r="L2029" s="4"/>
    </row>
    <row r="2030" spans="1:12">
      <c r="A2030" s="5"/>
      <c r="B2030" s="3"/>
      <c r="C2030" s="3"/>
      <c r="D2030" s="8"/>
      <c r="E2030" s="8"/>
      <c r="F2030" s="7"/>
      <c r="G2030" s="7"/>
      <c r="H2030" s="7"/>
      <c r="I2030" s="2"/>
      <c r="J2030" s="7"/>
      <c r="K2030" s="3"/>
      <c r="L2030" s="4"/>
    </row>
    <row r="2031" spans="1:12">
      <c r="A2031" s="5"/>
      <c r="B2031" s="3"/>
      <c r="C2031" s="3"/>
      <c r="D2031" s="8"/>
      <c r="E2031" s="8"/>
      <c r="F2031" s="7"/>
      <c r="G2031" s="7"/>
      <c r="H2031" s="7"/>
      <c r="I2031" s="2"/>
      <c r="J2031" s="7"/>
      <c r="K2031" s="3"/>
      <c r="L2031" s="4"/>
    </row>
    <row r="2032" spans="1:12">
      <c r="A2032" s="5"/>
      <c r="B2032" s="3"/>
      <c r="C2032" s="3"/>
      <c r="D2032" s="8"/>
      <c r="E2032" s="8"/>
      <c r="F2032" s="7"/>
      <c r="G2032" s="7"/>
      <c r="H2032" s="7"/>
      <c r="I2032" s="2"/>
      <c r="J2032" s="7"/>
      <c r="K2032" s="3"/>
      <c r="L2032" s="4"/>
    </row>
    <row r="2033" spans="1:12">
      <c r="A2033" s="5"/>
      <c r="B2033" s="3"/>
      <c r="C2033" s="3"/>
      <c r="D2033" s="8"/>
      <c r="E2033" s="8"/>
      <c r="F2033" s="7"/>
      <c r="G2033" s="7"/>
      <c r="H2033" s="7"/>
      <c r="I2033" s="2"/>
      <c r="J2033" s="7"/>
      <c r="K2033" s="3"/>
      <c r="L2033" s="4"/>
    </row>
    <row r="2034" spans="1:12">
      <c r="A2034" s="5"/>
      <c r="B2034" s="3"/>
      <c r="C2034" s="3"/>
      <c r="D2034" s="8"/>
      <c r="E2034" s="8"/>
      <c r="F2034" s="7"/>
      <c r="G2034" s="7"/>
      <c r="H2034" s="7"/>
      <c r="I2034" s="2"/>
      <c r="J2034" s="7"/>
      <c r="K2034" s="3"/>
      <c r="L2034" s="4"/>
    </row>
    <row r="2035" spans="1:12">
      <c r="A2035" s="5"/>
      <c r="B2035" s="3"/>
      <c r="C2035" s="3"/>
      <c r="D2035" s="8"/>
      <c r="E2035" s="8"/>
      <c r="F2035" s="7"/>
      <c r="G2035" s="7"/>
      <c r="H2035" s="7"/>
      <c r="I2035" s="2"/>
      <c r="J2035" s="7"/>
      <c r="K2035" s="3"/>
      <c r="L2035" s="4"/>
    </row>
    <row r="2036" spans="1:12">
      <c r="A2036" s="5"/>
      <c r="B2036" s="3"/>
      <c r="C2036" s="3"/>
      <c r="D2036" s="8"/>
      <c r="E2036" s="8"/>
      <c r="F2036" s="7"/>
      <c r="G2036" s="7"/>
      <c r="H2036" s="7"/>
      <c r="I2036" s="2"/>
      <c r="J2036" s="7"/>
      <c r="K2036" s="3"/>
      <c r="L2036" s="4"/>
    </row>
    <row r="2037" spans="1:12">
      <c r="A2037" s="5"/>
      <c r="B2037" s="3"/>
      <c r="C2037" s="3"/>
      <c r="D2037" s="8"/>
      <c r="E2037" s="8"/>
      <c r="F2037" s="7"/>
      <c r="G2037" s="7"/>
      <c r="H2037" s="7"/>
      <c r="I2037" s="2"/>
      <c r="J2037" s="7"/>
      <c r="K2037" s="3"/>
      <c r="L2037" s="4"/>
    </row>
    <row r="2038" spans="1:12">
      <c r="A2038" s="5"/>
      <c r="B2038" s="3"/>
      <c r="C2038" s="3"/>
      <c r="D2038" s="8"/>
      <c r="E2038" s="8"/>
      <c r="F2038" s="7"/>
      <c r="G2038" s="7"/>
      <c r="H2038" s="7"/>
      <c r="I2038" s="2"/>
      <c r="J2038" s="7"/>
      <c r="K2038" s="3"/>
      <c r="L2038" s="4"/>
    </row>
    <row r="2039" spans="1:12">
      <c r="A2039" s="5"/>
      <c r="B2039" s="3"/>
      <c r="C2039" s="3"/>
      <c r="D2039" s="8"/>
      <c r="E2039" s="8"/>
      <c r="F2039" s="7"/>
      <c r="G2039" s="7"/>
      <c r="H2039" s="7"/>
      <c r="I2039" s="2"/>
      <c r="J2039" s="7"/>
      <c r="K2039" s="3"/>
      <c r="L2039" s="4"/>
    </row>
    <row r="2040" spans="1:12">
      <c r="A2040" s="5"/>
      <c r="B2040" s="3"/>
      <c r="C2040" s="3"/>
      <c r="D2040" s="8"/>
      <c r="E2040" s="8"/>
      <c r="F2040" s="7"/>
      <c r="G2040" s="7"/>
      <c r="H2040" s="7"/>
      <c r="I2040" s="2"/>
      <c r="J2040" s="7"/>
      <c r="K2040" s="3"/>
      <c r="L2040" s="4"/>
    </row>
    <row r="2041" spans="1:12">
      <c r="A2041" s="5"/>
      <c r="B2041" s="3"/>
      <c r="C2041" s="3"/>
      <c r="D2041" s="8"/>
      <c r="E2041" s="8"/>
      <c r="F2041" s="7"/>
      <c r="G2041" s="7"/>
      <c r="H2041" s="7"/>
      <c r="I2041" s="2"/>
      <c r="J2041" s="7"/>
      <c r="K2041" s="3"/>
      <c r="L2041" s="4"/>
    </row>
    <row r="2042" spans="1:12">
      <c r="A2042" s="5"/>
      <c r="B2042" s="3"/>
      <c r="C2042" s="3"/>
      <c r="D2042" s="8"/>
      <c r="E2042" s="8"/>
      <c r="F2042" s="7"/>
      <c r="G2042" s="7"/>
      <c r="H2042" s="7"/>
      <c r="I2042" s="2"/>
      <c r="J2042" s="7"/>
      <c r="K2042" s="3"/>
      <c r="L2042" s="4"/>
    </row>
    <row r="2043" spans="1:12">
      <c r="A2043" s="5"/>
      <c r="B2043" s="3"/>
      <c r="C2043" s="3"/>
      <c r="D2043" s="8"/>
      <c r="E2043" s="8"/>
      <c r="F2043" s="7"/>
      <c r="G2043" s="7"/>
      <c r="H2043" s="7"/>
      <c r="I2043" s="2"/>
      <c r="J2043" s="7"/>
      <c r="K2043" s="3"/>
      <c r="L2043" s="4"/>
    </row>
    <row r="2044" spans="1:12">
      <c r="A2044" s="5"/>
      <c r="B2044" s="3"/>
      <c r="C2044" s="3"/>
      <c r="D2044" s="8"/>
      <c r="E2044" s="8"/>
      <c r="F2044" s="7"/>
      <c r="G2044" s="7"/>
      <c r="H2044" s="7"/>
      <c r="I2044" s="2"/>
      <c r="J2044" s="7"/>
      <c r="K2044" s="3"/>
      <c r="L2044" s="4"/>
    </row>
    <row r="2045" spans="1:12">
      <c r="A2045" s="5"/>
      <c r="B2045" s="3"/>
      <c r="C2045" s="3"/>
      <c r="D2045" s="8"/>
      <c r="E2045" s="8"/>
      <c r="F2045" s="7"/>
      <c r="G2045" s="7"/>
      <c r="H2045" s="7"/>
      <c r="I2045" s="2"/>
      <c r="J2045" s="7"/>
      <c r="K2045" s="3"/>
      <c r="L2045" s="4"/>
    </row>
    <row r="2046" spans="1:12">
      <c r="A2046" s="5"/>
      <c r="B2046" s="3"/>
      <c r="C2046" s="3"/>
      <c r="D2046" s="8"/>
      <c r="E2046" s="8"/>
      <c r="F2046" s="7"/>
      <c r="G2046" s="7"/>
      <c r="H2046" s="7"/>
      <c r="I2046" s="2"/>
      <c r="J2046" s="7"/>
      <c r="K2046" s="3"/>
      <c r="L2046" s="4"/>
    </row>
    <row r="2047" spans="1:12">
      <c r="A2047" s="5"/>
      <c r="B2047" s="3"/>
      <c r="C2047" s="3"/>
      <c r="D2047" s="8"/>
      <c r="E2047" s="8"/>
      <c r="F2047" s="7"/>
      <c r="G2047" s="7"/>
      <c r="H2047" s="7"/>
      <c r="I2047" s="2"/>
      <c r="J2047" s="7"/>
      <c r="K2047" s="3"/>
      <c r="L2047" s="4"/>
    </row>
    <row r="2048" spans="1:12">
      <c r="A2048" s="5"/>
      <c r="B2048" s="3"/>
      <c r="C2048" s="3"/>
      <c r="D2048" s="8"/>
      <c r="E2048" s="8"/>
      <c r="F2048" s="7"/>
      <c r="G2048" s="7"/>
      <c r="H2048" s="7"/>
      <c r="I2048" s="2"/>
      <c r="J2048" s="7"/>
      <c r="K2048" s="3"/>
      <c r="L2048" s="4"/>
    </row>
    <row r="2049" spans="1:12">
      <c r="A2049" s="5"/>
      <c r="B2049" s="3"/>
      <c r="C2049" s="3"/>
      <c r="D2049" s="8"/>
      <c r="E2049" s="8"/>
      <c r="F2049" s="7"/>
      <c r="G2049" s="7"/>
      <c r="H2049" s="7"/>
      <c r="I2049" s="2"/>
      <c r="J2049" s="7"/>
      <c r="K2049" s="3"/>
      <c r="L2049" s="4"/>
    </row>
    <row r="2050" spans="1:12">
      <c r="A2050" s="5"/>
      <c r="B2050" s="3"/>
      <c r="C2050" s="3"/>
      <c r="D2050" s="8"/>
      <c r="E2050" s="8"/>
      <c r="F2050" s="7"/>
      <c r="G2050" s="7"/>
      <c r="H2050" s="7"/>
      <c r="I2050" s="2"/>
      <c r="J2050" s="7"/>
      <c r="K2050" s="3"/>
      <c r="L2050" s="4"/>
    </row>
    <row r="2051" spans="1:12">
      <c r="A2051" s="5"/>
      <c r="B2051" s="3"/>
      <c r="C2051" s="3"/>
      <c r="D2051" s="8"/>
      <c r="E2051" s="8"/>
      <c r="F2051" s="7"/>
      <c r="G2051" s="7"/>
      <c r="H2051" s="7"/>
      <c r="I2051" s="2"/>
      <c r="J2051" s="7"/>
      <c r="K2051" s="3"/>
      <c r="L2051" s="4"/>
    </row>
    <row r="2052" spans="1:12">
      <c r="A2052" s="5"/>
      <c r="B2052" s="3"/>
      <c r="C2052" s="3"/>
      <c r="D2052" s="8"/>
      <c r="E2052" s="8"/>
      <c r="F2052" s="7"/>
      <c r="G2052" s="7"/>
      <c r="H2052" s="7"/>
      <c r="I2052" s="2"/>
      <c r="J2052" s="7"/>
      <c r="K2052" s="3"/>
      <c r="L2052" s="4"/>
    </row>
    <row r="2053" spans="1:12">
      <c r="A2053" s="5"/>
      <c r="B2053" s="3"/>
      <c r="C2053" s="3"/>
      <c r="D2053" s="8"/>
      <c r="E2053" s="8"/>
      <c r="F2053" s="7"/>
      <c r="G2053" s="7"/>
      <c r="H2053" s="7"/>
      <c r="I2053" s="2"/>
      <c r="J2053" s="7"/>
      <c r="K2053" s="3"/>
      <c r="L2053" s="4"/>
    </row>
    <row r="2054" spans="1:12">
      <c r="A2054" s="5"/>
      <c r="B2054" s="3"/>
      <c r="C2054" s="3"/>
      <c r="D2054" s="8"/>
      <c r="E2054" s="8"/>
      <c r="F2054" s="7"/>
      <c r="G2054" s="7"/>
      <c r="H2054" s="7"/>
      <c r="I2054" s="2"/>
      <c r="J2054" s="7"/>
      <c r="K2054" s="3"/>
      <c r="L2054" s="4"/>
    </row>
    <row r="2055" spans="1:12">
      <c r="A2055" s="5"/>
      <c r="B2055" s="3"/>
      <c r="C2055" s="3"/>
      <c r="D2055" s="8"/>
      <c r="E2055" s="8"/>
      <c r="F2055" s="7"/>
      <c r="G2055" s="7"/>
      <c r="H2055" s="7"/>
      <c r="I2055" s="2"/>
      <c r="J2055" s="7"/>
      <c r="K2055" s="3"/>
      <c r="L2055" s="4"/>
    </row>
    <row r="2056" spans="1:12">
      <c r="A2056" s="5"/>
      <c r="B2056" s="3"/>
      <c r="C2056" s="3"/>
      <c r="D2056" s="8"/>
      <c r="E2056" s="8"/>
      <c r="F2056" s="7"/>
      <c r="G2056" s="7"/>
      <c r="H2056" s="7"/>
      <c r="I2056" s="2"/>
      <c r="J2056" s="7"/>
      <c r="K2056" s="3"/>
      <c r="L2056" s="4"/>
    </row>
    <row r="2057" spans="1:12">
      <c r="A2057" s="5"/>
      <c r="B2057" s="3"/>
      <c r="C2057" s="3"/>
      <c r="D2057" s="8"/>
      <c r="E2057" s="8"/>
      <c r="F2057" s="7"/>
      <c r="G2057" s="7"/>
      <c r="H2057" s="7"/>
      <c r="I2057" s="2"/>
      <c r="J2057" s="7"/>
      <c r="K2057" s="3"/>
      <c r="L2057" s="4"/>
    </row>
    <row r="2058" spans="1:12">
      <c r="A2058" s="5"/>
      <c r="B2058" s="3"/>
      <c r="C2058" s="3"/>
      <c r="D2058" s="8"/>
      <c r="E2058" s="8"/>
      <c r="F2058" s="7"/>
      <c r="G2058" s="7"/>
      <c r="H2058" s="7"/>
      <c r="I2058" s="2"/>
      <c r="J2058" s="7"/>
      <c r="K2058" s="3"/>
      <c r="L2058" s="4"/>
    </row>
    <row r="2059" spans="1:12">
      <c r="A2059" s="5"/>
      <c r="B2059" s="3"/>
      <c r="C2059" s="3"/>
      <c r="D2059" s="8"/>
      <c r="E2059" s="8"/>
      <c r="F2059" s="7"/>
      <c r="G2059" s="7"/>
      <c r="H2059" s="7"/>
      <c r="I2059" s="2"/>
      <c r="J2059" s="7"/>
      <c r="K2059" s="3"/>
      <c r="L2059" s="4"/>
    </row>
    <row r="2060" spans="1:12">
      <c r="A2060" s="5"/>
      <c r="B2060" s="3"/>
      <c r="C2060" s="3"/>
      <c r="D2060" s="8"/>
      <c r="E2060" s="8"/>
      <c r="F2060" s="7"/>
      <c r="G2060" s="7"/>
      <c r="H2060" s="7"/>
      <c r="I2060" s="2"/>
      <c r="J2060" s="7"/>
      <c r="K2060" s="3"/>
      <c r="L2060" s="4"/>
    </row>
    <row r="2061" spans="1:12">
      <c r="A2061" s="5"/>
      <c r="B2061" s="3"/>
      <c r="C2061" s="3"/>
      <c r="D2061" s="8"/>
      <c r="E2061" s="8"/>
      <c r="F2061" s="7"/>
      <c r="G2061" s="7"/>
      <c r="H2061" s="7"/>
      <c r="I2061" s="2"/>
      <c r="J2061" s="7"/>
      <c r="K2061" s="3"/>
      <c r="L2061" s="4"/>
    </row>
    <row r="2062" spans="1:12">
      <c r="A2062" s="5"/>
      <c r="B2062" s="3"/>
      <c r="C2062" s="3"/>
      <c r="D2062" s="8"/>
      <c r="E2062" s="8"/>
      <c r="F2062" s="7"/>
      <c r="G2062" s="7"/>
      <c r="H2062" s="7"/>
      <c r="I2062" s="2"/>
      <c r="J2062" s="7"/>
      <c r="K2062" s="3"/>
      <c r="L2062" s="4"/>
    </row>
    <row r="2063" spans="1:12">
      <c r="A2063" s="5"/>
      <c r="B2063" s="3"/>
      <c r="C2063" s="3"/>
      <c r="D2063" s="8"/>
      <c r="E2063" s="8"/>
      <c r="F2063" s="7"/>
      <c r="G2063" s="7"/>
      <c r="H2063" s="7"/>
      <c r="I2063" s="2"/>
      <c r="J2063" s="7"/>
      <c r="K2063" s="3"/>
      <c r="L2063" s="4"/>
    </row>
    <row r="2064" spans="1:12">
      <c r="A2064" s="5"/>
      <c r="B2064" s="3"/>
      <c r="C2064" s="3"/>
      <c r="D2064" s="8"/>
      <c r="E2064" s="8"/>
      <c r="F2064" s="7"/>
      <c r="G2064" s="7"/>
      <c r="H2064" s="7"/>
      <c r="I2064" s="2"/>
      <c r="J2064" s="7"/>
      <c r="K2064" s="3"/>
      <c r="L2064" s="4"/>
    </row>
    <row r="2065" spans="1:12">
      <c r="A2065" s="5"/>
      <c r="B2065" s="3"/>
      <c r="C2065" s="3"/>
      <c r="D2065" s="8"/>
      <c r="E2065" s="8"/>
      <c r="F2065" s="7"/>
      <c r="G2065" s="7"/>
      <c r="H2065" s="7"/>
      <c r="I2065" s="2"/>
      <c r="J2065" s="7"/>
      <c r="K2065" s="3"/>
      <c r="L2065" s="4"/>
    </row>
    <row r="2066" spans="1:12">
      <c r="A2066" s="5"/>
      <c r="B2066" s="3"/>
      <c r="C2066" s="3"/>
      <c r="D2066" s="8"/>
      <c r="E2066" s="8"/>
      <c r="F2066" s="7"/>
      <c r="G2066" s="7"/>
      <c r="H2066" s="7"/>
      <c r="I2066" s="2"/>
      <c r="J2066" s="7"/>
      <c r="K2066" s="3"/>
      <c r="L2066" s="4"/>
    </row>
    <row r="2067" spans="1:12">
      <c r="A2067" s="5"/>
      <c r="B2067" s="3"/>
      <c r="C2067" s="3"/>
      <c r="D2067" s="8"/>
      <c r="E2067" s="8"/>
      <c r="F2067" s="7"/>
      <c r="G2067" s="7"/>
      <c r="H2067" s="7"/>
      <c r="I2067" s="2"/>
      <c r="J2067" s="7"/>
      <c r="K2067" s="3"/>
      <c r="L2067" s="4"/>
    </row>
    <row r="2068" spans="1:12">
      <c r="A2068" s="5"/>
      <c r="B2068" s="3"/>
      <c r="C2068" s="3"/>
      <c r="D2068" s="8"/>
      <c r="E2068" s="8"/>
      <c r="F2068" s="7"/>
      <c r="G2068" s="7"/>
      <c r="H2068" s="7"/>
      <c r="I2068" s="2"/>
      <c r="J2068" s="7"/>
      <c r="K2068" s="3"/>
      <c r="L2068" s="4"/>
    </row>
    <row r="2069" spans="1:12">
      <c r="A2069" s="5"/>
      <c r="B2069" s="3"/>
      <c r="C2069" s="3"/>
      <c r="D2069" s="8"/>
      <c r="E2069" s="8"/>
      <c r="F2069" s="7"/>
      <c r="G2069" s="7"/>
      <c r="H2069" s="7"/>
      <c r="I2069" s="2"/>
      <c r="J2069" s="7"/>
      <c r="K2069" s="3"/>
      <c r="L2069" s="4"/>
    </row>
    <row r="2070" spans="1:12">
      <c r="A2070" s="5"/>
      <c r="B2070" s="3"/>
      <c r="C2070" s="3"/>
      <c r="D2070" s="8"/>
      <c r="E2070" s="8"/>
      <c r="F2070" s="7"/>
      <c r="G2070" s="7"/>
      <c r="H2070" s="7"/>
      <c r="I2070" s="2"/>
      <c r="J2070" s="7"/>
      <c r="K2070" s="3"/>
      <c r="L2070" s="4"/>
    </row>
    <row r="2071" spans="1:12">
      <c r="A2071" s="5"/>
      <c r="B2071" s="3"/>
      <c r="C2071" s="3"/>
      <c r="D2071" s="8"/>
      <c r="E2071" s="8"/>
      <c r="F2071" s="7"/>
      <c r="G2071" s="7"/>
      <c r="H2071" s="7"/>
      <c r="I2071" s="2"/>
      <c r="J2071" s="7"/>
      <c r="K2071" s="3"/>
      <c r="L2071" s="4"/>
    </row>
    <row r="2072" spans="1:12">
      <c r="A2072" s="5"/>
      <c r="B2072" s="3"/>
      <c r="C2072" s="3"/>
      <c r="D2072" s="8"/>
      <c r="E2072" s="8"/>
      <c r="F2072" s="7"/>
      <c r="G2072" s="7"/>
      <c r="H2072" s="7"/>
      <c r="I2072" s="2"/>
      <c r="J2072" s="7"/>
      <c r="K2072" s="3"/>
      <c r="L2072" s="4"/>
    </row>
    <row r="2073" spans="1:12">
      <c r="A2073" s="5"/>
      <c r="B2073" s="3"/>
      <c r="C2073" s="3"/>
      <c r="D2073" s="8"/>
      <c r="E2073" s="8"/>
      <c r="F2073" s="7"/>
      <c r="G2073" s="7"/>
      <c r="H2073" s="7"/>
      <c r="I2073" s="2"/>
      <c r="J2073" s="7"/>
      <c r="K2073" s="3"/>
      <c r="L2073" s="4"/>
    </row>
    <row r="2074" spans="1:12">
      <c r="A2074" s="5"/>
      <c r="B2074" s="3"/>
      <c r="C2074" s="3"/>
      <c r="D2074" s="8"/>
      <c r="E2074" s="8"/>
      <c r="F2074" s="7"/>
      <c r="G2074" s="7"/>
      <c r="H2074" s="7"/>
      <c r="I2074" s="2"/>
      <c r="J2074" s="7"/>
      <c r="K2074" s="3"/>
      <c r="L2074" s="4"/>
    </row>
    <row r="2075" spans="1:12">
      <c r="A2075" s="5"/>
      <c r="B2075" s="3"/>
      <c r="C2075" s="3"/>
      <c r="D2075" s="8"/>
      <c r="E2075" s="8"/>
      <c r="F2075" s="7"/>
      <c r="G2075" s="7"/>
      <c r="H2075" s="7"/>
      <c r="I2075" s="2"/>
      <c r="J2075" s="7"/>
      <c r="K2075" s="3"/>
      <c r="L2075" s="4"/>
    </row>
    <row r="2076" spans="1:12">
      <c r="A2076" s="5"/>
      <c r="B2076" s="3"/>
      <c r="C2076" s="3"/>
      <c r="D2076" s="8"/>
      <c r="E2076" s="8"/>
      <c r="F2076" s="7"/>
      <c r="G2076" s="7"/>
      <c r="H2076" s="7"/>
      <c r="I2076" s="2"/>
      <c r="J2076" s="7"/>
      <c r="K2076" s="3"/>
      <c r="L2076" s="4"/>
    </row>
    <row r="2077" spans="1:12">
      <c r="A2077" s="5"/>
      <c r="B2077" s="3"/>
      <c r="C2077" s="3"/>
      <c r="D2077" s="8"/>
      <c r="E2077" s="8"/>
      <c r="F2077" s="7"/>
      <c r="G2077" s="7"/>
      <c r="H2077" s="7"/>
      <c r="I2077" s="2"/>
      <c r="J2077" s="7"/>
      <c r="K2077" s="3"/>
      <c r="L2077" s="4"/>
    </row>
    <row r="2078" spans="1:12">
      <c r="A2078" s="5"/>
      <c r="B2078" s="3"/>
      <c r="C2078" s="3"/>
      <c r="D2078" s="8"/>
      <c r="E2078" s="8"/>
      <c r="F2078" s="7"/>
      <c r="G2078" s="7"/>
      <c r="H2078" s="7"/>
      <c r="I2078" s="2"/>
      <c r="J2078" s="7"/>
      <c r="K2078" s="3"/>
      <c r="L2078" s="4"/>
    </row>
    <row r="2079" spans="1:12">
      <c r="A2079" s="5"/>
      <c r="B2079" s="3"/>
      <c r="C2079" s="3"/>
      <c r="D2079" s="8"/>
      <c r="E2079" s="8"/>
      <c r="F2079" s="7"/>
      <c r="G2079" s="7"/>
      <c r="H2079" s="7"/>
      <c r="I2079" s="2"/>
      <c r="J2079" s="7"/>
      <c r="K2079" s="3"/>
      <c r="L2079" s="4"/>
    </row>
    <row r="2080" spans="1:12">
      <c r="A2080" s="5"/>
      <c r="B2080" s="3"/>
      <c r="C2080" s="3"/>
      <c r="D2080" s="8"/>
      <c r="E2080" s="8"/>
      <c r="F2080" s="7"/>
      <c r="G2080" s="7"/>
      <c r="H2080" s="7"/>
      <c r="I2080" s="2"/>
      <c r="J2080" s="7"/>
      <c r="K2080" s="3"/>
      <c r="L2080" s="4"/>
    </row>
    <row r="2081" spans="1:12">
      <c r="A2081" s="5"/>
      <c r="B2081" s="3"/>
      <c r="C2081" s="3"/>
      <c r="D2081" s="8"/>
      <c r="E2081" s="8"/>
      <c r="F2081" s="7"/>
      <c r="G2081" s="7"/>
      <c r="H2081" s="7"/>
      <c r="I2081" s="2"/>
      <c r="J2081" s="7"/>
      <c r="K2081" s="3"/>
      <c r="L2081" s="4"/>
    </row>
    <row r="2082" spans="1:12">
      <c r="A2082" s="5"/>
      <c r="B2082" s="3"/>
      <c r="C2082" s="3"/>
      <c r="D2082" s="8"/>
      <c r="E2082" s="8"/>
      <c r="F2082" s="7"/>
      <c r="G2082" s="7"/>
      <c r="H2082" s="7"/>
      <c r="I2082" s="2"/>
      <c r="J2082" s="7"/>
      <c r="K2082" s="3"/>
      <c r="L2082" s="4"/>
    </row>
    <row r="2083" spans="1:12">
      <c r="A2083" s="5"/>
      <c r="B2083" s="3"/>
      <c r="C2083" s="3"/>
      <c r="D2083" s="8"/>
      <c r="E2083" s="8"/>
      <c r="F2083" s="7"/>
      <c r="G2083" s="7"/>
      <c r="H2083" s="7"/>
      <c r="I2083" s="2"/>
      <c r="J2083" s="7"/>
      <c r="K2083" s="3"/>
      <c r="L2083" s="4"/>
    </row>
    <row r="2084" spans="1:12">
      <c r="A2084" s="5"/>
      <c r="B2084" s="3"/>
      <c r="C2084" s="3"/>
      <c r="D2084" s="8"/>
      <c r="E2084" s="8"/>
      <c r="F2084" s="7"/>
      <c r="G2084" s="7"/>
      <c r="H2084" s="7"/>
      <c r="I2084" s="2"/>
      <c r="J2084" s="7"/>
      <c r="K2084" s="3"/>
      <c r="L2084" s="4"/>
    </row>
    <row r="2085" spans="1:12">
      <c r="A2085" s="5"/>
      <c r="B2085" s="3"/>
      <c r="C2085" s="3"/>
      <c r="D2085" s="8"/>
      <c r="E2085" s="8"/>
      <c r="F2085" s="7"/>
      <c r="G2085" s="7"/>
      <c r="H2085" s="7"/>
      <c r="I2085" s="2"/>
      <c r="J2085" s="7"/>
      <c r="K2085" s="3"/>
      <c r="L2085" s="4"/>
    </row>
    <row r="2086" spans="1:12">
      <c r="A2086" s="5"/>
      <c r="B2086" s="3"/>
      <c r="C2086" s="3"/>
      <c r="D2086" s="8"/>
      <c r="E2086" s="8"/>
      <c r="F2086" s="7"/>
      <c r="G2086" s="7"/>
      <c r="H2086" s="7"/>
      <c r="I2086" s="2"/>
      <c r="J2086" s="7"/>
      <c r="K2086" s="3"/>
      <c r="L2086" s="4"/>
    </row>
    <row r="2087" spans="1:12">
      <c r="A2087" s="5"/>
      <c r="B2087" s="3"/>
      <c r="C2087" s="3"/>
      <c r="D2087" s="8"/>
      <c r="E2087" s="8"/>
      <c r="F2087" s="7"/>
      <c r="G2087" s="7"/>
      <c r="H2087" s="7"/>
      <c r="I2087" s="2"/>
      <c r="J2087" s="7"/>
      <c r="K2087" s="3"/>
      <c r="L2087" s="4"/>
    </row>
    <row r="2088" spans="1:12">
      <c r="A2088" s="5"/>
      <c r="B2088" s="3"/>
      <c r="C2088" s="3"/>
      <c r="D2088" s="8"/>
      <c r="E2088" s="8"/>
      <c r="F2088" s="7"/>
      <c r="G2088" s="7"/>
      <c r="H2088" s="7"/>
      <c r="I2088" s="2"/>
      <c r="J2088" s="7"/>
      <c r="K2088" s="3"/>
      <c r="L2088" s="4"/>
    </row>
    <row r="2089" spans="1:12">
      <c r="A2089" s="5"/>
      <c r="B2089" s="3"/>
      <c r="C2089" s="3"/>
      <c r="D2089" s="8"/>
      <c r="E2089" s="8"/>
      <c r="F2089" s="7"/>
      <c r="G2089" s="7"/>
      <c r="H2089" s="7"/>
      <c r="I2089" s="2"/>
      <c r="J2089" s="7"/>
      <c r="K2089" s="3"/>
      <c r="L2089" s="4"/>
    </row>
    <row r="2090" spans="1:12">
      <c r="A2090" s="5"/>
      <c r="B2090" s="3"/>
      <c r="C2090" s="3"/>
      <c r="D2090" s="8"/>
      <c r="E2090" s="8"/>
      <c r="F2090" s="7"/>
      <c r="G2090" s="7"/>
      <c r="H2090" s="7"/>
      <c r="I2090" s="2"/>
      <c r="J2090" s="7"/>
      <c r="K2090" s="3"/>
      <c r="L2090" s="4"/>
    </row>
    <row r="2091" spans="1:12">
      <c r="A2091" s="5"/>
      <c r="B2091" s="3"/>
      <c r="C2091" s="3"/>
      <c r="D2091" s="8"/>
      <c r="E2091" s="8"/>
      <c r="F2091" s="7"/>
      <c r="G2091" s="7"/>
      <c r="H2091" s="7"/>
      <c r="I2091" s="2"/>
      <c r="J2091" s="7"/>
      <c r="K2091" s="3"/>
      <c r="L2091" s="4"/>
    </row>
    <row r="2092" spans="1:12">
      <c r="A2092" s="5"/>
      <c r="B2092" s="3"/>
      <c r="C2092" s="3"/>
      <c r="D2092" s="8"/>
      <c r="E2092" s="8"/>
      <c r="F2092" s="7"/>
      <c r="G2092" s="7"/>
      <c r="H2092" s="7"/>
      <c r="I2092" s="2"/>
      <c r="J2092" s="7"/>
      <c r="K2092" s="3"/>
      <c r="L2092" s="4"/>
    </row>
    <row r="2093" spans="1:12">
      <c r="A2093" s="5"/>
      <c r="B2093" s="3"/>
      <c r="C2093" s="3"/>
      <c r="D2093" s="8"/>
      <c r="E2093" s="8"/>
      <c r="F2093" s="7"/>
      <c r="G2093" s="7"/>
      <c r="H2093" s="7"/>
      <c r="I2093" s="2"/>
      <c r="J2093" s="7"/>
      <c r="K2093" s="3"/>
      <c r="L2093" s="4"/>
    </row>
    <row r="2094" spans="1:12">
      <c r="A2094" s="5"/>
      <c r="B2094" s="3"/>
      <c r="C2094" s="3"/>
      <c r="D2094" s="8"/>
      <c r="E2094" s="8"/>
      <c r="F2094" s="7"/>
      <c r="G2094" s="7"/>
      <c r="H2094" s="7"/>
      <c r="I2094" s="2"/>
      <c r="J2094" s="7"/>
      <c r="K2094" s="3"/>
      <c r="L2094" s="4"/>
    </row>
    <row r="2095" spans="1:12">
      <c r="A2095" s="5"/>
      <c r="B2095" s="3"/>
      <c r="C2095" s="3"/>
      <c r="D2095" s="8"/>
      <c r="E2095" s="8"/>
      <c r="F2095" s="7"/>
      <c r="G2095" s="7"/>
      <c r="H2095" s="7"/>
      <c r="I2095" s="2"/>
      <c r="J2095" s="7"/>
      <c r="K2095" s="3"/>
      <c r="L2095" s="4"/>
    </row>
    <row r="2096" spans="1:12">
      <c r="A2096" s="5"/>
      <c r="B2096" s="3"/>
      <c r="C2096" s="3"/>
      <c r="D2096" s="8"/>
      <c r="E2096" s="8"/>
      <c r="F2096" s="7"/>
      <c r="G2096" s="7"/>
      <c r="H2096" s="7"/>
      <c r="I2096" s="2"/>
      <c r="J2096" s="7"/>
      <c r="K2096" s="3"/>
      <c r="L2096" s="4"/>
    </row>
    <row r="2097" spans="1:12">
      <c r="A2097" s="5"/>
      <c r="B2097" s="3"/>
      <c r="C2097" s="3"/>
      <c r="D2097" s="8"/>
      <c r="E2097" s="8"/>
      <c r="F2097" s="7"/>
      <c r="G2097" s="7"/>
      <c r="H2097" s="7"/>
      <c r="I2097" s="2"/>
      <c r="J2097" s="7"/>
      <c r="K2097" s="3"/>
      <c r="L2097" s="4"/>
    </row>
    <row r="2098" spans="1:12">
      <c r="A2098" s="5"/>
      <c r="B2098" s="3"/>
      <c r="C2098" s="3"/>
      <c r="D2098" s="8"/>
      <c r="E2098" s="8"/>
      <c r="F2098" s="7"/>
      <c r="G2098" s="7"/>
      <c r="H2098" s="7"/>
      <c r="I2098" s="2"/>
      <c r="J2098" s="7"/>
      <c r="K2098" s="3"/>
      <c r="L2098" s="4"/>
    </row>
    <row r="2099" spans="1:12">
      <c r="A2099" s="5"/>
      <c r="B2099" s="3"/>
      <c r="C2099" s="3"/>
      <c r="D2099" s="8"/>
      <c r="E2099" s="8"/>
      <c r="F2099" s="7"/>
      <c r="G2099" s="7"/>
      <c r="H2099" s="7"/>
      <c r="I2099" s="2"/>
      <c r="J2099" s="7"/>
      <c r="K2099" s="3"/>
      <c r="L2099" s="4"/>
    </row>
    <row r="2100" spans="1:12">
      <c r="A2100" s="5"/>
      <c r="B2100" s="3"/>
      <c r="C2100" s="3"/>
      <c r="D2100" s="8"/>
      <c r="E2100" s="8"/>
      <c r="F2100" s="7"/>
      <c r="G2100" s="7"/>
      <c r="H2100" s="7"/>
      <c r="I2100" s="2"/>
      <c r="J2100" s="7"/>
      <c r="K2100" s="3"/>
      <c r="L2100" s="4"/>
    </row>
    <row r="2101" spans="1:12">
      <c r="A2101" s="5"/>
      <c r="B2101" s="3"/>
      <c r="C2101" s="3"/>
      <c r="D2101" s="8"/>
      <c r="E2101" s="8"/>
      <c r="F2101" s="7"/>
      <c r="G2101" s="7"/>
      <c r="H2101" s="7"/>
      <c r="I2101" s="2"/>
      <c r="J2101" s="7"/>
      <c r="K2101" s="3"/>
      <c r="L2101" s="4"/>
    </row>
    <row r="2102" spans="1:12">
      <c r="A2102" s="5"/>
      <c r="B2102" s="3"/>
      <c r="C2102" s="3"/>
      <c r="D2102" s="8"/>
      <c r="E2102" s="8"/>
      <c r="F2102" s="7"/>
      <c r="G2102" s="7"/>
      <c r="H2102" s="7"/>
      <c r="I2102" s="2"/>
      <c r="J2102" s="7"/>
      <c r="K2102" s="3"/>
      <c r="L2102" s="4"/>
    </row>
    <row r="2103" spans="1:12">
      <c r="A2103" s="5"/>
      <c r="B2103" s="3"/>
      <c r="C2103" s="3"/>
      <c r="D2103" s="8"/>
      <c r="E2103" s="8"/>
      <c r="F2103" s="7"/>
      <c r="G2103" s="7"/>
      <c r="H2103" s="7"/>
      <c r="I2103" s="2"/>
      <c r="J2103" s="7"/>
      <c r="K2103" s="3"/>
      <c r="L2103" s="4"/>
    </row>
    <row r="2104" spans="1:12">
      <c r="A2104" s="5"/>
      <c r="B2104" s="3"/>
      <c r="C2104" s="3"/>
      <c r="D2104" s="8"/>
      <c r="E2104" s="8"/>
      <c r="F2104" s="7"/>
      <c r="G2104" s="7"/>
      <c r="H2104" s="7"/>
      <c r="I2104" s="2"/>
      <c r="J2104" s="7"/>
      <c r="K2104" s="3"/>
      <c r="L2104" s="4"/>
    </row>
    <row r="2105" spans="1:12">
      <c r="A2105" s="5"/>
      <c r="B2105" s="3"/>
      <c r="C2105" s="3"/>
      <c r="D2105" s="8"/>
      <c r="E2105" s="8"/>
      <c r="F2105" s="7"/>
      <c r="G2105" s="7"/>
      <c r="H2105" s="7"/>
      <c r="I2105" s="2"/>
      <c r="J2105" s="7"/>
      <c r="K2105" s="3"/>
      <c r="L2105" s="4"/>
    </row>
    <row r="2106" spans="1:12">
      <c r="A2106" s="5"/>
      <c r="B2106" s="3"/>
      <c r="C2106" s="3"/>
      <c r="D2106" s="8"/>
      <c r="E2106" s="8"/>
      <c r="F2106" s="7"/>
      <c r="G2106" s="7"/>
      <c r="H2106" s="7"/>
      <c r="I2106" s="2"/>
      <c r="J2106" s="7"/>
      <c r="K2106" s="3"/>
      <c r="L2106" s="4"/>
    </row>
    <row r="2107" spans="1:12">
      <c r="A2107" s="5"/>
      <c r="B2107" s="3"/>
      <c r="C2107" s="3"/>
      <c r="D2107" s="8"/>
      <c r="E2107" s="8"/>
      <c r="F2107" s="7"/>
      <c r="G2107" s="7"/>
      <c r="H2107" s="7"/>
      <c r="I2107" s="2"/>
      <c r="J2107" s="7"/>
      <c r="K2107" s="3"/>
      <c r="L2107" s="4"/>
    </row>
    <row r="2108" spans="1:12">
      <c r="A2108" s="5"/>
      <c r="B2108" s="3"/>
      <c r="C2108" s="3"/>
      <c r="D2108" s="8"/>
      <c r="E2108" s="8"/>
      <c r="F2108" s="7"/>
      <c r="G2108" s="7"/>
      <c r="H2108" s="7"/>
      <c r="I2108" s="2"/>
      <c r="J2108" s="7"/>
      <c r="K2108" s="3"/>
      <c r="L2108" s="4"/>
    </row>
    <row r="2109" spans="1:12">
      <c r="A2109" s="5"/>
      <c r="B2109" s="3"/>
      <c r="C2109" s="3"/>
      <c r="D2109" s="8"/>
      <c r="E2109" s="8"/>
      <c r="F2109" s="7"/>
      <c r="G2109" s="7"/>
      <c r="H2109" s="7"/>
      <c r="I2109" s="2"/>
      <c r="J2109" s="7"/>
      <c r="K2109" s="3"/>
      <c r="L2109" s="4"/>
    </row>
    <row r="2110" spans="1:12">
      <c r="A2110" s="5"/>
      <c r="B2110" s="3"/>
      <c r="C2110" s="3"/>
      <c r="D2110" s="8"/>
      <c r="E2110" s="8"/>
      <c r="F2110" s="7"/>
      <c r="G2110" s="7"/>
      <c r="H2110" s="7"/>
      <c r="I2110" s="2"/>
      <c r="J2110" s="7"/>
      <c r="K2110" s="3"/>
      <c r="L2110" s="4"/>
    </row>
    <row r="2111" spans="1:12">
      <c r="A2111" s="5"/>
      <c r="B2111" s="3"/>
      <c r="C2111" s="3"/>
      <c r="D2111" s="8"/>
      <c r="E2111" s="8"/>
      <c r="F2111" s="7"/>
      <c r="G2111" s="7"/>
      <c r="H2111" s="7"/>
      <c r="I2111" s="2"/>
      <c r="J2111" s="7"/>
      <c r="K2111" s="3"/>
      <c r="L2111" s="4"/>
    </row>
    <row r="2112" spans="1:12">
      <c r="A2112" s="5"/>
      <c r="B2112" s="3"/>
      <c r="C2112" s="3"/>
      <c r="D2112" s="8"/>
      <c r="E2112" s="8"/>
      <c r="F2112" s="7"/>
      <c r="G2112" s="7"/>
      <c r="H2112" s="7"/>
      <c r="I2112" s="2"/>
      <c r="J2112" s="7"/>
      <c r="K2112" s="3"/>
      <c r="L2112" s="4"/>
    </row>
    <row r="2113" spans="1:12">
      <c r="A2113" s="5"/>
      <c r="B2113" s="3"/>
      <c r="C2113" s="3"/>
      <c r="D2113" s="8"/>
      <c r="E2113" s="8"/>
      <c r="F2113" s="7"/>
      <c r="G2113" s="7"/>
      <c r="H2113" s="7"/>
      <c r="I2113" s="2"/>
      <c r="J2113" s="7"/>
      <c r="K2113" s="3"/>
      <c r="L2113" s="4"/>
    </row>
    <row r="2114" spans="1:12">
      <c r="A2114" s="5"/>
      <c r="B2114" s="3"/>
      <c r="C2114" s="3"/>
      <c r="D2114" s="8"/>
      <c r="E2114" s="8"/>
      <c r="F2114" s="7"/>
      <c r="G2114" s="7"/>
      <c r="H2114" s="7"/>
      <c r="I2114" s="2"/>
      <c r="J2114" s="7"/>
      <c r="K2114" s="3"/>
      <c r="L2114" s="4"/>
    </row>
    <row r="2115" spans="1:12">
      <c r="A2115" s="5"/>
      <c r="B2115" s="3"/>
      <c r="C2115" s="3"/>
      <c r="D2115" s="8"/>
      <c r="E2115" s="8"/>
      <c r="F2115" s="7"/>
      <c r="G2115" s="7"/>
      <c r="H2115" s="7"/>
      <c r="I2115" s="2"/>
      <c r="J2115" s="7"/>
      <c r="K2115" s="3"/>
      <c r="L2115" s="4"/>
    </row>
    <row r="2116" spans="1:12">
      <c r="A2116" s="5"/>
      <c r="B2116" s="3"/>
      <c r="C2116" s="3"/>
      <c r="D2116" s="8"/>
      <c r="E2116" s="8"/>
      <c r="F2116" s="7"/>
      <c r="G2116" s="7"/>
      <c r="H2116" s="7"/>
      <c r="I2116" s="2"/>
      <c r="J2116" s="7"/>
      <c r="K2116" s="3"/>
      <c r="L2116" s="4"/>
    </row>
    <row r="2117" spans="1:12">
      <c r="A2117" s="5"/>
      <c r="B2117" s="3"/>
      <c r="C2117" s="3"/>
      <c r="D2117" s="8"/>
      <c r="E2117" s="8"/>
      <c r="F2117" s="7"/>
      <c r="G2117" s="7"/>
      <c r="H2117" s="7"/>
      <c r="I2117" s="2"/>
      <c r="J2117" s="7"/>
      <c r="K2117" s="3"/>
      <c r="L2117" s="4"/>
    </row>
    <row r="2118" spans="1:12">
      <c r="A2118" s="5"/>
      <c r="B2118" s="3"/>
      <c r="C2118" s="3"/>
      <c r="D2118" s="8"/>
      <c r="E2118" s="8"/>
      <c r="F2118" s="7"/>
      <c r="G2118" s="7"/>
      <c r="H2118" s="7"/>
      <c r="I2118" s="2"/>
      <c r="J2118" s="7"/>
      <c r="K2118" s="3"/>
      <c r="L2118" s="4"/>
    </row>
    <row r="2119" spans="1:12">
      <c r="A2119" s="5"/>
      <c r="B2119" s="3"/>
      <c r="C2119" s="3"/>
      <c r="D2119" s="8"/>
      <c r="E2119" s="8"/>
      <c r="F2119" s="7"/>
      <c r="G2119" s="7"/>
      <c r="H2119" s="7"/>
      <c r="I2119" s="2"/>
      <c r="J2119" s="7"/>
      <c r="K2119" s="3"/>
      <c r="L2119" s="4"/>
    </row>
    <row r="2120" spans="1:12">
      <c r="A2120" s="5"/>
      <c r="B2120" s="3"/>
      <c r="C2120" s="3"/>
      <c r="D2120" s="8"/>
      <c r="E2120" s="8"/>
      <c r="F2120" s="7"/>
      <c r="G2120" s="7"/>
      <c r="H2120" s="7"/>
      <c r="I2120" s="2"/>
      <c r="J2120" s="7"/>
      <c r="K2120" s="3"/>
      <c r="L2120" s="4"/>
    </row>
    <row r="2121" spans="1:12">
      <c r="A2121" s="5"/>
      <c r="B2121" s="3"/>
      <c r="C2121" s="3"/>
      <c r="D2121" s="8"/>
      <c r="E2121" s="8"/>
      <c r="F2121" s="7"/>
      <c r="G2121" s="7"/>
      <c r="H2121" s="7"/>
      <c r="I2121" s="2"/>
      <c r="J2121" s="7"/>
      <c r="K2121" s="3"/>
      <c r="L2121" s="4"/>
    </row>
    <row r="2122" spans="1:12">
      <c r="A2122" s="5"/>
      <c r="B2122" s="3"/>
      <c r="C2122" s="3"/>
      <c r="D2122" s="8"/>
      <c r="E2122" s="8"/>
      <c r="F2122" s="3"/>
      <c r="G2122" s="7"/>
      <c r="H2122" s="7"/>
      <c r="I2122" s="2"/>
      <c r="J2122" s="7"/>
      <c r="K2122" s="3"/>
      <c r="L2122" s="4"/>
    </row>
    <row r="2123" spans="1:12">
      <c r="A2123" s="5"/>
      <c r="B2123" s="3"/>
      <c r="C2123" s="3"/>
      <c r="D2123" s="8"/>
      <c r="E2123" s="8"/>
      <c r="F2123" s="7"/>
      <c r="G2123" s="7"/>
      <c r="H2123" s="7"/>
      <c r="I2123" s="2"/>
      <c r="J2123" s="7"/>
      <c r="K2123" s="3"/>
      <c r="L2123" s="4"/>
    </row>
    <row r="2124" spans="1:12">
      <c r="A2124" s="5"/>
      <c r="B2124" s="3"/>
      <c r="C2124" s="3"/>
      <c r="D2124" s="8"/>
      <c r="E2124" s="8"/>
      <c r="F2124" s="7"/>
      <c r="G2124" s="7"/>
      <c r="H2124" s="7"/>
      <c r="I2124" s="2"/>
      <c r="J2124" s="7"/>
      <c r="K2124" s="3"/>
      <c r="L2124" s="4"/>
    </row>
    <row r="2125" spans="1:12">
      <c r="A2125" s="5"/>
      <c r="B2125" s="3"/>
      <c r="C2125" s="3"/>
      <c r="D2125" s="8"/>
      <c r="E2125" s="8"/>
      <c r="F2125" s="7"/>
      <c r="G2125" s="7"/>
      <c r="H2125" s="7"/>
      <c r="I2125" s="2"/>
      <c r="J2125" s="7"/>
      <c r="K2125" s="3"/>
      <c r="L2125" s="4"/>
    </row>
    <row r="2126" spans="1:12">
      <c r="A2126" s="5"/>
      <c r="B2126" s="3"/>
      <c r="C2126" s="3"/>
      <c r="D2126" s="8"/>
      <c r="E2126" s="8"/>
      <c r="F2126" s="7"/>
      <c r="G2126" s="7"/>
      <c r="H2126" s="7"/>
      <c r="I2126" s="2"/>
      <c r="J2126" s="7"/>
      <c r="K2126" s="3"/>
      <c r="L2126" s="4"/>
    </row>
    <row r="2127" spans="1:12">
      <c r="A2127" s="5"/>
      <c r="B2127" s="3"/>
      <c r="C2127" s="3"/>
      <c r="D2127" s="8"/>
      <c r="E2127" s="8"/>
      <c r="F2127" s="7"/>
      <c r="G2127" s="7"/>
      <c r="H2127" s="7"/>
      <c r="I2127" s="2"/>
      <c r="J2127" s="7"/>
      <c r="K2127" s="3"/>
      <c r="L2127" s="4"/>
    </row>
    <row r="2128" spans="1:12">
      <c r="A2128" s="5"/>
      <c r="B2128" s="3"/>
      <c r="C2128" s="3"/>
      <c r="D2128" s="8"/>
      <c r="E2128" s="8"/>
      <c r="F2128" s="7"/>
      <c r="G2128" s="7"/>
      <c r="H2128" s="7"/>
      <c r="I2128" s="2"/>
      <c r="J2128" s="7"/>
      <c r="K2128" s="3"/>
      <c r="L2128" s="4"/>
    </row>
    <row r="2129" spans="1:12">
      <c r="A2129" s="5"/>
      <c r="B2129" s="3"/>
      <c r="C2129" s="3"/>
      <c r="D2129" s="8"/>
      <c r="E2129" s="8"/>
      <c r="F2129" s="7"/>
      <c r="G2129" s="7"/>
      <c r="H2129" s="7"/>
      <c r="I2129" s="2"/>
      <c r="J2129" s="7"/>
      <c r="K2129" s="3"/>
      <c r="L2129" s="4"/>
    </row>
    <row r="2130" spans="1:12">
      <c r="A2130" s="5"/>
      <c r="B2130" s="3"/>
      <c r="C2130" s="3"/>
      <c r="D2130" s="8"/>
      <c r="E2130" s="8"/>
      <c r="F2130" s="7"/>
      <c r="G2130" s="7"/>
      <c r="H2130" s="7"/>
      <c r="I2130" s="2"/>
      <c r="J2130" s="7"/>
      <c r="K2130" s="3"/>
      <c r="L2130" s="4"/>
    </row>
    <row r="2131" spans="1:12">
      <c r="A2131" s="5"/>
      <c r="B2131" s="3"/>
      <c r="C2131" s="3"/>
      <c r="D2131" s="8"/>
      <c r="E2131" s="8"/>
      <c r="F2131" s="7"/>
      <c r="G2131" s="7"/>
      <c r="H2131" s="7"/>
      <c r="I2131" s="2"/>
      <c r="J2131" s="7"/>
      <c r="K2131" s="3"/>
      <c r="L2131" s="4"/>
    </row>
    <row r="2132" spans="1:12">
      <c r="A2132" s="5"/>
      <c r="B2132" s="3"/>
      <c r="C2132" s="3"/>
      <c r="D2132" s="8"/>
      <c r="E2132" s="8"/>
      <c r="F2132" s="7"/>
      <c r="G2132" s="7"/>
      <c r="H2132" s="7"/>
      <c r="I2132" s="2"/>
      <c r="J2132" s="7"/>
      <c r="K2132" s="3"/>
      <c r="L2132" s="4"/>
    </row>
    <row r="2133" spans="1:12">
      <c r="A2133" s="5"/>
      <c r="B2133" s="3"/>
      <c r="C2133" s="3"/>
      <c r="D2133" s="8"/>
      <c r="E2133" s="8"/>
      <c r="F2133" s="7"/>
      <c r="G2133" s="7"/>
      <c r="H2133" s="7"/>
      <c r="I2133" s="2"/>
      <c r="J2133" s="7"/>
      <c r="K2133" s="3"/>
      <c r="L2133" s="4"/>
    </row>
    <row r="2134" spans="1:12">
      <c r="A2134" s="5"/>
      <c r="B2134" s="3"/>
      <c r="C2134" s="3"/>
      <c r="D2134" s="8"/>
      <c r="E2134" s="8"/>
      <c r="F2134" s="7"/>
      <c r="G2134" s="7"/>
      <c r="H2134" s="7"/>
      <c r="I2134" s="2"/>
      <c r="J2134" s="7"/>
      <c r="K2134" s="3"/>
      <c r="L2134" s="4"/>
    </row>
    <row r="2135" spans="1:12">
      <c r="A2135" s="5"/>
      <c r="B2135" s="3"/>
      <c r="C2135" s="3"/>
      <c r="D2135" s="8"/>
      <c r="E2135" s="8"/>
      <c r="F2135" s="7"/>
      <c r="G2135" s="7"/>
      <c r="H2135" s="7"/>
      <c r="I2135" s="2"/>
      <c r="J2135" s="7"/>
      <c r="K2135" s="3"/>
      <c r="L2135" s="4"/>
    </row>
    <row r="2136" spans="1:12">
      <c r="A2136" s="5"/>
      <c r="B2136" s="3"/>
      <c r="C2136" s="3"/>
      <c r="D2136" s="8"/>
      <c r="E2136" s="8"/>
      <c r="F2136" s="7"/>
      <c r="G2136" s="7"/>
      <c r="H2136" s="7"/>
      <c r="I2136" s="2"/>
      <c r="J2136" s="7"/>
      <c r="K2136" s="3"/>
      <c r="L2136" s="4"/>
    </row>
    <row r="2137" spans="1:12">
      <c r="A2137" s="5"/>
      <c r="B2137" s="3"/>
      <c r="C2137" s="3"/>
      <c r="D2137" s="8"/>
      <c r="E2137" s="8"/>
      <c r="F2137" s="7"/>
      <c r="G2137" s="7"/>
      <c r="H2137" s="7"/>
      <c r="I2137" s="2"/>
      <c r="J2137" s="7"/>
      <c r="K2137" s="3"/>
      <c r="L2137" s="4"/>
    </row>
    <row r="2138" spans="1:12">
      <c r="A2138" s="5"/>
      <c r="B2138" s="3"/>
      <c r="C2138" s="3"/>
      <c r="D2138" s="8"/>
      <c r="E2138" s="8"/>
      <c r="F2138" s="7"/>
      <c r="G2138" s="7"/>
      <c r="H2138" s="7"/>
      <c r="I2138" s="2"/>
      <c r="J2138" s="7"/>
      <c r="K2138" s="3"/>
      <c r="L2138" s="4"/>
    </row>
    <row r="2139" spans="1:12">
      <c r="A2139" s="5"/>
      <c r="B2139" s="3"/>
      <c r="C2139" s="3"/>
      <c r="D2139" s="8"/>
      <c r="E2139" s="8"/>
      <c r="F2139" s="7"/>
      <c r="G2139" s="7"/>
      <c r="H2139" s="7"/>
      <c r="I2139" s="2"/>
      <c r="J2139" s="7"/>
      <c r="K2139" s="3"/>
      <c r="L2139" s="4"/>
    </row>
    <row r="2140" spans="1:12">
      <c r="A2140" s="5"/>
      <c r="B2140" s="3"/>
      <c r="C2140" s="3"/>
      <c r="D2140" s="8"/>
      <c r="E2140" s="8"/>
      <c r="F2140" s="7"/>
      <c r="G2140" s="7"/>
      <c r="H2140" s="7"/>
      <c r="I2140" s="2"/>
      <c r="J2140" s="7"/>
      <c r="K2140" s="3"/>
      <c r="L2140" s="4"/>
    </row>
    <row r="2141" spans="1:12">
      <c r="A2141" s="5"/>
      <c r="B2141" s="3"/>
      <c r="C2141" s="3"/>
      <c r="D2141" s="8"/>
      <c r="E2141" s="8"/>
      <c r="F2141" s="7"/>
      <c r="G2141" s="7"/>
      <c r="H2141" s="7"/>
      <c r="I2141" s="2"/>
      <c r="J2141" s="7"/>
      <c r="K2141" s="3"/>
      <c r="L2141" s="4"/>
    </row>
    <row r="2142" spans="1:12">
      <c r="A2142" s="5"/>
      <c r="B2142" s="3"/>
      <c r="C2142" s="3"/>
      <c r="D2142" s="8"/>
      <c r="E2142" s="8"/>
      <c r="F2142" s="7"/>
      <c r="G2142" s="7"/>
      <c r="H2142" s="7"/>
      <c r="I2142" s="2"/>
      <c r="J2142" s="7"/>
      <c r="K2142" s="3"/>
      <c r="L2142" s="4"/>
    </row>
    <row r="2143" spans="1:12">
      <c r="A2143" s="5"/>
      <c r="B2143" s="3"/>
      <c r="C2143" s="3"/>
      <c r="D2143" s="8"/>
      <c r="E2143" s="8"/>
      <c r="F2143" s="7"/>
      <c r="G2143" s="7"/>
      <c r="H2143" s="7"/>
      <c r="I2143" s="2"/>
      <c r="J2143" s="7"/>
      <c r="K2143" s="3"/>
      <c r="L2143" s="4"/>
    </row>
    <row r="2144" spans="1:12">
      <c r="A2144" s="5"/>
      <c r="B2144" s="3"/>
      <c r="C2144" s="3"/>
      <c r="D2144" s="8"/>
      <c r="E2144" s="8"/>
      <c r="F2144" s="7"/>
      <c r="G2144" s="7"/>
      <c r="H2144" s="7"/>
      <c r="I2144" s="2"/>
      <c r="J2144" s="7"/>
      <c r="K2144" s="3"/>
      <c r="L2144" s="4"/>
    </row>
    <row r="2145" spans="1:12">
      <c r="A2145" s="5"/>
      <c r="B2145" s="3"/>
      <c r="C2145" s="3"/>
      <c r="D2145" s="8"/>
      <c r="E2145" s="8"/>
      <c r="F2145" s="7"/>
      <c r="G2145" s="7"/>
      <c r="H2145" s="7"/>
      <c r="I2145" s="2"/>
      <c r="J2145" s="7"/>
      <c r="K2145" s="3"/>
      <c r="L2145" s="4"/>
    </row>
    <row r="2146" spans="1:12">
      <c r="A2146" s="5"/>
      <c r="B2146" s="3"/>
      <c r="C2146" s="3"/>
      <c r="D2146" s="8"/>
      <c r="E2146" s="8"/>
      <c r="F2146" s="7"/>
      <c r="G2146" s="7"/>
      <c r="H2146" s="7"/>
      <c r="I2146" s="2"/>
      <c r="J2146" s="7"/>
      <c r="K2146" s="3"/>
      <c r="L2146" s="4"/>
    </row>
    <row r="2147" spans="1:12">
      <c r="A2147" s="5"/>
      <c r="B2147" s="3"/>
      <c r="C2147" s="3"/>
      <c r="D2147" s="8"/>
      <c r="E2147" s="8"/>
      <c r="F2147" s="7"/>
      <c r="G2147" s="7"/>
      <c r="H2147" s="7"/>
      <c r="I2147" s="2"/>
      <c r="J2147" s="7"/>
      <c r="K2147" s="3"/>
      <c r="L2147" s="4"/>
    </row>
    <row r="2148" spans="1:12">
      <c r="A2148" s="5"/>
      <c r="B2148" s="3"/>
      <c r="C2148" s="3"/>
      <c r="D2148" s="8"/>
      <c r="E2148" s="8"/>
      <c r="F2148" s="7"/>
      <c r="G2148" s="7"/>
      <c r="H2148" s="7"/>
      <c r="I2148" s="2"/>
      <c r="J2148" s="7"/>
      <c r="K2148" s="3"/>
      <c r="L2148" s="4"/>
    </row>
    <row r="2149" spans="1:12">
      <c r="A2149" s="5"/>
      <c r="B2149" s="3"/>
      <c r="C2149" s="3"/>
      <c r="D2149" s="8"/>
      <c r="E2149" s="8"/>
      <c r="F2149" s="7"/>
      <c r="G2149" s="7"/>
      <c r="H2149" s="7"/>
      <c r="I2149" s="2"/>
      <c r="J2149" s="7"/>
      <c r="K2149" s="3"/>
      <c r="L2149" s="4"/>
    </row>
    <row r="2150" spans="1:12">
      <c r="A2150" s="5"/>
      <c r="B2150" s="3"/>
      <c r="C2150" s="3"/>
      <c r="D2150" s="8"/>
      <c r="E2150" s="8"/>
      <c r="F2150" s="7"/>
      <c r="G2150" s="7"/>
      <c r="H2150" s="7"/>
      <c r="I2150" s="2"/>
      <c r="J2150" s="7"/>
      <c r="K2150" s="3"/>
      <c r="L2150" s="4"/>
    </row>
    <row r="2151" spans="1:12">
      <c r="A2151" s="5"/>
      <c r="B2151" s="3"/>
      <c r="C2151" s="3"/>
      <c r="D2151" s="8"/>
      <c r="E2151" s="8"/>
      <c r="F2151" s="7"/>
      <c r="G2151" s="7"/>
      <c r="H2151" s="7"/>
      <c r="I2151" s="2"/>
      <c r="J2151" s="7"/>
      <c r="K2151" s="3"/>
      <c r="L2151" s="4"/>
    </row>
    <row r="2152" spans="1:12">
      <c r="A2152" s="5"/>
      <c r="B2152" s="3"/>
      <c r="C2152" s="3"/>
      <c r="D2152" s="8"/>
      <c r="E2152" s="8"/>
      <c r="F2152" s="7"/>
      <c r="G2152" s="7"/>
      <c r="H2152" s="7"/>
      <c r="I2152" s="2"/>
      <c r="J2152" s="7"/>
      <c r="K2152" s="3"/>
      <c r="L2152" s="4"/>
    </row>
    <row r="2153" spans="1:12">
      <c r="A2153" s="5"/>
      <c r="B2153" s="3"/>
      <c r="C2153" s="3"/>
      <c r="D2153" s="8"/>
      <c r="E2153" s="8"/>
      <c r="F2153" s="7"/>
      <c r="G2153" s="7"/>
      <c r="H2153" s="7"/>
      <c r="I2153" s="2"/>
      <c r="J2153" s="7"/>
      <c r="K2153" s="3"/>
      <c r="L2153" s="4"/>
    </row>
    <row r="2154" spans="1:12">
      <c r="A2154" s="5"/>
      <c r="B2154" s="3"/>
      <c r="C2154" s="3"/>
      <c r="D2154" s="8"/>
      <c r="E2154" s="8"/>
      <c r="F2154" s="7"/>
      <c r="G2154" s="7"/>
      <c r="H2154" s="7"/>
      <c r="I2154" s="2"/>
      <c r="J2154" s="7"/>
      <c r="K2154" s="3"/>
      <c r="L2154" s="4"/>
    </row>
    <row r="2155" spans="1:12">
      <c r="A2155" s="5"/>
      <c r="B2155" s="3"/>
      <c r="C2155" s="3"/>
      <c r="D2155" s="8"/>
      <c r="E2155" s="8"/>
      <c r="F2155" s="7"/>
      <c r="G2155" s="7"/>
      <c r="H2155" s="7"/>
      <c r="I2155" s="2"/>
      <c r="J2155" s="7"/>
      <c r="K2155" s="3"/>
      <c r="L2155" s="4"/>
    </row>
    <row r="2156" spans="1:12">
      <c r="A2156" s="5"/>
      <c r="B2156" s="3"/>
      <c r="C2156" s="3"/>
      <c r="D2156" s="8"/>
      <c r="E2156" s="8"/>
      <c r="F2156" s="7"/>
      <c r="G2156" s="7"/>
      <c r="H2156" s="7"/>
      <c r="I2156" s="2"/>
      <c r="J2156" s="7"/>
      <c r="K2156" s="3"/>
      <c r="L2156" s="4"/>
    </row>
    <row r="2157" spans="1:12">
      <c r="A2157" s="5"/>
      <c r="B2157" s="3"/>
      <c r="C2157" s="3"/>
      <c r="D2157" s="8"/>
      <c r="E2157" s="8"/>
      <c r="F2157" s="7"/>
      <c r="G2157" s="7"/>
      <c r="H2157" s="7"/>
      <c r="I2157" s="2"/>
      <c r="J2157" s="7"/>
      <c r="K2157" s="3"/>
      <c r="L2157" s="4"/>
    </row>
    <row r="2158" spans="1:12">
      <c r="A2158" s="5"/>
      <c r="B2158" s="3"/>
      <c r="C2158" s="3"/>
      <c r="D2158" s="8"/>
      <c r="E2158" s="8"/>
      <c r="F2158" s="7"/>
      <c r="G2158" s="7"/>
      <c r="H2158" s="7"/>
      <c r="I2158" s="2"/>
      <c r="J2158" s="7"/>
      <c r="K2158" s="3"/>
      <c r="L2158" s="4"/>
    </row>
    <row r="2159" spans="1:12">
      <c r="A2159" s="5"/>
      <c r="B2159" s="3"/>
      <c r="C2159" s="3"/>
      <c r="D2159" s="8"/>
      <c r="E2159" s="8"/>
      <c r="F2159" s="7"/>
      <c r="G2159" s="7"/>
      <c r="H2159" s="7"/>
      <c r="I2159" s="2"/>
      <c r="J2159" s="7"/>
      <c r="K2159" s="3"/>
      <c r="L2159" s="4"/>
    </row>
    <row r="2160" spans="1:12">
      <c r="A2160" s="5"/>
      <c r="B2160" s="3"/>
      <c r="C2160" s="3"/>
      <c r="D2160" s="8"/>
      <c r="E2160" s="8"/>
      <c r="F2160" s="7"/>
      <c r="G2160" s="7"/>
      <c r="H2160" s="7"/>
      <c r="I2160" s="2"/>
      <c r="J2160" s="7"/>
      <c r="K2160" s="3"/>
      <c r="L2160" s="4"/>
    </row>
    <row r="2161" spans="1:12">
      <c r="A2161" s="5"/>
      <c r="B2161" s="3"/>
      <c r="C2161" s="3"/>
      <c r="D2161" s="8"/>
      <c r="E2161" s="8"/>
      <c r="F2161" s="7"/>
      <c r="G2161" s="7"/>
      <c r="H2161" s="7"/>
      <c r="I2161" s="2"/>
      <c r="J2161" s="7"/>
      <c r="K2161" s="3"/>
      <c r="L2161" s="4"/>
    </row>
    <row r="2162" spans="1:12">
      <c r="A2162" s="5"/>
      <c r="B2162" s="3"/>
      <c r="C2162" s="3"/>
      <c r="D2162" s="8"/>
      <c r="E2162" s="8"/>
      <c r="F2162" s="7"/>
      <c r="G2162" s="7"/>
      <c r="H2162" s="7"/>
      <c r="I2162" s="2"/>
      <c r="J2162" s="7"/>
      <c r="K2162" s="3"/>
      <c r="L2162" s="4"/>
    </row>
    <row r="2163" spans="1:12">
      <c r="A2163" s="5"/>
      <c r="B2163" s="3"/>
      <c r="C2163" s="3"/>
      <c r="D2163" s="8"/>
      <c r="E2163" s="8"/>
      <c r="F2163" s="7"/>
      <c r="G2163" s="7"/>
      <c r="H2163" s="7"/>
      <c r="I2163" s="2"/>
      <c r="J2163" s="7"/>
      <c r="K2163" s="3"/>
      <c r="L2163" s="4"/>
    </row>
    <row r="2164" spans="1:12">
      <c r="A2164" s="5"/>
      <c r="B2164" s="3"/>
      <c r="C2164" s="3"/>
      <c r="D2164" s="8"/>
      <c r="E2164" s="8"/>
      <c r="F2164" s="7"/>
      <c r="G2164" s="7"/>
      <c r="H2164" s="7"/>
      <c r="I2164" s="2"/>
      <c r="J2164" s="7"/>
      <c r="K2164" s="3"/>
      <c r="L2164" s="4"/>
    </row>
    <row r="2165" spans="1:12">
      <c r="A2165" s="5"/>
      <c r="B2165" s="3"/>
      <c r="C2165" s="3"/>
      <c r="D2165" s="8"/>
      <c r="E2165" s="8"/>
      <c r="F2165" s="7"/>
      <c r="G2165" s="7"/>
      <c r="H2165" s="7"/>
      <c r="I2165" s="2"/>
      <c r="J2165" s="7"/>
      <c r="K2165" s="3"/>
      <c r="L2165" s="4"/>
    </row>
    <row r="2166" spans="1:12">
      <c r="A2166" s="5"/>
      <c r="B2166" s="3"/>
      <c r="C2166" s="3"/>
      <c r="D2166" s="8"/>
      <c r="E2166" s="8"/>
      <c r="F2166" s="7"/>
      <c r="G2166" s="7"/>
      <c r="H2166" s="7"/>
      <c r="I2166" s="2"/>
      <c r="J2166" s="7"/>
      <c r="K2166" s="3"/>
      <c r="L2166" s="4"/>
    </row>
    <row r="2167" spans="1:12">
      <c r="A2167" s="5"/>
      <c r="B2167" s="3"/>
      <c r="C2167" s="3"/>
      <c r="D2167" s="8"/>
      <c r="E2167" s="8"/>
      <c r="F2167" s="7"/>
      <c r="G2167" s="7"/>
      <c r="H2167" s="7"/>
      <c r="I2167" s="2"/>
      <c r="J2167" s="7"/>
      <c r="K2167" s="3"/>
      <c r="L2167" s="4"/>
    </row>
    <row r="2168" spans="1:12">
      <c r="A2168" s="5"/>
      <c r="B2168" s="3"/>
      <c r="C2168" s="3"/>
      <c r="D2168" s="8"/>
      <c r="E2168" s="8"/>
      <c r="F2168" s="7"/>
      <c r="G2168" s="7"/>
      <c r="H2168" s="7"/>
      <c r="I2168" s="2"/>
      <c r="J2168" s="7"/>
      <c r="K2168" s="3"/>
      <c r="L2168" s="4"/>
    </row>
    <row r="2169" spans="1:12">
      <c r="A2169" s="5"/>
      <c r="B2169" s="3"/>
      <c r="C2169" s="3"/>
      <c r="D2169" s="8"/>
      <c r="E2169" s="8"/>
      <c r="F2169" s="7"/>
      <c r="G2169" s="7"/>
      <c r="H2169" s="7"/>
      <c r="I2169" s="2"/>
      <c r="J2169" s="7"/>
      <c r="K2169" s="3"/>
      <c r="L2169" s="4"/>
    </row>
    <row r="2170" spans="1:12">
      <c r="A2170" s="5"/>
      <c r="B2170" s="3"/>
      <c r="C2170" s="3"/>
      <c r="D2170" s="8"/>
      <c r="E2170" s="8"/>
      <c r="F2170" s="7"/>
      <c r="G2170" s="7"/>
      <c r="H2170" s="7"/>
      <c r="I2170" s="2"/>
      <c r="J2170" s="7"/>
      <c r="K2170" s="3"/>
      <c r="L2170" s="4"/>
    </row>
    <row r="2171" spans="1:12">
      <c r="A2171" s="5"/>
      <c r="B2171" s="3"/>
      <c r="C2171" s="3"/>
      <c r="D2171" s="8"/>
      <c r="E2171" s="8"/>
      <c r="F2171" s="7"/>
      <c r="G2171" s="7"/>
      <c r="H2171" s="7"/>
      <c r="I2171" s="2"/>
      <c r="J2171" s="7"/>
      <c r="K2171" s="3"/>
      <c r="L2171" s="4"/>
    </row>
    <row r="2172" spans="1:12">
      <c r="A2172" s="5"/>
      <c r="B2172" s="3"/>
      <c r="C2172" s="3"/>
      <c r="D2172" s="8"/>
      <c r="E2172" s="8"/>
      <c r="F2172" s="7"/>
      <c r="G2172" s="7"/>
      <c r="H2172" s="7"/>
      <c r="I2172" s="2"/>
      <c r="J2172" s="7"/>
      <c r="K2172" s="3"/>
      <c r="L2172" s="4"/>
    </row>
    <row r="2173" spans="1:12">
      <c r="A2173" s="5"/>
      <c r="B2173" s="3"/>
      <c r="C2173" s="3"/>
      <c r="D2173" s="8"/>
      <c r="E2173" s="8"/>
      <c r="F2173" s="7"/>
      <c r="G2173" s="7"/>
      <c r="H2173" s="7"/>
      <c r="I2173" s="2"/>
      <c r="J2173" s="7"/>
      <c r="K2173" s="3"/>
      <c r="L2173" s="4"/>
    </row>
    <row r="2174" spans="1:12">
      <c r="A2174" s="5"/>
      <c r="B2174" s="3"/>
      <c r="C2174" s="3"/>
      <c r="D2174" s="8"/>
      <c r="E2174" s="8"/>
      <c r="F2174" s="7"/>
      <c r="G2174" s="7"/>
      <c r="H2174" s="7"/>
      <c r="I2174" s="2"/>
      <c r="J2174" s="7"/>
      <c r="K2174" s="3"/>
      <c r="L2174" s="4"/>
    </row>
    <row r="2175" spans="1:12">
      <c r="A2175" s="5"/>
      <c r="B2175" s="3"/>
      <c r="C2175" s="3"/>
      <c r="D2175" s="8"/>
      <c r="E2175" s="8"/>
      <c r="F2175" s="7"/>
      <c r="G2175" s="7"/>
      <c r="H2175" s="7"/>
      <c r="I2175" s="2"/>
      <c r="J2175" s="7"/>
      <c r="K2175" s="3"/>
      <c r="L2175" s="4"/>
    </row>
    <row r="2176" spans="1:12">
      <c r="A2176" s="5"/>
      <c r="B2176" s="3"/>
      <c r="C2176" s="3"/>
      <c r="D2176" s="8"/>
      <c r="E2176" s="8"/>
      <c r="F2176" s="7"/>
      <c r="G2176" s="7"/>
      <c r="H2176" s="7"/>
      <c r="I2176" s="2"/>
      <c r="J2176" s="7"/>
      <c r="K2176" s="3"/>
      <c r="L2176" s="4"/>
    </row>
    <row r="2177" spans="1:12">
      <c r="A2177" s="5"/>
      <c r="B2177" s="3"/>
      <c r="C2177" s="3"/>
      <c r="D2177" s="8"/>
      <c r="E2177" s="8"/>
      <c r="F2177" s="7"/>
      <c r="G2177" s="7"/>
      <c r="H2177" s="7"/>
      <c r="I2177" s="2"/>
      <c r="J2177" s="7"/>
      <c r="K2177" s="3"/>
      <c r="L2177" s="4"/>
    </row>
    <row r="2178" spans="1:12">
      <c r="A2178" s="5"/>
      <c r="B2178" s="3"/>
      <c r="C2178" s="3"/>
      <c r="D2178" s="8"/>
      <c r="E2178" s="8"/>
      <c r="F2178" s="7"/>
      <c r="G2178" s="7"/>
      <c r="H2178" s="7"/>
      <c r="I2178" s="2"/>
      <c r="J2178" s="7"/>
      <c r="K2178" s="3"/>
      <c r="L2178" s="4"/>
    </row>
    <row r="2179" spans="1:12">
      <c r="A2179" s="5"/>
      <c r="B2179" s="3"/>
      <c r="C2179" s="3"/>
      <c r="D2179" s="8"/>
      <c r="E2179" s="8"/>
      <c r="F2179" s="7"/>
      <c r="G2179" s="7"/>
      <c r="H2179" s="7"/>
      <c r="I2179" s="2"/>
      <c r="J2179" s="7"/>
      <c r="K2179" s="3"/>
      <c r="L2179" s="4"/>
    </row>
    <row r="2180" spans="1:12">
      <c r="A2180" s="5"/>
      <c r="B2180" s="3"/>
      <c r="C2180" s="3"/>
      <c r="D2180" s="8"/>
      <c r="E2180" s="8"/>
      <c r="F2180" s="7"/>
      <c r="G2180" s="7"/>
      <c r="H2180" s="7"/>
      <c r="I2180" s="2"/>
      <c r="J2180" s="7"/>
      <c r="K2180" s="3"/>
      <c r="L2180" s="4"/>
    </row>
    <row r="2181" spans="1:12">
      <c r="A2181" s="5"/>
      <c r="B2181" s="3"/>
      <c r="C2181" s="3"/>
      <c r="D2181" s="8"/>
      <c r="E2181" s="8"/>
      <c r="F2181" s="7"/>
      <c r="G2181" s="7"/>
      <c r="H2181" s="7"/>
      <c r="I2181" s="2"/>
      <c r="J2181" s="7"/>
      <c r="K2181" s="3"/>
      <c r="L2181" s="4"/>
    </row>
    <row r="2182" spans="1:12">
      <c r="A2182" s="5"/>
      <c r="B2182" s="3"/>
      <c r="C2182" s="3"/>
      <c r="D2182" s="8"/>
      <c r="E2182" s="8"/>
      <c r="F2182" s="7"/>
      <c r="G2182" s="7"/>
      <c r="H2182" s="7"/>
      <c r="I2182" s="2"/>
      <c r="J2182" s="7"/>
      <c r="K2182" s="3"/>
      <c r="L2182" s="4"/>
    </row>
    <row r="2183" spans="1:12">
      <c r="A2183" s="5"/>
      <c r="B2183" s="3"/>
      <c r="C2183" s="3"/>
      <c r="D2183" s="8"/>
      <c r="E2183" s="8"/>
      <c r="F2183" s="7"/>
      <c r="G2183" s="7"/>
      <c r="H2183" s="7"/>
      <c r="I2183" s="2"/>
      <c r="J2183" s="7"/>
      <c r="K2183" s="3"/>
      <c r="L2183" s="4"/>
    </row>
    <row r="2184" spans="1:12">
      <c r="A2184" s="5"/>
      <c r="B2184" s="3"/>
      <c r="C2184" s="3"/>
      <c r="D2184" s="8"/>
      <c r="E2184" s="8"/>
      <c r="F2184" s="7"/>
      <c r="G2184" s="7"/>
      <c r="H2184" s="7"/>
      <c r="I2184" s="2"/>
      <c r="J2184" s="7"/>
      <c r="K2184" s="3"/>
      <c r="L2184" s="4"/>
    </row>
    <row r="2185" spans="1:12">
      <c r="A2185" s="5"/>
      <c r="B2185" s="3"/>
      <c r="C2185" s="3"/>
      <c r="D2185" s="8"/>
      <c r="E2185" s="8"/>
      <c r="F2185" s="7"/>
      <c r="G2185" s="7"/>
      <c r="H2185" s="7"/>
      <c r="I2185" s="2"/>
      <c r="J2185" s="7"/>
      <c r="K2185" s="3"/>
      <c r="L2185" s="4"/>
    </row>
    <row r="2186" spans="1:12">
      <c r="A2186" s="5"/>
      <c r="B2186" s="3"/>
      <c r="C2186" s="3"/>
      <c r="D2186" s="8"/>
      <c r="E2186" s="8"/>
      <c r="F2186" s="7"/>
      <c r="G2186" s="7"/>
      <c r="H2186" s="7"/>
      <c r="I2186" s="2"/>
      <c r="J2186" s="7"/>
      <c r="K2186" s="3"/>
      <c r="L2186" s="4"/>
    </row>
    <row r="2187" spans="1:12">
      <c r="A2187" s="5"/>
      <c r="B2187" s="3"/>
      <c r="C2187" s="3"/>
      <c r="D2187" s="8"/>
      <c r="E2187" s="8"/>
      <c r="F2187" s="7"/>
      <c r="G2187" s="7"/>
      <c r="H2187" s="7"/>
      <c r="I2187" s="2"/>
      <c r="J2187" s="7"/>
      <c r="K2187" s="3"/>
      <c r="L2187" s="4"/>
    </row>
    <row r="2188" spans="1:12">
      <c r="A2188" s="5"/>
      <c r="B2188" s="3"/>
      <c r="C2188" s="3"/>
      <c r="D2188" s="8"/>
      <c r="E2188" s="8"/>
      <c r="F2188" s="7"/>
      <c r="G2188" s="7"/>
      <c r="H2188" s="7"/>
      <c r="I2188" s="2"/>
      <c r="J2188" s="7"/>
      <c r="K2188" s="3"/>
      <c r="L2188" s="4"/>
    </row>
    <row r="2189" spans="1:12">
      <c r="A2189" s="5"/>
      <c r="B2189" s="3"/>
      <c r="C2189" s="3"/>
      <c r="D2189" s="8"/>
      <c r="E2189" s="8"/>
      <c r="F2189" s="7"/>
      <c r="G2189" s="7"/>
      <c r="H2189" s="7"/>
      <c r="I2189" s="2"/>
      <c r="J2189" s="7"/>
      <c r="K2189" s="3"/>
      <c r="L2189" s="4"/>
    </row>
    <row r="2190" spans="1:12">
      <c r="A2190" s="5"/>
      <c r="B2190" s="3"/>
      <c r="C2190" s="3"/>
      <c r="D2190" s="8"/>
      <c r="E2190" s="8"/>
      <c r="F2190" s="7"/>
      <c r="G2190" s="7"/>
      <c r="H2190" s="7"/>
      <c r="I2190" s="2"/>
      <c r="J2190" s="7"/>
      <c r="K2190" s="3"/>
      <c r="L2190" s="4"/>
    </row>
    <row r="2191" spans="1:12">
      <c r="A2191" s="5"/>
      <c r="B2191" s="3"/>
      <c r="C2191" s="3"/>
      <c r="D2191" s="8"/>
      <c r="E2191" s="8"/>
      <c r="F2191" s="7"/>
      <c r="G2191" s="7"/>
      <c r="H2191" s="7"/>
      <c r="I2191" s="2"/>
      <c r="J2191" s="7"/>
      <c r="K2191" s="3"/>
      <c r="L2191" s="4"/>
    </row>
    <row r="2192" spans="1:12">
      <c r="A2192" s="5"/>
      <c r="B2192" s="3"/>
      <c r="C2192" s="3"/>
      <c r="D2192" s="8"/>
      <c r="E2192" s="8"/>
      <c r="F2192" s="7"/>
      <c r="G2192" s="7"/>
      <c r="H2192" s="7"/>
      <c r="I2192" s="2"/>
      <c r="J2192" s="7"/>
      <c r="K2192" s="3"/>
      <c r="L2192" s="4"/>
    </row>
    <row r="2193" spans="1:12">
      <c r="A2193" s="5"/>
      <c r="B2193" s="3"/>
      <c r="C2193" s="3"/>
      <c r="D2193" s="8"/>
      <c r="E2193" s="8"/>
      <c r="F2193" s="7"/>
      <c r="G2193" s="7"/>
      <c r="H2193" s="7"/>
      <c r="I2193" s="2"/>
      <c r="J2193" s="7"/>
      <c r="K2193" s="3"/>
      <c r="L2193" s="4"/>
    </row>
    <row r="2194" spans="1:12">
      <c r="A2194" s="5"/>
      <c r="B2194" s="3"/>
      <c r="C2194" s="3"/>
      <c r="D2194" s="8"/>
      <c r="E2194" s="8"/>
      <c r="F2194" s="7"/>
      <c r="G2194" s="7"/>
      <c r="H2194" s="7"/>
      <c r="I2194" s="2"/>
      <c r="J2194" s="7"/>
      <c r="K2194" s="3"/>
      <c r="L2194" s="4"/>
    </row>
    <row r="2195" spans="1:12">
      <c r="A2195" s="5"/>
      <c r="B2195" s="3"/>
      <c r="C2195" s="3"/>
      <c r="D2195" s="8"/>
      <c r="E2195" s="8"/>
      <c r="F2195" s="7"/>
      <c r="G2195" s="7"/>
      <c r="H2195" s="7"/>
      <c r="I2195" s="2"/>
      <c r="J2195" s="7"/>
      <c r="K2195" s="3"/>
      <c r="L2195" s="4"/>
    </row>
    <row r="2196" spans="1:12">
      <c r="A2196" s="5"/>
      <c r="B2196" s="3"/>
      <c r="C2196" s="3"/>
      <c r="D2196" s="8"/>
      <c r="E2196" s="8"/>
      <c r="F2196" s="7"/>
      <c r="G2196" s="7"/>
      <c r="H2196" s="7"/>
      <c r="I2196" s="2"/>
      <c r="J2196" s="7"/>
      <c r="K2196" s="3"/>
      <c r="L2196" s="4"/>
    </row>
    <row r="2197" spans="1:12">
      <c r="A2197" s="5"/>
      <c r="B2197" s="3"/>
      <c r="C2197" s="3"/>
      <c r="D2197" s="8"/>
      <c r="E2197" s="8"/>
      <c r="F2197" s="7"/>
      <c r="G2197" s="7"/>
      <c r="H2197" s="7"/>
      <c r="I2197" s="2"/>
      <c r="J2197" s="7"/>
      <c r="K2197" s="3"/>
      <c r="L2197" s="4"/>
    </row>
    <row r="2198" spans="1:12">
      <c r="A2198" s="5"/>
      <c r="B2198" s="3"/>
      <c r="C2198" s="3"/>
      <c r="D2198" s="8"/>
      <c r="E2198" s="8"/>
      <c r="F2198" s="7"/>
      <c r="G2198" s="7"/>
      <c r="H2198" s="7"/>
      <c r="I2198" s="2"/>
      <c r="J2198" s="7"/>
      <c r="K2198" s="3"/>
      <c r="L2198" s="4"/>
    </row>
    <row r="2199" spans="1:12">
      <c r="A2199" s="5"/>
      <c r="B2199" s="3"/>
      <c r="C2199" s="3"/>
      <c r="D2199" s="8"/>
      <c r="E2199" s="8"/>
      <c r="F2199" s="7"/>
      <c r="G2199" s="7"/>
      <c r="H2199" s="7"/>
      <c r="I2199" s="2"/>
      <c r="J2199" s="7"/>
      <c r="K2199" s="3"/>
      <c r="L2199" s="4"/>
    </row>
    <row r="2200" spans="1:12">
      <c r="A2200" s="5"/>
      <c r="B2200" s="3"/>
      <c r="C2200" s="3"/>
      <c r="D2200" s="8"/>
      <c r="E2200" s="8"/>
      <c r="F2200" s="7"/>
      <c r="G2200" s="7"/>
      <c r="H2200" s="7"/>
      <c r="I2200" s="2"/>
      <c r="J2200" s="7"/>
      <c r="K2200" s="3"/>
      <c r="L2200" s="4"/>
    </row>
    <row r="2201" spans="1:12">
      <c r="A2201" s="5"/>
      <c r="B2201" s="3"/>
      <c r="C2201" s="3"/>
      <c r="D2201" s="8"/>
      <c r="E2201" s="8"/>
      <c r="F2201" s="7"/>
      <c r="G2201" s="7"/>
      <c r="H2201" s="7"/>
      <c r="I2201" s="2"/>
      <c r="J2201" s="7"/>
      <c r="K2201" s="3"/>
      <c r="L2201" s="4"/>
    </row>
    <row r="2202" spans="1:12">
      <c r="A2202" s="5"/>
      <c r="B2202" s="3"/>
      <c r="C2202" s="3"/>
      <c r="D2202" s="8"/>
      <c r="E2202" s="8"/>
      <c r="F2202" s="7"/>
      <c r="G2202" s="7"/>
      <c r="H2202" s="7"/>
      <c r="I2202" s="2"/>
      <c r="J2202" s="7"/>
      <c r="K2202" s="3"/>
      <c r="L2202" s="4"/>
    </row>
    <row r="2203" spans="1:12">
      <c r="A2203" s="5"/>
      <c r="B2203" s="3"/>
      <c r="C2203" s="3"/>
      <c r="D2203" s="8"/>
      <c r="E2203" s="8"/>
      <c r="F2203" s="7"/>
      <c r="G2203" s="7"/>
      <c r="H2203" s="7"/>
      <c r="I2203" s="2"/>
      <c r="J2203" s="7"/>
      <c r="K2203" s="3"/>
      <c r="L2203" s="4"/>
    </row>
    <row r="2204" spans="1:12">
      <c r="A2204" s="5"/>
      <c r="B2204" s="3"/>
      <c r="C2204" s="3"/>
      <c r="D2204" s="8"/>
      <c r="E2204" s="8"/>
      <c r="F2204" s="7"/>
      <c r="G2204" s="7"/>
      <c r="H2204" s="7"/>
      <c r="I2204" s="2"/>
      <c r="J2204" s="7"/>
      <c r="K2204" s="3"/>
      <c r="L2204" s="4"/>
    </row>
    <row r="2205" spans="1:12">
      <c r="A2205" s="5"/>
      <c r="B2205" s="3"/>
      <c r="C2205" s="3"/>
      <c r="D2205" s="8"/>
      <c r="E2205" s="8"/>
      <c r="F2205" s="7"/>
      <c r="G2205" s="7"/>
      <c r="H2205" s="7"/>
      <c r="I2205" s="2"/>
      <c r="J2205" s="7"/>
      <c r="K2205" s="3"/>
      <c r="L2205" s="4"/>
    </row>
    <row r="2206" spans="1:12">
      <c r="A2206" s="5"/>
      <c r="B2206" s="3"/>
      <c r="C2206" s="3"/>
      <c r="D2206" s="8"/>
      <c r="E2206" s="8"/>
      <c r="F2206" s="7"/>
      <c r="G2206" s="7"/>
      <c r="H2206" s="7"/>
      <c r="I2206" s="2"/>
      <c r="J2206" s="7"/>
      <c r="K2206" s="3"/>
      <c r="L2206" s="4"/>
    </row>
    <row r="2207" spans="1:12">
      <c r="A2207" s="5"/>
      <c r="B2207" s="3"/>
      <c r="C2207" s="3"/>
      <c r="D2207" s="8"/>
      <c r="E2207" s="8"/>
      <c r="F2207" s="7"/>
      <c r="G2207" s="7"/>
      <c r="H2207" s="7"/>
      <c r="I2207" s="2"/>
      <c r="J2207" s="7"/>
      <c r="K2207" s="3"/>
      <c r="L2207" s="4"/>
    </row>
    <row r="2208" spans="1:12">
      <c r="A2208" s="5"/>
      <c r="B2208" s="3"/>
      <c r="C2208" s="3"/>
      <c r="D2208" s="8"/>
      <c r="E2208" s="8"/>
      <c r="F2208" s="7"/>
      <c r="G2208" s="7"/>
      <c r="H2208" s="7"/>
      <c r="I2208" s="2"/>
      <c r="J2208" s="7"/>
      <c r="K2208" s="3"/>
      <c r="L2208" s="4"/>
    </row>
    <row r="2209" spans="1:12">
      <c r="A2209" s="5"/>
      <c r="B2209" s="3"/>
      <c r="C2209" s="3"/>
      <c r="D2209" s="8"/>
      <c r="E2209" s="8"/>
      <c r="F2209" s="7"/>
      <c r="G2209" s="7"/>
      <c r="H2209" s="7"/>
      <c r="I2209" s="2"/>
      <c r="J2209" s="7"/>
      <c r="K2209" s="3"/>
      <c r="L2209" s="4"/>
    </row>
    <row r="2210" spans="1:12">
      <c r="A2210" s="5"/>
      <c r="B2210" s="3"/>
      <c r="C2210" s="3"/>
      <c r="D2210" s="8"/>
      <c r="E2210" s="8"/>
      <c r="F2210" s="7"/>
      <c r="G2210" s="7"/>
      <c r="H2210" s="7"/>
      <c r="I2210" s="2"/>
      <c r="J2210" s="7"/>
      <c r="K2210" s="3"/>
      <c r="L2210" s="4"/>
    </row>
    <row r="2211" spans="1:12">
      <c r="A2211" s="5"/>
      <c r="B2211" s="3"/>
      <c r="C2211" s="3"/>
      <c r="D2211" s="8"/>
      <c r="E2211" s="8"/>
      <c r="F2211" s="7"/>
      <c r="G2211" s="7"/>
      <c r="H2211" s="7"/>
      <c r="I2211" s="2"/>
      <c r="J2211" s="7"/>
      <c r="K2211" s="3"/>
      <c r="L2211" s="4"/>
    </row>
    <row r="2212" spans="1:12">
      <c r="A2212" s="5"/>
      <c r="B2212" s="3"/>
      <c r="C2212" s="3"/>
      <c r="D2212" s="8"/>
      <c r="E2212" s="8"/>
      <c r="F2212" s="7"/>
      <c r="G2212" s="7"/>
      <c r="H2212" s="7"/>
      <c r="I2212" s="2"/>
      <c r="J2212" s="7"/>
      <c r="K2212" s="3"/>
      <c r="L2212" s="4"/>
    </row>
    <row r="2213" spans="1:12">
      <c r="A2213" s="5"/>
      <c r="B2213" s="3"/>
      <c r="C2213" s="3"/>
      <c r="D2213" s="8"/>
      <c r="E2213" s="8"/>
      <c r="F2213" s="7"/>
      <c r="G2213" s="7"/>
      <c r="H2213" s="7"/>
      <c r="I2213" s="2"/>
      <c r="J2213" s="7"/>
      <c r="K2213" s="3"/>
      <c r="L2213" s="4"/>
    </row>
    <row r="2214" spans="1:12">
      <c r="A2214" s="5"/>
      <c r="B2214" s="3"/>
      <c r="C2214" s="3"/>
      <c r="D2214" s="8"/>
      <c r="E2214" s="8"/>
      <c r="F2214" s="7"/>
      <c r="G2214" s="7"/>
      <c r="H2214" s="7"/>
      <c r="I2214" s="2"/>
      <c r="J2214" s="7"/>
      <c r="K2214" s="3"/>
      <c r="L2214" s="4"/>
    </row>
    <row r="2215" spans="1:12">
      <c r="A2215" s="5"/>
      <c r="B2215" s="3"/>
      <c r="C2215" s="3"/>
      <c r="D2215" s="8"/>
      <c r="E2215" s="8"/>
      <c r="F2215" s="7"/>
      <c r="G2215" s="7"/>
      <c r="H2215" s="7"/>
      <c r="I2215" s="2"/>
      <c r="J2215" s="7"/>
      <c r="K2215" s="3"/>
      <c r="L2215" s="4"/>
    </row>
    <row r="2216" spans="1:12">
      <c r="A2216" s="5"/>
      <c r="B2216" s="3"/>
      <c r="C2216" s="3"/>
      <c r="D2216" s="8"/>
      <c r="E2216" s="8"/>
      <c r="F2216" s="7"/>
      <c r="G2216" s="7"/>
      <c r="H2216" s="7"/>
      <c r="I2216" s="2"/>
      <c r="J2216" s="7"/>
      <c r="K2216" s="3"/>
      <c r="L2216" s="4"/>
    </row>
    <row r="2217" spans="1:12">
      <c r="A2217" s="5"/>
      <c r="B2217" s="3"/>
      <c r="C2217" s="3"/>
      <c r="D2217" s="8"/>
      <c r="E2217" s="8"/>
      <c r="F2217" s="7"/>
      <c r="G2217" s="7"/>
      <c r="H2217" s="7"/>
      <c r="I2217" s="2"/>
      <c r="J2217" s="7"/>
      <c r="K2217" s="3"/>
      <c r="L2217" s="4"/>
    </row>
    <row r="2218" spans="1:12">
      <c r="A2218" s="5"/>
      <c r="B2218" s="3"/>
      <c r="C2218" s="3"/>
      <c r="D2218" s="8"/>
      <c r="E2218" s="8"/>
      <c r="F2218" s="7"/>
      <c r="G2218" s="7"/>
      <c r="H2218" s="7"/>
      <c r="I2218" s="2"/>
      <c r="J2218" s="7"/>
      <c r="K2218" s="3"/>
      <c r="L2218" s="4"/>
    </row>
    <row r="2219" spans="1:12">
      <c r="A2219" s="5"/>
      <c r="B2219" s="3"/>
      <c r="C2219" s="3"/>
      <c r="D2219" s="8"/>
      <c r="E2219" s="8"/>
      <c r="F2219" s="7"/>
      <c r="G2219" s="7"/>
      <c r="H2219" s="7"/>
      <c r="I2219" s="2"/>
      <c r="J2219" s="7"/>
      <c r="K2219" s="3"/>
      <c r="L2219" s="4"/>
    </row>
    <row r="2220" spans="1:12">
      <c r="A2220" s="5"/>
      <c r="B2220" s="3"/>
      <c r="C2220" s="3"/>
      <c r="D2220" s="8"/>
      <c r="E2220" s="8"/>
      <c r="F2220" s="7"/>
      <c r="G2220" s="7"/>
      <c r="H2220" s="7"/>
      <c r="I2220" s="2"/>
      <c r="J2220" s="7"/>
      <c r="K2220" s="3"/>
      <c r="L2220" s="4"/>
    </row>
    <row r="2221" spans="1:12">
      <c r="A2221" s="5"/>
      <c r="B2221" s="3"/>
      <c r="C2221" s="3"/>
      <c r="D2221" s="8"/>
      <c r="E2221" s="8"/>
      <c r="F2221" s="7"/>
      <c r="G2221" s="7"/>
      <c r="H2221" s="7"/>
      <c r="I2221" s="2"/>
      <c r="J2221" s="7"/>
      <c r="K2221" s="3"/>
      <c r="L2221" s="4"/>
    </row>
    <row r="2222" spans="1:12">
      <c r="A2222" s="5"/>
      <c r="B2222" s="3"/>
      <c r="C2222" s="3"/>
      <c r="D2222" s="8"/>
      <c r="E2222" s="8"/>
      <c r="F2222" s="7"/>
      <c r="G2222" s="7"/>
      <c r="H2222" s="7"/>
      <c r="I2222" s="2"/>
      <c r="J2222" s="7"/>
      <c r="K2222" s="3"/>
      <c r="L2222" s="4"/>
    </row>
    <row r="2223" spans="1:12">
      <c r="A2223" s="5"/>
      <c r="B2223" s="3"/>
      <c r="C2223" s="3"/>
      <c r="D2223" s="8"/>
      <c r="E2223" s="8"/>
      <c r="F2223" s="7"/>
      <c r="G2223" s="7"/>
      <c r="H2223" s="7"/>
      <c r="I2223" s="2"/>
      <c r="J2223" s="7"/>
      <c r="K2223" s="3"/>
      <c r="L2223" s="4"/>
    </row>
    <row r="2224" spans="1:12">
      <c r="A2224" s="5"/>
      <c r="B2224" s="3"/>
      <c r="C2224" s="3"/>
      <c r="D2224" s="8"/>
      <c r="E2224" s="8"/>
      <c r="F2224" s="7"/>
      <c r="G2224" s="7"/>
      <c r="H2224" s="7"/>
      <c r="I2224" s="2"/>
      <c r="J2224" s="7"/>
      <c r="K2224" s="3"/>
      <c r="L2224" s="4"/>
    </row>
    <row r="2225" spans="1:12">
      <c r="A2225" s="5"/>
      <c r="B2225" s="3"/>
      <c r="C2225" s="3"/>
      <c r="D2225" s="8"/>
      <c r="E2225" s="8"/>
      <c r="F2225" s="7"/>
      <c r="G2225" s="7"/>
      <c r="H2225" s="7"/>
      <c r="I2225" s="2"/>
      <c r="J2225" s="7"/>
      <c r="K2225" s="3"/>
      <c r="L2225" s="4"/>
    </row>
    <row r="2226" spans="1:12">
      <c r="A2226" s="5"/>
      <c r="B2226" s="3"/>
      <c r="C2226" s="3"/>
      <c r="D2226" s="8"/>
      <c r="E2226" s="8"/>
      <c r="F2226" s="7"/>
      <c r="G2226" s="7"/>
      <c r="H2226" s="7"/>
      <c r="I2226" s="2"/>
      <c r="J2226" s="7"/>
      <c r="K2226" s="3"/>
      <c r="L2226" s="4"/>
    </row>
    <row r="2227" spans="1:12">
      <c r="A2227" s="5"/>
      <c r="B2227" s="3"/>
      <c r="C2227" s="3"/>
      <c r="D2227" s="8"/>
      <c r="E2227" s="8"/>
      <c r="F2227" s="7"/>
      <c r="G2227" s="7"/>
      <c r="H2227" s="7"/>
      <c r="I2227" s="2"/>
      <c r="J2227" s="7"/>
      <c r="K2227" s="3"/>
      <c r="L2227" s="4"/>
    </row>
    <row r="2228" spans="1:12">
      <c r="A2228" s="5"/>
      <c r="B2228" s="3"/>
      <c r="C2228" s="3"/>
      <c r="D2228" s="8"/>
      <c r="E2228" s="8"/>
      <c r="F2228" s="7"/>
      <c r="G2228" s="7"/>
      <c r="H2228" s="7"/>
      <c r="I2228" s="2"/>
      <c r="J2228" s="7"/>
      <c r="K2228" s="7"/>
      <c r="L2228" s="4"/>
    </row>
    <row r="2229" spans="1:12">
      <c r="A2229" s="5"/>
      <c r="B2229" s="3"/>
      <c r="C2229" s="3"/>
      <c r="D2229" s="8"/>
      <c r="E2229" s="8"/>
      <c r="F2229" s="7"/>
      <c r="G2229" s="7"/>
      <c r="H2229" s="7"/>
      <c r="I2229" s="2"/>
      <c r="J2229" s="7"/>
      <c r="K2229" s="7"/>
      <c r="L2229" s="4"/>
    </row>
    <row r="2230" spans="1:12">
      <c r="A2230" s="5"/>
      <c r="B2230" s="3"/>
      <c r="C2230" s="3"/>
      <c r="D2230" s="8"/>
      <c r="E2230" s="8"/>
      <c r="F2230" s="7"/>
      <c r="G2230" s="7"/>
      <c r="H2230" s="7"/>
      <c r="I2230" s="2"/>
      <c r="J2230" s="7"/>
      <c r="K2230" s="7"/>
      <c r="L2230" s="4"/>
    </row>
    <row r="2231" spans="1:12">
      <c r="A2231" s="5"/>
      <c r="B2231" s="3"/>
      <c r="C2231" s="3"/>
      <c r="D2231" s="8"/>
      <c r="E2231" s="8"/>
      <c r="F2231" s="7"/>
      <c r="G2231" s="7"/>
      <c r="H2231" s="7"/>
      <c r="I2231" s="2"/>
      <c r="J2231" s="7"/>
      <c r="K2231" s="7"/>
      <c r="L2231" s="4"/>
    </row>
    <row r="2232" spans="1:12">
      <c r="A2232" s="5"/>
      <c r="B2232" s="3"/>
      <c r="C2232" s="3"/>
      <c r="D2232" s="8"/>
      <c r="E2232" s="8"/>
      <c r="F2232" s="7"/>
      <c r="G2232" s="7"/>
      <c r="H2232" s="7"/>
      <c r="I2232" s="2"/>
      <c r="J2232" s="7"/>
      <c r="K2232" s="7"/>
      <c r="L2232" s="4"/>
    </row>
    <row r="2233" spans="1:12">
      <c r="A2233" s="5"/>
      <c r="B2233" s="3"/>
      <c r="C2233" s="3"/>
      <c r="D2233" s="8"/>
      <c r="E2233" s="8"/>
      <c r="F2233" s="7"/>
      <c r="G2233" s="7"/>
      <c r="H2233" s="7"/>
      <c r="I2233" s="2"/>
      <c r="J2233" s="7"/>
      <c r="K2233" s="7"/>
      <c r="L2233" s="4"/>
    </row>
    <row r="2234" spans="1:12">
      <c r="A2234" s="5"/>
      <c r="B2234" s="3"/>
      <c r="C2234" s="3"/>
      <c r="D2234" s="8"/>
      <c r="E2234" s="8"/>
      <c r="F2234" s="7"/>
      <c r="G2234" s="7"/>
      <c r="H2234" s="7"/>
      <c r="I2234" s="2"/>
      <c r="J2234" s="7"/>
      <c r="K2234" s="7"/>
      <c r="L2234" s="4"/>
    </row>
    <row r="2235" spans="1:12">
      <c r="A2235" s="5"/>
      <c r="B2235" s="3"/>
      <c r="C2235" s="3"/>
      <c r="D2235" s="8"/>
      <c r="E2235" s="8"/>
      <c r="F2235" s="7"/>
      <c r="G2235" s="7"/>
      <c r="H2235" s="7"/>
      <c r="I2235" s="2"/>
      <c r="J2235" s="7"/>
      <c r="K2235" s="7"/>
      <c r="L2235" s="4"/>
    </row>
    <row r="2236" spans="1:12">
      <c r="A2236" s="5"/>
      <c r="B2236" s="3"/>
      <c r="C2236" s="3"/>
      <c r="D2236" s="8"/>
      <c r="E2236" s="8"/>
      <c r="F2236" s="7"/>
      <c r="G2236" s="7"/>
      <c r="H2236" s="7"/>
      <c r="I2236" s="2"/>
      <c r="J2236" s="7"/>
      <c r="K2236" s="7"/>
      <c r="L2236" s="4"/>
    </row>
    <row r="2237" spans="1:12">
      <c r="A2237" s="5"/>
      <c r="B2237" s="3"/>
      <c r="C2237" s="3"/>
      <c r="D2237" s="8"/>
      <c r="E2237" s="8"/>
      <c r="F2237" s="7"/>
      <c r="G2237" s="7"/>
      <c r="H2237" s="7"/>
      <c r="I2237" s="2"/>
      <c r="J2237" s="7"/>
      <c r="K2237" s="7"/>
      <c r="L2237" s="4"/>
    </row>
    <row r="2238" spans="1:12">
      <c r="A2238" s="5"/>
      <c r="B2238" s="3"/>
      <c r="C2238" s="3"/>
      <c r="D2238" s="8"/>
      <c r="E2238" s="8"/>
      <c r="F2238" s="7"/>
      <c r="G2238" s="7"/>
      <c r="H2238" s="7"/>
      <c r="I2238" s="2"/>
      <c r="J2238" s="7"/>
      <c r="K2238" s="7"/>
      <c r="L2238" s="4"/>
    </row>
    <row r="2239" spans="1:12">
      <c r="A2239" s="5"/>
      <c r="B2239" s="3"/>
      <c r="C2239" s="3"/>
      <c r="D2239" s="8"/>
      <c r="E2239" s="8"/>
      <c r="F2239" s="7"/>
      <c r="G2239" s="7"/>
      <c r="H2239" s="7"/>
      <c r="I2239" s="2"/>
      <c r="J2239" s="7"/>
      <c r="K2239" s="7"/>
      <c r="L2239" s="4"/>
    </row>
    <row r="2240" spans="1:12">
      <c r="A2240" s="5"/>
      <c r="B2240" s="3"/>
      <c r="C2240" s="3"/>
      <c r="D2240" s="8"/>
      <c r="E2240" s="8"/>
      <c r="F2240" s="7"/>
      <c r="G2240" s="7"/>
      <c r="H2240" s="7"/>
      <c r="I2240" s="2"/>
      <c r="J2240" s="7"/>
      <c r="K2240" s="7"/>
      <c r="L2240" s="4"/>
    </row>
    <row r="2241" spans="1:12">
      <c r="A2241" s="5"/>
      <c r="B2241" s="3"/>
      <c r="C2241" s="3"/>
      <c r="D2241" s="8"/>
      <c r="E2241" s="8"/>
      <c r="F2241" s="7"/>
      <c r="G2241" s="7"/>
      <c r="H2241" s="7"/>
      <c r="I2241" s="2"/>
      <c r="J2241" s="7"/>
      <c r="K2241" s="7"/>
      <c r="L2241" s="4"/>
    </row>
    <row r="2242" spans="1:12">
      <c r="A2242" s="5"/>
      <c r="B2242" s="3"/>
      <c r="C2242" s="3"/>
      <c r="D2242" s="8"/>
      <c r="E2242" s="8"/>
      <c r="F2242" s="7"/>
      <c r="G2242" s="7"/>
      <c r="H2242" s="7"/>
      <c r="I2242" s="2"/>
      <c r="J2242" s="7"/>
      <c r="K2242" s="7"/>
      <c r="L2242" s="4"/>
    </row>
    <row r="2243" spans="1:12">
      <c r="A2243" s="5"/>
      <c r="B2243" s="3"/>
      <c r="C2243" s="3"/>
      <c r="D2243" s="8"/>
      <c r="E2243" s="8"/>
      <c r="F2243" s="7"/>
      <c r="G2243" s="7"/>
      <c r="H2243" s="7"/>
      <c r="I2243" s="2"/>
      <c r="J2243" s="7"/>
      <c r="K2243" s="7"/>
      <c r="L2243" s="4"/>
    </row>
    <row r="2244" spans="1:12">
      <c r="A2244" s="5"/>
      <c r="B2244" s="3"/>
      <c r="C2244" s="3"/>
      <c r="D2244" s="8"/>
      <c r="E2244" s="8"/>
      <c r="F2244" s="7"/>
      <c r="G2244" s="7"/>
      <c r="H2244" s="7"/>
      <c r="I2244" s="2"/>
      <c r="J2244" s="7"/>
      <c r="K2244" s="7"/>
      <c r="L2244" s="4"/>
    </row>
    <row r="2245" spans="1:12">
      <c r="A2245" s="5"/>
      <c r="B2245" s="3"/>
      <c r="C2245" s="3"/>
      <c r="D2245" s="8"/>
      <c r="E2245" s="8"/>
      <c r="F2245" s="7"/>
      <c r="G2245" s="7"/>
      <c r="H2245" s="7"/>
      <c r="I2245" s="2"/>
      <c r="J2245" s="7"/>
      <c r="K2245" s="7"/>
      <c r="L2245" s="4"/>
    </row>
    <row r="2246" spans="1:12">
      <c r="A2246" s="5"/>
      <c r="B2246" s="3"/>
      <c r="C2246" s="3"/>
      <c r="D2246" s="8"/>
      <c r="E2246" s="8"/>
      <c r="F2246" s="7"/>
      <c r="G2246" s="7"/>
      <c r="H2246" s="7"/>
      <c r="I2246" s="2"/>
      <c r="J2246" s="7"/>
      <c r="K2246" s="7"/>
      <c r="L2246" s="4"/>
    </row>
    <row r="2247" spans="1:12">
      <c r="A2247" s="5"/>
      <c r="B2247" s="3"/>
      <c r="C2247" s="3"/>
      <c r="D2247" s="8"/>
      <c r="E2247" s="8"/>
      <c r="F2247" s="7"/>
      <c r="G2247" s="7"/>
      <c r="H2247" s="7"/>
      <c r="I2247" s="2"/>
      <c r="J2247" s="7"/>
      <c r="K2247" s="7"/>
      <c r="L2247" s="4"/>
    </row>
    <row r="2248" spans="1:12">
      <c r="A2248" s="5"/>
      <c r="B2248" s="3"/>
      <c r="C2248" s="3"/>
      <c r="D2248" s="8"/>
      <c r="E2248" s="8"/>
      <c r="F2248" s="7"/>
      <c r="G2248" s="7"/>
      <c r="H2248" s="7"/>
      <c r="I2248" s="2"/>
      <c r="J2248" s="7"/>
      <c r="K2248" s="7"/>
      <c r="L2248" s="4"/>
    </row>
    <row r="2249" spans="1:12">
      <c r="A2249" s="5"/>
      <c r="B2249" s="3"/>
      <c r="C2249" s="3"/>
      <c r="D2249" s="8"/>
      <c r="E2249" s="8"/>
      <c r="F2249" s="7"/>
      <c r="G2249" s="7"/>
      <c r="H2249" s="7"/>
      <c r="I2249" s="2"/>
      <c r="J2249" s="7"/>
      <c r="K2249" s="7"/>
      <c r="L2249" s="4"/>
    </row>
    <row r="2250" spans="1:12">
      <c r="A2250" s="5"/>
      <c r="B2250" s="3"/>
      <c r="C2250" s="3"/>
      <c r="D2250" s="8"/>
      <c r="E2250" s="8"/>
      <c r="F2250" s="7"/>
      <c r="G2250" s="7"/>
      <c r="H2250" s="7"/>
      <c r="I2250" s="2"/>
      <c r="J2250" s="7"/>
      <c r="K2250" s="7"/>
      <c r="L2250" s="4"/>
    </row>
    <row r="2251" spans="1:12">
      <c r="A2251" s="5"/>
      <c r="B2251" s="3"/>
      <c r="C2251" s="3"/>
      <c r="D2251" s="8"/>
      <c r="E2251" s="8"/>
      <c r="F2251" s="7"/>
      <c r="G2251" s="7"/>
      <c r="H2251" s="7"/>
      <c r="I2251" s="2"/>
      <c r="J2251" s="7"/>
      <c r="K2251" s="7"/>
      <c r="L2251" s="4"/>
    </row>
    <row r="2252" spans="1:12">
      <c r="A2252" s="5"/>
      <c r="B2252" s="3"/>
      <c r="C2252" s="3"/>
      <c r="D2252" s="8"/>
      <c r="E2252" s="8"/>
      <c r="F2252" s="7"/>
      <c r="G2252" s="7"/>
      <c r="H2252" s="7"/>
      <c r="I2252" s="2"/>
      <c r="J2252" s="7"/>
      <c r="K2252" s="7"/>
      <c r="L2252" s="4"/>
    </row>
    <row r="2253" spans="1:12">
      <c r="A2253" s="5"/>
      <c r="B2253" s="3"/>
      <c r="C2253" s="3"/>
      <c r="D2253" s="8"/>
      <c r="E2253" s="8"/>
      <c r="F2253" s="7"/>
      <c r="G2253" s="7"/>
      <c r="H2253" s="7"/>
      <c r="I2253" s="2"/>
      <c r="J2253" s="7"/>
      <c r="K2253" s="7"/>
      <c r="L2253" s="4"/>
    </row>
    <row r="2254" spans="1:12">
      <c r="A2254" s="5"/>
      <c r="B2254" s="3"/>
      <c r="C2254" s="3"/>
      <c r="D2254" s="8"/>
      <c r="E2254" s="8"/>
      <c r="F2254" s="7"/>
      <c r="G2254" s="7"/>
      <c r="H2254" s="7"/>
      <c r="I2254" s="2"/>
      <c r="J2254" s="7"/>
      <c r="K2254" s="7"/>
      <c r="L2254" s="4"/>
    </row>
    <row r="2255" spans="1:12">
      <c r="A2255" s="5"/>
      <c r="B2255" s="3"/>
      <c r="C2255" s="3"/>
      <c r="D2255" s="8"/>
      <c r="E2255" s="8"/>
      <c r="F2255" s="7"/>
      <c r="G2255" s="7"/>
      <c r="H2255" s="7"/>
      <c r="I2255" s="2"/>
      <c r="J2255" s="7"/>
      <c r="K2255" s="7"/>
      <c r="L2255" s="4"/>
    </row>
    <row r="2256" spans="1:12">
      <c r="A2256" s="5"/>
      <c r="B2256" s="3"/>
      <c r="C2256" s="3"/>
      <c r="D2256" s="8"/>
      <c r="E2256" s="8"/>
      <c r="F2256" s="7"/>
      <c r="G2256" s="7"/>
      <c r="H2256" s="7"/>
      <c r="I2256" s="2"/>
      <c r="J2256" s="7"/>
      <c r="K2256" s="7"/>
      <c r="L2256" s="4"/>
    </row>
    <row r="2257" spans="1:12">
      <c r="A2257" s="5"/>
      <c r="B2257" s="3"/>
      <c r="C2257" s="3"/>
      <c r="D2257" s="8"/>
      <c r="E2257" s="8"/>
      <c r="F2257" s="7"/>
      <c r="G2257" s="7"/>
      <c r="H2257" s="7"/>
      <c r="I2257" s="2"/>
      <c r="J2257" s="7"/>
      <c r="K2257" s="7"/>
      <c r="L2257" s="4"/>
    </row>
    <row r="2258" spans="1:12">
      <c r="A2258" s="5"/>
      <c r="B2258" s="3"/>
      <c r="C2258" s="3"/>
      <c r="D2258" s="8"/>
      <c r="E2258" s="8"/>
      <c r="F2258" s="7"/>
      <c r="G2258" s="7"/>
      <c r="H2258" s="7"/>
      <c r="I2258" s="2"/>
      <c r="J2258" s="7"/>
      <c r="K2258" s="7"/>
      <c r="L2258" s="4"/>
    </row>
    <row r="2259" spans="1:12">
      <c r="A2259" s="5"/>
      <c r="B2259" s="3"/>
      <c r="C2259" s="3"/>
      <c r="D2259" s="8"/>
      <c r="E2259" s="8"/>
      <c r="F2259" s="7"/>
      <c r="G2259" s="7"/>
      <c r="H2259" s="7"/>
      <c r="I2259" s="2"/>
      <c r="J2259" s="7"/>
      <c r="K2259" s="7"/>
      <c r="L2259" s="4"/>
    </row>
    <row r="2260" spans="1:12">
      <c r="A2260" s="5"/>
      <c r="B2260" s="3"/>
      <c r="C2260" s="3"/>
      <c r="D2260" s="8"/>
      <c r="E2260" s="8"/>
      <c r="F2260" s="7"/>
      <c r="G2260" s="7"/>
      <c r="H2260" s="7"/>
      <c r="I2260" s="2"/>
      <c r="J2260" s="7"/>
      <c r="K2260" s="7"/>
      <c r="L2260" s="4"/>
    </row>
    <row r="2261" spans="1:12">
      <c r="A2261" s="5"/>
      <c r="B2261" s="3"/>
      <c r="C2261" s="3"/>
      <c r="D2261" s="8"/>
      <c r="E2261" s="8"/>
      <c r="F2261" s="7"/>
      <c r="G2261" s="7"/>
      <c r="H2261" s="7"/>
      <c r="I2261" s="2"/>
      <c r="J2261" s="7"/>
      <c r="K2261" s="7"/>
      <c r="L2261" s="4"/>
    </row>
    <row r="2262" spans="1:12">
      <c r="A2262" s="5"/>
      <c r="B2262" s="3"/>
      <c r="C2262" s="3"/>
      <c r="D2262" s="8"/>
      <c r="E2262" s="8"/>
      <c r="F2262" s="7"/>
      <c r="G2262" s="7"/>
      <c r="H2262" s="7"/>
      <c r="I2262" s="2"/>
      <c r="J2262" s="7"/>
      <c r="K2262" s="7"/>
      <c r="L2262" s="4"/>
    </row>
    <row r="2263" spans="1:12">
      <c r="A2263" s="5"/>
      <c r="B2263" s="3"/>
      <c r="C2263" s="3"/>
      <c r="D2263" s="8"/>
      <c r="E2263" s="8"/>
      <c r="F2263" s="7"/>
      <c r="G2263" s="7"/>
      <c r="H2263" s="7"/>
      <c r="I2263" s="2"/>
      <c r="J2263" s="7"/>
      <c r="K2263" s="7"/>
      <c r="L2263" s="4"/>
    </row>
    <row r="2264" spans="1:12">
      <c r="A2264" s="5"/>
      <c r="B2264" s="3"/>
      <c r="C2264" s="3"/>
      <c r="D2264" s="8"/>
      <c r="E2264" s="8"/>
      <c r="F2264" s="7"/>
      <c r="G2264" s="7"/>
      <c r="H2264" s="7"/>
      <c r="I2264" s="2"/>
      <c r="J2264" s="7"/>
      <c r="K2264" s="7"/>
      <c r="L2264" s="4"/>
    </row>
    <row r="2265" spans="1:12">
      <c r="A2265" s="5"/>
      <c r="B2265" s="3"/>
      <c r="C2265" s="3"/>
      <c r="D2265" s="8"/>
      <c r="E2265" s="8"/>
      <c r="F2265" s="7"/>
      <c r="G2265" s="7"/>
      <c r="H2265" s="7"/>
      <c r="I2265" s="2"/>
      <c r="J2265" s="7"/>
      <c r="K2265" s="7"/>
      <c r="L2265" s="4"/>
    </row>
    <row r="2266" spans="1:12">
      <c r="A2266" s="5"/>
      <c r="B2266" s="3"/>
      <c r="C2266" s="3"/>
      <c r="D2266" s="8"/>
      <c r="E2266" s="8"/>
      <c r="F2266" s="7"/>
      <c r="G2266" s="7"/>
      <c r="H2266" s="7"/>
      <c r="I2266" s="2"/>
      <c r="J2266" s="7"/>
      <c r="K2266" s="7"/>
      <c r="L2266" s="4"/>
    </row>
    <row r="2267" spans="1:12">
      <c r="A2267" s="5"/>
      <c r="B2267" s="3"/>
      <c r="C2267" s="3"/>
      <c r="D2267" s="8"/>
      <c r="E2267" s="8"/>
      <c r="F2267" s="7"/>
      <c r="G2267" s="7"/>
      <c r="H2267" s="7"/>
      <c r="I2267" s="2"/>
      <c r="J2267" s="7"/>
      <c r="K2267" s="7"/>
      <c r="L2267" s="4"/>
    </row>
    <row r="2268" spans="1:12">
      <c r="A2268" s="5"/>
      <c r="B2268" s="3"/>
      <c r="C2268" s="3"/>
      <c r="D2268" s="8"/>
      <c r="E2268" s="8"/>
      <c r="F2268" s="7"/>
      <c r="G2268" s="7"/>
      <c r="H2268" s="7"/>
      <c r="I2268" s="2"/>
      <c r="J2268" s="7"/>
      <c r="K2268" s="7"/>
      <c r="L2268" s="4"/>
    </row>
    <row r="2269" spans="1:12">
      <c r="A2269" s="5"/>
      <c r="B2269" s="3"/>
      <c r="C2269" s="3"/>
      <c r="D2269" s="8"/>
      <c r="E2269" s="8"/>
      <c r="F2269" s="7"/>
      <c r="G2269" s="7"/>
      <c r="H2269" s="7"/>
      <c r="I2269" s="2"/>
      <c r="J2269" s="7"/>
      <c r="K2269" s="7"/>
      <c r="L2269" s="4"/>
    </row>
    <row r="2270" spans="1:12">
      <c r="A2270" s="5"/>
      <c r="B2270" s="3"/>
      <c r="C2270" s="3"/>
      <c r="D2270" s="8"/>
      <c r="E2270" s="8"/>
      <c r="F2270" s="7"/>
      <c r="G2270" s="7"/>
      <c r="H2270" s="7"/>
      <c r="I2270" s="2"/>
      <c r="J2270" s="7"/>
      <c r="K2270" s="7"/>
      <c r="L2270" s="4"/>
    </row>
    <row r="2271" spans="1:12">
      <c r="A2271" s="5"/>
      <c r="B2271" s="3"/>
      <c r="C2271" s="3"/>
      <c r="D2271" s="8"/>
      <c r="E2271" s="8"/>
      <c r="F2271" s="7"/>
      <c r="G2271" s="7"/>
      <c r="H2271" s="7"/>
      <c r="I2271" s="2"/>
      <c r="J2271" s="7"/>
      <c r="K2271" s="7"/>
      <c r="L2271" s="4"/>
    </row>
    <row r="2272" spans="1:12">
      <c r="A2272" s="5"/>
      <c r="B2272" s="3"/>
      <c r="C2272" s="3"/>
      <c r="D2272" s="8"/>
      <c r="E2272" s="8"/>
      <c r="F2272" s="7"/>
      <c r="G2272" s="7"/>
      <c r="H2272" s="7"/>
      <c r="I2272" s="2"/>
      <c r="J2272" s="7"/>
      <c r="K2272" s="7"/>
      <c r="L2272" s="4"/>
    </row>
    <row r="2273" spans="1:12">
      <c r="A2273" s="5"/>
      <c r="B2273" s="3"/>
      <c r="C2273" s="3"/>
      <c r="D2273" s="8"/>
      <c r="E2273" s="8"/>
      <c r="F2273" s="7"/>
      <c r="G2273" s="7"/>
      <c r="H2273" s="7"/>
      <c r="I2273" s="2"/>
      <c r="J2273" s="7"/>
      <c r="K2273" s="7"/>
      <c r="L2273" s="4"/>
    </row>
    <row r="2274" spans="1:12">
      <c r="A2274" s="5"/>
      <c r="B2274" s="3"/>
      <c r="C2274" s="3"/>
      <c r="D2274" s="8"/>
      <c r="E2274" s="8"/>
      <c r="F2274" s="7"/>
      <c r="G2274" s="7"/>
      <c r="H2274" s="7"/>
      <c r="I2274" s="2"/>
      <c r="J2274" s="7"/>
      <c r="K2274" s="7"/>
      <c r="L2274" s="4"/>
    </row>
    <row r="2275" spans="1:12">
      <c r="A2275" s="5"/>
      <c r="B2275" s="3"/>
      <c r="C2275" s="3"/>
      <c r="D2275" s="8"/>
      <c r="E2275" s="8"/>
      <c r="F2275" s="7"/>
      <c r="G2275" s="7"/>
      <c r="H2275" s="7"/>
      <c r="I2275" s="2"/>
      <c r="J2275" s="7"/>
      <c r="K2275" s="7"/>
      <c r="L2275" s="4"/>
    </row>
    <row r="2276" spans="1:12">
      <c r="A2276" s="5"/>
      <c r="B2276" s="3"/>
      <c r="C2276" s="3"/>
      <c r="D2276" s="8"/>
      <c r="E2276" s="8"/>
      <c r="F2276" s="7"/>
      <c r="G2276" s="7"/>
      <c r="H2276" s="7"/>
      <c r="I2276" s="2"/>
      <c r="J2276" s="7"/>
      <c r="K2276" s="7"/>
      <c r="L2276" s="4"/>
    </row>
    <row r="2277" spans="1:12">
      <c r="A2277" s="5"/>
      <c r="B2277" s="3"/>
      <c r="C2277" s="3"/>
      <c r="D2277" s="8"/>
      <c r="E2277" s="8"/>
      <c r="F2277" s="7"/>
      <c r="G2277" s="7"/>
      <c r="H2277" s="7"/>
      <c r="I2277" s="2"/>
      <c r="J2277" s="7"/>
      <c r="K2277" s="7"/>
      <c r="L2277" s="4"/>
    </row>
    <row r="2278" spans="1:12">
      <c r="A2278" s="5"/>
      <c r="B2278" s="3"/>
      <c r="C2278" s="3"/>
      <c r="D2278" s="8"/>
      <c r="E2278" s="8"/>
      <c r="F2278" s="7"/>
      <c r="G2278" s="7"/>
      <c r="H2278" s="7"/>
      <c r="I2278" s="2"/>
      <c r="J2278" s="7"/>
      <c r="K2278" s="7"/>
      <c r="L2278" s="4"/>
    </row>
    <row r="2279" spans="1:12">
      <c r="A2279" s="5"/>
      <c r="B2279" s="3"/>
      <c r="C2279" s="3"/>
      <c r="D2279" s="8"/>
      <c r="E2279" s="8"/>
      <c r="F2279" s="7"/>
      <c r="G2279" s="7"/>
      <c r="H2279" s="7"/>
      <c r="I2279" s="2"/>
      <c r="J2279" s="7"/>
      <c r="K2279" s="7"/>
      <c r="L2279" s="4"/>
    </row>
    <row r="2280" spans="1:12">
      <c r="A2280" s="5"/>
      <c r="B2280" s="3"/>
      <c r="C2280" s="3"/>
      <c r="D2280" s="8"/>
      <c r="E2280" s="8"/>
      <c r="F2280" s="7"/>
      <c r="G2280" s="7"/>
      <c r="H2280" s="7"/>
      <c r="I2280" s="2"/>
      <c r="J2280" s="7"/>
      <c r="K2280" s="7"/>
      <c r="L2280" s="4"/>
    </row>
    <row r="2281" spans="1:12">
      <c r="A2281" s="5"/>
      <c r="B2281" s="3"/>
      <c r="C2281" s="3"/>
      <c r="D2281" s="8"/>
      <c r="E2281" s="8"/>
      <c r="F2281" s="7"/>
      <c r="G2281" s="7"/>
      <c r="H2281" s="7"/>
      <c r="I2281" s="2"/>
      <c r="J2281" s="7"/>
      <c r="K2281" s="7"/>
      <c r="L2281" s="4"/>
    </row>
    <row r="2282" spans="1:12">
      <c r="A2282" s="5"/>
      <c r="B2282" s="3"/>
      <c r="C2282" s="3"/>
      <c r="D2282" s="8"/>
      <c r="E2282" s="8"/>
      <c r="F2282" s="7"/>
      <c r="G2282" s="7"/>
      <c r="H2282" s="7"/>
      <c r="I2282" s="2"/>
      <c r="J2282" s="7"/>
      <c r="K2282" s="7"/>
      <c r="L2282" s="4"/>
    </row>
    <row r="2283" spans="1:12">
      <c r="A2283" s="5"/>
      <c r="B2283" s="3"/>
      <c r="C2283" s="3"/>
      <c r="D2283" s="8"/>
      <c r="E2283" s="8"/>
      <c r="F2283" s="7"/>
      <c r="G2283" s="7"/>
      <c r="H2283" s="7"/>
      <c r="I2283" s="2"/>
      <c r="J2283" s="7"/>
      <c r="K2283" s="7"/>
      <c r="L2283" s="4"/>
    </row>
    <row r="2284" spans="1:12">
      <c r="A2284" s="5"/>
      <c r="B2284" s="3"/>
      <c r="C2284" s="3"/>
      <c r="D2284" s="8"/>
      <c r="E2284" s="8"/>
      <c r="F2284" s="7"/>
      <c r="G2284" s="7"/>
      <c r="H2284" s="7"/>
      <c r="I2284" s="2"/>
      <c r="J2284" s="7"/>
      <c r="K2284" s="7"/>
      <c r="L2284" s="4"/>
    </row>
    <row r="2285" spans="1:12">
      <c r="A2285" s="5"/>
      <c r="B2285" s="3"/>
      <c r="C2285" s="3"/>
      <c r="D2285" s="8"/>
      <c r="E2285" s="8"/>
      <c r="F2285" s="7"/>
      <c r="G2285" s="7"/>
      <c r="H2285" s="7"/>
      <c r="I2285" s="2"/>
      <c r="J2285" s="7"/>
      <c r="K2285" s="7"/>
      <c r="L2285" s="4"/>
    </row>
    <row r="2286" spans="1:12">
      <c r="A2286" s="5"/>
      <c r="B2286" s="3"/>
      <c r="C2286" s="3"/>
      <c r="D2286" s="8"/>
      <c r="E2286" s="8"/>
      <c r="F2286" s="7"/>
      <c r="G2286" s="7"/>
      <c r="H2286" s="7"/>
      <c r="I2286" s="2"/>
      <c r="J2286" s="7"/>
      <c r="K2286" s="7"/>
      <c r="L2286" s="4"/>
    </row>
    <row r="2287" spans="1:12">
      <c r="A2287" s="5"/>
      <c r="B2287" s="3"/>
      <c r="C2287" s="3"/>
      <c r="D2287" s="8"/>
      <c r="E2287" s="8"/>
      <c r="F2287" s="7"/>
      <c r="G2287" s="7"/>
      <c r="H2287" s="7"/>
      <c r="I2287" s="2"/>
      <c r="J2287" s="7"/>
      <c r="K2287" s="7"/>
      <c r="L2287" s="4"/>
    </row>
    <row r="2288" spans="1:12">
      <c r="A2288" s="5"/>
      <c r="B2288" s="3"/>
      <c r="C2288" s="3"/>
      <c r="D2288" s="8"/>
      <c r="E2288" s="8"/>
      <c r="F2288" s="7"/>
      <c r="G2288" s="7"/>
      <c r="H2288" s="7"/>
      <c r="I2288" s="2"/>
      <c r="J2288" s="7"/>
      <c r="K2288" s="7"/>
      <c r="L2288" s="4"/>
    </row>
    <row r="2289" spans="1:12">
      <c r="A2289" s="5"/>
      <c r="B2289" s="3"/>
      <c r="C2289" s="3"/>
      <c r="D2289" s="8"/>
      <c r="E2289" s="8"/>
      <c r="F2289" s="7"/>
      <c r="G2289" s="7"/>
      <c r="H2289" s="7"/>
      <c r="I2289" s="2"/>
      <c r="J2289" s="7"/>
      <c r="K2289" s="7"/>
      <c r="L2289" s="4"/>
    </row>
    <row r="2290" spans="1:12">
      <c r="A2290" s="5"/>
      <c r="B2290" s="3"/>
      <c r="C2290" s="3"/>
      <c r="D2290" s="8"/>
      <c r="E2290" s="8"/>
      <c r="F2290" s="7"/>
      <c r="G2290" s="7"/>
      <c r="H2290" s="7"/>
      <c r="I2290" s="2"/>
      <c r="J2290" s="7"/>
      <c r="K2290" s="7"/>
      <c r="L2290" s="4"/>
    </row>
    <row r="2291" spans="1:12">
      <c r="A2291" s="5"/>
      <c r="B2291" s="3"/>
      <c r="C2291" s="3"/>
      <c r="D2291" s="8"/>
      <c r="E2291" s="8"/>
      <c r="F2291" s="7"/>
      <c r="G2291" s="7"/>
      <c r="H2291" s="7"/>
      <c r="I2291" s="2"/>
      <c r="J2291" s="7"/>
      <c r="K2291" s="7"/>
      <c r="L2291" s="4"/>
    </row>
    <row r="2292" spans="1:12">
      <c r="A2292" s="5"/>
      <c r="B2292" s="3"/>
      <c r="C2292" s="3"/>
      <c r="D2292" s="8"/>
      <c r="E2292" s="8"/>
      <c r="F2292" s="7"/>
      <c r="G2292" s="7"/>
      <c r="H2292" s="7"/>
      <c r="I2292" s="2"/>
      <c r="J2292" s="7"/>
      <c r="K2292" s="7"/>
      <c r="L2292" s="4"/>
    </row>
    <row r="2293" spans="1:12">
      <c r="A2293" s="5"/>
      <c r="B2293" s="3"/>
      <c r="C2293" s="3"/>
      <c r="D2293" s="8"/>
      <c r="E2293" s="8"/>
      <c r="F2293" s="7"/>
      <c r="G2293" s="7"/>
      <c r="H2293" s="7"/>
      <c r="I2293" s="2"/>
      <c r="J2293" s="7"/>
      <c r="K2293" s="7"/>
      <c r="L2293" s="4"/>
    </row>
    <row r="2294" spans="1:12">
      <c r="A2294" s="5"/>
      <c r="B2294" s="3"/>
      <c r="C2294" s="3"/>
      <c r="D2294" s="8"/>
      <c r="E2294" s="8"/>
      <c r="F2294" s="7"/>
      <c r="G2294" s="7"/>
      <c r="H2294" s="7"/>
      <c r="I2294" s="2"/>
      <c r="J2294" s="7"/>
      <c r="K2294" s="7"/>
      <c r="L2294" s="4"/>
    </row>
    <row r="2295" spans="1:12">
      <c r="A2295" s="5"/>
      <c r="B2295" s="3"/>
      <c r="C2295" s="3"/>
      <c r="D2295" s="8"/>
      <c r="E2295" s="8"/>
      <c r="F2295" s="7"/>
      <c r="G2295" s="7"/>
      <c r="H2295" s="7"/>
      <c r="I2295" s="2"/>
      <c r="J2295" s="7"/>
      <c r="K2295" s="7"/>
      <c r="L2295" s="4"/>
    </row>
    <row r="2296" spans="1:12">
      <c r="A2296" s="5"/>
      <c r="B2296" s="3"/>
      <c r="C2296" s="3"/>
      <c r="D2296" s="8"/>
      <c r="E2296" s="8"/>
      <c r="F2296" s="7"/>
      <c r="G2296" s="7"/>
      <c r="H2296" s="7"/>
      <c r="I2296" s="2"/>
      <c r="J2296" s="7"/>
      <c r="K2296" s="7"/>
      <c r="L2296" s="4"/>
    </row>
    <row r="2297" spans="1:12">
      <c r="A2297" s="5"/>
      <c r="B2297" s="3"/>
      <c r="C2297" s="3"/>
      <c r="D2297" s="8"/>
      <c r="E2297" s="8"/>
      <c r="F2297" s="7"/>
      <c r="G2297" s="7"/>
      <c r="H2297" s="7"/>
      <c r="I2297" s="2"/>
      <c r="J2297" s="7"/>
      <c r="K2297" s="7"/>
      <c r="L2297" s="4"/>
    </row>
    <row r="2298" spans="1:12">
      <c r="A2298" s="5"/>
      <c r="B2298" s="3"/>
      <c r="C2298" s="3"/>
      <c r="D2298" s="8"/>
      <c r="E2298" s="8"/>
      <c r="F2298" s="7"/>
      <c r="G2298" s="7"/>
      <c r="H2298" s="7"/>
      <c r="I2298" s="2"/>
      <c r="J2298" s="7"/>
      <c r="K2298" s="7"/>
      <c r="L2298" s="4"/>
    </row>
    <row r="2299" spans="1:12">
      <c r="A2299" s="5"/>
      <c r="B2299" s="3"/>
      <c r="C2299" s="3"/>
      <c r="D2299" s="8"/>
      <c r="E2299" s="8"/>
      <c r="F2299" s="7"/>
      <c r="G2299" s="7"/>
      <c r="H2299" s="7"/>
      <c r="I2299" s="2"/>
      <c r="J2299" s="7"/>
      <c r="K2299" s="7"/>
      <c r="L2299" s="4"/>
    </row>
    <row r="2300" spans="1:12">
      <c r="A2300" s="5"/>
      <c r="B2300" s="3"/>
      <c r="C2300" s="3"/>
      <c r="D2300" s="8"/>
      <c r="E2300" s="8"/>
      <c r="F2300" s="7"/>
      <c r="G2300" s="7"/>
      <c r="H2300" s="7"/>
      <c r="I2300" s="2"/>
      <c r="J2300" s="7"/>
      <c r="K2300" s="7"/>
      <c r="L2300" s="4"/>
    </row>
    <row r="2301" spans="1:12">
      <c r="A2301" s="5"/>
      <c r="B2301" s="3"/>
      <c r="C2301" s="3"/>
      <c r="D2301" s="8"/>
      <c r="E2301" s="8"/>
      <c r="F2301" s="7"/>
      <c r="G2301" s="7"/>
      <c r="H2301" s="7"/>
      <c r="I2301" s="2"/>
      <c r="J2301" s="7"/>
      <c r="K2301" s="7"/>
      <c r="L2301" s="4"/>
    </row>
    <row r="2302" spans="1:12">
      <c r="A2302" s="5"/>
      <c r="B2302" s="3"/>
      <c r="C2302" s="3"/>
      <c r="D2302" s="8"/>
      <c r="E2302" s="8"/>
      <c r="F2302" s="7"/>
      <c r="G2302" s="7"/>
      <c r="H2302" s="7"/>
      <c r="I2302" s="2"/>
      <c r="J2302" s="7"/>
      <c r="K2302" s="7"/>
      <c r="L2302" s="4"/>
    </row>
    <row r="2303" spans="1:12">
      <c r="A2303" s="5"/>
      <c r="B2303" s="3"/>
      <c r="C2303" s="3"/>
      <c r="D2303" s="8"/>
      <c r="E2303" s="8"/>
      <c r="F2303" s="7"/>
      <c r="G2303" s="7"/>
      <c r="H2303" s="7"/>
      <c r="I2303" s="2"/>
      <c r="J2303" s="7"/>
      <c r="K2303" s="7"/>
      <c r="L2303" s="4"/>
    </row>
    <row r="2304" spans="1:12">
      <c r="A2304" s="5"/>
      <c r="B2304" s="3"/>
      <c r="C2304" s="3"/>
      <c r="D2304" s="8"/>
      <c r="E2304" s="8"/>
      <c r="F2304" s="7"/>
      <c r="G2304" s="7"/>
      <c r="H2304" s="7"/>
      <c r="I2304" s="2"/>
      <c r="J2304" s="7"/>
      <c r="K2304" s="7"/>
      <c r="L2304" s="4"/>
    </row>
    <row r="2305" spans="1:12">
      <c r="A2305" s="5"/>
      <c r="B2305" s="3"/>
      <c r="C2305" s="3"/>
      <c r="D2305" s="8"/>
      <c r="E2305" s="8"/>
      <c r="F2305" s="7"/>
      <c r="G2305" s="7"/>
      <c r="H2305" s="7"/>
      <c r="I2305" s="2"/>
      <c r="J2305" s="7"/>
      <c r="K2305" s="7"/>
      <c r="L2305" s="4"/>
    </row>
    <row r="2306" spans="1:12">
      <c r="A2306" s="5"/>
      <c r="B2306" s="3"/>
      <c r="C2306" s="3"/>
      <c r="D2306" s="8"/>
      <c r="E2306" s="8"/>
      <c r="F2306" s="7"/>
      <c r="G2306" s="7"/>
      <c r="H2306" s="7"/>
      <c r="I2306" s="2"/>
      <c r="J2306" s="7"/>
      <c r="K2306" s="7"/>
      <c r="L2306" s="4"/>
    </row>
    <row r="2307" spans="1:12">
      <c r="A2307" s="5"/>
      <c r="B2307" s="3"/>
      <c r="C2307" s="3"/>
      <c r="D2307" s="8"/>
      <c r="E2307" s="8"/>
      <c r="F2307" s="7"/>
      <c r="G2307" s="7"/>
      <c r="H2307" s="7"/>
      <c r="I2307" s="2"/>
      <c r="J2307" s="7"/>
      <c r="K2307" s="7"/>
      <c r="L2307" s="4"/>
    </row>
    <row r="2308" spans="1:12">
      <c r="A2308" s="5"/>
      <c r="B2308" s="3"/>
      <c r="C2308" s="3"/>
      <c r="D2308" s="8"/>
      <c r="E2308" s="8"/>
      <c r="F2308" s="7"/>
      <c r="G2308" s="7"/>
      <c r="H2308" s="7"/>
      <c r="I2308" s="2"/>
      <c r="J2308" s="7"/>
      <c r="K2308" s="7"/>
      <c r="L2308" s="4"/>
    </row>
    <row r="2309" spans="1:12">
      <c r="A2309" s="5"/>
      <c r="B2309" s="3"/>
      <c r="C2309" s="3"/>
      <c r="D2309" s="8"/>
      <c r="E2309" s="8"/>
      <c r="F2309" s="7"/>
      <c r="G2309" s="7"/>
      <c r="H2309" s="7"/>
      <c r="I2309" s="2"/>
      <c r="J2309" s="7"/>
      <c r="K2309" s="7"/>
      <c r="L2309" s="4"/>
    </row>
    <row r="2310" spans="1:12">
      <c r="A2310" s="5"/>
      <c r="B2310" s="3"/>
      <c r="C2310" s="3"/>
      <c r="D2310" s="8"/>
      <c r="E2310" s="8"/>
      <c r="F2310" s="7"/>
      <c r="G2310" s="7"/>
      <c r="H2310" s="7"/>
      <c r="I2310" s="2"/>
      <c r="J2310" s="7"/>
      <c r="K2310" s="7"/>
      <c r="L2310" s="4"/>
    </row>
    <row r="2311" spans="1:12">
      <c r="A2311" s="5"/>
      <c r="B2311" s="3"/>
      <c r="C2311" s="3"/>
      <c r="D2311" s="8"/>
      <c r="E2311" s="8"/>
      <c r="F2311" s="7"/>
      <c r="G2311" s="7"/>
      <c r="H2311" s="7"/>
      <c r="I2311" s="2"/>
      <c r="J2311" s="7"/>
      <c r="K2311" s="7"/>
      <c r="L2311" s="4"/>
    </row>
    <row r="2312" spans="1:12">
      <c r="A2312" s="5"/>
      <c r="B2312" s="3"/>
      <c r="C2312" s="3"/>
      <c r="D2312" s="8"/>
      <c r="E2312" s="8"/>
      <c r="F2312" s="7"/>
      <c r="G2312" s="7"/>
      <c r="H2312" s="7"/>
      <c r="I2312" s="2"/>
      <c r="J2312" s="7"/>
      <c r="K2312" s="7"/>
      <c r="L2312" s="4"/>
    </row>
    <row r="2313" spans="1:12">
      <c r="A2313" s="5"/>
      <c r="B2313" s="3"/>
      <c r="C2313" s="3"/>
      <c r="D2313" s="8"/>
      <c r="E2313" s="8"/>
      <c r="F2313" s="7"/>
      <c r="G2313" s="7"/>
      <c r="H2313" s="7"/>
      <c r="I2313" s="2"/>
      <c r="J2313" s="7"/>
      <c r="K2313" s="7"/>
      <c r="L2313" s="4"/>
    </row>
    <row r="2314" spans="1:12">
      <c r="A2314" s="5"/>
      <c r="B2314" s="3"/>
      <c r="C2314" s="3"/>
      <c r="D2314" s="8"/>
      <c r="E2314" s="8"/>
      <c r="F2314" s="7"/>
      <c r="G2314" s="7"/>
      <c r="H2314" s="7"/>
      <c r="I2314" s="2"/>
      <c r="J2314" s="7"/>
      <c r="K2314" s="7"/>
      <c r="L2314" s="4"/>
    </row>
    <row r="2315" spans="1:12">
      <c r="A2315" s="5"/>
      <c r="B2315" s="3"/>
      <c r="C2315" s="3"/>
      <c r="D2315" s="8"/>
      <c r="E2315" s="8"/>
      <c r="F2315" s="7"/>
      <c r="G2315" s="7"/>
      <c r="H2315" s="7"/>
      <c r="I2315" s="2"/>
      <c r="J2315" s="7"/>
      <c r="K2315" s="7"/>
      <c r="L2315" s="4"/>
    </row>
    <row r="2316" spans="1:12">
      <c r="A2316" s="5"/>
      <c r="B2316" s="3"/>
      <c r="C2316" s="3"/>
      <c r="D2316" s="8"/>
      <c r="E2316" s="8"/>
      <c r="F2316" s="7"/>
      <c r="G2316" s="7"/>
      <c r="H2316" s="7"/>
      <c r="I2316" s="2"/>
      <c r="J2316" s="7"/>
      <c r="K2316" s="7"/>
      <c r="L2316" s="4"/>
    </row>
    <row r="2317" spans="1:12">
      <c r="A2317" s="5"/>
      <c r="B2317" s="3"/>
      <c r="C2317" s="3"/>
      <c r="D2317" s="8"/>
      <c r="E2317" s="8"/>
      <c r="F2317" s="7"/>
      <c r="G2317" s="7"/>
      <c r="H2317" s="7"/>
      <c r="I2317" s="2"/>
      <c r="J2317" s="7"/>
      <c r="K2317" s="7"/>
      <c r="L2317" s="4"/>
    </row>
    <row r="2318" spans="1:12">
      <c r="A2318" s="5"/>
      <c r="B2318" s="3"/>
      <c r="C2318" s="3"/>
      <c r="D2318" s="8"/>
      <c r="E2318" s="8"/>
      <c r="F2318" s="7"/>
      <c r="G2318" s="7"/>
      <c r="H2318" s="7"/>
      <c r="I2318" s="2"/>
      <c r="J2318" s="7"/>
      <c r="K2318" s="7"/>
      <c r="L2318" s="4"/>
    </row>
    <row r="2319" spans="1:12">
      <c r="A2319" s="5"/>
      <c r="B2319" s="3"/>
      <c r="C2319" s="3"/>
      <c r="D2319" s="8"/>
      <c r="E2319" s="8"/>
      <c r="F2319" s="7"/>
      <c r="G2319" s="7"/>
      <c r="H2319" s="7"/>
      <c r="I2319" s="2"/>
      <c r="J2319" s="7"/>
      <c r="K2319" s="7"/>
      <c r="L2319" s="4"/>
    </row>
    <row r="2320" spans="1:12">
      <c r="A2320" s="5"/>
      <c r="B2320" s="3"/>
      <c r="C2320" s="3"/>
      <c r="D2320" s="8"/>
      <c r="E2320" s="8"/>
      <c r="F2320" s="7"/>
      <c r="G2320" s="7"/>
      <c r="H2320" s="7"/>
      <c r="I2320" s="2"/>
      <c r="J2320" s="7"/>
      <c r="K2320" s="7"/>
      <c r="L2320" s="4"/>
    </row>
    <row r="2321" spans="1:12">
      <c r="A2321" s="5"/>
      <c r="B2321" s="3"/>
      <c r="C2321" s="3"/>
      <c r="D2321" s="8"/>
      <c r="E2321" s="8"/>
      <c r="F2321" s="7"/>
      <c r="G2321" s="7"/>
      <c r="H2321" s="7"/>
      <c r="I2321" s="2"/>
      <c r="J2321" s="7"/>
      <c r="K2321" s="7"/>
      <c r="L2321" s="4"/>
    </row>
    <row r="2322" spans="1:12">
      <c r="A2322" s="5"/>
      <c r="B2322" s="3"/>
      <c r="C2322" s="3"/>
      <c r="D2322" s="8"/>
      <c r="E2322" s="8"/>
      <c r="F2322" s="7"/>
      <c r="G2322" s="7"/>
      <c r="H2322" s="7"/>
      <c r="I2322" s="2"/>
      <c r="J2322" s="7"/>
      <c r="K2322" s="7"/>
      <c r="L2322" s="4"/>
    </row>
    <row r="2323" spans="1:12">
      <c r="A2323" s="5"/>
      <c r="B2323" s="3"/>
      <c r="C2323" s="3"/>
      <c r="D2323" s="8"/>
      <c r="E2323" s="8"/>
      <c r="F2323" s="7"/>
      <c r="G2323" s="7"/>
      <c r="H2323" s="7"/>
      <c r="I2323" s="2"/>
      <c r="J2323" s="7"/>
      <c r="K2323" s="7"/>
      <c r="L2323" s="4"/>
    </row>
    <row r="2324" spans="1:12">
      <c r="A2324" s="5"/>
      <c r="B2324" s="3"/>
      <c r="C2324" s="3"/>
      <c r="D2324" s="8"/>
      <c r="E2324" s="8"/>
      <c r="F2324" s="7"/>
      <c r="G2324" s="7"/>
      <c r="H2324" s="7"/>
      <c r="I2324" s="2"/>
      <c r="J2324" s="7"/>
      <c r="K2324" s="7"/>
      <c r="L2324" s="4"/>
    </row>
    <row r="2325" spans="1:12">
      <c r="A2325" s="5"/>
      <c r="B2325" s="3"/>
      <c r="C2325" s="3"/>
      <c r="D2325" s="8"/>
      <c r="E2325" s="8"/>
      <c r="F2325" s="7"/>
      <c r="G2325" s="7"/>
      <c r="H2325" s="7"/>
      <c r="I2325" s="2"/>
      <c r="J2325" s="7"/>
      <c r="K2325" s="7"/>
      <c r="L2325" s="4"/>
    </row>
    <row r="2326" spans="1:12">
      <c r="A2326" s="5"/>
      <c r="B2326" s="3"/>
      <c r="C2326" s="3"/>
      <c r="D2326" s="8"/>
      <c r="E2326" s="8"/>
      <c r="F2326" s="7"/>
      <c r="G2326" s="7"/>
      <c r="H2326" s="7"/>
      <c r="I2326" s="2"/>
      <c r="J2326" s="7"/>
      <c r="K2326" s="7"/>
      <c r="L2326" s="4"/>
    </row>
    <row r="2327" spans="1:12">
      <c r="A2327" s="5"/>
      <c r="B2327" s="3"/>
      <c r="C2327" s="3"/>
      <c r="D2327" s="8"/>
      <c r="E2327" s="8"/>
      <c r="F2327" s="7"/>
      <c r="G2327" s="7"/>
      <c r="H2327" s="7"/>
      <c r="I2327" s="2"/>
      <c r="J2327" s="7"/>
      <c r="K2327" s="7"/>
      <c r="L2327" s="4"/>
    </row>
    <row r="2328" spans="1:12">
      <c r="A2328" s="5"/>
      <c r="B2328" s="3"/>
      <c r="C2328" s="3"/>
      <c r="D2328" s="8"/>
      <c r="E2328" s="8"/>
      <c r="F2328" s="7"/>
      <c r="G2328" s="7"/>
      <c r="H2328" s="7"/>
      <c r="I2328" s="2"/>
      <c r="J2328" s="7"/>
      <c r="K2328" s="7"/>
      <c r="L2328" s="4"/>
    </row>
    <row r="2329" spans="1:12">
      <c r="A2329" s="5"/>
      <c r="B2329" s="3"/>
      <c r="C2329" s="3"/>
      <c r="D2329" s="8"/>
      <c r="E2329" s="8"/>
      <c r="F2329" s="7"/>
      <c r="G2329" s="7"/>
      <c r="H2329" s="7"/>
      <c r="I2329" s="2"/>
      <c r="J2329" s="7"/>
      <c r="K2329" s="7"/>
      <c r="L2329" s="4"/>
    </row>
    <row r="2330" spans="1:12">
      <c r="A2330" s="5"/>
      <c r="B2330" s="3"/>
      <c r="C2330" s="3"/>
      <c r="D2330" s="8"/>
      <c r="E2330" s="8"/>
      <c r="F2330" s="7"/>
      <c r="G2330" s="7"/>
      <c r="H2330" s="7"/>
      <c r="I2330" s="2"/>
      <c r="J2330" s="7"/>
      <c r="K2330" s="7"/>
      <c r="L2330" s="4"/>
    </row>
    <row r="2331" spans="1:12">
      <c r="A2331" s="5"/>
      <c r="B2331" s="3"/>
      <c r="C2331" s="3"/>
      <c r="D2331" s="8"/>
      <c r="E2331" s="8"/>
      <c r="F2331" s="7"/>
      <c r="G2331" s="7"/>
      <c r="H2331" s="7"/>
      <c r="I2331" s="2"/>
      <c r="J2331" s="7"/>
      <c r="K2331" s="7"/>
      <c r="L2331" s="4"/>
    </row>
    <row r="2332" spans="1:12">
      <c r="A2332" s="5"/>
      <c r="B2332" s="3"/>
      <c r="C2332" s="3"/>
      <c r="D2332" s="8"/>
      <c r="E2332" s="8"/>
      <c r="F2332" s="7"/>
      <c r="G2332" s="7"/>
      <c r="H2332" s="7"/>
      <c r="I2332" s="2"/>
      <c r="J2332" s="7"/>
      <c r="K2332" s="7"/>
      <c r="L2332" s="4"/>
    </row>
    <row r="2333" spans="1:12">
      <c r="A2333" s="5"/>
      <c r="B2333" s="3"/>
      <c r="C2333" s="3"/>
      <c r="D2333" s="8"/>
      <c r="E2333" s="8"/>
      <c r="F2333" s="7"/>
      <c r="G2333" s="7"/>
      <c r="H2333" s="7"/>
      <c r="I2333" s="2"/>
      <c r="J2333" s="7"/>
      <c r="K2333" s="7"/>
      <c r="L2333" s="4"/>
    </row>
    <row r="2334" spans="1:12">
      <c r="A2334" s="5"/>
      <c r="B2334" s="3"/>
      <c r="C2334" s="3"/>
      <c r="D2334" s="8"/>
      <c r="E2334" s="8"/>
      <c r="F2334" s="7"/>
      <c r="G2334" s="7"/>
      <c r="H2334" s="7"/>
      <c r="I2334" s="2"/>
      <c r="J2334" s="7"/>
      <c r="K2334" s="7"/>
      <c r="L2334" s="4"/>
    </row>
    <row r="2335" spans="1:12">
      <c r="A2335" s="5"/>
      <c r="B2335" s="3"/>
      <c r="C2335" s="3"/>
      <c r="D2335" s="8"/>
      <c r="E2335" s="8"/>
      <c r="F2335" s="7"/>
      <c r="G2335" s="7"/>
      <c r="H2335" s="7"/>
      <c r="I2335" s="2"/>
      <c r="J2335" s="7"/>
      <c r="K2335" s="7"/>
      <c r="L2335" s="4"/>
    </row>
    <row r="2336" spans="1:12">
      <c r="A2336" s="5"/>
      <c r="B2336" s="3"/>
      <c r="C2336" s="3"/>
      <c r="D2336" s="8"/>
      <c r="E2336" s="8"/>
      <c r="F2336" s="7"/>
      <c r="G2336" s="7"/>
      <c r="H2336" s="7"/>
      <c r="I2336" s="2"/>
      <c r="J2336" s="7"/>
      <c r="K2336" s="7"/>
      <c r="L2336" s="4"/>
    </row>
    <row r="2337" spans="1:12">
      <c r="A2337" s="5"/>
      <c r="B2337" s="3"/>
      <c r="C2337" s="3"/>
      <c r="D2337" s="8"/>
      <c r="E2337" s="8"/>
      <c r="F2337" s="7"/>
      <c r="G2337" s="7"/>
      <c r="H2337" s="7"/>
      <c r="I2337" s="2"/>
      <c r="J2337" s="7"/>
      <c r="K2337" s="7"/>
      <c r="L2337" s="4"/>
    </row>
    <row r="2338" spans="1:12">
      <c r="A2338" s="5"/>
      <c r="B2338" s="3"/>
      <c r="C2338" s="3"/>
      <c r="D2338" s="8"/>
      <c r="E2338" s="8"/>
      <c r="F2338" s="7"/>
      <c r="G2338" s="7"/>
      <c r="H2338" s="7"/>
      <c r="I2338" s="2"/>
      <c r="J2338" s="7"/>
      <c r="K2338" s="7"/>
      <c r="L2338" s="4"/>
    </row>
    <row r="2339" spans="1:12">
      <c r="A2339" s="5"/>
      <c r="B2339" s="3"/>
      <c r="C2339" s="3"/>
      <c r="D2339" s="8"/>
      <c r="E2339" s="8"/>
      <c r="F2339" s="7"/>
      <c r="G2339" s="7"/>
      <c r="H2339" s="7"/>
      <c r="I2339" s="2"/>
      <c r="J2339" s="7"/>
      <c r="K2339" s="7"/>
      <c r="L2339" s="4"/>
    </row>
    <row r="2340" spans="1:12">
      <c r="A2340" s="5"/>
      <c r="B2340" s="3"/>
      <c r="C2340" s="3"/>
      <c r="D2340" s="8"/>
      <c r="E2340" s="8"/>
      <c r="F2340" s="7"/>
      <c r="G2340" s="7"/>
      <c r="H2340" s="7"/>
      <c r="I2340" s="2"/>
      <c r="J2340" s="7"/>
      <c r="K2340" s="7"/>
      <c r="L2340" s="4"/>
    </row>
    <row r="2341" spans="1:12">
      <c r="A2341" s="5"/>
      <c r="B2341" s="3"/>
      <c r="C2341" s="3"/>
      <c r="D2341" s="8"/>
      <c r="E2341" s="8"/>
      <c r="F2341" s="7"/>
      <c r="G2341" s="7"/>
      <c r="H2341" s="7"/>
      <c r="I2341" s="2"/>
      <c r="J2341" s="7"/>
      <c r="K2341" s="7"/>
      <c r="L2341" s="4"/>
    </row>
    <row r="2342" spans="1:12">
      <c r="A2342" s="5"/>
      <c r="B2342" s="3"/>
      <c r="C2342" s="3"/>
      <c r="D2342" s="8"/>
      <c r="E2342" s="8"/>
      <c r="F2342" s="7"/>
      <c r="G2342" s="7"/>
      <c r="H2342" s="7"/>
      <c r="I2342" s="2"/>
      <c r="J2342" s="7"/>
      <c r="K2342" s="7"/>
      <c r="L2342" s="4"/>
    </row>
    <row r="2343" spans="1:12">
      <c r="A2343" s="5"/>
      <c r="B2343" s="3"/>
      <c r="C2343" s="3"/>
      <c r="D2343" s="8"/>
      <c r="E2343" s="8"/>
      <c r="F2343" s="7"/>
      <c r="G2343" s="7"/>
      <c r="H2343" s="7"/>
      <c r="I2343" s="2"/>
      <c r="J2343" s="7"/>
      <c r="K2343" s="7"/>
      <c r="L2343" s="4"/>
    </row>
    <row r="2344" spans="1:12">
      <c r="A2344" s="5"/>
      <c r="B2344" s="3"/>
      <c r="C2344" s="3"/>
      <c r="D2344" s="8"/>
      <c r="E2344" s="8"/>
      <c r="F2344" s="7"/>
      <c r="G2344" s="7"/>
      <c r="H2344" s="7"/>
      <c r="I2344" s="2"/>
      <c r="J2344" s="7"/>
      <c r="K2344" s="7"/>
      <c r="L2344" s="4"/>
    </row>
    <row r="2345" spans="1:12">
      <c r="A2345" s="5"/>
      <c r="B2345" s="3"/>
      <c r="C2345" s="3"/>
      <c r="D2345" s="8"/>
      <c r="E2345" s="8"/>
      <c r="F2345" s="7"/>
      <c r="G2345" s="7"/>
      <c r="H2345" s="7"/>
      <c r="I2345" s="2"/>
      <c r="J2345" s="7"/>
      <c r="K2345" s="7"/>
      <c r="L2345" s="4"/>
    </row>
    <row r="2346" spans="1:12">
      <c r="A2346" s="5"/>
      <c r="B2346" s="3"/>
      <c r="C2346" s="3"/>
      <c r="D2346" s="8"/>
      <c r="E2346" s="8"/>
      <c r="F2346" s="7"/>
      <c r="G2346" s="7"/>
      <c r="H2346" s="7"/>
      <c r="I2346" s="2"/>
      <c r="J2346" s="7"/>
      <c r="K2346" s="7"/>
      <c r="L2346" s="4"/>
    </row>
    <row r="2347" spans="1:12">
      <c r="A2347" s="5"/>
      <c r="B2347" s="3"/>
      <c r="C2347" s="3"/>
      <c r="D2347" s="8"/>
      <c r="E2347" s="8"/>
      <c r="F2347" s="7"/>
      <c r="G2347" s="7"/>
      <c r="H2347" s="7"/>
      <c r="I2347" s="2"/>
      <c r="J2347" s="7"/>
      <c r="K2347" s="7"/>
      <c r="L2347" s="4"/>
    </row>
    <row r="2348" spans="1:12">
      <c r="A2348" s="5"/>
      <c r="B2348" s="3"/>
      <c r="C2348" s="3"/>
      <c r="D2348" s="8"/>
      <c r="E2348" s="8"/>
      <c r="F2348" s="7"/>
      <c r="G2348" s="7"/>
      <c r="H2348" s="7"/>
      <c r="I2348" s="2"/>
      <c r="J2348" s="7"/>
      <c r="K2348" s="7"/>
      <c r="L2348" s="4"/>
    </row>
    <row r="2349" spans="1:12">
      <c r="A2349" s="5"/>
      <c r="B2349" s="3"/>
      <c r="C2349" s="3"/>
      <c r="D2349" s="8"/>
      <c r="E2349" s="8"/>
      <c r="F2349" s="7"/>
      <c r="G2349" s="7"/>
      <c r="H2349" s="7"/>
      <c r="I2349" s="2"/>
      <c r="J2349" s="7"/>
      <c r="K2349" s="7"/>
      <c r="L2349" s="4"/>
    </row>
    <row r="2350" spans="1:12">
      <c r="A2350" s="5"/>
      <c r="B2350" s="3"/>
      <c r="C2350" s="3"/>
      <c r="D2350" s="8"/>
      <c r="E2350" s="8"/>
      <c r="F2350" s="7"/>
      <c r="G2350" s="7"/>
      <c r="H2350" s="7"/>
      <c r="I2350" s="2"/>
      <c r="J2350" s="7"/>
      <c r="K2350" s="7"/>
      <c r="L2350" s="4"/>
    </row>
    <row r="2351" spans="1:12">
      <c r="A2351" s="5"/>
      <c r="B2351" s="3"/>
      <c r="C2351" s="3"/>
      <c r="D2351" s="8"/>
      <c r="E2351" s="8"/>
      <c r="F2351" s="7"/>
      <c r="G2351" s="7"/>
      <c r="H2351" s="7"/>
      <c r="I2351" s="2"/>
      <c r="J2351" s="7"/>
      <c r="K2351" s="7"/>
      <c r="L2351" s="4"/>
    </row>
    <row r="2352" spans="1:12">
      <c r="A2352" s="5"/>
      <c r="B2352" s="3"/>
      <c r="C2352" s="3"/>
      <c r="D2352" s="8"/>
      <c r="E2352" s="8"/>
      <c r="F2352" s="7"/>
      <c r="G2352" s="7"/>
      <c r="H2352" s="7"/>
      <c r="I2352" s="2"/>
      <c r="J2352" s="7"/>
      <c r="K2352" s="7"/>
      <c r="L2352" s="4"/>
    </row>
    <row r="2353" spans="1:12">
      <c r="A2353" s="5"/>
      <c r="B2353" s="3"/>
      <c r="C2353" s="3"/>
      <c r="D2353" s="8"/>
      <c r="E2353" s="8"/>
      <c r="F2353" s="7"/>
      <c r="G2353" s="7"/>
      <c r="H2353" s="7"/>
      <c r="I2353" s="2"/>
      <c r="J2353" s="7"/>
      <c r="K2353" s="7"/>
      <c r="L2353" s="4"/>
    </row>
    <row r="2354" spans="1:12">
      <c r="A2354" s="5"/>
      <c r="B2354" s="3"/>
      <c r="C2354" s="3"/>
      <c r="D2354" s="8"/>
      <c r="E2354" s="8"/>
      <c r="F2354" s="7"/>
      <c r="G2354" s="7"/>
      <c r="H2354" s="7"/>
      <c r="I2354" s="2"/>
      <c r="J2354" s="7"/>
      <c r="K2354" s="7"/>
      <c r="L2354" s="4"/>
    </row>
    <row r="2355" spans="1:12">
      <c r="A2355" s="5"/>
      <c r="B2355" s="3"/>
      <c r="C2355" s="3"/>
      <c r="D2355" s="8"/>
      <c r="E2355" s="8"/>
      <c r="F2355" s="7"/>
      <c r="G2355" s="7"/>
      <c r="H2355" s="7"/>
      <c r="I2355" s="2"/>
      <c r="J2355" s="7"/>
      <c r="K2355" s="7"/>
      <c r="L2355" s="4"/>
    </row>
    <row r="2356" spans="1:12">
      <c r="A2356" s="5"/>
      <c r="B2356" s="3"/>
      <c r="C2356" s="3"/>
      <c r="D2356" s="8"/>
      <c r="E2356" s="8"/>
      <c r="F2356" s="7"/>
      <c r="G2356" s="7"/>
      <c r="H2356" s="7"/>
      <c r="I2356" s="2"/>
      <c r="J2356" s="7"/>
      <c r="K2356" s="7"/>
      <c r="L2356" s="4"/>
    </row>
    <row r="2357" spans="1:12">
      <c r="A2357" s="5"/>
      <c r="B2357" s="3"/>
      <c r="C2357" s="3"/>
      <c r="D2357" s="8"/>
      <c r="E2357" s="8"/>
      <c r="F2357" s="7"/>
      <c r="G2357" s="7"/>
      <c r="H2357" s="7"/>
      <c r="I2357" s="2"/>
      <c r="J2357" s="7"/>
      <c r="K2357" s="7"/>
      <c r="L2357" s="4"/>
    </row>
    <row r="2358" spans="1:12">
      <c r="A2358" s="5"/>
      <c r="B2358" s="3"/>
      <c r="C2358" s="3"/>
      <c r="D2358" s="8"/>
      <c r="E2358" s="8"/>
      <c r="F2358" s="7"/>
      <c r="G2358" s="7"/>
      <c r="H2358" s="7"/>
      <c r="I2358" s="2"/>
      <c r="J2358" s="7"/>
      <c r="K2358" s="7"/>
      <c r="L2358" s="4"/>
    </row>
    <row r="2359" spans="1:12">
      <c r="A2359" s="5"/>
      <c r="B2359" s="3"/>
      <c r="C2359" s="3"/>
      <c r="D2359" s="8"/>
      <c r="E2359" s="8"/>
      <c r="F2359" s="7"/>
      <c r="G2359" s="7"/>
      <c r="H2359" s="7"/>
      <c r="I2359" s="2"/>
      <c r="J2359" s="7"/>
      <c r="K2359" s="7"/>
      <c r="L2359" s="4"/>
    </row>
    <row r="2360" spans="1:12">
      <c r="A2360" s="5"/>
      <c r="B2360" s="3"/>
      <c r="C2360" s="3"/>
      <c r="D2360" s="8"/>
      <c r="E2360" s="8"/>
      <c r="F2360" s="7"/>
      <c r="G2360" s="7"/>
      <c r="H2360" s="7"/>
      <c r="I2360" s="2"/>
      <c r="J2360" s="7"/>
      <c r="K2360" s="7"/>
      <c r="L2360" s="4"/>
    </row>
    <row r="2361" spans="1:12">
      <c r="A2361" s="5"/>
      <c r="B2361" s="3"/>
      <c r="C2361" s="3"/>
      <c r="D2361" s="8"/>
      <c r="E2361" s="8"/>
      <c r="F2361" s="7"/>
      <c r="G2361" s="7"/>
      <c r="H2361" s="7"/>
      <c r="I2361" s="2"/>
      <c r="J2361" s="7"/>
      <c r="K2361" s="7"/>
      <c r="L2361" s="4"/>
    </row>
    <row r="2362" spans="1:12">
      <c r="A2362" s="5"/>
      <c r="B2362" s="3"/>
      <c r="C2362" s="3"/>
      <c r="D2362" s="8"/>
      <c r="E2362" s="8"/>
      <c r="F2362" s="7"/>
      <c r="G2362" s="7"/>
      <c r="H2362" s="7"/>
      <c r="I2362" s="2"/>
      <c r="J2362" s="7"/>
      <c r="K2362" s="7"/>
      <c r="L2362" s="4"/>
    </row>
    <row r="2363" spans="1:12">
      <c r="A2363" s="5"/>
      <c r="B2363" s="3"/>
      <c r="C2363" s="3"/>
      <c r="D2363" s="8"/>
      <c r="E2363" s="8"/>
      <c r="F2363" s="7"/>
      <c r="G2363" s="7"/>
      <c r="H2363" s="7"/>
      <c r="I2363" s="2"/>
      <c r="J2363" s="7"/>
      <c r="K2363" s="7"/>
      <c r="L2363" s="4"/>
    </row>
    <row r="2364" spans="1:12">
      <c r="A2364" s="5"/>
      <c r="B2364" s="3"/>
      <c r="C2364" s="3"/>
      <c r="D2364" s="8"/>
      <c r="E2364" s="8"/>
      <c r="F2364" s="7"/>
      <c r="G2364" s="7"/>
      <c r="H2364" s="7"/>
      <c r="I2364" s="2"/>
      <c r="J2364" s="7"/>
      <c r="K2364" s="7"/>
      <c r="L2364" s="4"/>
    </row>
    <row r="2365" spans="1:12">
      <c r="A2365" s="5"/>
      <c r="B2365" s="3"/>
      <c r="C2365" s="3"/>
      <c r="D2365" s="8"/>
      <c r="E2365" s="8"/>
      <c r="F2365" s="7"/>
      <c r="G2365" s="7"/>
      <c r="H2365" s="7"/>
      <c r="I2365" s="2"/>
      <c r="J2365" s="7"/>
      <c r="K2365" s="7"/>
      <c r="L2365" s="4"/>
    </row>
    <row r="2366" spans="1:12">
      <c r="A2366" s="5"/>
      <c r="B2366" s="3"/>
      <c r="C2366" s="3"/>
      <c r="D2366" s="8"/>
      <c r="E2366" s="8"/>
      <c r="F2366" s="7"/>
      <c r="G2366" s="7"/>
      <c r="H2366" s="7"/>
      <c r="I2366" s="2"/>
      <c r="J2366" s="7"/>
      <c r="K2366" s="7"/>
      <c r="L2366" s="4"/>
    </row>
    <row r="2367" spans="1:12">
      <c r="A2367" s="5"/>
      <c r="B2367" s="3"/>
      <c r="C2367" s="3"/>
      <c r="D2367" s="8"/>
      <c r="E2367" s="8"/>
      <c r="F2367" s="7"/>
      <c r="G2367" s="7"/>
      <c r="H2367" s="7"/>
      <c r="I2367" s="2"/>
      <c r="J2367" s="7"/>
      <c r="K2367" s="7"/>
      <c r="L2367" s="4"/>
    </row>
    <row r="2368" spans="1:12">
      <c r="A2368" s="5"/>
      <c r="B2368" s="3"/>
      <c r="C2368" s="3"/>
      <c r="D2368" s="8"/>
      <c r="E2368" s="8"/>
      <c r="F2368" s="7"/>
      <c r="G2368" s="7"/>
      <c r="H2368" s="7"/>
      <c r="I2368" s="2"/>
      <c r="J2368" s="7"/>
      <c r="K2368" s="7"/>
      <c r="L2368" s="4"/>
    </row>
    <row r="2369" spans="1:12">
      <c r="A2369" s="5"/>
      <c r="B2369" s="3"/>
      <c r="C2369" s="3"/>
      <c r="D2369" s="8"/>
      <c r="E2369" s="8"/>
      <c r="F2369" s="7"/>
      <c r="G2369" s="7"/>
      <c r="H2369" s="7"/>
      <c r="I2369" s="2"/>
      <c r="J2369" s="7"/>
      <c r="K2369" s="7"/>
      <c r="L2369" s="4"/>
    </row>
    <row r="2370" spans="1:12">
      <c r="A2370" s="5"/>
      <c r="B2370" s="3"/>
      <c r="C2370" s="3"/>
      <c r="D2370" s="6"/>
      <c r="E2370" s="6"/>
      <c r="F2370" s="7"/>
      <c r="G2370" s="7"/>
      <c r="H2370" s="7"/>
      <c r="I2370" s="2"/>
      <c r="J2370" s="7"/>
      <c r="K2370" s="7"/>
      <c r="L2370" s="4"/>
    </row>
    <row r="2371" spans="1:12">
      <c r="A2371" s="5"/>
      <c r="B2371" s="3"/>
      <c r="C2371" s="3"/>
      <c r="D2371" s="6"/>
      <c r="E2371" s="6"/>
      <c r="F2371" s="7"/>
      <c r="G2371" s="7"/>
      <c r="H2371" s="7"/>
      <c r="I2371" s="2"/>
      <c r="J2371" s="7"/>
      <c r="K2371" s="7"/>
      <c r="L2371" s="4"/>
    </row>
    <row r="2372" spans="1:12">
      <c r="A2372" s="5"/>
      <c r="B2372" s="3"/>
      <c r="C2372" s="3"/>
      <c r="D2372" s="6"/>
      <c r="E2372" s="6"/>
      <c r="F2372" s="7"/>
      <c r="G2372" s="7"/>
      <c r="H2372" s="7"/>
      <c r="I2372" s="2"/>
      <c r="J2372" s="7"/>
      <c r="K2372" s="7"/>
      <c r="L2372" s="4"/>
    </row>
    <row r="2373" spans="1:12">
      <c r="A2373" s="5"/>
      <c r="B2373" s="3"/>
      <c r="C2373" s="3"/>
      <c r="D2373" s="6"/>
      <c r="E2373" s="6"/>
      <c r="F2373" s="7"/>
      <c r="G2373" s="7"/>
      <c r="H2373" s="7"/>
      <c r="I2373" s="2"/>
      <c r="J2373" s="7"/>
      <c r="K2373" s="7"/>
      <c r="L2373" s="4"/>
    </row>
    <row r="2374" spans="1:12">
      <c r="A2374" s="5"/>
      <c r="B2374" s="3"/>
      <c r="C2374" s="3"/>
      <c r="D2374" s="6"/>
      <c r="E2374" s="6"/>
      <c r="F2374" s="7"/>
      <c r="G2374" s="7"/>
      <c r="H2374" s="7"/>
      <c r="I2374" s="2"/>
      <c r="J2374" s="7"/>
      <c r="K2374" s="7"/>
      <c r="L2374" s="4"/>
    </row>
    <row r="2375" spans="1:12">
      <c r="A2375" s="5"/>
      <c r="B2375" s="3"/>
      <c r="C2375" s="3"/>
      <c r="D2375" s="6"/>
      <c r="E2375" s="6"/>
      <c r="F2375" s="7"/>
      <c r="G2375" s="7"/>
      <c r="H2375" s="7"/>
      <c r="I2375" s="2"/>
      <c r="J2375" s="7"/>
      <c r="K2375" s="7"/>
      <c r="L2375" s="4"/>
    </row>
    <row r="2376" spans="1:12">
      <c r="A2376" s="5"/>
      <c r="B2376" s="3"/>
      <c r="C2376" s="3"/>
      <c r="D2376" s="6"/>
      <c r="E2376" s="6"/>
      <c r="F2376" s="7"/>
      <c r="G2376" s="7"/>
      <c r="H2376" s="7"/>
      <c r="I2376" s="2"/>
      <c r="J2376" s="7"/>
      <c r="K2376" s="7"/>
      <c r="L2376" s="4"/>
    </row>
    <row r="2377" spans="1:12">
      <c r="A2377" s="5"/>
      <c r="B2377" s="3"/>
      <c r="C2377" s="3"/>
      <c r="D2377" s="6"/>
      <c r="E2377" s="6"/>
      <c r="F2377" s="7"/>
      <c r="G2377" s="7"/>
      <c r="H2377" s="7"/>
      <c r="I2377" s="2"/>
      <c r="J2377" s="7"/>
      <c r="K2377" s="7"/>
      <c r="L2377" s="4"/>
    </row>
    <row r="2378" spans="1:12">
      <c r="A2378" s="5"/>
      <c r="B2378" s="3"/>
      <c r="C2378" s="3"/>
      <c r="D2378" s="6"/>
      <c r="E2378" s="6"/>
      <c r="F2378" s="7"/>
      <c r="G2378" s="7"/>
      <c r="H2378" s="7"/>
      <c r="I2378" s="2"/>
      <c r="J2378" s="7"/>
      <c r="K2378" s="7"/>
      <c r="L2378" s="4"/>
    </row>
    <row r="2379" spans="1:12">
      <c r="A2379" s="5"/>
      <c r="B2379" s="3"/>
      <c r="C2379" s="3"/>
      <c r="D2379" s="6"/>
      <c r="E2379" s="6"/>
      <c r="F2379" s="7"/>
      <c r="G2379" s="7"/>
      <c r="H2379" s="7"/>
      <c r="I2379" s="2"/>
      <c r="J2379" s="7"/>
      <c r="K2379" s="7"/>
      <c r="L2379" s="4"/>
    </row>
    <row r="2380" spans="1:12">
      <c r="A2380" s="5"/>
      <c r="B2380" s="3"/>
      <c r="C2380" s="3"/>
      <c r="D2380" s="6"/>
      <c r="E2380" s="6"/>
      <c r="F2380" s="7"/>
      <c r="G2380" s="7"/>
      <c r="H2380" s="7"/>
      <c r="I2380" s="2"/>
      <c r="J2380" s="7"/>
      <c r="K2380" s="7"/>
      <c r="L2380" s="4"/>
    </row>
    <row r="2381" spans="1:12">
      <c r="A2381" s="5"/>
      <c r="B2381" s="3"/>
      <c r="C2381" s="3"/>
      <c r="D2381" s="6"/>
      <c r="E2381" s="6"/>
      <c r="F2381" s="7"/>
      <c r="G2381" s="7"/>
      <c r="H2381" s="7"/>
      <c r="I2381" s="2"/>
      <c r="J2381" s="7"/>
      <c r="K2381" s="7"/>
      <c r="L2381" s="4"/>
    </row>
    <row r="2382" spans="1:12">
      <c r="A2382" s="5"/>
      <c r="B2382" s="3"/>
      <c r="C2382" s="3"/>
      <c r="D2382" s="6"/>
      <c r="E2382" s="6"/>
      <c r="F2382" s="7"/>
      <c r="G2382" s="7"/>
      <c r="H2382" s="7"/>
      <c r="I2382" s="2"/>
      <c r="J2382" s="7"/>
      <c r="K2382" s="7"/>
      <c r="L2382" s="4"/>
    </row>
    <row r="2383" spans="1:12">
      <c r="A2383" s="5"/>
      <c r="B2383" s="3"/>
      <c r="C2383" s="3"/>
      <c r="D2383" s="6"/>
      <c r="E2383" s="6"/>
      <c r="F2383" s="7"/>
      <c r="G2383" s="7"/>
      <c r="H2383" s="7"/>
      <c r="I2383" s="2"/>
      <c r="J2383" s="7"/>
      <c r="K2383" s="7"/>
      <c r="L2383" s="4"/>
    </row>
    <row r="2384" spans="1:12">
      <c r="A2384" s="5"/>
      <c r="B2384" s="3"/>
      <c r="C2384" s="3"/>
      <c r="D2384" s="6"/>
      <c r="E2384" s="6"/>
      <c r="F2384" s="7"/>
      <c r="G2384" s="7"/>
      <c r="H2384" s="7"/>
      <c r="I2384" s="2"/>
      <c r="J2384" s="7"/>
      <c r="K2384" s="7"/>
      <c r="L2384" s="4"/>
    </row>
    <row r="2385" spans="1:12">
      <c r="A2385" s="5"/>
      <c r="B2385" s="3"/>
      <c r="C2385" s="3"/>
      <c r="D2385" s="6"/>
      <c r="E2385" s="6"/>
      <c r="F2385" s="7"/>
      <c r="G2385" s="7"/>
      <c r="H2385" s="7"/>
      <c r="I2385" s="2"/>
      <c r="J2385" s="7"/>
      <c r="K2385" s="7"/>
      <c r="L2385" s="4"/>
    </row>
    <row r="2386" spans="1:12">
      <c r="A2386" s="5"/>
      <c r="B2386" s="3"/>
      <c r="C2386" s="3"/>
      <c r="D2386" s="6"/>
      <c r="E2386" s="6"/>
      <c r="F2386" s="7"/>
      <c r="G2386" s="7"/>
      <c r="H2386" s="7"/>
      <c r="I2386" s="2"/>
      <c r="J2386" s="7"/>
      <c r="K2386" s="7"/>
      <c r="L2386" s="4"/>
    </row>
    <row r="2387" spans="1:12">
      <c r="A2387" s="5"/>
      <c r="B2387" s="3"/>
      <c r="C2387" s="3"/>
      <c r="D2387" s="6"/>
      <c r="E2387" s="6"/>
      <c r="F2387" s="7"/>
      <c r="G2387" s="7"/>
      <c r="H2387" s="7"/>
      <c r="I2387" s="2"/>
      <c r="J2387" s="7"/>
      <c r="K2387" s="7"/>
      <c r="L2387" s="4"/>
    </row>
    <row r="2388" spans="1:12">
      <c r="A2388" s="5"/>
      <c r="B2388" s="3"/>
      <c r="C2388" s="3"/>
      <c r="D2388" s="6"/>
      <c r="E2388" s="6"/>
      <c r="F2388" s="7"/>
      <c r="G2388" s="7"/>
      <c r="H2388" s="7"/>
      <c r="I2388" s="2"/>
      <c r="J2388" s="7"/>
      <c r="K2388" s="7"/>
      <c r="L2388" s="4"/>
    </row>
    <row r="2389" spans="1:12">
      <c r="A2389" s="5"/>
      <c r="B2389" s="3"/>
      <c r="C2389" s="3"/>
      <c r="D2389" s="6"/>
      <c r="E2389" s="6"/>
      <c r="F2389" s="7"/>
      <c r="G2389" s="7"/>
      <c r="H2389" s="7"/>
      <c r="I2389" s="2"/>
      <c r="J2389" s="7"/>
      <c r="K2389" s="7"/>
      <c r="L2389" s="4"/>
    </row>
    <row r="2390" spans="1:12">
      <c r="A2390" s="5"/>
      <c r="B2390" s="3"/>
      <c r="C2390" s="3"/>
      <c r="D2390" s="6"/>
      <c r="E2390" s="6"/>
      <c r="F2390" s="7"/>
      <c r="G2390" s="7"/>
      <c r="H2390" s="7"/>
      <c r="I2390" s="2"/>
      <c r="J2390" s="7"/>
      <c r="K2390" s="7"/>
      <c r="L2390" s="4"/>
    </row>
    <row r="2391" spans="1:12">
      <c r="A2391" s="5"/>
      <c r="B2391" s="3"/>
      <c r="C2391" s="3"/>
      <c r="D2391" s="6"/>
      <c r="E2391" s="6"/>
      <c r="F2391" s="7"/>
      <c r="G2391" s="7"/>
      <c r="H2391" s="7"/>
      <c r="I2391" s="2"/>
      <c r="J2391" s="7"/>
      <c r="K2391" s="7"/>
      <c r="L2391" s="4"/>
    </row>
    <row r="2392" spans="1:12">
      <c r="A2392" s="5"/>
      <c r="B2392" s="3"/>
      <c r="C2392" s="3"/>
      <c r="D2392" s="6"/>
      <c r="E2392" s="6"/>
      <c r="F2392" s="7"/>
      <c r="G2392" s="7"/>
      <c r="H2392" s="7"/>
      <c r="I2392" s="2"/>
      <c r="J2392" s="7"/>
      <c r="K2392" s="7"/>
      <c r="L2392" s="4"/>
    </row>
    <row r="2393" spans="1:12">
      <c r="A2393" s="5"/>
      <c r="B2393" s="3"/>
      <c r="C2393" s="3"/>
      <c r="D2393" s="6"/>
      <c r="E2393" s="6"/>
      <c r="F2393" s="7"/>
      <c r="G2393" s="7"/>
      <c r="H2393" s="7"/>
      <c r="I2393" s="2"/>
      <c r="J2393" s="7"/>
      <c r="K2393" s="7"/>
      <c r="L2393" s="4"/>
    </row>
    <row r="2394" spans="1:12">
      <c r="A2394" s="5"/>
      <c r="B2394" s="3"/>
      <c r="C2394" s="3"/>
      <c r="D2394" s="6"/>
      <c r="E2394" s="6"/>
      <c r="F2394" s="7"/>
      <c r="G2394" s="7"/>
      <c r="H2394" s="7"/>
      <c r="I2394" s="2"/>
      <c r="J2394" s="7"/>
      <c r="K2394" s="7"/>
      <c r="L2394" s="4"/>
    </row>
    <row r="2395" spans="1:12">
      <c r="A2395" s="5"/>
      <c r="B2395" s="3"/>
      <c r="C2395" s="3"/>
      <c r="D2395" s="6"/>
      <c r="E2395" s="6"/>
      <c r="F2395" s="3"/>
      <c r="G2395" s="7"/>
      <c r="H2395" s="7"/>
      <c r="I2395" s="2"/>
      <c r="J2395" s="7"/>
      <c r="K2395" s="7"/>
      <c r="L2395" s="4"/>
    </row>
    <row r="2396" spans="1:12">
      <c r="A2396" s="5"/>
      <c r="B2396" s="3"/>
      <c r="C2396" s="3"/>
      <c r="D2396" s="6"/>
      <c r="E2396" s="6"/>
      <c r="F2396" s="3"/>
      <c r="G2396" s="7"/>
      <c r="H2396" s="7"/>
      <c r="I2396" s="2"/>
      <c r="J2396" s="7"/>
      <c r="K2396" s="7"/>
      <c r="L2396" s="4"/>
    </row>
    <row r="2397" spans="1:12">
      <c r="A2397" s="5"/>
      <c r="B2397" s="3"/>
      <c r="C2397" s="3"/>
      <c r="D2397" s="6"/>
      <c r="E2397" s="6"/>
      <c r="F2397" s="3"/>
      <c r="G2397" s="7"/>
      <c r="H2397" s="7"/>
      <c r="I2397" s="2"/>
      <c r="J2397" s="7"/>
      <c r="K2397" s="7"/>
      <c r="L2397" s="4"/>
    </row>
    <row r="2398" spans="1:12">
      <c r="A2398" s="5"/>
      <c r="B2398" s="3"/>
      <c r="C2398" s="3"/>
      <c r="D2398" s="6"/>
      <c r="E2398" s="6"/>
      <c r="F2398" s="7"/>
      <c r="G2398" s="7"/>
      <c r="H2398" s="7"/>
      <c r="I2398" s="2"/>
      <c r="J2398" s="7"/>
      <c r="K2398" s="7"/>
      <c r="L2398" s="4"/>
    </row>
    <row r="2399" spans="1:12">
      <c r="A2399" s="5"/>
      <c r="B2399" s="3"/>
      <c r="C2399" s="3"/>
      <c r="D2399" s="6"/>
      <c r="E2399" s="6"/>
      <c r="F2399" s="7"/>
      <c r="G2399" s="7"/>
      <c r="H2399" s="7"/>
      <c r="I2399" s="2"/>
      <c r="J2399" s="7"/>
      <c r="K2399" s="7"/>
      <c r="L2399" s="4"/>
    </row>
    <row r="2400" spans="1:12">
      <c r="A2400" s="5"/>
      <c r="B2400" s="3"/>
      <c r="C2400" s="3"/>
      <c r="D2400" s="6"/>
      <c r="E2400" s="6"/>
      <c r="F2400" s="7"/>
      <c r="G2400" s="7"/>
      <c r="H2400" s="7"/>
      <c r="I2400" s="2"/>
      <c r="J2400" s="7"/>
      <c r="K2400" s="7"/>
      <c r="L2400" s="4"/>
    </row>
    <row r="2401" spans="1:12">
      <c r="A2401" s="5"/>
      <c r="B2401" s="3"/>
      <c r="C2401" s="3"/>
      <c r="D2401" s="6"/>
      <c r="E2401" s="6"/>
      <c r="F2401" s="7"/>
      <c r="G2401" s="7"/>
      <c r="H2401" s="7"/>
      <c r="I2401" s="2"/>
      <c r="J2401" s="7"/>
      <c r="K2401" s="7"/>
      <c r="L2401" s="4"/>
    </row>
    <row r="2402" spans="1:12">
      <c r="A2402" s="5"/>
      <c r="B2402" s="3"/>
      <c r="C2402" s="3"/>
      <c r="D2402" s="6"/>
      <c r="E2402" s="6"/>
      <c r="F2402" s="7"/>
      <c r="G2402" s="7"/>
      <c r="H2402" s="7"/>
      <c r="I2402" s="2"/>
      <c r="J2402" s="7"/>
      <c r="K2402" s="7"/>
      <c r="L2402" s="4"/>
    </row>
    <row r="2403" spans="1:12">
      <c r="A2403" s="5"/>
      <c r="B2403" s="3"/>
      <c r="C2403" s="3"/>
      <c r="D2403" s="6"/>
      <c r="E2403" s="6"/>
      <c r="F2403" s="7"/>
      <c r="G2403" s="7"/>
      <c r="H2403" s="7"/>
      <c r="I2403" s="2"/>
      <c r="J2403" s="7"/>
      <c r="K2403" s="7"/>
      <c r="L2403" s="4"/>
    </row>
    <row r="2404" spans="1:12">
      <c r="A2404" s="5"/>
      <c r="B2404" s="3"/>
      <c r="C2404" s="3"/>
      <c r="D2404" s="6"/>
      <c r="E2404" s="6"/>
      <c r="F2404" s="7"/>
      <c r="G2404" s="7"/>
      <c r="H2404" s="7"/>
      <c r="I2404" s="2"/>
      <c r="J2404" s="7"/>
      <c r="K2404" s="7"/>
      <c r="L2404" s="4"/>
    </row>
    <row r="2405" spans="1:12">
      <c r="A2405" s="5"/>
      <c r="B2405" s="3"/>
      <c r="C2405" s="3"/>
      <c r="D2405" s="6"/>
      <c r="E2405" s="6"/>
      <c r="F2405" s="7"/>
      <c r="G2405" s="7"/>
      <c r="H2405" s="7"/>
      <c r="I2405" s="2"/>
      <c r="J2405" s="7"/>
      <c r="K2405" s="7"/>
      <c r="L2405" s="4"/>
    </row>
    <row r="2406" spans="1:12">
      <c r="A2406" s="5"/>
      <c r="B2406" s="3"/>
      <c r="C2406" s="3"/>
      <c r="D2406" s="6"/>
      <c r="E2406" s="6"/>
      <c r="F2406" s="7"/>
      <c r="G2406" s="7"/>
      <c r="H2406" s="7"/>
      <c r="I2406" s="2"/>
      <c r="J2406" s="7"/>
      <c r="K2406" s="7"/>
      <c r="L2406" s="4"/>
    </row>
    <row r="2407" spans="1:12">
      <c r="A2407" s="5"/>
      <c r="B2407" s="3"/>
      <c r="C2407" s="3"/>
      <c r="D2407" s="6"/>
      <c r="E2407" s="6"/>
      <c r="F2407" s="7"/>
      <c r="G2407" s="7"/>
      <c r="H2407" s="7"/>
      <c r="I2407" s="2"/>
      <c r="J2407" s="7"/>
      <c r="K2407" s="7"/>
      <c r="L2407" s="4"/>
    </row>
    <row r="2408" spans="1:12">
      <c r="A2408" s="5"/>
      <c r="B2408" s="3"/>
      <c r="C2408" s="3"/>
      <c r="D2408" s="6"/>
      <c r="E2408" s="6"/>
      <c r="F2408" s="7"/>
      <c r="G2408" s="7"/>
      <c r="H2408" s="7"/>
      <c r="I2408" s="2"/>
      <c r="J2408" s="7"/>
      <c r="K2408" s="7"/>
      <c r="L2408" s="4"/>
    </row>
    <row r="2409" spans="1:12">
      <c r="A2409" s="5"/>
      <c r="B2409" s="3"/>
      <c r="C2409" s="3"/>
      <c r="D2409" s="6"/>
      <c r="E2409" s="6"/>
      <c r="F2409" s="7"/>
      <c r="G2409" s="7"/>
      <c r="H2409" s="7"/>
      <c r="I2409" s="2"/>
      <c r="J2409" s="7"/>
      <c r="K2409" s="7"/>
      <c r="L2409" s="4"/>
    </row>
    <row r="2410" spans="1:12">
      <c r="A2410" s="5"/>
      <c r="B2410" s="3"/>
      <c r="C2410" s="3"/>
      <c r="D2410" s="6"/>
      <c r="E2410" s="6"/>
      <c r="F2410" s="7"/>
      <c r="G2410" s="7"/>
      <c r="H2410" s="7"/>
      <c r="I2410" s="2"/>
      <c r="J2410" s="7"/>
      <c r="K2410" s="7"/>
      <c r="L2410" s="4"/>
    </row>
    <row r="2411" spans="1:12">
      <c r="A2411" s="5"/>
      <c r="B2411" s="3"/>
      <c r="C2411" s="3"/>
      <c r="D2411" s="6"/>
      <c r="E2411" s="6"/>
      <c r="F2411" s="7"/>
      <c r="G2411" s="7"/>
      <c r="H2411" s="7"/>
      <c r="I2411" s="2"/>
      <c r="J2411" s="7"/>
      <c r="K2411" s="7"/>
      <c r="L2411" s="4"/>
    </row>
    <row r="2412" spans="1:12">
      <c r="A2412" s="5"/>
      <c r="B2412" s="3"/>
      <c r="C2412" s="3"/>
      <c r="D2412" s="6"/>
      <c r="E2412" s="6"/>
      <c r="F2412" s="7"/>
      <c r="G2412" s="7"/>
      <c r="H2412" s="7"/>
      <c r="I2412" s="2"/>
      <c r="J2412" s="7"/>
      <c r="K2412" s="7"/>
      <c r="L2412" s="4"/>
    </row>
    <row r="2413" spans="1:12">
      <c r="A2413" s="5"/>
      <c r="B2413" s="3"/>
      <c r="C2413" s="3"/>
      <c r="D2413" s="6"/>
      <c r="E2413" s="6"/>
      <c r="F2413" s="7"/>
      <c r="G2413" s="7"/>
      <c r="H2413" s="7"/>
      <c r="I2413" s="2"/>
      <c r="J2413" s="7"/>
      <c r="K2413" s="7"/>
      <c r="L2413" s="4"/>
    </row>
    <row r="2414" spans="1:12">
      <c r="A2414" s="5"/>
      <c r="B2414" s="3"/>
      <c r="C2414" s="3"/>
      <c r="D2414" s="6"/>
      <c r="E2414" s="6"/>
      <c r="F2414" s="7"/>
      <c r="G2414" s="7"/>
      <c r="H2414" s="7"/>
      <c r="I2414" s="2"/>
      <c r="J2414" s="7"/>
      <c r="K2414" s="7"/>
      <c r="L2414" s="4"/>
    </row>
    <row r="2415" spans="1:12">
      <c r="A2415" s="5"/>
      <c r="B2415" s="3"/>
      <c r="C2415" s="3"/>
      <c r="D2415" s="6"/>
      <c r="E2415" s="6"/>
      <c r="F2415" s="7"/>
      <c r="G2415" s="7"/>
      <c r="H2415" s="7"/>
      <c r="I2415" s="2"/>
      <c r="J2415" s="7"/>
      <c r="K2415" s="7"/>
      <c r="L2415" s="4"/>
    </row>
    <row r="2416" spans="1:12">
      <c r="A2416" s="5"/>
      <c r="B2416" s="3"/>
      <c r="C2416" s="3"/>
      <c r="D2416" s="6"/>
      <c r="E2416" s="6"/>
      <c r="F2416" s="7"/>
      <c r="G2416" s="7"/>
      <c r="H2416" s="7"/>
      <c r="I2416" s="2"/>
      <c r="J2416" s="7"/>
      <c r="K2416" s="7"/>
      <c r="L2416" s="4"/>
    </row>
    <row r="2417" spans="1:12">
      <c r="A2417" s="5"/>
      <c r="B2417" s="3"/>
      <c r="C2417" s="3"/>
      <c r="D2417" s="6"/>
      <c r="E2417" s="6"/>
      <c r="F2417" s="7"/>
      <c r="G2417" s="7"/>
      <c r="H2417" s="7"/>
      <c r="I2417" s="2"/>
      <c r="J2417" s="7"/>
      <c r="K2417" s="7"/>
      <c r="L2417" s="4"/>
    </row>
    <row r="2418" spans="1:12">
      <c r="A2418" s="5"/>
      <c r="B2418" s="3"/>
      <c r="C2418" s="3"/>
      <c r="D2418" s="6"/>
      <c r="E2418" s="6"/>
      <c r="F2418" s="7"/>
      <c r="G2418" s="7"/>
      <c r="H2418" s="7"/>
      <c r="I2418" s="2"/>
      <c r="J2418" s="7"/>
      <c r="K2418" s="7"/>
      <c r="L2418" s="4"/>
    </row>
    <row r="2419" spans="1:12">
      <c r="A2419" s="5"/>
      <c r="B2419" s="3"/>
      <c r="C2419" s="3"/>
      <c r="D2419" s="6"/>
      <c r="E2419" s="6"/>
      <c r="F2419" s="7"/>
      <c r="G2419" s="7"/>
      <c r="H2419" s="7"/>
      <c r="I2419" s="2"/>
      <c r="J2419" s="7"/>
      <c r="K2419" s="7"/>
      <c r="L2419" s="4"/>
    </row>
    <row r="2420" spans="1:12">
      <c r="A2420" s="5"/>
      <c r="B2420" s="3"/>
      <c r="C2420" s="3"/>
      <c r="D2420" s="6"/>
      <c r="E2420" s="6"/>
      <c r="F2420" s="7"/>
      <c r="G2420" s="7"/>
      <c r="H2420" s="7"/>
      <c r="I2420" s="2"/>
      <c r="J2420" s="7"/>
      <c r="K2420" s="7"/>
      <c r="L2420" s="4"/>
    </row>
    <row r="2421" spans="1:12">
      <c r="A2421" s="5"/>
      <c r="B2421" s="3"/>
      <c r="C2421" s="3"/>
      <c r="D2421" s="6"/>
      <c r="E2421" s="6"/>
      <c r="F2421" s="7"/>
      <c r="G2421" s="7"/>
      <c r="H2421" s="7"/>
      <c r="I2421" s="2"/>
      <c r="J2421" s="7"/>
      <c r="K2421" s="7"/>
      <c r="L2421" s="4"/>
    </row>
    <row r="2422" spans="1:12">
      <c r="A2422" s="5"/>
      <c r="B2422" s="3"/>
      <c r="C2422" s="3"/>
      <c r="D2422" s="6"/>
      <c r="E2422" s="6"/>
      <c r="F2422" s="7"/>
      <c r="G2422" s="7"/>
      <c r="H2422" s="7"/>
      <c r="I2422" s="2"/>
      <c r="J2422" s="7"/>
      <c r="K2422" s="7"/>
      <c r="L2422" s="4"/>
    </row>
    <row r="2423" spans="1:12">
      <c r="A2423" s="5"/>
      <c r="B2423" s="3"/>
      <c r="C2423" s="3"/>
      <c r="D2423" s="6"/>
      <c r="E2423" s="6"/>
      <c r="F2423" s="7"/>
      <c r="G2423" s="7"/>
      <c r="H2423" s="7"/>
      <c r="I2423" s="2"/>
      <c r="J2423" s="7"/>
      <c r="K2423" s="7"/>
      <c r="L2423" s="4"/>
    </row>
    <row r="2424" spans="1:12">
      <c r="A2424" s="5"/>
      <c r="B2424" s="3"/>
      <c r="C2424" s="3"/>
      <c r="D2424" s="6"/>
      <c r="E2424" s="6"/>
      <c r="F2424" s="7"/>
      <c r="G2424" s="7"/>
      <c r="H2424" s="7"/>
      <c r="I2424" s="2"/>
      <c r="J2424" s="7"/>
      <c r="K2424" s="7"/>
      <c r="L2424" s="4"/>
    </row>
    <row r="2425" spans="1:12">
      <c r="A2425" s="5"/>
      <c r="B2425" s="3"/>
      <c r="C2425" s="3"/>
      <c r="D2425" s="6"/>
      <c r="E2425" s="6"/>
      <c r="F2425" s="7"/>
      <c r="G2425" s="7"/>
      <c r="H2425" s="7"/>
      <c r="I2425" s="2"/>
      <c r="J2425" s="7"/>
      <c r="K2425" s="7"/>
      <c r="L2425" s="4"/>
    </row>
    <row r="2426" spans="1:12">
      <c r="A2426" s="5"/>
      <c r="B2426" s="3"/>
      <c r="C2426" s="3"/>
      <c r="D2426" s="6"/>
      <c r="E2426" s="6"/>
      <c r="F2426" s="7"/>
      <c r="G2426" s="7"/>
      <c r="H2426" s="7"/>
      <c r="I2426" s="2"/>
      <c r="J2426" s="7"/>
      <c r="K2426" s="7"/>
      <c r="L2426" s="4"/>
    </row>
    <row r="2427" spans="1:12">
      <c r="A2427" s="5"/>
      <c r="B2427" s="3"/>
      <c r="C2427" s="3"/>
      <c r="D2427" s="6"/>
      <c r="E2427" s="6"/>
      <c r="F2427" s="7"/>
      <c r="G2427" s="7"/>
      <c r="H2427" s="7"/>
      <c r="I2427" s="2"/>
      <c r="J2427" s="7"/>
      <c r="K2427" s="7"/>
      <c r="L2427" s="4"/>
    </row>
    <row r="2428" spans="1:12">
      <c r="A2428" s="5"/>
      <c r="B2428" s="3"/>
      <c r="C2428" s="3"/>
      <c r="D2428" s="6"/>
      <c r="E2428" s="6"/>
      <c r="F2428" s="7"/>
      <c r="G2428" s="7"/>
      <c r="H2428" s="7"/>
      <c r="I2428" s="2"/>
      <c r="J2428" s="7"/>
      <c r="K2428" s="7"/>
      <c r="L2428" s="4"/>
    </row>
    <row r="2429" spans="1:12">
      <c r="A2429" s="5"/>
      <c r="B2429" s="3"/>
      <c r="C2429" s="3"/>
      <c r="D2429" s="6"/>
      <c r="E2429" s="6"/>
      <c r="F2429" s="7"/>
      <c r="G2429" s="7"/>
      <c r="H2429" s="7"/>
      <c r="I2429" s="2"/>
      <c r="J2429" s="7"/>
      <c r="K2429" s="7"/>
      <c r="L2429" s="4"/>
    </row>
    <row r="2430" spans="1:12">
      <c r="A2430" s="5"/>
      <c r="B2430" s="3"/>
      <c r="C2430" s="3"/>
      <c r="D2430" s="6"/>
      <c r="E2430" s="6"/>
      <c r="F2430" s="7"/>
      <c r="G2430" s="7"/>
      <c r="H2430" s="7"/>
      <c r="I2430" s="2"/>
      <c r="J2430" s="7"/>
      <c r="K2430" s="7"/>
      <c r="L2430" s="4"/>
    </row>
    <row r="2431" spans="1:12">
      <c r="A2431" s="5"/>
      <c r="B2431" s="3"/>
      <c r="C2431" s="3"/>
      <c r="D2431" s="6"/>
      <c r="E2431" s="6"/>
      <c r="F2431" s="7"/>
      <c r="G2431" s="7"/>
      <c r="H2431" s="7"/>
      <c r="I2431" s="2"/>
      <c r="J2431" s="7"/>
      <c r="K2431" s="7"/>
      <c r="L2431" s="4"/>
    </row>
    <row r="2432" spans="1:12">
      <c r="A2432" s="5"/>
      <c r="B2432" s="3"/>
      <c r="C2432" s="3"/>
      <c r="D2432" s="6"/>
      <c r="E2432" s="6"/>
      <c r="F2432" s="7"/>
      <c r="G2432" s="7"/>
      <c r="H2432" s="7"/>
      <c r="I2432" s="2"/>
      <c r="J2432" s="7"/>
      <c r="K2432" s="7"/>
      <c r="L2432" s="4"/>
    </row>
    <row r="2433" spans="1:12">
      <c r="A2433" s="5"/>
      <c r="B2433" s="3"/>
      <c r="C2433" s="3"/>
      <c r="D2433" s="6"/>
      <c r="E2433" s="6"/>
      <c r="F2433" s="7"/>
      <c r="G2433" s="7"/>
      <c r="H2433" s="7"/>
      <c r="I2433" s="2"/>
      <c r="J2433" s="7"/>
      <c r="K2433" s="7"/>
      <c r="L2433" s="4"/>
    </row>
    <row r="2434" spans="1:12">
      <c r="A2434" s="5"/>
      <c r="B2434" s="3"/>
      <c r="C2434" s="3"/>
      <c r="D2434" s="6"/>
      <c r="E2434" s="6"/>
      <c r="F2434" s="7"/>
      <c r="G2434" s="7"/>
      <c r="H2434" s="7"/>
      <c r="I2434" s="2"/>
      <c r="J2434" s="7"/>
      <c r="K2434" s="7"/>
      <c r="L2434" s="4"/>
    </row>
    <row r="2435" spans="1:12">
      <c r="A2435" s="5"/>
      <c r="B2435" s="3"/>
      <c r="C2435" s="3"/>
      <c r="D2435" s="6"/>
      <c r="E2435" s="6"/>
      <c r="F2435" s="7"/>
      <c r="G2435" s="7"/>
      <c r="H2435" s="7"/>
      <c r="I2435" s="2"/>
      <c r="J2435" s="7"/>
      <c r="K2435" s="7"/>
      <c r="L2435" s="4"/>
    </row>
    <row r="2436" spans="1:12">
      <c r="A2436" s="5"/>
      <c r="B2436" s="3"/>
      <c r="C2436" s="3"/>
      <c r="D2436" s="6"/>
      <c r="E2436" s="6"/>
      <c r="F2436" s="7"/>
      <c r="G2436" s="7"/>
      <c r="H2436" s="7"/>
      <c r="I2436" s="2"/>
      <c r="J2436" s="7"/>
      <c r="K2436" s="7"/>
      <c r="L2436" s="4"/>
    </row>
    <row r="2437" spans="1:12">
      <c r="A2437" s="5"/>
      <c r="B2437" s="3"/>
      <c r="C2437" s="3"/>
      <c r="D2437" s="6"/>
      <c r="E2437" s="6"/>
      <c r="F2437" s="7"/>
      <c r="G2437" s="7"/>
      <c r="H2437" s="7"/>
      <c r="I2437" s="2"/>
      <c r="J2437" s="7"/>
      <c r="K2437" s="7"/>
      <c r="L2437" s="4"/>
    </row>
    <row r="2438" spans="1:12">
      <c r="A2438" s="5"/>
      <c r="B2438" s="3"/>
      <c r="C2438" s="3"/>
      <c r="D2438" s="6"/>
      <c r="E2438" s="6"/>
      <c r="F2438" s="7"/>
      <c r="G2438" s="7"/>
      <c r="H2438" s="7"/>
      <c r="I2438" s="2"/>
      <c r="J2438" s="7"/>
      <c r="K2438" s="7"/>
      <c r="L2438" s="4"/>
    </row>
    <row r="2439" spans="1:12">
      <c r="A2439" s="5"/>
      <c r="B2439" s="3"/>
      <c r="C2439" s="3"/>
      <c r="D2439" s="6"/>
      <c r="E2439" s="6"/>
      <c r="F2439" s="7"/>
      <c r="G2439" s="7"/>
      <c r="H2439" s="7"/>
      <c r="I2439" s="2"/>
      <c r="J2439" s="7"/>
      <c r="K2439" s="7"/>
      <c r="L2439" s="4"/>
    </row>
    <row r="2440" spans="1:12">
      <c r="A2440" s="5"/>
      <c r="B2440" s="3"/>
      <c r="C2440" s="3"/>
      <c r="D2440" s="6"/>
      <c r="E2440" s="6"/>
      <c r="F2440" s="7"/>
      <c r="G2440" s="7"/>
      <c r="H2440" s="7"/>
      <c r="I2440" s="2"/>
      <c r="J2440" s="7"/>
      <c r="K2440" s="7"/>
      <c r="L2440" s="4"/>
    </row>
    <row r="2441" spans="1:12">
      <c r="A2441" s="5"/>
      <c r="B2441" s="3"/>
      <c r="C2441" s="3"/>
      <c r="D2441" s="6"/>
      <c r="E2441" s="6"/>
      <c r="F2441" s="7"/>
      <c r="G2441" s="7"/>
      <c r="H2441" s="7"/>
      <c r="I2441" s="2"/>
      <c r="J2441" s="7"/>
      <c r="K2441" s="7"/>
      <c r="L2441" s="4"/>
    </row>
    <row r="2442" spans="1:12">
      <c r="A2442" s="5"/>
      <c r="B2442" s="3"/>
      <c r="C2442" s="3"/>
      <c r="D2442" s="6"/>
      <c r="E2442" s="6"/>
      <c r="F2442" s="7"/>
      <c r="G2442" s="7"/>
      <c r="H2442" s="7"/>
      <c r="I2442" s="2"/>
      <c r="J2442" s="7"/>
      <c r="K2442" s="7"/>
      <c r="L2442" s="4"/>
    </row>
    <row r="2443" spans="1:12">
      <c r="A2443" s="5"/>
      <c r="B2443" s="3"/>
      <c r="C2443" s="3"/>
      <c r="D2443" s="6"/>
      <c r="E2443" s="6"/>
      <c r="F2443" s="7"/>
      <c r="G2443" s="7"/>
      <c r="H2443" s="7"/>
      <c r="I2443" s="2"/>
      <c r="J2443" s="7"/>
      <c r="K2443" s="7"/>
      <c r="L2443" s="4"/>
    </row>
    <row r="2444" spans="1:12">
      <c r="A2444" s="5"/>
      <c r="B2444" s="3"/>
      <c r="C2444" s="3"/>
      <c r="D2444" s="6"/>
      <c r="E2444" s="6"/>
      <c r="F2444" s="7"/>
      <c r="G2444" s="7"/>
      <c r="H2444" s="7"/>
      <c r="I2444" s="2"/>
      <c r="J2444" s="7"/>
      <c r="K2444" s="7"/>
      <c r="L2444" s="4"/>
    </row>
    <row r="2445" spans="1:12">
      <c r="A2445" s="5"/>
      <c r="B2445" s="3"/>
      <c r="C2445" s="3"/>
      <c r="D2445" s="6"/>
      <c r="E2445" s="6"/>
      <c r="F2445" s="7"/>
      <c r="G2445" s="7"/>
      <c r="H2445" s="7"/>
      <c r="I2445" s="2"/>
      <c r="J2445" s="7"/>
      <c r="K2445" s="7"/>
      <c r="L2445" s="4"/>
    </row>
    <row r="2446" spans="1:12">
      <c r="A2446" s="5"/>
      <c r="B2446" s="3"/>
      <c r="C2446" s="3"/>
      <c r="D2446" s="6"/>
      <c r="E2446" s="6"/>
      <c r="F2446" s="7"/>
      <c r="G2446" s="7"/>
      <c r="H2446" s="7"/>
      <c r="I2446" s="2"/>
      <c r="J2446" s="7"/>
      <c r="K2446" s="7"/>
      <c r="L2446" s="4"/>
    </row>
    <row r="2447" spans="1:12">
      <c r="A2447" s="5"/>
      <c r="B2447" s="3"/>
      <c r="C2447" s="3"/>
      <c r="D2447" s="6"/>
      <c r="E2447" s="6"/>
      <c r="F2447" s="7"/>
      <c r="G2447" s="7"/>
      <c r="H2447" s="7"/>
      <c r="I2447" s="2"/>
      <c r="J2447" s="7"/>
      <c r="K2447" s="7"/>
      <c r="L2447" s="4"/>
    </row>
    <row r="2448" spans="1:12">
      <c r="A2448" s="5"/>
      <c r="B2448" s="3"/>
      <c r="C2448" s="3"/>
      <c r="D2448" s="6"/>
      <c r="E2448" s="6"/>
      <c r="F2448" s="7"/>
      <c r="G2448" s="7"/>
      <c r="H2448" s="7"/>
      <c r="I2448" s="2"/>
      <c r="J2448" s="7"/>
      <c r="K2448" s="7"/>
      <c r="L2448" s="4"/>
    </row>
    <row r="2449" spans="1:12">
      <c r="A2449" s="5"/>
      <c r="B2449" s="3"/>
      <c r="C2449" s="3"/>
      <c r="D2449" s="6"/>
      <c r="E2449" s="6"/>
      <c r="F2449" s="7"/>
      <c r="G2449" s="7"/>
      <c r="H2449" s="7"/>
      <c r="I2449" s="2"/>
      <c r="J2449" s="7"/>
      <c r="K2449" s="7"/>
      <c r="L2449" s="4"/>
    </row>
    <row r="2450" spans="1:12">
      <c r="A2450" s="5"/>
      <c r="B2450" s="3"/>
      <c r="C2450" s="3"/>
      <c r="D2450" s="6"/>
      <c r="E2450" s="6"/>
      <c r="F2450" s="7"/>
      <c r="G2450" s="7"/>
      <c r="H2450" s="7"/>
      <c r="I2450" s="2"/>
      <c r="J2450" s="7"/>
      <c r="K2450" s="7"/>
      <c r="L2450" s="4"/>
    </row>
    <row r="2451" spans="1:12">
      <c r="A2451" s="5"/>
      <c r="B2451" s="3"/>
      <c r="C2451" s="3"/>
      <c r="D2451" s="6"/>
      <c r="E2451" s="6"/>
      <c r="F2451" s="7"/>
      <c r="G2451" s="7"/>
      <c r="H2451" s="7"/>
      <c r="I2451" s="2"/>
      <c r="J2451" s="7"/>
      <c r="K2451" s="7"/>
      <c r="L2451" s="4"/>
    </row>
    <row r="2452" spans="1:12">
      <c r="A2452" s="5"/>
      <c r="B2452" s="3"/>
      <c r="C2452" s="3"/>
      <c r="D2452" s="6"/>
      <c r="E2452" s="6"/>
      <c r="F2452" s="7"/>
      <c r="G2452" s="7"/>
      <c r="H2452" s="7"/>
      <c r="I2452" s="2"/>
      <c r="J2452" s="7"/>
      <c r="K2452" s="7"/>
      <c r="L2452" s="4"/>
    </row>
    <row r="2453" spans="1:12">
      <c r="A2453" s="5"/>
      <c r="B2453" s="3"/>
      <c r="C2453" s="3"/>
      <c r="D2453" s="6"/>
      <c r="E2453" s="6"/>
      <c r="F2453" s="7"/>
      <c r="G2453" s="7"/>
      <c r="H2453" s="7"/>
      <c r="I2453" s="2"/>
      <c r="J2453" s="7"/>
      <c r="K2453" s="7"/>
      <c r="L2453" s="4"/>
    </row>
    <row r="2454" spans="1:12">
      <c r="A2454" s="5"/>
      <c r="B2454" s="3"/>
      <c r="C2454" s="3"/>
      <c r="D2454" s="6"/>
      <c r="E2454" s="6"/>
      <c r="F2454" s="7"/>
      <c r="G2454" s="7"/>
      <c r="H2454" s="7"/>
      <c r="I2454" s="2"/>
      <c r="J2454" s="7"/>
      <c r="K2454" s="7"/>
      <c r="L2454" s="4"/>
    </row>
    <row r="2455" spans="1:12">
      <c r="A2455" s="5"/>
      <c r="B2455" s="3"/>
      <c r="C2455" s="3"/>
      <c r="D2455" s="6"/>
      <c r="E2455" s="6"/>
      <c r="F2455" s="7"/>
      <c r="G2455" s="7"/>
      <c r="H2455" s="7"/>
      <c r="I2455" s="2"/>
      <c r="J2455" s="7"/>
      <c r="K2455" s="7"/>
      <c r="L2455" s="4"/>
    </row>
    <row r="2456" spans="1:12">
      <c r="A2456" s="5"/>
      <c r="B2456" s="3"/>
      <c r="C2456" s="3"/>
      <c r="D2456" s="6"/>
      <c r="E2456" s="6"/>
      <c r="F2456" s="7"/>
      <c r="G2456" s="7"/>
      <c r="H2456" s="7"/>
      <c r="I2456" s="2"/>
      <c r="J2456" s="7"/>
      <c r="K2456" s="7"/>
      <c r="L2456" s="4"/>
    </row>
    <row r="2457" spans="1:12">
      <c r="A2457" s="5"/>
      <c r="B2457" s="3"/>
      <c r="C2457" s="3"/>
      <c r="D2457" s="6"/>
      <c r="E2457" s="6"/>
      <c r="F2457" s="7"/>
      <c r="G2457" s="7"/>
      <c r="H2457" s="7"/>
      <c r="I2457" s="2"/>
      <c r="J2457" s="7"/>
      <c r="K2457" s="7"/>
      <c r="L2457" s="4"/>
    </row>
    <row r="2458" spans="1:12">
      <c r="A2458" s="5"/>
      <c r="B2458" s="3"/>
      <c r="C2458" s="3"/>
      <c r="D2458" s="6"/>
      <c r="E2458" s="6"/>
      <c r="F2458" s="7"/>
      <c r="G2458" s="7"/>
      <c r="H2458" s="7"/>
      <c r="I2458" s="2"/>
      <c r="J2458" s="7"/>
      <c r="K2458" s="7"/>
      <c r="L2458" s="4"/>
    </row>
    <row r="2459" spans="1:12">
      <c r="A2459" s="5"/>
      <c r="B2459" s="3"/>
      <c r="C2459" s="3"/>
      <c r="D2459" s="6"/>
      <c r="E2459" s="6"/>
      <c r="F2459" s="7"/>
      <c r="G2459" s="7"/>
      <c r="H2459" s="7"/>
      <c r="I2459" s="2"/>
      <c r="J2459" s="7"/>
      <c r="K2459" s="7"/>
      <c r="L2459" s="4"/>
    </row>
    <row r="2460" spans="1:12">
      <c r="A2460" s="5"/>
      <c r="B2460" s="3"/>
      <c r="C2460" s="3"/>
      <c r="D2460" s="6"/>
      <c r="E2460" s="6"/>
      <c r="F2460" s="7"/>
      <c r="G2460" s="7"/>
      <c r="H2460" s="7"/>
      <c r="I2460" s="2"/>
      <c r="J2460" s="7"/>
      <c r="K2460" s="7"/>
      <c r="L2460" s="4"/>
    </row>
    <row r="2461" spans="1:12">
      <c r="A2461" s="5"/>
      <c r="B2461" s="3"/>
      <c r="C2461" s="3"/>
      <c r="D2461" s="6"/>
      <c r="E2461" s="6"/>
      <c r="F2461" s="7"/>
      <c r="G2461" s="7"/>
      <c r="H2461" s="7"/>
      <c r="I2461" s="2"/>
      <c r="J2461" s="7"/>
      <c r="K2461" s="7"/>
      <c r="L2461" s="4"/>
    </row>
    <row r="2462" spans="1:12">
      <c r="A2462" s="5"/>
      <c r="B2462" s="3"/>
      <c r="C2462" s="3"/>
      <c r="D2462" s="6"/>
      <c r="E2462" s="6"/>
      <c r="F2462" s="7"/>
      <c r="G2462" s="7"/>
      <c r="H2462" s="7"/>
      <c r="I2462" s="2"/>
      <c r="J2462" s="7"/>
      <c r="K2462" s="7"/>
      <c r="L2462" s="4"/>
    </row>
    <row r="2463" spans="1:12">
      <c r="A2463" s="5"/>
      <c r="B2463" s="3"/>
      <c r="C2463" s="3"/>
      <c r="D2463" s="6"/>
      <c r="E2463" s="6"/>
      <c r="F2463" s="7"/>
      <c r="G2463" s="7"/>
      <c r="H2463" s="7"/>
      <c r="I2463" s="2"/>
      <c r="J2463" s="7"/>
      <c r="K2463" s="7"/>
      <c r="L2463" s="4"/>
    </row>
    <row r="2464" spans="1:12">
      <c r="A2464" s="5"/>
      <c r="B2464" s="3"/>
      <c r="C2464" s="3"/>
      <c r="D2464" s="6"/>
      <c r="E2464" s="6"/>
      <c r="F2464" s="7"/>
      <c r="G2464" s="7"/>
      <c r="H2464" s="7"/>
      <c r="I2464" s="2"/>
      <c r="J2464" s="7"/>
      <c r="K2464" s="7"/>
      <c r="L2464" s="4"/>
    </row>
    <row r="2465" spans="1:12">
      <c r="A2465" s="5"/>
      <c r="B2465" s="3"/>
      <c r="C2465" s="3"/>
      <c r="D2465" s="6"/>
      <c r="E2465" s="6"/>
      <c r="F2465" s="7"/>
      <c r="G2465" s="7"/>
      <c r="H2465" s="7"/>
      <c r="I2465" s="2"/>
      <c r="J2465" s="7"/>
      <c r="K2465" s="7"/>
      <c r="L2465" s="4"/>
    </row>
    <row r="2466" spans="1:12">
      <c r="A2466" s="5"/>
      <c r="B2466" s="3"/>
      <c r="C2466" s="3"/>
      <c r="D2466" s="6"/>
      <c r="E2466" s="6"/>
      <c r="F2466" s="7"/>
      <c r="G2466" s="7"/>
      <c r="H2466" s="7"/>
      <c r="I2466" s="2"/>
      <c r="J2466" s="7"/>
      <c r="K2466" s="7"/>
      <c r="L2466" s="4"/>
    </row>
    <row r="2467" spans="1:12">
      <c r="A2467" s="5"/>
      <c r="B2467" s="3"/>
      <c r="C2467" s="3"/>
      <c r="D2467" s="6"/>
      <c r="E2467" s="6"/>
      <c r="F2467" s="7"/>
      <c r="G2467" s="7"/>
      <c r="H2467" s="7"/>
      <c r="I2467" s="2"/>
      <c r="J2467" s="7"/>
      <c r="K2467" s="7"/>
      <c r="L2467" s="4"/>
    </row>
    <row r="2468" spans="1:12">
      <c r="A2468" s="5"/>
      <c r="B2468" s="3"/>
      <c r="C2468" s="3"/>
      <c r="D2468" s="6"/>
      <c r="E2468" s="6"/>
      <c r="F2468" s="7"/>
      <c r="G2468" s="7"/>
      <c r="H2468" s="7"/>
      <c r="I2468" s="2"/>
      <c r="J2468" s="7"/>
      <c r="K2468" s="7"/>
      <c r="L2468" s="4"/>
    </row>
    <row r="2469" spans="1:12">
      <c r="A2469" s="5"/>
      <c r="B2469" s="3"/>
      <c r="C2469" s="3"/>
      <c r="D2469" s="6"/>
      <c r="E2469" s="6"/>
      <c r="F2469" s="7"/>
      <c r="G2469" s="7"/>
      <c r="H2469" s="7"/>
      <c r="I2469" s="2"/>
      <c r="J2469" s="7"/>
      <c r="K2469" s="7"/>
      <c r="L2469" s="4"/>
    </row>
    <row r="2470" spans="1:12">
      <c r="A2470" s="5"/>
      <c r="B2470" s="3"/>
      <c r="C2470" s="3"/>
      <c r="D2470" s="6"/>
      <c r="E2470" s="6"/>
      <c r="F2470" s="7"/>
      <c r="G2470" s="7"/>
      <c r="H2470" s="7"/>
      <c r="I2470" s="2"/>
      <c r="J2470" s="7"/>
      <c r="K2470" s="7"/>
      <c r="L2470" s="4"/>
    </row>
    <row r="2471" spans="1:12">
      <c r="A2471" s="5"/>
      <c r="B2471" s="3"/>
      <c r="C2471" s="3"/>
      <c r="D2471" s="6"/>
      <c r="E2471" s="6"/>
      <c r="F2471" s="7"/>
      <c r="G2471" s="7"/>
      <c r="H2471" s="7"/>
      <c r="I2471" s="2"/>
      <c r="J2471" s="7"/>
      <c r="K2471" s="7"/>
      <c r="L2471" s="4"/>
    </row>
    <row r="2472" spans="1:12">
      <c r="A2472" s="5"/>
      <c r="B2472" s="3"/>
      <c r="C2472" s="3"/>
      <c r="D2472" s="6"/>
      <c r="E2472" s="6"/>
      <c r="F2472" s="7"/>
      <c r="G2472" s="7"/>
      <c r="H2472" s="7"/>
      <c r="I2472" s="2"/>
      <c r="J2472" s="7"/>
      <c r="K2472" s="7"/>
      <c r="L2472" s="4"/>
    </row>
    <row r="2473" spans="1:12">
      <c r="A2473" s="5"/>
      <c r="B2473" s="3"/>
      <c r="C2473" s="3"/>
      <c r="D2473" s="6"/>
      <c r="E2473" s="6"/>
      <c r="F2473" s="7"/>
      <c r="G2473" s="7"/>
      <c r="H2473" s="7"/>
      <c r="I2473" s="2"/>
      <c r="J2473" s="7"/>
      <c r="K2473" s="7"/>
      <c r="L2473" s="4"/>
    </row>
    <row r="2474" spans="1:12">
      <c r="A2474" s="5"/>
      <c r="B2474" s="3"/>
      <c r="C2474" s="3"/>
      <c r="D2474" s="6"/>
      <c r="E2474" s="6"/>
      <c r="F2474" s="7"/>
      <c r="G2474" s="7"/>
      <c r="H2474" s="7"/>
      <c r="I2474" s="2"/>
      <c r="J2474" s="7"/>
      <c r="K2474" s="7"/>
      <c r="L2474" s="4"/>
    </row>
    <row r="2475" spans="1:12">
      <c r="A2475" s="5"/>
      <c r="B2475" s="3"/>
      <c r="C2475" s="3"/>
      <c r="D2475" s="6"/>
      <c r="E2475" s="6"/>
      <c r="F2475" s="7"/>
      <c r="G2475" s="7"/>
      <c r="H2475" s="7"/>
      <c r="I2475" s="2"/>
      <c r="J2475" s="7"/>
      <c r="K2475" s="7"/>
      <c r="L2475" s="4"/>
    </row>
    <row r="2476" spans="1:12">
      <c r="A2476" s="5"/>
      <c r="B2476" s="3"/>
      <c r="C2476" s="3"/>
      <c r="D2476" s="6"/>
      <c r="E2476" s="6"/>
      <c r="F2476" s="7"/>
      <c r="G2476" s="7"/>
      <c r="H2476" s="7"/>
      <c r="I2476" s="2"/>
      <c r="J2476" s="7"/>
      <c r="K2476" s="7"/>
      <c r="L2476" s="4"/>
    </row>
    <row r="2477" spans="1:12">
      <c r="A2477" s="5"/>
      <c r="B2477" s="3"/>
      <c r="C2477" s="3"/>
      <c r="D2477" s="6"/>
      <c r="E2477" s="6"/>
      <c r="F2477" s="7"/>
      <c r="G2477" s="7"/>
      <c r="H2477" s="7"/>
      <c r="I2477" s="2"/>
      <c r="J2477" s="7"/>
      <c r="K2477" s="7"/>
      <c r="L2477" s="4"/>
    </row>
    <row r="2478" spans="1:12">
      <c r="A2478" s="5"/>
      <c r="B2478" s="3"/>
      <c r="C2478" s="3"/>
      <c r="D2478" s="6"/>
      <c r="E2478" s="6"/>
      <c r="F2478" s="7"/>
      <c r="G2478" s="7"/>
      <c r="H2478" s="7"/>
      <c r="I2478" s="2"/>
      <c r="J2478" s="7"/>
      <c r="K2478" s="7"/>
      <c r="L2478" s="4"/>
    </row>
    <row r="2479" spans="1:12">
      <c r="A2479" s="5"/>
      <c r="B2479" s="3"/>
      <c r="C2479" s="3"/>
      <c r="D2479" s="6"/>
      <c r="E2479" s="6"/>
      <c r="F2479" s="7"/>
      <c r="G2479" s="7"/>
      <c r="H2479" s="7"/>
      <c r="I2479" s="2"/>
      <c r="J2479" s="7"/>
      <c r="K2479" s="7"/>
      <c r="L2479" s="4"/>
    </row>
    <row r="2480" spans="1:12">
      <c r="A2480" s="5"/>
      <c r="B2480" s="3"/>
      <c r="C2480" s="3"/>
      <c r="D2480" s="6"/>
      <c r="E2480" s="6"/>
      <c r="F2480" s="7"/>
      <c r="G2480" s="7"/>
      <c r="H2480" s="7"/>
      <c r="I2480" s="2"/>
      <c r="J2480" s="7"/>
      <c r="K2480" s="7"/>
      <c r="L2480" s="4"/>
    </row>
    <row r="2481" spans="1:12">
      <c r="A2481" s="5"/>
      <c r="B2481" s="3"/>
      <c r="C2481" s="3"/>
      <c r="D2481" s="6"/>
      <c r="E2481" s="6"/>
      <c r="F2481" s="7"/>
      <c r="G2481" s="7"/>
      <c r="H2481" s="7"/>
      <c r="I2481" s="2"/>
      <c r="J2481" s="7"/>
      <c r="K2481" s="7"/>
      <c r="L2481" s="4"/>
    </row>
    <row r="2482" spans="1:12">
      <c r="A2482" s="5"/>
      <c r="B2482" s="3"/>
      <c r="C2482" s="3"/>
      <c r="D2482" s="6"/>
      <c r="E2482" s="6"/>
      <c r="F2482" s="7"/>
      <c r="G2482" s="7"/>
      <c r="H2482" s="7"/>
      <c r="I2482" s="2"/>
      <c r="J2482" s="7"/>
      <c r="K2482" s="7"/>
      <c r="L2482" s="4"/>
    </row>
    <row r="2483" spans="1:12">
      <c r="A2483" s="5"/>
      <c r="B2483" s="3"/>
      <c r="C2483" s="3"/>
      <c r="D2483" s="6"/>
      <c r="E2483" s="6"/>
      <c r="F2483" s="7"/>
      <c r="G2483" s="7"/>
      <c r="H2483" s="7"/>
      <c r="I2483" s="2"/>
      <c r="J2483" s="7"/>
      <c r="K2483" s="7"/>
      <c r="L2483" s="4"/>
    </row>
    <row r="2484" spans="1:12">
      <c r="A2484" s="5"/>
      <c r="B2484" s="3"/>
      <c r="C2484" s="3"/>
      <c r="D2484" s="6"/>
      <c r="E2484" s="6"/>
      <c r="F2484" s="7"/>
      <c r="G2484" s="7"/>
      <c r="H2484" s="7"/>
      <c r="I2484" s="2"/>
      <c r="J2484" s="7"/>
      <c r="K2484" s="7"/>
      <c r="L2484" s="4"/>
    </row>
    <row r="2485" spans="1:12">
      <c r="A2485" s="5"/>
      <c r="B2485" s="3"/>
      <c r="C2485" s="3"/>
      <c r="D2485" s="6"/>
      <c r="E2485" s="6"/>
      <c r="F2485" s="7"/>
      <c r="G2485" s="7"/>
      <c r="H2485" s="7"/>
      <c r="I2485" s="2"/>
      <c r="J2485" s="7"/>
      <c r="K2485" s="7"/>
      <c r="L2485" s="4"/>
    </row>
    <row r="2486" spans="1:12">
      <c r="A2486" s="5"/>
      <c r="B2486" s="3"/>
      <c r="C2486" s="3"/>
      <c r="D2486" s="6"/>
      <c r="E2486" s="6"/>
      <c r="F2486" s="7"/>
      <c r="G2486" s="7"/>
      <c r="H2486" s="7"/>
      <c r="I2486" s="2"/>
      <c r="J2486" s="7"/>
      <c r="K2486" s="7"/>
      <c r="L2486" s="4"/>
    </row>
    <row r="2487" spans="1:12">
      <c r="A2487" s="5"/>
      <c r="B2487" s="3"/>
      <c r="C2487" s="3"/>
      <c r="D2487" s="6"/>
      <c r="E2487" s="6"/>
      <c r="F2487" s="7"/>
      <c r="G2487" s="7"/>
      <c r="H2487" s="7"/>
      <c r="I2487" s="2"/>
      <c r="J2487" s="7"/>
      <c r="K2487" s="7"/>
      <c r="L2487" s="4"/>
    </row>
    <row r="2488" spans="1:12">
      <c r="A2488" s="5"/>
      <c r="B2488" s="3"/>
      <c r="C2488" s="3"/>
      <c r="D2488" s="6"/>
      <c r="E2488" s="6"/>
      <c r="F2488" s="7"/>
      <c r="G2488" s="7"/>
      <c r="H2488" s="7"/>
      <c r="I2488" s="2"/>
      <c r="J2488" s="7"/>
      <c r="K2488" s="7"/>
      <c r="L2488" s="4"/>
    </row>
    <row r="2489" spans="1:12">
      <c r="A2489" s="5"/>
      <c r="B2489" s="3"/>
      <c r="C2489" s="3"/>
      <c r="D2489" s="6"/>
      <c r="E2489" s="6"/>
      <c r="F2489" s="7"/>
      <c r="G2489" s="7"/>
      <c r="H2489" s="7"/>
      <c r="I2489" s="2"/>
      <c r="J2489" s="7"/>
      <c r="K2489" s="7"/>
      <c r="L2489" s="4"/>
    </row>
    <row r="2490" spans="1:12">
      <c r="A2490" s="5"/>
      <c r="B2490" s="3"/>
      <c r="C2490" s="3"/>
      <c r="D2490" s="6"/>
      <c r="E2490" s="6"/>
      <c r="F2490" s="7"/>
      <c r="G2490" s="7"/>
      <c r="H2490" s="7"/>
      <c r="I2490" s="2"/>
      <c r="J2490" s="7"/>
      <c r="K2490" s="7"/>
      <c r="L2490" s="4"/>
    </row>
    <row r="2491" spans="1:12">
      <c r="A2491" s="5"/>
      <c r="B2491" s="3"/>
      <c r="C2491" s="3"/>
      <c r="D2491" s="6"/>
      <c r="E2491" s="6"/>
      <c r="F2491" s="7"/>
      <c r="G2491" s="7"/>
      <c r="H2491" s="7"/>
      <c r="I2491" s="2"/>
      <c r="J2491" s="7"/>
      <c r="K2491" s="7"/>
      <c r="L2491" s="4"/>
    </row>
    <row r="2492" spans="1:12">
      <c r="A2492" s="5"/>
      <c r="B2492" s="3"/>
      <c r="C2492" s="3"/>
      <c r="D2492" s="6"/>
      <c r="E2492" s="6"/>
      <c r="F2492" s="7"/>
      <c r="G2492" s="7"/>
      <c r="H2492" s="7"/>
      <c r="I2492" s="2"/>
      <c r="J2492" s="7"/>
      <c r="K2492" s="7"/>
      <c r="L2492" s="4"/>
    </row>
    <row r="2493" spans="1:12">
      <c r="A2493" s="5"/>
      <c r="B2493" s="3"/>
      <c r="C2493" s="3"/>
      <c r="D2493" s="6"/>
      <c r="E2493" s="6"/>
      <c r="F2493" s="7"/>
      <c r="G2493" s="7"/>
      <c r="H2493" s="7"/>
      <c r="I2493" s="2"/>
      <c r="J2493" s="7"/>
      <c r="K2493" s="7"/>
      <c r="L2493" s="4"/>
    </row>
    <row r="2494" spans="1:12">
      <c r="A2494" s="5"/>
      <c r="B2494" s="3"/>
      <c r="C2494" s="3"/>
      <c r="D2494" s="6"/>
      <c r="E2494" s="6"/>
      <c r="F2494" s="7"/>
      <c r="G2494" s="7"/>
      <c r="H2494" s="7"/>
      <c r="I2494" s="2"/>
      <c r="J2494" s="7"/>
      <c r="K2494" s="7"/>
      <c r="L2494" s="4"/>
    </row>
    <row r="2495" spans="1:12">
      <c r="A2495" s="5"/>
      <c r="B2495" s="3"/>
      <c r="C2495" s="3"/>
      <c r="D2495" s="6"/>
      <c r="E2495" s="6"/>
      <c r="F2495" s="7"/>
      <c r="G2495" s="7"/>
      <c r="H2495" s="7"/>
      <c r="I2495" s="2"/>
      <c r="J2495" s="7"/>
      <c r="K2495" s="7"/>
      <c r="L2495" s="4"/>
    </row>
    <row r="2496" spans="1:12">
      <c r="A2496" s="5"/>
      <c r="B2496" s="3"/>
      <c r="C2496" s="3"/>
      <c r="D2496" s="6"/>
      <c r="E2496" s="6"/>
      <c r="F2496" s="7"/>
      <c r="G2496" s="7"/>
      <c r="H2496" s="7"/>
      <c r="I2496" s="2"/>
      <c r="J2496" s="7"/>
      <c r="K2496" s="7"/>
      <c r="L2496" s="4"/>
    </row>
    <row r="2497" spans="1:12">
      <c r="A2497" s="5"/>
      <c r="B2497" s="3"/>
      <c r="C2497" s="3"/>
      <c r="D2497" s="6"/>
      <c r="E2497" s="6"/>
      <c r="F2497" s="7"/>
      <c r="G2497" s="7"/>
      <c r="H2497" s="7"/>
      <c r="I2497" s="2"/>
      <c r="J2497" s="7"/>
      <c r="K2497" s="7"/>
      <c r="L2497" s="4"/>
    </row>
    <row r="2498" spans="1:12">
      <c r="A2498" s="5"/>
      <c r="B2498" s="3"/>
      <c r="C2498" s="3"/>
      <c r="D2498" s="6"/>
      <c r="E2498" s="6"/>
      <c r="F2498" s="7"/>
      <c r="G2498" s="7"/>
      <c r="H2498" s="7"/>
      <c r="I2498" s="2"/>
      <c r="J2498" s="7"/>
      <c r="K2498" s="7"/>
      <c r="L2498" s="4"/>
    </row>
    <row r="2499" spans="1:12">
      <c r="A2499" s="5"/>
      <c r="B2499" s="3"/>
      <c r="C2499" s="3"/>
      <c r="D2499" s="6"/>
      <c r="E2499" s="6"/>
      <c r="F2499" s="7"/>
      <c r="G2499" s="7"/>
      <c r="H2499" s="7"/>
      <c r="I2499" s="2"/>
      <c r="J2499" s="7"/>
      <c r="K2499" s="7"/>
      <c r="L2499" s="4"/>
    </row>
    <row r="2500" spans="1:12">
      <c r="A2500" s="5"/>
      <c r="B2500" s="3"/>
      <c r="C2500" s="3"/>
      <c r="D2500" s="6"/>
      <c r="E2500" s="6"/>
      <c r="F2500" s="7"/>
      <c r="G2500" s="7"/>
      <c r="H2500" s="7"/>
      <c r="I2500" s="2"/>
      <c r="J2500" s="7"/>
      <c r="K2500" s="7"/>
      <c r="L2500" s="4"/>
    </row>
    <row r="2501" spans="1:12">
      <c r="A2501" s="5"/>
      <c r="B2501" s="3"/>
      <c r="C2501" s="3"/>
      <c r="D2501" s="6"/>
      <c r="E2501" s="6"/>
      <c r="F2501" s="7"/>
      <c r="G2501" s="7"/>
      <c r="H2501" s="7"/>
      <c r="I2501" s="2"/>
      <c r="J2501" s="7"/>
      <c r="K2501" s="7"/>
      <c r="L2501" s="4"/>
    </row>
    <row r="2502" spans="1:12">
      <c r="A2502" s="5"/>
      <c r="B2502" s="3"/>
      <c r="C2502" s="3"/>
      <c r="D2502" s="6"/>
      <c r="E2502" s="6"/>
      <c r="F2502" s="7"/>
      <c r="G2502" s="7"/>
      <c r="H2502" s="7"/>
      <c r="I2502" s="2"/>
      <c r="J2502" s="7"/>
      <c r="K2502" s="7"/>
      <c r="L2502" s="4"/>
    </row>
    <row r="2503" spans="1:12">
      <c r="A2503" s="5"/>
      <c r="B2503" s="3"/>
      <c r="C2503" s="3"/>
      <c r="D2503" s="6"/>
      <c r="E2503" s="6"/>
      <c r="F2503" s="7"/>
      <c r="G2503" s="7"/>
      <c r="H2503" s="7"/>
      <c r="I2503" s="2"/>
      <c r="J2503" s="7"/>
      <c r="K2503" s="7"/>
      <c r="L2503" s="4"/>
    </row>
    <row r="2504" spans="1:12">
      <c r="A2504" s="5"/>
      <c r="B2504" s="3"/>
      <c r="C2504" s="3"/>
      <c r="D2504" s="6"/>
      <c r="E2504" s="6"/>
      <c r="F2504" s="7"/>
      <c r="G2504" s="7"/>
      <c r="H2504" s="7"/>
      <c r="I2504" s="2"/>
      <c r="J2504" s="7"/>
      <c r="K2504" s="7"/>
      <c r="L2504" s="4"/>
    </row>
    <row r="2505" spans="1:12">
      <c r="A2505" s="5"/>
      <c r="B2505" s="3"/>
      <c r="C2505" s="3"/>
      <c r="D2505" s="6"/>
      <c r="E2505" s="6"/>
      <c r="F2505" s="7"/>
      <c r="G2505" s="7"/>
      <c r="H2505" s="7"/>
      <c r="I2505" s="2"/>
      <c r="J2505" s="7"/>
      <c r="K2505" s="7"/>
      <c r="L2505" s="4"/>
    </row>
    <row r="2506" spans="1:12">
      <c r="A2506" s="5"/>
      <c r="B2506" s="3"/>
      <c r="C2506" s="3"/>
      <c r="D2506" s="6"/>
      <c r="E2506" s="6"/>
      <c r="F2506" s="7"/>
      <c r="G2506" s="7"/>
      <c r="H2506" s="7"/>
      <c r="I2506" s="2"/>
      <c r="J2506" s="7"/>
      <c r="K2506" s="7"/>
      <c r="L2506" s="4"/>
    </row>
    <row r="2507" spans="1:12">
      <c r="A2507" s="5"/>
      <c r="B2507" s="3"/>
      <c r="C2507" s="3"/>
      <c r="D2507" s="6"/>
      <c r="E2507" s="6"/>
      <c r="F2507" s="7"/>
      <c r="G2507" s="7"/>
      <c r="H2507" s="7"/>
      <c r="I2507" s="2"/>
      <c r="J2507" s="7"/>
      <c r="K2507" s="7"/>
      <c r="L2507" s="4"/>
    </row>
    <row r="2508" spans="1:12">
      <c r="A2508" s="5"/>
      <c r="B2508" s="3"/>
      <c r="C2508" s="3"/>
      <c r="D2508" s="6"/>
      <c r="E2508" s="6"/>
      <c r="F2508" s="7"/>
      <c r="G2508" s="7"/>
      <c r="H2508" s="7"/>
      <c r="I2508" s="2"/>
      <c r="J2508" s="7"/>
      <c r="K2508" s="7"/>
      <c r="L2508" s="4"/>
    </row>
    <row r="2509" spans="1:12">
      <c r="A2509" s="5"/>
      <c r="B2509" s="3"/>
      <c r="C2509" s="3"/>
      <c r="D2509" s="6"/>
      <c r="E2509" s="6"/>
      <c r="F2509" s="7"/>
      <c r="G2509" s="7"/>
      <c r="H2509" s="7"/>
      <c r="I2509" s="2"/>
      <c r="J2509" s="7"/>
      <c r="K2509" s="7"/>
      <c r="L2509" s="4"/>
    </row>
    <row r="2510" spans="1:12">
      <c r="A2510" s="5"/>
      <c r="B2510" s="3"/>
      <c r="C2510" s="3"/>
      <c r="D2510" s="6"/>
      <c r="E2510" s="6"/>
      <c r="F2510" s="7"/>
      <c r="G2510" s="7"/>
      <c r="H2510" s="7"/>
      <c r="I2510" s="2"/>
      <c r="J2510" s="7"/>
      <c r="K2510" s="7"/>
      <c r="L2510" s="4"/>
    </row>
    <row r="2511" spans="1:12">
      <c r="A2511" s="5"/>
      <c r="B2511" s="3"/>
      <c r="C2511" s="7"/>
      <c r="D2511" s="6"/>
      <c r="E2511" s="6"/>
      <c r="F2511" s="7"/>
      <c r="G2511" s="7"/>
      <c r="H2511" s="7"/>
      <c r="I2511" s="2"/>
      <c r="J2511" s="7"/>
      <c r="K2511" s="7"/>
      <c r="L2511" s="4"/>
    </row>
    <row r="2512" spans="1:12">
      <c r="A2512" s="5"/>
      <c r="B2512" s="7"/>
      <c r="C2512" s="7"/>
      <c r="D2512" s="6"/>
      <c r="E2512" s="6"/>
      <c r="F2512" s="7"/>
      <c r="G2512" s="7"/>
      <c r="H2512" s="7"/>
      <c r="I2512" s="2"/>
      <c r="J2512" s="7"/>
      <c r="K2512" s="7"/>
      <c r="L2512" s="4"/>
    </row>
    <row r="2513" spans="1:12">
      <c r="A2513" s="5"/>
      <c r="B2513" s="3"/>
      <c r="C2513" s="7"/>
      <c r="D2513" s="6"/>
      <c r="E2513" s="6"/>
      <c r="F2513" s="7"/>
      <c r="G2513" s="7"/>
      <c r="H2513" s="7"/>
      <c r="I2513" s="2"/>
      <c r="J2513" s="7"/>
      <c r="K2513" s="7"/>
      <c r="L2513" s="4"/>
    </row>
    <row r="2514" spans="1:12">
      <c r="A2514" s="5"/>
      <c r="B2514" s="3"/>
      <c r="C2514" s="7"/>
      <c r="D2514" s="6"/>
      <c r="E2514" s="6"/>
      <c r="F2514" s="7"/>
      <c r="G2514" s="7"/>
      <c r="H2514" s="7"/>
      <c r="I2514" s="2"/>
      <c r="J2514" s="7"/>
      <c r="K2514" s="7"/>
      <c r="L2514" s="4"/>
    </row>
    <row r="2515" spans="1:12">
      <c r="A2515" s="5"/>
      <c r="B2515" s="3"/>
      <c r="C2515" s="7"/>
      <c r="D2515" s="6"/>
      <c r="E2515" s="6"/>
      <c r="F2515" s="7"/>
      <c r="G2515" s="7"/>
      <c r="H2515" s="7"/>
      <c r="I2515" s="2"/>
      <c r="J2515" s="7"/>
      <c r="K2515" s="7"/>
      <c r="L2515" s="4"/>
    </row>
    <row r="2516" spans="1:12">
      <c r="A2516" s="5"/>
      <c r="B2516" s="3"/>
      <c r="C2516" s="7"/>
      <c r="D2516" s="6"/>
      <c r="E2516" s="6"/>
      <c r="F2516" s="7"/>
      <c r="G2516" s="7"/>
      <c r="H2516" s="7"/>
      <c r="I2516" s="2"/>
      <c r="J2516" s="7"/>
      <c r="K2516" s="7"/>
      <c r="L2516" s="4"/>
    </row>
    <row r="2517" spans="1:12">
      <c r="A2517" s="5"/>
      <c r="B2517" s="7"/>
      <c r="C2517" s="7"/>
      <c r="D2517" s="6"/>
      <c r="E2517" s="6"/>
      <c r="F2517" s="7"/>
      <c r="G2517" s="7"/>
      <c r="H2517" s="7"/>
      <c r="I2517" s="2"/>
      <c r="J2517" s="7"/>
      <c r="K2517" s="7"/>
      <c r="L2517" s="4"/>
    </row>
    <row r="2518" spans="1:12">
      <c r="A2518" s="5"/>
      <c r="B2518" s="7"/>
      <c r="C2518" s="7"/>
      <c r="D2518" s="6"/>
      <c r="E2518" s="6"/>
      <c r="F2518" s="7"/>
      <c r="G2518" s="7"/>
      <c r="H2518" s="7"/>
      <c r="I2518" s="2"/>
      <c r="J2518" s="7"/>
      <c r="K2518" s="7"/>
      <c r="L2518" s="4"/>
    </row>
    <row r="2519" spans="1:12">
      <c r="A2519" s="5"/>
      <c r="B2519" s="3"/>
      <c r="C2519" s="7"/>
      <c r="D2519" s="6"/>
      <c r="E2519" s="6"/>
      <c r="F2519" s="7"/>
      <c r="G2519" s="7"/>
      <c r="H2519" s="7"/>
      <c r="I2519" s="2"/>
      <c r="J2519" s="7"/>
      <c r="K2519" s="7"/>
      <c r="L2519" s="4"/>
    </row>
    <row r="2520" spans="1:12">
      <c r="A2520" s="5"/>
      <c r="B2520" s="3"/>
      <c r="C2520" s="7"/>
      <c r="D2520" s="6"/>
      <c r="E2520" s="6"/>
      <c r="F2520" s="7"/>
      <c r="G2520" s="7"/>
      <c r="H2520" s="7"/>
      <c r="I2520" s="2"/>
      <c r="J2520" s="7"/>
      <c r="K2520" s="7"/>
      <c r="L2520" s="4"/>
    </row>
    <row r="2521" spans="1:12">
      <c r="A2521" s="5"/>
      <c r="B2521" s="7"/>
      <c r="C2521" s="7"/>
      <c r="D2521" s="6"/>
      <c r="E2521" s="6"/>
      <c r="F2521" s="7"/>
      <c r="G2521" s="7"/>
      <c r="H2521" s="7"/>
      <c r="I2521" s="2"/>
      <c r="J2521" s="7"/>
      <c r="K2521" s="7"/>
      <c r="L2521" s="4"/>
    </row>
    <row r="2522" spans="1:12">
      <c r="A2522" s="5"/>
      <c r="B2522" s="7"/>
      <c r="C2522" s="7"/>
      <c r="D2522" s="6"/>
      <c r="E2522" s="6"/>
      <c r="F2522" s="7"/>
      <c r="G2522" s="7"/>
      <c r="H2522" s="7"/>
      <c r="I2522" s="2"/>
      <c r="J2522" s="7"/>
      <c r="K2522" s="7"/>
      <c r="L2522" s="4"/>
    </row>
    <row r="2523" spans="1:12">
      <c r="A2523" s="5"/>
      <c r="B2523" s="7"/>
      <c r="C2523" s="7"/>
      <c r="D2523" s="6"/>
      <c r="E2523" s="6"/>
      <c r="F2523" s="7"/>
      <c r="G2523" s="7"/>
      <c r="H2523" s="7"/>
      <c r="I2523" s="2"/>
      <c r="J2523" s="7"/>
      <c r="K2523" s="7"/>
      <c r="L2523" s="4"/>
    </row>
    <row r="2524" spans="1:12">
      <c r="A2524" s="5"/>
      <c r="B2524" s="7"/>
      <c r="C2524" s="7"/>
      <c r="D2524" s="6"/>
      <c r="E2524" s="6"/>
      <c r="F2524" s="7"/>
      <c r="G2524" s="7"/>
      <c r="H2524" s="7"/>
      <c r="I2524" s="2"/>
      <c r="J2524" s="7"/>
      <c r="K2524" s="7"/>
      <c r="L2524" s="4"/>
    </row>
    <row r="2525" spans="1:12">
      <c r="A2525" s="5"/>
      <c r="B2525" s="7"/>
      <c r="C2525" s="7"/>
      <c r="D2525" s="6"/>
      <c r="E2525" s="6"/>
      <c r="F2525" s="7"/>
      <c r="G2525" s="7"/>
      <c r="H2525" s="7"/>
      <c r="I2525" s="2"/>
      <c r="J2525" s="7"/>
      <c r="K2525" s="7"/>
      <c r="L2525" s="4"/>
    </row>
    <row r="2526" spans="1:12">
      <c r="A2526" s="5"/>
      <c r="B2526" s="7"/>
      <c r="C2526" s="7"/>
      <c r="D2526" s="6"/>
      <c r="E2526" s="6"/>
      <c r="F2526" s="7"/>
      <c r="G2526" s="7"/>
      <c r="H2526" s="7"/>
      <c r="I2526" s="2"/>
      <c r="J2526" s="7"/>
      <c r="K2526" s="7"/>
      <c r="L2526" s="4"/>
    </row>
    <row r="2527" spans="1:12">
      <c r="A2527" s="5"/>
      <c r="B2527" s="7"/>
      <c r="C2527" s="7"/>
      <c r="D2527" s="6"/>
      <c r="E2527" s="6"/>
      <c r="F2527" s="7"/>
      <c r="G2527" s="7"/>
      <c r="H2527" s="7"/>
      <c r="I2527" s="2"/>
      <c r="J2527" s="7"/>
      <c r="K2527" s="7"/>
      <c r="L2527" s="4"/>
    </row>
    <row r="2528" spans="1:12">
      <c r="A2528" s="5"/>
      <c r="B2528" s="3"/>
      <c r="C2528" s="3"/>
      <c r="D2528" s="8"/>
      <c r="E2528" s="8"/>
      <c r="F2528" s="3"/>
      <c r="G2528" s="3"/>
      <c r="H2528" s="3"/>
      <c r="I2528" s="2"/>
      <c r="J2528" s="3"/>
      <c r="K2528" s="3"/>
      <c r="L2528" s="4"/>
    </row>
    <row r="2529" spans="1:12">
      <c r="A2529" s="5"/>
      <c r="B2529" s="3"/>
      <c r="C2529" s="3"/>
      <c r="D2529" s="8"/>
      <c r="E2529" s="8"/>
      <c r="F2529" s="3"/>
      <c r="G2529" s="3"/>
      <c r="H2529" s="3"/>
      <c r="I2529" s="2"/>
      <c r="J2529" s="3"/>
      <c r="K2529" s="3"/>
      <c r="L2529" s="4"/>
    </row>
    <row r="2530" spans="1:12">
      <c r="A2530" s="5"/>
      <c r="B2530" s="3"/>
      <c r="C2530" s="3"/>
      <c r="D2530" s="8"/>
      <c r="E2530" s="8"/>
      <c r="F2530" s="3"/>
      <c r="G2530" s="3"/>
      <c r="H2530" s="3"/>
      <c r="I2530" s="2"/>
      <c r="J2530" s="3"/>
      <c r="K2530" s="3"/>
      <c r="L2530" s="4"/>
    </row>
    <row r="2531" spans="1:12">
      <c r="A2531" s="5"/>
      <c r="B2531" s="3"/>
      <c r="C2531" s="3"/>
      <c r="D2531" s="8"/>
      <c r="E2531" s="8"/>
      <c r="F2531" s="3"/>
      <c r="G2531" s="3"/>
      <c r="H2531" s="3"/>
      <c r="I2531" s="2"/>
      <c r="J2531" s="3"/>
      <c r="K2531" s="3"/>
      <c r="L2531" s="4"/>
    </row>
    <row r="2532" spans="1:12">
      <c r="A2532" s="5"/>
      <c r="B2532" s="3"/>
      <c r="C2532" s="3"/>
      <c r="D2532" s="8"/>
      <c r="E2532" s="8"/>
      <c r="F2532" s="3"/>
      <c r="G2532" s="3"/>
      <c r="H2532" s="3"/>
      <c r="I2532" s="2"/>
      <c r="J2532" s="3"/>
      <c r="K2532" s="3"/>
      <c r="L2532" s="4"/>
    </row>
    <row r="2533" spans="1:12">
      <c r="A2533" s="5"/>
      <c r="B2533" s="3"/>
      <c r="C2533" s="3"/>
      <c r="D2533" s="8"/>
      <c r="E2533" s="8"/>
      <c r="F2533" s="3"/>
      <c r="G2533" s="3"/>
      <c r="H2533" s="3"/>
      <c r="I2533" s="2"/>
      <c r="J2533" s="3"/>
      <c r="K2533" s="3"/>
      <c r="L2533" s="4"/>
    </row>
    <row r="2534" spans="1:12">
      <c r="A2534" s="5"/>
      <c r="B2534" s="3"/>
      <c r="C2534" s="3"/>
      <c r="D2534" s="8"/>
      <c r="E2534" s="8"/>
      <c r="F2534" s="3"/>
      <c r="G2534" s="3"/>
      <c r="H2534" s="3"/>
      <c r="I2534" s="2"/>
      <c r="J2534" s="3"/>
      <c r="K2534" s="3"/>
      <c r="L2534" s="4"/>
    </row>
    <row r="2535" spans="1:12">
      <c r="A2535" s="5"/>
      <c r="B2535" s="3"/>
      <c r="C2535" s="3"/>
      <c r="D2535" s="8"/>
      <c r="E2535" s="8"/>
      <c r="F2535" s="3"/>
      <c r="G2535" s="3"/>
      <c r="H2535" s="3"/>
      <c r="I2535" s="2"/>
      <c r="J2535" s="3"/>
      <c r="K2535" s="3"/>
      <c r="L2535" s="4"/>
    </row>
    <row r="2536" spans="1:12">
      <c r="A2536" s="5"/>
      <c r="B2536" s="3"/>
      <c r="C2536" s="3"/>
      <c r="D2536" s="8"/>
      <c r="E2536" s="8"/>
      <c r="F2536" s="3"/>
      <c r="G2536" s="3"/>
      <c r="H2536" s="3"/>
      <c r="I2536" s="2"/>
      <c r="J2536" s="3"/>
      <c r="K2536" s="3"/>
      <c r="L2536" s="4"/>
    </row>
    <row r="2537" spans="1:12">
      <c r="A2537" s="5"/>
      <c r="B2537" s="3"/>
      <c r="C2537" s="3"/>
      <c r="D2537" s="8"/>
      <c r="E2537" s="8"/>
      <c r="F2537" s="3"/>
      <c r="G2537" s="3"/>
      <c r="H2537" s="3"/>
      <c r="I2537" s="2"/>
      <c r="J2537" s="3"/>
      <c r="K2537" s="3"/>
      <c r="L2537" s="4"/>
    </row>
    <row r="2538" spans="1:12">
      <c r="A2538" s="5"/>
      <c r="B2538" s="3"/>
      <c r="C2538" s="3"/>
      <c r="D2538" s="8"/>
      <c r="E2538" s="8"/>
      <c r="F2538" s="3"/>
      <c r="G2538" s="3"/>
      <c r="H2538" s="3"/>
      <c r="I2538" s="2"/>
      <c r="J2538" s="3"/>
      <c r="K2538" s="3"/>
      <c r="L2538" s="4"/>
    </row>
    <row r="2539" spans="1:12">
      <c r="A2539" s="5"/>
      <c r="B2539" s="3"/>
      <c r="C2539" s="3"/>
      <c r="D2539" s="8"/>
      <c r="E2539" s="8"/>
      <c r="F2539" s="3"/>
      <c r="G2539" s="3"/>
      <c r="H2539" s="3"/>
      <c r="I2539" s="2"/>
      <c r="J2539" s="3"/>
      <c r="K2539" s="3"/>
      <c r="L2539" s="4"/>
    </row>
    <row r="2540" spans="1:12">
      <c r="A2540" s="5"/>
      <c r="B2540" s="3"/>
      <c r="C2540" s="3"/>
      <c r="D2540" s="8"/>
      <c r="E2540" s="8"/>
      <c r="F2540" s="3"/>
      <c r="G2540" s="3"/>
      <c r="H2540" s="3"/>
      <c r="I2540" s="2"/>
      <c r="J2540" s="3"/>
      <c r="K2540" s="3"/>
      <c r="L2540" s="4"/>
    </row>
    <row r="2541" spans="1:12">
      <c r="A2541" s="5"/>
      <c r="B2541" s="3"/>
      <c r="C2541" s="3"/>
      <c r="D2541" s="8"/>
      <c r="E2541" s="8"/>
      <c r="F2541" s="3"/>
      <c r="G2541" s="3"/>
      <c r="H2541" s="3"/>
      <c r="I2541" s="2"/>
      <c r="J2541" s="3"/>
      <c r="K2541" s="3"/>
      <c r="L2541" s="4"/>
    </row>
    <row r="2542" spans="1:12">
      <c r="A2542" s="5"/>
      <c r="B2542" s="3"/>
      <c r="C2542" s="3"/>
      <c r="D2542" s="8"/>
      <c r="E2542" s="8"/>
      <c r="F2542" s="3"/>
      <c r="G2542" s="3"/>
      <c r="H2542" s="3"/>
      <c r="I2542" s="2"/>
      <c r="J2542" s="3"/>
      <c r="K2542" s="3"/>
      <c r="L2542" s="4"/>
    </row>
    <row r="2543" spans="1:12">
      <c r="A2543" s="5"/>
      <c r="B2543" s="3"/>
      <c r="C2543" s="3"/>
      <c r="D2543" s="8"/>
      <c r="E2543" s="8"/>
      <c r="F2543" s="3"/>
      <c r="G2543" s="3"/>
      <c r="H2543" s="3"/>
      <c r="I2543" s="2"/>
      <c r="J2543" s="3"/>
      <c r="K2543" s="3"/>
      <c r="L2543" s="4"/>
    </row>
    <row r="2544" spans="1:12">
      <c r="A2544" s="5"/>
      <c r="B2544" s="3"/>
      <c r="C2544" s="3"/>
      <c r="D2544" s="8"/>
      <c r="E2544" s="8"/>
      <c r="F2544" s="3"/>
      <c r="G2544" s="3"/>
      <c r="H2544" s="3"/>
      <c r="I2544" s="2"/>
      <c r="J2544" s="3"/>
      <c r="K2544" s="3"/>
      <c r="L2544" s="4"/>
    </row>
    <row r="2545" spans="1:12">
      <c r="A2545" s="5"/>
      <c r="B2545" s="3"/>
      <c r="C2545" s="3"/>
      <c r="D2545" s="8"/>
      <c r="E2545" s="8"/>
      <c r="F2545" s="3"/>
      <c r="G2545" s="3"/>
      <c r="H2545" s="3"/>
      <c r="I2545" s="2"/>
      <c r="J2545" s="3"/>
      <c r="K2545" s="3"/>
      <c r="L2545" s="4"/>
    </row>
    <row r="2546" spans="1:12">
      <c r="A2546" s="5"/>
      <c r="B2546" s="3"/>
      <c r="C2546" s="3"/>
      <c r="D2546" s="8"/>
      <c r="E2546" s="8"/>
      <c r="F2546" s="3"/>
      <c r="G2546" s="3"/>
      <c r="H2546" s="3"/>
      <c r="I2546" s="2"/>
      <c r="J2546" s="3"/>
      <c r="K2546" s="3"/>
      <c r="L2546" s="4"/>
    </row>
    <row r="2547" spans="1:12">
      <c r="A2547" s="5"/>
      <c r="B2547" s="3"/>
      <c r="C2547" s="3"/>
      <c r="D2547" s="8"/>
      <c r="E2547" s="8"/>
      <c r="F2547" s="3"/>
      <c r="G2547" s="3"/>
      <c r="H2547" s="3"/>
      <c r="I2547" s="2"/>
      <c r="J2547" s="3"/>
      <c r="K2547" s="3"/>
      <c r="L2547" s="4"/>
    </row>
    <row r="2548" spans="1:12">
      <c r="A2548" s="5"/>
      <c r="B2548" s="3"/>
      <c r="C2548" s="3"/>
      <c r="D2548" s="8"/>
      <c r="E2548" s="8"/>
      <c r="F2548" s="3"/>
      <c r="G2548" s="3"/>
      <c r="H2548" s="3"/>
      <c r="I2548" s="2"/>
      <c r="J2548" s="3"/>
      <c r="K2548" s="3"/>
      <c r="L2548" s="4"/>
    </row>
    <row r="2549" spans="1:12">
      <c r="A2549" s="5"/>
      <c r="B2549" s="3"/>
      <c r="C2549" s="3"/>
      <c r="D2549" s="8"/>
      <c r="E2549" s="8"/>
      <c r="F2549" s="3"/>
      <c r="G2549" s="3"/>
      <c r="H2549" s="3"/>
      <c r="I2549" s="2"/>
      <c r="J2549" s="3"/>
      <c r="K2549" s="3"/>
      <c r="L2549" s="4"/>
    </row>
    <row r="2550" spans="1:12">
      <c r="A2550" s="5"/>
      <c r="B2550" s="3"/>
      <c r="C2550" s="3"/>
      <c r="D2550" s="8"/>
      <c r="E2550" s="8"/>
      <c r="F2550" s="3"/>
      <c r="G2550" s="3"/>
      <c r="H2550" s="3"/>
      <c r="I2550" s="2"/>
      <c r="J2550" s="3"/>
      <c r="K2550" s="3"/>
      <c r="L2550" s="4"/>
    </row>
    <row r="2551" spans="1:12">
      <c r="A2551" s="5"/>
      <c r="B2551" s="3"/>
      <c r="C2551" s="3"/>
      <c r="D2551" s="8"/>
      <c r="E2551" s="8"/>
      <c r="F2551" s="3"/>
      <c r="G2551" s="3"/>
      <c r="H2551" s="3"/>
      <c r="I2551" s="2"/>
      <c r="J2551" s="3"/>
      <c r="K2551" s="3"/>
      <c r="L2551" s="4"/>
    </row>
    <row r="2552" spans="1:12">
      <c r="A2552" s="5"/>
      <c r="B2552" s="3"/>
      <c r="C2552" s="3"/>
      <c r="D2552" s="8"/>
      <c r="E2552" s="8"/>
      <c r="F2552" s="3"/>
      <c r="G2552" s="3"/>
      <c r="H2552" s="3"/>
      <c r="I2552" s="2"/>
      <c r="J2552" s="3"/>
      <c r="K2552" s="3"/>
      <c r="L2552" s="4"/>
    </row>
    <row r="2553" spans="1:12">
      <c r="A2553" s="5"/>
      <c r="B2553" s="3"/>
      <c r="C2553" s="3"/>
      <c r="D2553" s="8"/>
      <c r="E2553" s="8"/>
      <c r="F2553" s="3"/>
      <c r="G2553" s="3"/>
      <c r="H2553" s="3"/>
      <c r="I2553" s="2"/>
      <c r="J2553" s="3"/>
      <c r="K2553" s="3"/>
      <c r="L2553" s="4"/>
    </row>
    <row r="2554" spans="1:12">
      <c r="A2554" s="5"/>
      <c r="B2554" s="3"/>
      <c r="C2554" s="3"/>
      <c r="D2554" s="8"/>
      <c r="E2554" s="8"/>
      <c r="F2554" s="3"/>
      <c r="G2554" s="3"/>
      <c r="H2554" s="3"/>
      <c r="I2554" s="2"/>
      <c r="J2554" s="3"/>
      <c r="K2554" s="3"/>
      <c r="L2554" s="4"/>
    </row>
    <row r="2555" spans="1:12">
      <c r="A2555" s="5"/>
      <c r="B2555" s="3"/>
      <c r="C2555" s="3"/>
      <c r="D2555" s="8"/>
      <c r="E2555" s="8"/>
      <c r="F2555" s="3"/>
      <c r="G2555" s="3"/>
      <c r="H2555" s="3"/>
      <c r="I2555" s="2"/>
      <c r="J2555" s="3"/>
      <c r="K2555" s="3"/>
      <c r="L2555" s="4"/>
    </row>
    <row r="2556" spans="1:12">
      <c r="A2556" s="5"/>
      <c r="B2556" s="3"/>
      <c r="C2556" s="3"/>
      <c r="D2556" s="8"/>
      <c r="E2556" s="8"/>
      <c r="F2556" s="3"/>
      <c r="G2556" s="3"/>
      <c r="H2556" s="3"/>
      <c r="I2556" s="2"/>
      <c r="J2556" s="3"/>
      <c r="K2556" s="3"/>
      <c r="L2556" s="4"/>
    </row>
    <row r="2557" spans="1:12">
      <c r="A2557" s="5"/>
      <c r="B2557" s="3"/>
      <c r="C2557" s="3"/>
      <c r="D2557" s="8"/>
      <c r="E2557" s="8"/>
      <c r="F2557" s="3"/>
      <c r="G2557" s="3"/>
      <c r="H2557" s="3"/>
      <c r="I2557" s="2"/>
      <c r="J2557" s="3"/>
      <c r="K2557" s="3"/>
      <c r="L2557" s="4"/>
    </row>
    <row r="2558" spans="1:12">
      <c r="A2558" s="5"/>
      <c r="B2558" s="3"/>
      <c r="C2558" s="3"/>
      <c r="D2558" s="8"/>
      <c r="E2558" s="8"/>
      <c r="F2558" s="3"/>
      <c r="G2558" s="3"/>
      <c r="H2558" s="3"/>
      <c r="I2558" s="2"/>
      <c r="J2558" s="3"/>
      <c r="K2558" s="3"/>
      <c r="L2558" s="4"/>
    </row>
    <row r="2559" spans="1:12">
      <c r="A2559" s="5"/>
      <c r="B2559" s="3"/>
      <c r="C2559" s="3"/>
      <c r="D2559" s="8"/>
      <c r="E2559" s="8"/>
      <c r="F2559" s="3"/>
      <c r="G2559" s="3"/>
      <c r="H2559" s="3"/>
      <c r="I2559" s="2"/>
      <c r="J2559" s="3"/>
      <c r="K2559" s="3"/>
      <c r="L2559" s="4"/>
    </row>
    <row r="2560" spans="1:12">
      <c r="A2560" s="5"/>
      <c r="B2560" s="3"/>
      <c r="C2560" s="3"/>
      <c r="D2560" s="8"/>
      <c r="E2560" s="8"/>
      <c r="F2560" s="3"/>
      <c r="G2560" s="3"/>
      <c r="H2560" s="3"/>
      <c r="I2560" s="2"/>
      <c r="J2560" s="3"/>
      <c r="K2560" s="3"/>
      <c r="L2560" s="4"/>
    </row>
    <row r="2561" spans="1:12">
      <c r="A2561" s="5"/>
      <c r="B2561" s="3"/>
      <c r="C2561" s="3"/>
      <c r="D2561" s="8"/>
      <c r="E2561" s="8"/>
      <c r="F2561" s="3"/>
      <c r="G2561" s="3"/>
      <c r="H2561" s="3"/>
      <c r="I2561" s="2"/>
      <c r="J2561" s="3"/>
      <c r="K2561" s="3"/>
      <c r="L2561" s="4"/>
    </row>
    <row r="2562" spans="1:12">
      <c r="A2562" s="5"/>
      <c r="B2562" s="3"/>
      <c r="C2562" s="3"/>
      <c r="D2562" s="8"/>
      <c r="E2562" s="8"/>
      <c r="F2562" s="3"/>
      <c r="G2562" s="3"/>
      <c r="H2562" s="3"/>
      <c r="I2562" s="2"/>
      <c r="J2562" s="3"/>
      <c r="K2562" s="3"/>
      <c r="L2562" s="4"/>
    </row>
    <row r="2563" spans="1:12">
      <c r="A2563" s="5"/>
      <c r="B2563" s="3"/>
      <c r="C2563" s="3"/>
      <c r="D2563" s="8"/>
      <c r="E2563" s="8"/>
      <c r="F2563" s="3"/>
      <c r="G2563" s="3"/>
      <c r="H2563" s="3"/>
      <c r="I2563" s="2"/>
      <c r="J2563" s="3"/>
      <c r="K2563" s="3"/>
      <c r="L2563" s="4"/>
    </row>
    <row r="2564" spans="1:12">
      <c r="A2564" s="5"/>
      <c r="B2564" s="3"/>
      <c r="C2564" s="3"/>
      <c r="D2564" s="8"/>
      <c r="E2564" s="8"/>
      <c r="F2564" s="3"/>
      <c r="G2564" s="3"/>
      <c r="H2564" s="3"/>
      <c r="I2564" s="2"/>
      <c r="J2564" s="3"/>
      <c r="K2564" s="3"/>
      <c r="L2564" s="4"/>
    </row>
    <row r="2565" spans="1:12">
      <c r="A2565" s="5"/>
      <c r="B2565" s="3"/>
      <c r="C2565" s="3"/>
      <c r="D2565" s="8"/>
      <c r="E2565" s="8"/>
      <c r="F2565" s="3"/>
      <c r="G2565" s="3"/>
      <c r="H2565" s="3"/>
      <c r="I2565" s="2"/>
      <c r="J2565" s="3"/>
      <c r="K2565" s="3"/>
      <c r="L2565" s="4"/>
    </row>
    <row r="2566" spans="1:12">
      <c r="A2566" s="5"/>
      <c r="B2566" s="3"/>
      <c r="C2566" s="3"/>
      <c r="D2566" s="8"/>
      <c r="E2566" s="8"/>
      <c r="F2566" s="3"/>
      <c r="G2566" s="3"/>
      <c r="H2566" s="3"/>
      <c r="I2566" s="2"/>
      <c r="J2566" s="3"/>
      <c r="K2566" s="3"/>
      <c r="L2566" s="4"/>
    </row>
    <row r="2567" spans="1:12">
      <c r="A2567" s="5"/>
      <c r="B2567" s="3"/>
      <c r="C2567" s="3"/>
      <c r="D2567" s="8"/>
      <c r="E2567" s="8"/>
      <c r="F2567" s="3"/>
      <c r="G2567" s="3"/>
      <c r="H2567" s="3"/>
      <c r="I2567" s="2"/>
      <c r="J2567" s="3"/>
      <c r="K2567" s="3"/>
      <c r="L2567" s="4"/>
    </row>
    <row r="2568" spans="1:12">
      <c r="A2568" s="5"/>
      <c r="B2568" s="3"/>
      <c r="C2568" s="3"/>
      <c r="D2568" s="8"/>
      <c r="E2568" s="8"/>
      <c r="F2568" s="3"/>
      <c r="G2568" s="3"/>
      <c r="H2568" s="3"/>
      <c r="I2568" s="2"/>
      <c r="J2568" s="3"/>
      <c r="K2568" s="3"/>
      <c r="L2568" s="4"/>
    </row>
    <row r="2569" spans="1:12">
      <c r="A2569" s="5"/>
      <c r="B2569" s="3"/>
      <c r="C2569" s="3"/>
      <c r="D2569" s="8"/>
      <c r="E2569" s="8"/>
      <c r="F2569" s="3"/>
      <c r="G2569" s="3"/>
      <c r="H2569" s="3"/>
      <c r="I2569" s="2"/>
      <c r="J2569" s="3"/>
      <c r="K2569" s="3"/>
      <c r="L2569" s="4"/>
    </row>
    <row r="2570" spans="1:12">
      <c r="A2570" s="5"/>
      <c r="B2570" s="3"/>
      <c r="C2570" s="3"/>
      <c r="D2570" s="8"/>
      <c r="E2570" s="8"/>
      <c r="F2570" s="3"/>
      <c r="G2570" s="3"/>
      <c r="H2570" s="3"/>
      <c r="I2570" s="2"/>
      <c r="J2570" s="3"/>
      <c r="K2570" s="3"/>
      <c r="L2570" s="4"/>
    </row>
    <row r="2571" spans="1:12">
      <c r="A2571" s="5"/>
      <c r="B2571" s="3"/>
      <c r="C2571" s="3"/>
      <c r="D2571" s="8"/>
      <c r="E2571" s="8"/>
      <c r="F2571" s="3"/>
      <c r="G2571" s="3"/>
      <c r="H2571" s="3"/>
      <c r="I2571" s="2"/>
      <c r="J2571" s="3"/>
      <c r="K2571" s="3"/>
      <c r="L2571" s="4"/>
    </row>
    <row r="2572" spans="1:12">
      <c r="A2572" s="5"/>
      <c r="B2572" s="3"/>
      <c r="C2572" s="3"/>
      <c r="D2572" s="8"/>
      <c r="E2572" s="8"/>
      <c r="F2572" s="3"/>
      <c r="G2572" s="3"/>
      <c r="H2572" s="3"/>
      <c r="I2572" s="2"/>
      <c r="J2572" s="3"/>
      <c r="K2572" s="3"/>
      <c r="L2572" s="4"/>
    </row>
    <row r="2573" spans="1:12">
      <c r="A2573" s="5"/>
      <c r="B2573" s="3"/>
      <c r="C2573" s="3"/>
      <c r="D2573" s="8"/>
      <c r="E2573" s="8"/>
      <c r="F2573" s="3"/>
      <c r="G2573" s="3"/>
      <c r="H2573" s="3"/>
      <c r="I2573" s="2"/>
      <c r="J2573" s="3"/>
      <c r="K2573" s="3"/>
      <c r="L2573" s="4"/>
    </row>
    <row r="2574" spans="1:12">
      <c r="A2574" s="5"/>
      <c r="B2574" s="3"/>
      <c r="C2574" s="3"/>
      <c r="D2574" s="8"/>
      <c r="E2574" s="8"/>
      <c r="F2574" s="3"/>
      <c r="G2574" s="3"/>
      <c r="H2574" s="3"/>
      <c r="I2574" s="2"/>
      <c r="J2574" s="3"/>
      <c r="K2574" s="3"/>
      <c r="L2574" s="4"/>
    </row>
    <row r="2575" spans="1:12">
      <c r="A2575" s="5"/>
      <c r="B2575" s="3"/>
      <c r="C2575" s="3"/>
      <c r="D2575" s="8"/>
      <c r="E2575" s="8"/>
      <c r="F2575" s="3"/>
      <c r="G2575" s="3"/>
      <c r="H2575" s="3"/>
      <c r="I2575" s="2"/>
      <c r="J2575" s="3"/>
      <c r="K2575" s="3"/>
      <c r="L2575" s="4"/>
    </row>
    <row r="2576" spans="1:12">
      <c r="A2576" s="5"/>
      <c r="B2576" s="3"/>
      <c r="C2576" s="3"/>
      <c r="D2576" s="8"/>
      <c r="E2576" s="8"/>
      <c r="F2576" s="3"/>
      <c r="G2576" s="3"/>
      <c r="H2576" s="3"/>
      <c r="I2576" s="2"/>
      <c r="J2576" s="3"/>
      <c r="K2576" s="3"/>
      <c r="L2576" s="4"/>
    </row>
    <row r="2577" spans="1:12">
      <c r="A2577" s="5"/>
      <c r="B2577" s="3"/>
      <c r="C2577" s="3"/>
      <c r="D2577" s="8"/>
      <c r="E2577" s="8"/>
      <c r="F2577" s="3"/>
      <c r="G2577" s="3"/>
      <c r="H2577" s="3"/>
      <c r="I2577" s="2"/>
      <c r="J2577" s="3"/>
      <c r="K2577" s="3"/>
      <c r="L2577" s="4"/>
    </row>
    <row r="2578" spans="1:12">
      <c r="A2578" s="5"/>
      <c r="B2578" s="3"/>
      <c r="C2578" s="3"/>
      <c r="D2578" s="8"/>
      <c r="E2578" s="8"/>
      <c r="F2578" s="3"/>
      <c r="G2578" s="3"/>
      <c r="H2578" s="3"/>
      <c r="I2578" s="2"/>
      <c r="J2578" s="3"/>
      <c r="K2578" s="3"/>
      <c r="L2578" s="4"/>
    </row>
    <row r="2579" spans="1:12">
      <c r="A2579" s="5"/>
      <c r="B2579" s="3"/>
      <c r="C2579" s="3"/>
      <c r="D2579" s="8"/>
      <c r="E2579" s="8"/>
      <c r="F2579" s="3"/>
      <c r="G2579" s="3"/>
      <c r="H2579" s="3"/>
      <c r="I2579" s="2"/>
      <c r="J2579" s="3"/>
      <c r="K2579" s="3"/>
      <c r="L2579" s="4"/>
    </row>
    <row r="2580" spans="1:12">
      <c r="A2580" s="5"/>
      <c r="B2580" s="3"/>
      <c r="C2580" s="3"/>
      <c r="D2580" s="8"/>
      <c r="E2580" s="8"/>
      <c r="F2580" s="3"/>
      <c r="G2580" s="3"/>
      <c r="H2580" s="3"/>
      <c r="I2580" s="2"/>
      <c r="J2580" s="3"/>
      <c r="K2580" s="3"/>
      <c r="L2580" s="4"/>
    </row>
    <row r="2581" spans="1:12">
      <c r="A2581" s="5"/>
      <c r="B2581" s="3"/>
      <c r="C2581" s="3"/>
      <c r="D2581" s="8"/>
      <c r="E2581" s="8"/>
      <c r="F2581" s="3"/>
      <c r="G2581" s="3"/>
      <c r="H2581" s="3"/>
      <c r="I2581" s="2"/>
      <c r="J2581" s="3"/>
      <c r="K2581" s="3"/>
      <c r="L2581" s="4"/>
    </row>
    <row r="2582" spans="1:12">
      <c r="A2582" s="5"/>
      <c r="B2582" s="3"/>
      <c r="C2582" s="3"/>
      <c r="D2582" s="8"/>
      <c r="E2582" s="8"/>
      <c r="F2582" s="3"/>
      <c r="G2582" s="3"/>
      <c r="H2582" s="3"/>
      <c r="I2582" s="2"/>
      <c r="J2582" s="3"/>
      <c r="K2582" s="3"/>
      <c r="L2582" s="4"/>
    </row>
    <row r="2583" spans="1:12">
      <c r="A2583" s="5"/>
      <c r="B2583" s="3"/>
      <c r="C2583" s="3"/>
      <c r="D2583" s="8"/>
      <c r="E2583" s="8"/>
      <c r="F2583" s="3"/>
      <c r="G2583" s="3"/>
      <c r="H2583" s="3"/>
      <c r="I2583" s="2"/>
      <c r="J2583" s="3"/>
      <c r="K2583" s="3"/>
      <c r="L2583" s="4"/>
    </row>
    <row r="2584" spans="1:12">
      <c r="A2584" s="5"/>
      <c r="B2584" s="3"/>
      <c r="C2584" s="3"/>
      <c r="D2584" s="8"/>
      <c r="E2584" s="8"/>
      <c r="F2584" s="3"/>
      <c r="G2584" s="3"/>
      <c r="H2584" s="3"/>
      <c r="I2584" s="2"/>
      <c r="J2584" s="3"/>
      <c r="K2584" s="3"/>
      <c r="L2584" s="4"/>
    </row>
    <row r="2585" spans="1:12">
      <c r="A2585" s="5"/>
      <c r="B2585" s="3"/>
      <c r="C2585" s="3"/>
      <c r="D2585" s="8"/>
      <c r="E2585" s="8"/>
      <c r="F2585" s="3"/>
      <c r="G2585" s="3"/>
      <c r="H2585" s="3"/>
      <c r="I2585" s="2"/>
      <c r="J2585" s="3"/>
      <c r="K2585" s="3"/>
      <c r="L2585" s="4"/>
    </row>
    <row r="2586" spans="1:12">
      <c r="A2586" s="5"/>
      <c r="B2586" s="3"/>
      <c r="C2586" s="3"/>
      <c r="D2586" s="8"/>
      <c r="E2586" s="8"/>
      <c r="F2586" s="3"/>
      <c r="G2586" s="3"/>
      <c r="H2586" s="3"/>
      <c r="I2586" s="2"/>
      <c r="J2586" s="3"/>
      <c r="K2586" s="3"/>
      <c r="L2586" s="4"/>
    </row>
    <row r="2587" spans="1:12">
      <c r="A2587" s="5"/>
      <c r="B2587" s="3"/>
      <c r="C2587" s="3"/>
      <c r="D2587" s="8"/>
      <c r="E2587" s="8"/>
      <c r="F2587" s="3"/>
      <c r="G2587" s="3"/>
      <c r="H2587" s="3"/>
      <c r="I2587" s="2"/>
      <c r="J2587" s="3"/>
      <c r="K2587" s="3"/>
      <c r="L2587" s="4"/>
    </row>
    <row r="2588" spans="1:12">
      <c r="A2588" s="5"/>
      <c r="B2588" s="3"/>
      <c r="C2588" s="3"/>
      <c r="D2588" s="8"/>
      <c r="E2588" s="8"/>
      <c r="F2588" s="3"/>
      <c r="G2588" s="3"/>
      <c r="H2588" s="3"/>
      <c r="I2588" s="2"/>
      <c r="J2588" s="3"/>
      <c r="K2588" s="3"/>
      <c r="L2588" s="4"/>
    </row>
    <row r="2589" spans="1:12">
      <c r="A2589" s="5"/>
      <c r="B2589" s="3"/>
      <c r="C2589" s="3"/>
      <c r="D2589" s="8"/>
      <c r="E2589" s="8"/>
      <c r="F2589" s="3"/>
      <c r="G2589" s="3"/>
      <c r="H2589" s="3"/>
      <c r="I2589" s="2"/>
      <c r="J2589" s="3"/>
      <c r="K2589" s="3"/>
      <c r="L2589" s="4"/>
    </row>
    <row r="2590" spans="1:12">
      <c r="A2590" s="5"/>
      <c r="B2590" s="3"/>
      <c r="C2590" s="3"/>
      <c r="D2590" s="8"/>
      <c r="E2590" s="8"/>
      <c r="F2590" s="3"/>
      <c r="G2590" s="3"/>
      <c r="H2590" s="3"/>
      <c r="I2590" s="2"/>
      <c r="J2590" s="3"/>
      <c r="K2590" s="3"/>
      <c r="L2590" s="4"/>
    </row>
    <row r="2591" spans="1:12">
      <c r="A2591" s="5"/>
      <c r="B2591" s="3"/>
      <c r="C2591" s="3"/>
      <c r="D2591" s="8"/>
      <c r="E2591" s="8"/>
      <c r="F2591" s="3"/>
      <c r="G2591" s="3"/>
      <c r="H2591" s="3"/>
      <c r="I2591" s="2"/>
      <c r="J2591" s="3"/>
      <c r="K2591" s="3"/>
      <c r="L2591" s="4"/>
    </row>
    <row r="2592" spans="1:12">
      <c r="A2592" s="5"/>
      <c r="B2592" s="3"/>
      <c r="C2592" s="3"/>
      <c r="D2592" s="8"/>
      <c r="E2592" s="8"/>
      <c r="F2592" s="3"/>
      <c r="G2592" s="3"/>
      <c r="H2592" s="3"/>
      <c r="I2592" s="2"/>
      <c r="J2592" s="3"/>
      <c r="K2592" s="3"/>
      <c r="L2592" s="4"/>
    </row>
    <row r="2593" spans="1:12">
      <c r="A2593" s="5"/>
      <c r="D2593" s="9"/>
      <c r="E2593" s="9"/>
      <c r="I2593" s="2"/>
      <c r="J2593" s="3"/>
      <c r="K2593" s="3"/>
      <c r="L2593" s="4"/>
    </row>
    <row r="2594" spans="1:12">
      <c r="A2594" s="5"/>
      <c r="D2594" s="9"/>
      <c r="E2594" s="9"/>
      <c r="I2594" s="2"/>
      <c r="J2594" s="3"/>
      <c r="K2594" s="3"/>
      <c r="L2594" s="4"/>
    </row>
    <row r="2595" spans="1:12">
      <c r="A2595" s="5"/>
      <c r="D2595" s="9"/>
      <c r="E2595" s="9"/>
      <c r="I2595" s="2"/>
      <c r="J2595" s="3"/>
      <c r="K2595" s="3"/>
      <c r="L2595" s="4"/>
    </row>
    <row r="2596" spans="1:12">
      <c r="A2596" s="5"/>
      <c r="D2596" s="9"/>
      <c r="E2596" s="9"/>
      <c r="I2596" s="2"/>
      <c r="J2596" s="3"/>
      <c r="K2596" s="3"/>
      <c r="L2596" s="4"/>
    </row>
    <row r="2597" spans="1:12">
      <c r="A2597" s="5"/>
      <c r="D2597" s="9"/>
      <c r="E2597" s="9"/>
      <c r="I2597" s="2"/>
      <c r="J2597" s="3"/>
      <c r="K2597" s="3"/>
      <c r="L2597" s="4"/>
    </row>
    <row r="2598" spans="1:12">
      <c r="A2598" s="5"/>
      <c r="B2598" s="3"/>
      <c r="C2598" s="3"/>
      <c r="D2598" s="8"/>
      <c r="E2598" s="8"/>
      <c r="F2598" s="3"/>
      <c r="G2598" s="3"/>
      <c r="H2598" s="3"/>
      <c r="I2598" s="2"/>
      <c r="J2598" s="3"/>
      <c r="K2598" s="3"/>
      <c r="L2598" s="4"/>
    </row>
    <row r="2599" spans="1:12">
      <c r="A2599" s="5"/>
      <c r="B2599" s="3"/>
      <c r="C2599" s="3"/>
      <c r="D2599" s="8"/>
      <c r="E2599" s="8"/>
      <c r="F2599" s="3"/>
      <c r="G2599" s="3"/>
      <c r="H2599" s="3"/>
      <c r="I2599" s="2"/>
      <c r="J2599" s="3"/>
      <c r="K2599" s="3"/>
      <c r="L2599" s="4"/>
    </row>
    <row r="2600" spans="1:12">
      <c r="A2600" s="5"/>
      <c r="B2600" s="3"/>
      <c r="C2600" s="3"/>
      <c r="D2600" s="8"/>
      <c r="E2600" s="8"/>
      <c r="F2600" s="3"/>
      <c r="G2600" s="3"/>
      <c r="H2600" s="3"/>
      <c r="I2600" s="2"/>
      <c r="J2600" s="3"/>
      <c r="K2600" s="3"/>
      <c r="L2600" s="4"/>
    </row>
    <row r="2601" spans="1:12">
      <c r="A2601" s="5"/>
      <c r="B2601" s="3"/>
      <c r="C2601" s="3"/>
      <c r="D2601" s="8"/>
      <c r="E2601" s="8"/>
      <c r="F2601" s="3"/>
      <c r="G2601" s="3"/>
      <c r="H2601" s="3"/>
      <c r="I2601" s="2"/>
      <c r="J2601" s="3"/>
      <c r="K2601" s="3"/>
      <c r="L2601" s="4"/>
    </row>
    <row r="2602" spans="1:12">
      <c r="A2602" s="5"/>
      <c r="B2602" s="3"/>
      <c r="C2602" s="3"/>
      <c r="D2602" s="8"/>
      <c r="E2602" s="8"/>
      <c r="F2602" s="3"/>
      <c r="G2602" s="3"/>
      <c r="H2602" s="3"/>
      <c r="I2602" s="2"/>
      <c r="J2602" s="3"/>
      <c r="K2602" s="3"/>
      <c r="L2602" s="4"/>
    </row>
    <row r="2603" spans="1:12">
      <c r="A2603" s="5"/>
      <c r="B2603" s="3"/>
      <c r="C2603" s="3"/>
      <c r="D2603" s="8"/>
      <c r="E2603" s="8"/>
      <c r="F2603" s="3"/>
      <c r="G2603" s="3"/>
      <c r="H2603" s="3"/>
      <c r="I2603" s="2"/>
      <c r="J2603" s="3"/>
      <c r="K2603" s="3"/>
      <c r="L2603" s="4"/>
    </row>
    <row r="2604" spans="1:12">
      <c r="A2604" s="5"/>
      <c r="B2604" s="3"/>
      <c r="C2604" s="3"/>
      <c r="D2604" s="8"/>
      <c r="E2604" s="8"/>
      <c r="F2604" s="3"/>
      <c r="G2604" s="3"/>
      <c r="H2604" s="3"/>
      <c r="I2604" s="2"/>
      <c r="J2604" s="3"/>
      <c r="K2604" s="3"/>
      <c r="L2604" s="4"/>
    </row>
    <row r="2605" spans="1:12">
      <c r="A2605" s="5"/>
      <c r="B2605" s="3"/>
      <c r="C2605" s="3"/>
      <c r="D2605" s="8"/>
      <c r="E2605" s="8"/>
      <c r="F2605" s="3"/>
      <c r="G2605" s="3"/>
      <c r="H2605" s="3"/>
      <c r="I2605" s="2"/>
      <c r="J2605" s="3"/>
      <c r="K2605" s="3"/>
      <c r="L2605" s="4"/>
    </row>
    <row r="2606" spans="1:12">
      <c r="A2606" s="5"/>
      <c r="B2606" s="3"/>
      <c r="C2606" s="3"/>
      <c r="D2606" s="8"/>
      <c r="E2606" s="8"/>
      <c r="F2606" s="3"/>
      <c r="G2606" s="3"/>
      <c r="H2606" s="3"/>
      <c r="I2606" s="2"/>
      <c r="J2606" s="3"/>
      <c r="K2606" s="3"/>
      <c r="L2606" s="4"/>
    </row>
    <row r="2607" spans="1:12">
      <c r="A2607" s="5"/>
      <c r="B2607" s="3"/>
      <c r="C2607" s="3"/>
      <c r="D2607" s="8"/>
      <c r="E2607" s="8"/>
      <c r="F2607" s="3"/>
      <c r="G2607" s="3"/>
      <c r="H2607" s="3"/>
      <c r="I2607" s="2"/>
      <c r="J2607" s="3"/>
      <c r="K2607" s="3"/>
      <c r="L2607" s="4"/>
    </row>
    <row r="2608" spans="1:12">
      <c r="A2608" s="5"/>
      <c r="B2608" s="3"/>
      <c r="C2608" s="3"/>
      <c r="D2608" s="8"/>
      <c r="E2608" s="8"/>
      <c r="F2608" s="3"/>
      <c r="G2608" s="3"/>
      <c r="H2608" s="3"/>
      <c r="I2608" s="2"/>
      <c r="J2608" s="3"/>
      <c r="K2608" s="3"/>
      <c r="L2608" s="4"/>
    </row>
    <row r="2609" spans="1:12">
      <c r="A2609" s="5"/>
      <c r="B2609" s="3"/>
      <c r="C2609" s="3"/>
      <c r="D2609" s="8"/>
      <c r="E2609" s="8"/>
      <c r="F2609" s="3"/>
      <c r="G2609" s="3"/>
      <c r="H2609" s="3"/>
      <c r="I2609" s="2"/>
      <c r="J2609" s="3"/>
      <c r="K2609" s="3"/>
      <c r="L2609" s="4"/>
    </row>
    <row r="2610" spans="1:12">
      <c r="A2610" s="5"/>
      <c r="B2610" s="3"/>
      <c r="C2610" s="3"/>
      <c r="D2610" s="8"/>
      <c r="E2610" s="8"/>
      <c r="F2610" s="3"/>
      <c r="G2610" s="3"/>
      <c r="H2610" s="3"/>
      <c r="I2610" s="2"/>
      <c r="J2610" s="3"/>
      <c r="K2610" s="3"/>
      <c r="L2610" s="4"/>
    </row>
    <row r="2611" spans="1:12">
      <c r="A2611" s="5"/>
      <c r="B2611" s="3"/>
      <c r="C2611" s="3"/>
      <c r="D2611" s="8"/>
      <c r="E2611" s="8"/>
      <c r="F2611" s="3"/>
      <c r="G2611" s="3"/>
      <c r="H2611" s="3"/>
      <c r="I2611" s="2"/>
      <c r="J2611" s="3"/>
      <c r="K2611" s="3"/>
      <c r="L2611" s="4"/>
    </row>
    <row r="2612" spans="1:12">
      <c r="A2612" s="5"/>
      <c r="B2612" s="3"/>
      <c r="C2612" s="3"/>
      <c r="D2612" s="8"/>
      <c r="E2612" s="8"/>
      <c r="F2612" s="3"/>
      <c r="G2612" s="3"/>
      <c r="H2612" s="3"/>
      <c r="I2612" s="2"/>
      <c r="J2612" s="3"/>
      <c r="K2612" s="3"/>
      <c r="L2612" s="4"/>
    </row>
    <row r="2613" spans="1:12">
      <c r="A2613" s="5"/>
      <c r="B2613" s="3"/>
      <c r="C2613" s="3"/>
      <c r="D2613" s="8"/>
      <c r="E2613" s="8"/>
      <c r="F2613" s="3"/>
      <c r="G2613" s="3"/>
      <c r="H2613" s="3"/>
      <c r="I2613" s="2"/>
      <c r="J2613" s="3"/>
      <c r="K2613" s="3"/>
      <c r="L2613" s="4"/>
    </row>
    <row r="2614" spans="1:12">
      <c r="A2614" s="5"/>
      <c r="B2614" s="3"/>
      <c r="C2614" s="3"/>
      <c r="D2614" s="8"/>
      <c r="E2614" s="8"/>
      <c r="F2614" s="3"/>
      <c r="G2614" s="3"/>
      <c r="H2614" s="3"/>
      <c r="I2614" s="2"/>
      <c r="J2614" s="3"/>
      <c r="K2614" s="3"/>
      <c r="L2614" s="4"/>
    </row>
    <row r="2615" spans="1:12">
      <c r="A2615" s="5"/>
      <c r="B2615" s="3"/>
      <c r="C2615" s="3"/>
      <c r="D2615" s="8"/>
      <c r="E2615" s="8"/>
      <c r="F2615" s="3"/>
      <c r="G2615" s="3"/>
      <c r="H2615" s="3"/>
      <c r="I2615" s="2"/>
      <c r="J2615" s="3"/>
      <c r="K2615" s="3"/>
      <c r="L2615" s="4"/>
    </row>
    <row r="2616" spans="1:12">
      <c r="A2616" s="5"/>
      <c r="B2616" s="3"/>
      <c r="C2616" s="3"/>
      <c r="D2616" s="8"/>
      <c r="E2616" s="8"/>
      <c r="F2616" s="3"/>
      <c r="G2616" s="3"/>
      <c r="H2616" s="3"/>
      <c r="I2616" s="2"/>
      <c r="J2616" s="3"/>
      <c r="K2616" s="3"/>
      <c r="L2616" s="4"/>
    </row>
    <row r="2617" spans="1:12">
      <c r="A2617" s="5"/>
      <c r="B2617" s="3"/>
      <c r="C2617" s="3"/>
      <c r="D2617" s="8"/>
      <c r="E2617" s="8"/>
      <c r="F2617" s="3"/>
      <c r="G2617" s="3"/>
      <c r="H2617" s="3"/>
      <c r="I2617" s="2"/>
      <c r="J2617" s="3"/>
      <c r="K2617" s="3"/>
      <c r="L2617" s="4"/>
    </row>
    <row r="2618" spans="1:12">
      <c r="A2618" s="5"/>
      <c r="B2618" s="3"/>
      <c r="C2618" s="3"/>
      <c r="D2618" s="8"/>
      <c r="E2618" s="8"/>
      <c r="F2618" s="3"/>
      <c r="G2618" s="3"/>
      <c r="H2618" s="3"/>
      <c r="I2618" s="2"/>
      <c r="J2618" s="3"/>
      <c r="K2618" s="3"/>
      <c r="L2618" s="4"/>
    </row>
    <row r="2619" spans="1:12">
      <c r="A2619" s="5"/>
      <c r="B2619" s="3"/>
      <c r="C2619" s="3"/>
      <c r="D2619" s="8"/>
      <c r="E2619" s="8"/>
      <c r="F2619" s="3"/>
      <c r="G2619" s="3"/>
      <c r="H2619" s="3"/>
      <c r="I2619" s="2"/>
      <c r="J2619" s="3"/>
      <c r="K2619" s="3"/>
      <c r="L2619" s="4"/>
    </row>
    <row r="2620" spans="1:12">
      <c r="A2620" s="5"/>
      <c r="B2620" s="3"/>
      <c r="C2620" s="3"/>
      <c r="D2620" s="8"/>
      <c r="E2620" s="8"/>
      <c r="F2620" s="3"/>
      <c r="G2620" s="3"/>
      <c r="H2620" s="3"/>
      <c r="I2620" s="2"/>
      <c r="J2620" s="3"/>
      <c r="K2620" s="3"/>
      <c r="L2620" s="4"/>
    </row>
    <row r="2621" spans="1:12">
      <c r="A2621" s="5"/>
      <c r="B2621" s="3"/>
      <c r="C2621" s="3"/>
      <c r="D2621" s="8"/>
      <c r="E2621" s="8"/>
      <c r="F2621" s="3"/>
      <c r="G2621" s="3"/>
      <c r="H2621" s="3"/>
      <c r="I2621" s="2"/>
      <c r="J2621" s="3"/>
      <c r="K2621" s="3"/>
      <c r="L2621" s="4"/>
    </row>
    <row r="2622" spans="1:12">
      <c r="A2622" s="5"/>
      <c r="B2622" s="3"/>
      <c r="C2622" s="3"/>
      <c r="D2622" s="8"/>
      <c r="E2622" s="8"/>
      <c r="F2622" s="3"/>
      <c r="G2622" s="3"/>
      <c r="H2622" s="3"/>
      <c r="I2622" s="2"/>
      <c r="J2622" s="3"/>
      <c r="K2622" s="3"/>
      <c r="L2622" s="4"/>
    </row>
    <row r="2623" spans="1:12">
      <c r="A2623" s="5"/>
      <c r="B2623" s="3"/>
      <c r="C2623" s="3"/>
      <c r="D2623" s="8"/>
      <c r="E2623" s="8"/>
      <c r="F2623" s="3"/>
      <c r="G2623" s="3"/>
      <c r="H2623" s="3"/>
      <c r="I2623" s="2"/>
      <c r="J2623" s="3"/>
      <c r="K2623" s="3"/>
      <c r="L2623" s="4"/>
    </row>
    <row r="2624" spans="1:12">
      <c r="A2624" s="5"/>
      <c r="B2624" s="3"/>
      <c r="C2624" s="3"/>
      <c r="D2624" s="8"/>
      <c r="E2624" s="8"/>
      <c r="F2624" s="3"/>
      <c r="G2624" s="3"/>
      <c r="H2624" s="3"/>
      <c r="I2624" s="2"/>
      <c r="J2624" s="3"/>
      <c r="K2624" s="3"/>
      <c r="L2624" s="4"/>
    </row>
    <row r="2625" spans="1:12">
      <c r="A2625" s="5"/>
      <c r="B2625" s="3"/>
      <c r="C2625" s="3"/>
      <c r="D2625" s="8"/>
      <c r="E2625" s="8"/>
      <c r="F2625" s="3"/>
      <c r="G2625" s="3"/>
      <c r="H2625" s="3"/>
      <c r="I2625" s="2"/>
      <c r="J2625" s="3"/>
      <c r="K2625" s="3"/>
      <c r="L2625" s="4"/>
    </row>
    <row r="2626" spans="1:12">
      <c r="A2626" s="5"/>
      <c r="B2626" s="3"/>
      <c r="C2626" s="3"/>
      <c r="D2626" s="8"/>
      <c r="E2626" s="8"/>
      <c r="F2626" s="3"/>
      <c r="G2626" s="3"/>
      <c r="H2626" s="3"/>
      <c r="I2626" s="2"/>
      <c r="J2626" s="3"/>
      <c r="K2626" s="3"/>
      <c r="L2626" s="4"/>
    </row>
    <row r="2627" spans="1:12">
      <c r="A2627" s="5"/>
      <c r="B2627" s="3"/>
      <c r="C2627" s="3"/>
      <c r="D2627" s="8"/>
      <c r="E2627" s="8"/>
      <c r="F2627" s="3"/>
      <c r="G2627" s="3"/>
      <c r="H2627" s="3"/>
      <c r="I2627" s="2"/>
      <c r="J2627" s="3"/>
      <c r="K2627" s="3"/>
      <c r="L2627" s="4"/>
    </row>
    <row r="2628" spans="1:12">
      <c r="A2628" s="5"/>
      <c r="B2628" s="3"/>
      <c r="C2628" s="3"/>
      <c r="D2628" s="8"/>
      <c r="E2628" s="8"/>
      <c r="F2628" s="3"/>
      <c r="G2628" s="3"/>
      <c r="H2628" s="3"/>
      <c r="I2628" s="2"/>
      <c r="J2628" s="3"/>
      <c r="K2628" s="3"/>
      <c r="L2628" s="4"/>
    </row>
    <row r="2629" spans="1:12">
      <c r="A2629" s="5"/>
      <c r="B2629" s="3"/>
      <c r="C2629" s="3"/>
      <c r="D2629" s="8"/>
      <c r="E2629" s="8"/>
      <c r="F2629" s="3"/>
      <c r="G2629" s="3"/>
      <c r="H2629" s="3"/>
      <c r="I2629" s="2"/>
      <c r="J2629" s="3"/>
      <c r="K2629" s="3"/>
      <c r="L2629" s="4"/>
    </row>
    <row r="2630" spans="1:12">
      <c r="A2630" s="5"/>
      <c r="B2630" s="3"/>
      <c r="C2630" s="3"/>
      <c r="D2630" s="8"/>
      <c r="E2630" s="8"/>
      <c r="F2630" s="3"/>
      <c r="G2630" s="3"/>
      <c r="H2630" s="3"/>
      <c r="I2630" s="2"/>
      <c r="J2630" s="3"/>
      <c r="K2630" s="3"/>
      <c r="L2630" s="4"/>
    </row>
    <row r="2631" spans="1:12">
      <c r="A2631" s="5"/>
      <c r="B2631" s="3"/>
      <c r="C2631" s="3"/>
      <c r="D2631" s="8"/>
      <c r="E2631" s="8"/>
      <c r="F2631" s="3"/>
      <c r="G2631" s="3"/>
      <c r="H2631" s="3"/>
      <c r="I2631" s="2"/>
      <c r="J2631" s="3"/>
      <c r="K2631" s="3"/>
      <c r="L2631" s="4"/>
    </row>
    <row r="2632" spans="1:12">
      <c r="A2632" s="5"/>
      <c r="B2632" s="3"/>
      <c r="C2632" s="3"/>
      <c r="D2632" s="8"/>
      <c r="E2632" s="8"/>
      <c r="F2632" s="3"/>
      <c r="G2632" s="3"/>
      <c r="H2632" s="3"/>
      <c r="I2632" s="2"/>
      <c r="J2632" s="3"/>
      <c r="K2632" s="3"/>
      <c r="L2632" s="4"/>
    </row>
    <row r="2633" spans="1:12">
      <c r="A2633" s="5"/>
      <c r="B2633" s="3"/>
      <c r="C2633" s="3"/>
      <c r="D2633" s="8"/>
      <c r="E2633" s="8"/>
      <c r="F2633" s="3"/>
      <c r="G2633" s="3"/>
      <c r="H2633" s="3"/>
      <c r="I2633" s="2"/>
      <c r="J2633" s="3"/>
      <c r="K2633" s="3"/>
      <c r="L2633" s="4"/>
    </row>
    <row r="2634" spans="1:12">
      <c r="A2634" s="5"/>
      <c r="B2634" s="3"/>
      <c r="C2634" s="3"/>
      <c r="D2634" s="8"/>
      <c r="E2634" s="8"/>
      <c r="F2634" s="3"/>
      <c r="G2634" s="3"/>
      <c r="H2634" s="3"/>
      <c r="I2634" s="2"/>
      <c r="J2634" s="3"/>
      <c r="K2634" s="3"/>
      <c r="L2634" s="4"/>
    </row>
    <row r="2635" spans="1:12">
      <c r="A2635" s="5"/>
      <c r="B2635" s="3"/>
      <c r="C2635" s="3"/>
      <c r="D2635" s="8"/>
      <c r="E2635" s="8"/>
      <c r="F2635" s="3"/>
      <c r="G2635" s="3"/>
      <c r="H2635" s="3"/>
      <c r="I2635" s="2"/>
      <c r="J2635" s="3"/>
      <c r="K2635" s="3"/>
      <c r="L2635" s="4"/>
    </row>
    <row r="2636" spans="1:12">
      <c r="A2636" s="5"/>
      <c r="B2636" s="3"/>
      <c r="C2636" s="3"/>
      <c r="D2636" s="8"/>
      <c r="E2636" s="8"/>
      <c r="F2636" s="3"/>
      <c r="G2636" s="3"/>
      <c r="H2636" s="3"/>
      <c r="I2636" s="2"/>
      <c r="J2636" s="3"/>
      <c r="K2636" s="3"/>
      <c r="L2636" s="4"/>
    </row>
    <row r="2637" spans="1:12">
      <c r="A2637" s="5"/>
      <c r="B2637" s="3"/>
      <c r="C2637" s="3"/>
      <c r="D2637" s="8"/>
      <c r="E2637" s="8"/>
      <c r="F2637" s="3"/>
      <c r="G2637" s="3"/>
      <c r="H2637" s="3"/>
      <c r="I2637" s="2"/>
      <c r="J2637" s="3"/>
      <c r="K2637" s="3"/>
      <c r="L2637" s="4"/>
    </row>
    <row r="2638" spans="1:12">
      <c r="A2638" s="5"/>
      <c r="B2638" s="3"/>
      <c r="C2638" s="3"/>
      <c r="D2638" s="8"/>
      <c r="E2638" s="8"/>
      <c r="F2638" s="3"/>
      <c r="G2638" s="3"/>
      <c r="H2638" s="3"/>
      <c r="I2638" s="2"/>
      <c r="J2638" s="3"/>
      <c r="K2638" s="3"/>
      <c r="L2638" s="4"/>
    </row>
    <row r="2639" spans="1:12">
      <c r="A2639" s="5"/>
      <c r="B2639" s="3"/>
      <c r="C2639" s="3"/>
      <c r="D2639" s="8"/>
      <c r="E2639" s="8"/>
      <c r="F2639" s="3"/>
      <c r="G2639" s="3"/>
      <c r="H2639" s="3"/>
      <c r="I2639" s="2"/>
      <c r="J2639" s="3"/>
      <c r="K2639" s="3"/>
      <c r="L2639" s="4"/>
    </row>
    <row r="2640" spans="1:12">
      <c r="A2640" s="5"/>
      <c r="B2640" s="3"/>
      <c r="C2640" s="2"/>
      <c r="D2640" s="8"/>
      <c r="E2640" s="8"/>
      <c r="F2640" s="3"/>
      <c r="G2640" s="3"/>
      <c r="H2640" s="3"/>
      <c r="I2640" s="2"/>
      <c r="J2640" s="3"/>
      <c r="K2640" s="3"/>
      <c r="L2640" s="4"/>
    </row>
    <row r="2641" spans="1:12">
      <c r="A2641" s="5"/>
      <c r="B2641" s="3"/>
      <c r="C2641" s="3"/>
      <c r="D2641" s="8"/>
      <c r="E2641" s="8"/>
      <c r="F2641" s="3"/>
      <c r="H2641" s="3"/>
      <c r="I2641" s="2"/>
      <c r="J2641" s="3"/>
      <c r="K2641" s="3"/>
      <c r="L2641" s="4"/>
    </row>
    <row r="2642" spans="1:12">
      <c r="A2642" s="5"/>
      <c r="B2642" s="3"/>
      <c r="C2642" s="3"/>
      <c r="D2642" s="8"/>
      <c r="E2642" s="8"/>
      <c r="F2642" s="3"/>
      <c r="G2642" s="3"/>
      <c r="H2642" s="3"/>
      <c r="I2642" s="2"/>
      <c r="J2642" s="3"/>
      <c r="K2642" s="3"/>
      <c r="L2642" s="4"/>
    </row>
    <row r="2643" spans="1:12">
      <c r="A2643" s="5"/>
      <c r="B2643" s="3"/>
      <c r="C2643" s="3"/>
      <c r="D2643" s="8"/>
      <c r="E2643" s="8"/>
      <c r="F2643" s="3"/>
      <c r="G2643" s="3"/>
      <c r="H2643" s="3"/>
      <c r="I2643" s="2"/>
      <c r="J2643" s="3"/>
      <c r="K2643" s="3"/>
      <c r="L2643" s="4"/>
    </row>
    <row r="2644" spans="1:12">
      <c r="A2644" s="5"/>
      <c r="B2644" s="3"/>
      <c r="C2644" s="3"/>
      <c r="D2644" s="8"/>
      <c r="E2644" s="8"/>
      <c r="F2644" s="3"/>
      <c r="G2644" s="3"/>
      <c r="H2644" s="3"/>
      <c r="I2644" s="2"/>
      <c r="J2644" s="3"/>
      <c r="K2644" s="3"/>
      <c r="L2644" s="4"/>
    </row>
    <row r="2645" spans="1:12">
      <c r="A2645" s="5"/>
      <c r="B2645" s="10"/>
      <c r="C2645" s="3"/>
      <c r="D2645" s="8"/>
      <c r="E2645" s="8"/>
      <c r="F2645" s="3"/>
      <c r="G2645" s="3"/>
      <c r="H2645" s="3"/>
      <c r="I2645" s="2"/>
      <c r="J2645" s="3"/>
      <c r="K2645" s="3"/>
      <c r="L2645" s="4"/>
    </row>
    <row r="2646" spans="1:12">
      <c r="A2646" s="5"/>
      <c r="B2646" s="3"/>
      <c r="C2646" s="3"/>
      <c r="D2646" s="8"/>
      <c r="E2646" s="8"/>
      <c r="F2646" s="3"/>
      <c r="G2646" s="3"/>
      <c r="H2646" s="3"/>
      <c r="I2646" s="2"/>
      <c r="J2646" s="3"/>
      <c r="K2646" s="3"/>
      <c r="L2646" s="4"/>
    </row>
    <row r="2647" spans="1:12">
      <c r="A2647" s="5"/>
      <c r="B2647" s="3"/>
      <c r="C2647" s="3"/>
      <c r="D2647" s="8"/>
      <c r="E2647" s="8"/>
      <c r="F2647" s="3"/>
      <c r="G2647" s="3"/>
      <c r="H2647" s="3"/>
      <c r="I2647" s="2"/>
      <c r="J2647" s="3"/>
      <c r="K2647" s="3"/>
      <c r="L2647" s="4"/>
    </row>
    <row r="2648" spans="1:12">
      <c r="A2648" s="5"/>
      <c r="B2648" s="3"/>
      <c r="C2648" s="3"/>
      <c r="D2648" s="8"/>
      <c r="E2648" s="8"/>
      <c r="F2648" s="3"/>
      <c r="G2648" s="3"/>
      <c r="H2648" s="3"/>
      <c r="I2648" s="2"/>
      <c r="J2648" s="3"/>
      <c r="K2648" s="3"/>
      <c r="L2648" s="4"/>
    </row>
    <row r="2649" spans="1:12">
      <c r="A2649" s="5"/>
      <c r="B2649" s="3"/>
      <c r="C2649" s="3"/>
      <c r="D2649" s="8"/>
      <c r="E2649" s="8"/>
      <c r="F2649" s="3"/>
      <c r="G2649" s="3"/>
      <c r="H2649" s="3"/>
      <c r="I2649" s="2"/>
      <c r="J2649" s="3"/>
      <c r="K2649" s="3"/>
      <c r="L2649" s="4"/>
    </row>
    <row r="2650" spans="1:12">
      <c r="A2650" s="5"/>
      <c r="B2650" s="3"/>
      <c r="C2650" s="3"/>
      <c r="D2650" s="8"/>
      <c r="E2650" s="8"/>
      <c r="F2650" s="3"/>
      <c r="G2650" s="3"/>
      <c r="H2650" s="3"/>
      <c r="I2650" s="2"/>
      <c r="J2650" s="3"/>
      <c r="K2650" s="3"/>
      <c r="L2650" s="4"/>
    </row>
    <row r="2651" spans="1:12">
      <c r="A2651" s="5"/>
      <c r="B2651" s="3"/>
      <c r="C2651" s="3"/>
      <c r="D2651" s="8"/>
      <c r="E2651" s="8"/>
      <c r="F2651" s="3"/>
      <c r="G2651" s="3"/>
      <c r="H2651" s="3"/>
      <c r="I2651" s="2"/>
      <c r="J2651" s="3"/>
      <c r="K2651" s="3"/>
      <c r="L2651" s="4"/>
    </row>
    <row r="2652" spans="1:12">
      <c r="A2652" s="5"/>
      <c r="B2652" s="3"/>
      <c r="C2652" s="3"/>
      <c r="D2652" s="8"/>
      <c r="E2652" s="8"/>
      <c r="F2652" s="3"/>
      <c r="G2652" s="3"/>
      <c r="H2652" s="3"/>
      <c r="I2652" s="2"/>
      <c r="J2652" s="3"/>
      <c r="K2652" s="3"/>
      <c r="L2652" s="4"/>
    </row>
    <row r="2653" spans="1:12">
      <c r="A2653" s="5"/>
      <c r="B2653" s="3"/>
      <c r="C2653" s="3"/>
      <c r="D2653" s="8"/>
      <c r="E2653" s="8"/>
      <c r="F2653" s="3"/>
      <c r="G2653" s="3"/>
      <c r="H2653" s="3"/>
      <c r="I2653" s="2"/>
      <c r="J2653" s="3"/>
      <c r="K2653" s="3"/>
      <c r="L2653" s="4"/>
    </row>
    <row r="2654" spans="1:12">
      <c r="A2654" s="5"/>
      <c r="B2654" s="3"/>
      <c r="C2654" s="3"/>
      <c r="D2654" s="8"/>
      <c r="E2654" s="8"/>
      <c r="F2654" s="3"/>
      <c r="G2654" s="3"/>
      <c r="H2654" s="3"/>
      <c r="I2654" s="2"/>
      <c r="J2654" s="3"/>
      <c r="K2654" s="3"/>
      <c r="L2654" s="4"/>
    </row>
    <row r="2655" spans="1:12">
      <c r="A2655" s="5"/>
      <c r="B2655" s="3"/>
      <c r="C2655" s="3"/>
      <c r="D2655" s="8"/>
      <c r="E2655" s="8"/>
      <c r="F2655" s="3"/>
      <c r="G2655" s="3"/>
      <c r="H2655" s="3"/>
      <c r="I2655" s="2"/>
      <c r="J2655" s="3"/>
      <c r="K2655" s="3"/>
      <c r="L2655" s="4"/>
    </row>
    <row r="2656" spans="1:12">
      <c r="A2656" s="5"/>
      <c r="B2656" s="3"/>
      <c r="C2656" s="3"/>
      <c r="D2656" s="8"/>
      <c r="E2656" s="8"/>
      <c r="F2656" s="3"/>
      <c r="G2656" s="3"/>
      <c r="H2656" s="3"/>
      <c r="I2656" s="2"/>
      <c r="J2656" s="3"/>
      <c r="K2656" s="3"/>
      <c r="L2656" s="4"/>
    </row>
    <row r="2657" spans="1:12">
      <c r="A2657" s="5"/>
      <c r="B2657" s="3"/>
      <c r="C2657" s="3"/>
      <c r="D2657" s="8"/>
      <c r="E2657" s="8"/>
      <c r="F2657" s="3"/>
      <c r="G2657" s="3"/>
      <c r="H2657" s="3"/>
      <c r="I2657" s="2"/>
      <c r="J2657" s="3"/>
      <c r="K2657" s="3"/>
      <c r="L2657" s="4"/>
    </row>
    <row r="2658" spans="1:12">
      <c r="A2658" s="5"/>
      <c r="B2658" s="3"/>
      <c r="C2658" s="3"/>
      <c r="D2658" s="8"/>
      <c r="E2658" s="8"/>
      <c r="F2658" s="3"/>
      <c r="G2658" s="3"/>
      <c r="H2658" s="3"/>
      <c r="I2658" s="2"/>
      <c r="J2658" s="3"/>
      <c r="K2658" s="3"/>
      <c r="L2658" s="4"/>
    </row>
    <row r="2659" spans="1:12">
      <c r="A2659" s="5"/>
      <c r="B2659" s="3"/>
      <c r="C2659" s="3"/>
      <c r="D2659" s="8"/>
      <c r="E2659" s="8"/>
      <c r="F2659" s="3"/>
      <c r="G2659" s="3"/>
      <c r="H2659" s="3"/>
      <c r="I2659" s="2"/>
      <c r="J2659" s="3"/>
      <c r="K2659" s="3"/>
      <c r="L2659" s="4"/>
    </row>
    <row r="2660" spans="1:12">
      <c r="A2660" s="5"/>
      <c r="B2660" s="3"/>
      <c r="C2660" s="3"/>
      <c r="D2660" s="8"/>
      <c r="E2660" s="8"/>
      <c r="F2660" s="3"/>
      <c r="G2660" s="3"/>
      <c r="H2660" s="3"/>
      <c r="I2660" s="2"/>
      <c r="J2660" s="3"/>
      <c r="K2660" s="3"/>
      <c r="L2660" s="4"/>
    </row>
    <row r="2661" spans="1:12">
      <c r="A2661" s="5"/>
      <c r="B2661" s="3"/>
      <c r="C2661" s="3"/>
      <c r="D2661" s="8"/>
      <c r="E2661" s="8"/>
      <c r="F2661" s="3"/>
      <c r="G2661" s="3"/>
      <c r="H2661" s="3"/>
      <c r="I2661" s="2"/>
      <c r="J2661" s="3"/>
      <c r="K2661" s="3"/>
      <c r="L2661" s="4"/>
    </row>
    <row r="2662" spans="1:12">
      <c r="A2662" s="5"/>
      <c r="B2662" s="3"/>
      <c r="C2662" s="3"/>
      <c r="D2662" s="8"/>
      <c r="E2662" s="8"/>
      <c r="F2662" s="3"/>
      <c r="G2662" s="3"/>
      <c r="H2662" s="3"/>
      <c r="I2662" s="2"/>
      <c r="J2662" s="3"/>
      <c r="K2662" s="3"/>
      <c r="L2662" s="4"/>
    </row>
    <row r="2663" spans="1:12">
      <c r="A2663" s="5"/>
      <c r="B2663" s="3"/>
      <c r="C2663" s="2"/>
      <c r="D2663" s="8"/>
      <c r="E2663" s="8"/>
      <c r="F2663" s="3"/>
      <c r="G2663" s="3"/>
      <c r="H2663" s="3"/>
      <c r="I2663" s="2"/>
      <c r="J2663" s="3"/>
      <c r="K2663" s="3"/>
      <c r="L2663" s="4"/>
    </row>
    <row r="2664" spans="1:12">
      <c r="A2664" s="5"/>
      <c r="B2664" s="3"/>
      <c r="C2664" s="2"/>
      <c r="D2664" s="8"/>
      <c r="E2664" s="8"/>
      <c r="F2664" s="3"/>
      <c r="G2664" s="3"/>
      <c r="H2664" s="3"/>
      <c r="I2664" s="2"/>
      <c r="J2664" s="3"/>
      <c r="K2664" s="3"/>
      <c r="L2664" s="4"/>
    </row>
    <row r="2665" spans="1:12">
      <c r="A2665" s="5"/>
      <c r="B2665" s="3"/>
      <c r="C2665" s="3"/>
      <c r="D2665" s="8"/>
      <c r="E2665" s="8"/>
      <c r="F2665" s="3"/>
      <c r="G2665" s="3"/>
      <c r="H2665" s="3"/>
      <c r="I2665" s="2"/>
      <c r="J2665" s="3"/>
      <c r="K2665" s="3"/>
      <c r="L2665" s="4"/>
    </row>
    <row r="2666" spans="1:12">
      <c r="A2666" s="5"/>
      <c r="B2666" s="3"/>
      <c r="C2666" s="3"/>
      <c r="D2666" s="8"/>
      <c r="E2666" s="8"/>
      <c r="F2666" s="3"/>
      <c r="G2666" s="3"/>
      <c r="H2666" s="3"/>
      <c r="I2666" s="2"/>
      <c r="J2666" s="3"/>
      <c r="K2666" s="3"/>
      <c r="L2666" s="4"/>
    </row>
    <row r="2667" spans="1:12">
      <c r="A2667" s="5"/>
      <c r="B2667" s="3"/>
      <c r="C2667" s="3"/>
      <c r="D2667" s="8"/>
      <c r="E2667" s="8"/>
      <c r="F2667" s="3"/>
      <c r="G2667" s="3"/>
      <c r="H2667" s="3"/>
      <c r="I2667" s="2"/>
      <c r="J2667" s="3"/>
      <c r="K2667" s="3"/>
      <c r="L2667" s="4"/>
    </row>
    <row r="2668" spans="1:12">
      <c r="A2668" s="5"/>
      <c r="B2668" s="10"/>
      <c r="C2668" s="3"/>
      <c r="D2668" s="8"/>
      <c r="E2668" s="8"/>
      <c r="F2668" s="3"/>
      <c r="G2668" s="3"/>
      <c r="H2668" s="3"/>
      <c r="I2668" s="2"/>
      <c r="J2668" s="3"/>
      <c r="K2668" s="3"/>
      <c r="L2668" s="4"/>
    </row>
    <row r="2669" spans="1:12">
      <c r="A2669" s="5"/>
      <c r="B2669" s="10"/>
      <c r="C2669" s="3"/>
      <c r="D2669" s="8"/>
      <c r="E2669" s="8"/>
      <c r="F2669" s="3"/>
      <c r="G2669" s="3"/>
      <c r="H2669" s="3"/>
      <c r="I2669" s="2"/>
      <c r="J2669" s="3"/>
      <c r="K2669" s="3"/>
      <c r="L2669" s="4"/>
    </row>
    <row r="2670" spans="1:12">
      <c r="A2670" s="5"/>
      <c r="B2670" s="10"/>
      <c r="C2670" s="3"/>
      <c r="D2670" s="8"/>
      <c r="E2670" s="8"/>
      <c r="F2670" s="3"/>
      <c r="G2670" s="3"/>
      <c r="H2670" s="3"/>
      <c r="I2670" s="2"/>
      <c r="J2670" s="3"/>
      <c r="K2670" s="3"/>
      <c r="L2670" s="4"/>
    </row>
    <row r="2671" spans="1:12">
      <c r="A2671" s="5"/>
      <c r="B2671" s="3"/>
      <c r="C2671" s="3"/>
      <c r="D2671" s="8"/>
      <c r="E2671" s="8"/>
      <c r="F2671" s="3"/>
      <c r="G2671" s="3"/>
      <c r="H2671" s="3"/>
      <c r="I2671" s="2"/>
      <c r="J2671" s="3"/>
      <c r="K2671" s="3"/>
      <c r="L2671" s="4"/>
    </row>
    <row r="2672" spans="1:12">
      <c r="A2672" s="5"/>
      <c r="B2672" s="3"/>
      <c r="C2672" s="3"/>
      <c r="D2672" s="8"/>
      <c r="E2672" s="8"/>
      <c r="F2672" s="3"/>
      <c r="G2672" s="3"/>
      <c r="H2672" s="3"/>
      <c r="I2672" s="2"/>
      <c r="J2672" s="3"/>
      <c r="K2672" s="3"/>
      <c r="L2672" s="4"/>
    </row>
    <row r="2673" spans="1:12">
      <c r="A2673" s="5"/>
      <c r="B2673" s="3"/>
      <c r="C2673" s="3"/>
      <c r="D2673" s="8"/>
      <c r="E2673" s="8"/>
      <c r="F2673" s="3"/>
      <c r="G2673" s="3"/>
      <c r="H2673" s="3"/>
      <c r="I2673" s="2"/>
      <c r="J2673" s="3"/>
      <c r="K2673" s="3"/>
      <c r="L2673" s="4"/>
    </row>
    <row r="2674" spans="1:12">
      <c r="A2674" s="5"/>
      <c r="B2674" s="3"/>
      <c r="C2674" s="3"/>
      <c r="D2674" s="8"/>
      <c r="E2674" s="8"/>
      <c r="F2674" s="3"/>
      <c r="G2674" s="3"/>
      <c r="H2674" s="3"/>
      <c r="I2674" s="2"/>
      <c r="J2674" s="3"/>
      <c r="K2674" s="3"/>
      <c r="L2674" s="4"/>
    </row>
    <row r="2675" spans="1:12">
      <c r="A2675" s="5"/>
      <c r="B2675" s="3"/>
      <c r="C2675" s="3"/>
      <c r="D2675" s="8"/>
      <c r="E2675" s="8"/>
      <c r="F2675" s="3"/>
      <c r="G2675" s="3"/>
      <c r="H2675" s="3"/>
      <c r="I2675" s="2"/>
      <c r="J2675" s="3"/>
      <c r="K2675" s="3"/>
      <c r="L2675" s="4"/>
    </row>
    <row r="2676" spans="1:12">
      <c r="A2676" s="5"/>
      <c r="B2676" s="3"/>
      <c r="C2676" s="3"/>
      <c r="D2676" s="8"/>
      <c r="E2676" s="8"/>
      <c r="F2676" s="3"/>
      <c r="G2676" s="3"/>
      <c r="H2676" s="3"/>
      <c r="I2676" s="2"/>
      <c r="J2676" s="3"/>
      <c r="K2676" s="3"/>
      <c r="L2676" s="4"/>
    </row>
    <row r="2677" spans="1:12">
      <c r="A2677" s="5"/>
      <c r="B2677" s="3"/>
      <c r="C2677" s="3"/>
      <c r="D2677" s="8"/>
      <c r="E2677" s="8"/>
      <c r="F2677" s="3"/>
      <c r="G2677" s="3"/>
      <c r="H2677" s="3"/>
      <c r="I2677" s="2"/>
      <c r="J2677" s="3"/>
      <c r="K2677" s="3"/>
      <c r="L2677" s="4"/>
    </row>
    <row r="2678" spans="1:12">
      <c r="A2678" s="5"/>
      <c r="B2678" s="3"/>
      <c r="C2678" s="3"/>
      <c r="D2678" s="8"/>
      <c r="E2678" s="8"/>
      <c r="F2678" s="3"/>
      <c r="G2678" s="3"/>
      <c r="H2678" s="3"/>
      <c r="I2678" s="2"/>
      <c r="J2678" s="3"/>
      <c r="K2678" s="3"/>
      <c r="L2678" s="4"/>
    </row>
    <row r="2679" spans="1:12">
      <c r="A2679" s="5"/>
      <c r="B2679" s="3"/>
      <c r="C2679" s="3"/>
      <c r="D2679" s="8"/>
      <c r="E2679" s="8"/>
      <c r="F2679" s="3"/>
      <c r="G2679" s="3"/>
      <c r="H2679" s="3"/>
      <c r="I2679" s="2"/>
      <c r="J2679" s="3"/>
      <c r="K2679" s="3"/>
      <c r="L2679" s="4"/>
    </row>
    <row r="2680" spans="1:12">
      <c r="A2680" s="5"/>
      <c r="B2680" s="3"/>
      <c r="C2680" s="3"/>
      <c r="D2680" s="8"/>
      <c r="E2680" s="8"/>
      <c r="F2680" s="3"/>
      <c r="G2680" s="3"/>
      <c r="H2680" s="3"/>
      <c r="I2680" s="2"/>
      <c r="J2680" s="3"/>
      <c r="K2680" s="3"/>
      <c r="L2680" s="4"/>
    </row>
    <row r="2681" spans="1:12">
      <c r="A2681" s="5"/>
      <c r="B2681" s="3"/>
      <c r="C2681" s="3"/>
      <c r="D2681" s="8"/>
      <c r="E2681" s="8"/>
      <c r="F2681" s="3"/>
      <c r="G2681" s="3"/>
      <c r="H2681" s="3"/>
      <c r="I2681" s="2"/>
      <c r="J2681" s="3"/>
      <c r="K2681" s="3"/>
      <c r="L2681" s="4"/>
    </row>
    <row r="2682" spans="1:12">
      <c r="A2682" s="5"/>
      <c r="B2682" s="3"/>
      <c r="C2682" s="3"/>
      <c r="D2682" s="8"/>
      <c r="E2682" s="8"/>
      <c r="F2682" s="3"/>
      <c r="G2682" s="3"/>
      <c r="H2682" s="3"/>
      <c r="I2682" s="2"/>
      <c r="J2682" s="3"/>
      <c r="K2682" s="3"/>
      <c r="L2682" s="4"/>
    </row>
    <row r="2683" spans="1:12">
      <c r="A2683" s="5"/>
      <c r="B2683" s="3"/>
      <c r="C2683" s="3"/>
      <c r="D2683" s="8"/>
      <c r="E2683" s="8"/>
      <c r="F2683" s="3"/>
      <c r="G2683" s="3"/>
      <c r="H2683" s="3"/>
      <c r="I2683" s="2"/>
      <c r="J2683" s="3"/>
      <c r="K2683" s="3"/>
      <c r="L2683" s="4"/>
    </row>
    <row r="2684" spans="1:12">
      <c r="A2684" s="5"/>
      <c r="B2684" s="3"/>
      <c r="C2684" s="3"/>
      <c r="D2684" s="8"/>
      <c r="E2684" s="8"/>
      <c r="F2684" s="3"/>
      <c r="G2684" s="3"/>
      <c r="H2684" s="3"/>
      <c r="I2684" s="2"/>
      <c r="J2684" s="3"/>
      <c r="K2684" s="3"/>
      <c r="L2684" s="4"/>
    </row>
    <row r="2685" spans="1:12">
      <c r="A2685" s="5"/>
      <c r="B2685" s="3"/>
      <c r="C2685" s="2"/>
      <c r="D2685" s="8"/>
      <c r="E2685" s="8"/>
      <c r="F2685" s="3"/>
      <c r="G2685" s="3"/>
      <c r="H2685" s="3"/>
      <c r="I2685" s="2"/>
      <c r="J2685" s="3"/>
      <c r="K2685" s="3"/>
      <c r="L2685" s="4"/>
    </row>
    <row r="2686" spans="1:12">
      <c r="A2686" s="5"/>
      <c r="B2686" s="3"/>
      <c r="C2686" s="3"/>
      <c r="D2686" s="8"/>
      <c r="E2686" s="8"/>
      <c r="F2686" s="3"/>
      <c r="G2686" s="3"/>
      <c r="H2686" s="3"/>
      <c r="I2686" s="2"/>
      <c r="J2686" s="3"/>
      <c r="K2686" s="3"/>
      <c r="L2686" s="4"/>
    </row>
    <row r="2687" spans="1:12">
      <c r="A2687" s="5"/>
      <c r="B2687" s="3"/>
      <c r="C2687" s="3"/>
      <c r="D2687" s="8"/>
      <c r="E2687" s="8"/>
      <c r="F2687" s="3"/>
      <c r="G2687" s="3"/>
      <c r="H2687" s="3"/>
      <c r="I2687" s="2"/>
      <c r="J2687" s="3"/>
      <c r="K2687" s="3"/>
      <c r="L2687" s="4"/>
    </row>
    <row r="2688" spans="1:12">
      <c r="A2688" s="5"/>
      <c r="B2688" s="3"/>
      <c r="C2688" s="3"/>
      <c r="D2688" s="8"/>
      <c r="E2688" s="8"/>
      <c r="F2688" s="3"/>
      <c r="G2688" s="3"/>
      <c r="H2688" s="3"/>
      <c r="I2688" s="2"/>
      <c r="J2688" s="3"/>
      <c r="K2688" s="3"/>
      <c r="L2688" s="4"/>
    </row>
    <row r="2689" spans="1:12">
      <c r="A2689" s="5"/>
      <c r="B2689" s="3"/>
      <c r="C2689" s="3"/>
      <c r="D2689" s="8"/>
      <c r="E2689" s="8"/>
      <c r="F2689" s="3"/>
      <c r="G2689" s="3"/>
      <c r="H2689" s="3"/>
      <c r="I2689" s="2"/>
      <c r="J2689" s="3"/>
      <c r="K2689" s="3"/>
      <c r="L2689" s="4"/>
    </row>
    <row r="2690" spans="1:12">
      <c r="A2690" s="5"/>
      <c r="B2690" s="3"/>
      <c r="C2690" s="3"/>
      <c r="D2690" s="8"/>
      <c r="E2690" s="8"/>
      <c r="F2690" s="3"/>
      <c r="G2690" s="3"/>
      <c r="H2690" s="3"/>
      <c r="I2690" s="2"/>
      <c r="J2690" s="3"/>
      <c r="K2690" s="3"/>
      <c r="L2690" s="4"/>
    </row>
    <row r="2691" spans="1:12">
      <c r="A2691" s="5"/>
      <c r="B2691" s="3"/>
      <c r="C2691" s="3"/>
      <c r="D2691" s="8"/>
      <c r="E2691" s="8"/>
      <c r="F2691" s="3"/>
      <c r="G2691" s="3"/>
      <c r="H2691" s="3"/>
      <c r="I2691" s="2"/>
      <c r="J2691" s="3"/>
      <c r="K2691" s="3"/>
      <c r="L2691" s="4"/>
    </row>
    <row r="2692" spans="1:12">
      <c r="A2692" s="5"/>
      <c r="B2692" s="3"/>
      <c r="C2692" s="3"/>
      <c r="D2692" s="8"/>
      <c r="E2692" s="8"/>
      <c r="F2692" s="3"/>
      <c r="G2692" s="3"/>
      <c r="H2692" s="3"/>
      <c r="I2692" s="2"/>
      <c r="J2692" s="3"/>
      <c r="K2692" s="3"/>
      <c r="L2692" s="4"/>
    </row>
    <row r="2693" spans="1:12">
      <c r="A2693" s="5"/>
      <c r="B2693" s="3"/>
      <c r="C2693" s="3"/>
      <c r="D2693" s="8"/>
      <c r="E2693" s="8"/>
      <c r="F2693" s="3"/>
      <c r="G2693" s="3"/>
      <c r="H2693" s="3"/>
      <c r="I2693" s="2"/>
      <c r="J2693" s="3"/>
      <c r="K2693" s="3"/>
      <c r="L2693" s="4"/>
    </row>
    <row r="2694" spans="1:12">
      <c r="A2694" s="5"/>
      <c r="B2694" s="3"/>
      <c r="C2694" s="3"/>
      <c r="D2694" s="8"/>
      <c r="E2694" s="8"/>
      <c r="F2694" s="3"/>
      <c r="G2694" s="3"/>
      <c r="H2694" s="3"/>
      <c r="I2694" s="2"/>
      <c r="J2694" s="3"/>
      <c r="K2694" s="3"/>
      <c r="L2694" s="4"/>
    </row>
    <row r="2695" spans="1:12">
      <c r="A2695" s="5"/>
      <c r="B2695" s="3"/>
      <c r="C2695" s="3"/>
      <c r="D2695" s="8"/>
      <c r="E2695" s="8"/>
      <c r="F2695" s="3"/>
      <c r="G2695" s="3"/>
      <c r="H2695" s="3"/>
      <c r="I2695" s="2"/>
      <c r="J2695" s="3"/>
      <c r="K2695" s="3"/>
      <c r="L2695" s="4"/>
    </row>
    <row r="2696" spans="1:12">
      <c r="A2696" s="5"/>
      <c r="B2696" s="3"/>
      <c r="C2696" s="2"/>
      <c r="D2696" s="8"/>
      <c r="E2696" s="8"/>
      <c r="F2696" s="3"/>
      <c r="G2696" s="3"/>
      <c r="H2696" s="3"/>
      <c r="I2696" s="2"/>
      <c r="J2696" s="3"/>
      <c r="K2696" s="3"/>
      <c r="L2696" s="4"/>
    </row>
    <row r="2697" spans="1:12">
      <c r="A2697" s="5"/>
      <c r="B2697" s="3"/>
      <c r="C2697" s="3"/>
      <c r="D2697" s="8"/>
      <c r="E2697" s="8"/>
      <c r="F2697" s="3"/>
      <c r="G2697" s="3"/>
      <c r="H2697" s="3"/>
      <c r="I2697" s="2"/>
      <c r="J2697" s="3"/>
      <c r="K2697" s="3"/>
      <c r="L2697" s="4"/>
    </row>
    <row r="2698" spans="1:12">
      <c r="A2698" s="5"/>
      <c r="B2698" s="3"/>
      <c r="C2698" s="2"/>
      <c r="D2698" s="8"/>
      <c r="E2698" s="8"/>
      <c r="F2698" s="3"/>
      <c r="G2698" s="3"/>
      <c r="H2698" s="3"/>
      <c r="I2698" s="2"/>
      <c r="J2698" s="3"/>
      <c r="K2698" s="3"/>
      <c r="L2698" s="4"/>
    </row>
    <row r="2699" spans="1:12">
      <c r="A2699" s="5"/>
      <c r="B2699" s="3"/>
      <c r="C2699" s="3"/>
      <c r="D2699" s="8"/>
      <c r="E2699" s="8"/>
      <c r="F2699" s="3"/>
      <c r="G2699" s="3"/>
      <c r="H2699" s="3"/>
      <c r="I2699" s="2"/>
      <c r="J2699" s="3"/>
      <c r="K2699" s="3"/>
      <c r="L2699" s="4"/>
    </row>
    <row r="2700" spans="1:12">
      <c r="A2700" s="5"/>
      <c r="B2700" s="3"/>
      <c r="C2700" s="3"/>
      <c r="D2700" s="8"/>
      <c r="E2700" s="8"/>
      <c r="F2700" s="3"/>
      <c r="G2700" s="3"/>
      <c r="H2700" s="3"/>
      <c r="I2700" s="2"/>
      <c r="J2700" s="3"/>
      <c r="K2700" s="3"/>
      <c r="L2700" s="4"/>
    </row>
    <row r="2701" spans="1:12">
      <c r="A2701" s="5"/>
      <c r="B2701" s="3"/>
      <c r="C2701" s="3"/>
      <c r="D2701" s="8"/>
      <c r="E2701" s="8"/>
      <c r="F2701" s="3"/>
      <c r="G2701" s="3"/>
      <c r="H2701" s="3"/>
      <c r="I2701" s="2"/>
      <c r="J2701" s="3"/>
      <c r="K2701" s="3"/>
      <c r="L2701" s="4"/>
    </row>
    <row r="2702" spans="1:12">
      <c r="A2702" s="5"/>
      <c r="B2702" s="3"/>
      <c r="C2702" s="3"/>
      <c r="D2702" s="8"/>
      <c r="E2702" s="8"/>
      <c r="F2702" s="3"/>
      <c r="G2702" s="3"/>
      <c r="H2702" s="3"/>
      <c r="I2702" s="2"/>
      <c r="J2702" s="3"/>
      <c r="K2702" s="3"/>
      <c r="L2702" s="4"/>
    </row>
    <row r="2703" spans="1:12">
      <c r="A2703" s="5"/>
      <c r="B2703" s="3"/>
      <c r="C2703" s="3"/>
      <c r="D2703" s="8"/>
      <c r="E2703" s="8"/>
      <c r="F2703" s="3"/>
      <c r="G2703" s="3"/>
      <c r="H2703" s="3"/>
      <c r="I2703" s="2"/>
      <c r="J2703" s="3"/>
      <c r="K2703" s="3"/>
      <c r="L2703" s="4"/>
    </row>
    <row r="2704" spans="1:12">
      <c r="A2704" s="5"/>
      <c r="B2704" s="3"/>
      <c r="C2704" s="3"/>
      <c r="D2704" s="8"/>
      <c r="E2704" s="8"/>
      <c r="F2704" s="3"/>
      <c r="G2704" s="3"/>
      <c r="H2704" s="3"/>
      <c r="I2704" s="2"/>
      <c r="J2704" s="3"/>
      <c r="K2704" s="3"/>
      <c r="L2704" s="4"/>
    </row>
    <row r="2705" spans="1:12">
      <c r="A2705" s="5"/>
      <c r="B2705" s="3"/>
      <c r="C2705" s="3"/>
      <c r="D2705" s="8"/>
      <c r="E2705" s="8"/>
      <c r="F2705" s="3"/>
      <c r="G2705" s="3"/>
      <c r="H2705" s="3"/>
      <c r="I2705" s="2"/>
      <c r="J2705" s="3"/>
      <c r="K2705" s="3"/>
      <c r="L2705" s="4"/>
    </row>
    <row r="2706" spans="1:12">
      <c r="A2706" s="5"/>
      <c r="B2706" s="3"/>
      <c r="C2706" s="3"/>
      <c r="D2706" s="8"/>
      <c r="E2706" s="8"/>
      <c r="F2706" s="3"/>
      <c r="G2706" s="3"/>
      <c r="H2706" s="3"/>
      <c r="I2706" s="2"/>
      <c r="J2706" s="3"/>
      <c r="K2706" s="3"/>
      <c r="L2706" s="4"/>
    </row>
    <row r="2707" spans="1:12">
      <c r="A2707" s="5"/>
      <c r="B2707" s="3"/>
      <c r="C2707" s="3"/>
      <c r="D2707" s="8"/>
      <c r="E2707" s="8"/>
      <c r="F2707" s="3"/>
      <c r="G2707" s="3"/>
      <c r="H2707" s="3"/>
      <c r="I2707" s="2"/>
      <c r="J2707" s="3"/>
      <c r="K2707" s="3"/>
      <c r="L2707" s="4"/>
    </row>
    <row r="2708" spans="1:12">
      <c r="A2708" s="5"/>
      <c r="B2708" s="3"/>
      <c r="C2708" s="3"/>
      <c r="D2708" s="8"/>
      <c r="E2708" s="8"/>
      <c r="F2708" s="3"/>
      <c r="G2708" s="3"/>
      <c r="H2708" s="3"/>
      <c r="I2708" s="2"/>
      <c r="J2708" s="3"/>
      <c r="K2708" s="3"/>
      <c r="L2708" s="4"/>
    </row>
    <row r="2709" spans="1:12">
      <c r="A2709" s="5"/>
      <c r="B2709" s="3"/>
      <c r="C2709" s="3"/>
      <c r="D2709" s="8"/>
      <c r="E2709" s="8"/>
      <c r="F2709" s="3"/>
      <c r="G2709" s="3"/>
      <c r="H2709" s="3"/>
      <c r="I2709" s="2"/>
      <c r="J2709" s="3"/>
      <c r="K2709" s="3"/>
      <c r="L2709" s="4"/>
    </row>
    <row r="2710" spans="1:12">
      <c r="A2710" s="5"/>
      <c r="B2710" s="3"/>
      <c r="C2710" s="3"/>
      <c r="D2710" s="8"/>
      <c r="E2710" s="8"/>
      <c r="F2710" s="3"/>
      <c r="G2710" s="3"/>
      <c r="H2710" s="3"/>
      <c r="I2710" s="2"/>
      <c r="J2710" s="3"/>
      <c r="K2710" s="3"/>
      <c r="L2710" s="4"/>
    </row>
    <row r="2711" spans="1:12">
      <c r="A2711" s="5"/>
      <c r="B2711" s="3"/>
      <c r="C2711" s="2"/>
      <c r="D2711" s="8"/>
      <c r="E2711" s="8"/>
      <c r="F2711" s="3"/>
      <c r="G2711" s="3"/>
      <c r="H2711" s="3"/>
      <c r="I2711" s="2"/>
      <c r="J2711" s="3"/>
      <c r="K2711" s="3"/>
      <c r="L2711" s="4"/>
    </row>
    <row r="2712" spans="1:12">
      <c r="A2712" s="5"/>
      <c r="B2712" s="3"/>
      <c r="C2712" s="3"/>
      <c r="D2712" s="8"/>
      <c r="E2712" s="8"/>
      <c r="F2712" s="3"/>
      <c r="G2712" s="3"/>
      <c r="H2712" s="3"/>
      <c r="I2712" s="2"/>
      <c r="J2712" s="3"/>
      <c r="K2712" s="3"/>
      <c r="L2712" s="4"/>
    </row>
    <row r="2713" spans="1:12">
      <c r="A2713" s="5"/>
      <c r="B2713" s="3"/>
      <c r="C2713" s="3"/>
      <c r="D2713" s="8"/>
      <c r="E2713" s="8"/>
      <c r="F2713" s="3"/>
      <c r="G2713" s="3"/>
      <c r="H2713" s="3"/>
      <c r="I2713" s="2"/>
      <c r="J2713" s="3"/>
      <c r="K2713" s="3"/>
      <c r="L2713" s="4"/>
    </row>
    <row r="2714" spans="1:12">
      <c r="A2714" s="5"/>
      <c r="B2714" s="3"/>
      <c r="C2714" s="2"/>
      <c r="D2714" s="8"/>
      <c r="E2714" s="8"/>
      <c r="F2714" s="3"/>
      <c r="G2714" s="3"/>
      <c r="H2714" s="3"/>
      <c r="I2714" s="2"/>
      <c r="J2714" s="3"/>
      <c r="K2714" s="3"/>
      <c r="L2714" s="4"/>
    </row>
    <row r="2715" spans="1:12">
      <c r="A2715" s="5"/>
      <c r="B2715" s="3"/>
      <c r="C2715" s="3"/>
      <c r="D2715" s="8"/>
      <c r="E2715" s="8"/>
      <c r="F2715" s="3"/>
      <c r="G2715" s="3"/>
      <c r="H2715" s="3"/>
      <c r="I2715" s="2"/>
      <c r="J2715" s="3"/>
      <c r="K2715" s="3"/>
      <c r="L2715" s="4"/>
    </row>
    <row r="2716" spans="1:12">
      <c r="A2716" s="5"/>
      <c r="B2716" s="3"/>
      <c r="C2716" s="3"/>
      <c r="D2716" s="8"/>
      <c r="E2716" s="8"/>
      <c r="F2716" s="3"/>
      <c r="G2716" s="3"/>
      <c r="H2716" s="3"/>
      <c r="I2716" s="2"/>
      <c r="J2716" s="3"/>
      <c r="K2716" s="3"/>
      <c r="L2716" s="4"/>
    </row>
    <row r="2717" spans="1:12">
      <c r="A2717" s="5"/>
      <c r="B2717" s="3"/>
      <c r="C2717" s="3"/>
      <c r="D2717" s="8"/>
      <c r="E2717" s="8"/>
      <c r="F2717" s="3"/>
      <c r="G2717" s="3"/>
      <c r="H2717" s="3"/>
      <c r="I2717" s="2"/>
      <c r="J2717" s="3"/>
      <c r="K2717" s="3"/>
      <c r="L2717" s="4"/>
    </row>
    <row r="2718" spans="1:12">
      <c r="A2718" s="5"/>
      <c r="B2718" s="3"/>
      <c r="C2718" s="3"/>
      <c r="D2718" s="8"/>
      <c r="E2718" s="8"/>
      <c r="F2718" s="3"/>
      <c r="G2718" s="3"/>
      <c r="H2718" s="3"/>
      <c r="I2718" s="2"/>
      <c r="J2718" s="3"/>
      <c r="K2718" s="3"/>
      <c r="L2718" s="4"/>
    </row>
    <row r="2719" spans="1:12">
      <c r="A2719" s="5"/>
      <c r="B2719" s="3"/>
      <c r="C2719" s="3"/>
      <c r="D2719" s="8"/>
      <c r="E2719" s="8"/>
      <c r="F2719" s="3"/>
      <c r="G2719" s="3"/>
      <c r="H2719" s="3"/>
      <c r="I2719" s="2"/>
      <c r="J2719" s="3"/>
      <c r="K2719" s="3"/>
      <c r="L2719" s="4"/>
    </row>
    <row r="2720" spans="1:12">
      <c r="A2720" s="5"/>
      <c r="B2720" s="3"/>
      <c r="C2720" s="3"/>
      <c r="D2720" s="8"/>
      <c r="E2720" s="8"/>
      <c r="F2720" s="3"/>
      <c r="G2720" s="3"/>
      <c r="H2720" s="3"/>
      <c r="I2720" s="2"/>
      <c r="J2720" s="3"/>
      <c r="K2720" s="3"/>
      <c r="L2720" s="4"/>
    </row>
    <row r="2721" spans="1:12">
      <c r="A2721" s="5"/>
      <c r="B2721" s="3"/>
      <c r="C2721" s="3"/>
      <c r="D2721" s="8"/>
      <c r="E2721" s="8"/>
      <c r="F2721" s="3"/>
      <c r="G2721" s="3"/>
      <c r="H2721" s="3"/>
      <c r="I2721" s="2"/>
      <c r="J2721" s="3"/>
      <c r="K2721" s="3"/>
      <c r="L2721" s="4"/>
    </row>
    <row r="2722" spans="1:12">
      <c r="A2722" s="5"/>
      <c r="B2722" s="3"/>
      <c r="C2722" s="3"/>
      <c r="D2722" s="8"/>
      <c r="E2722" s="8"/>
      <c r="F2722" s="3"/>
      <c r="G2722" s="3"/>
      <c r="H2722" s="3"/>
      <c r="I2722" s="2"/>
      <c r="J2722" s="3"/>
      <c r="K2722" s="3"/>
      <c r="L2722" s="4"/>
    </row>
    <row r="2723" spans="1:12">
      <c r="A2723" s="5"/>
      <c r="B2723" s="3"/>
      <c r="C2723" s="3"/>
      <c r="D2723" s="8"/>
      <c r="E2723" s="8"/>
      <c r="F2723" s="3"/>
      <c r="G2723" s="3"/>
      <c r="H2723" s="3"/>
      <c r="I2723" s="2"/>
      <c r="J2723" s="3"/>
      <c r="K2723" s="3"/>
      <c r="L2723" s="4"/>
    </row>
    <row r="2724" spans="1:12">
      <c r="A2724" s="5"/>
      <c r="B2724" s="3"/>
      <c r="C2724" s="3"/>
      <c r="D2724" s="8"/>
      <c r="E2724" s="8"/>
      <c r="F2724" s="3"/>
      <c r="G2724" s="3"/>
      <c r="H2724" s="3"/>
      <c r="I2724" s="2"/>
      <c r="J2724" s="3"/>
      <c r="K2724" s="3"/>
      <c r="L2724" s="4"/>
    </row>
    <row r="2725" spans="1:12">
      <c r="A2725" s="5"/>
      <c r="B2725" s="3"/>
      <c r="C2725" s="2"/>
      <c r="D2725" s="8"/>
      <c r="E2725" s="8"/>
      <c r="F2725" s="3"/>
      <c r="G2725" s="3"/>
      <c r="H2725" s="3"/>
      <c r="I2725" s="2"/>
      <c r="J2725" s="3"/>
      <c r="K2725" s="3"/>
      <c r="L2725" s="4"/>
    </row>
    <row r="2726" spans="1:12">
      <c r="A2726" s="5"/>
      <c r="B2726" s="3"/>
      <c r="C2726" s="3"/>
      <c r="D2726" s="8"/>
      <c r="E2726" s="8"/>
      <c r="F2726" s="3"/>
      <c r="G2726" s="3"/>
      <c r="H2726" s="3"/>
      <c r="I2726" s="2"/>
      <c r="J2726" s="3"/>
      <c r="K2726" s="3"/>
      <c r="L2726" s="4"/>
    </row>
    <row r="2727" spans="1:12">
      <c r="A2727" s="5"/>
      <c r="B2727" s="3"/>
      <c r="C2727" s="3"/>
      <c r="D2727" s="8"/>
      <c r="E2727" s="8"/>
      <c r="F2727" s="3"/>
      <c r="G2727" s="3"/>
      <c r="H2727" s="3"/>
      <c r="I2727" s="2"/>
      <c r="J2727" s="3"/>
      <c r="K2727" s="3"/>
      <c r="L2727" s="4"/>
    </row>
    <row r="2728" spans="1:12">
      <c r="A2728" s="5"/>
      <c r="B2728" s="3"/>
      <c r="C2728" s="3"/>
      <c r="D2728" s="8"/>
      <c r="E2728" s="8"/>
      <c r="F2728" s="3"/>
      <c r="G2728" s="3"/>
      <c r="H2728" s="3"/>
      <c r="I2728" s="2"/>
      <c r="J2728" s="3"/>
      <c r="K2728" s="3"/>
      <c r="L2728" s="4"/>
    </row>
    <row r="2729" spans="1:12">
      <c r="A2729" s="5"/>
      <c r="B2729" s="3"/>
      <c r="C2729" s="3"/>
      <c r="D2729" s="8"/>
      <c r="E2729" s="8"/>
      <c r="F2729" s="3"/>
      <c r="G2729" s="3"/>
      <c r="H2729" s="3"/>
      <c r="I2729" s="2"/>
      <c r="J2729" s="3"/>
      <c r="K2729" s="3"/>
      <c r="L2729" s="4"/>
    </row>
    <row r="2730" spans="1:12">
      <c r="A2730" s="5"/>
      <c r="B2730" s="3"/>
      <c r="C2730" s="3"/>
      <c r="D2730" s="8"/>
      <c r="E2730" s="8"/>
      <c r="F2730" s="3"/>
      <c r="G2730" s="3"/>
      <c r="H2730" s="3"/>
      <c r="I2730" s="2"/>
      <c r="J2730" s="3"/>
      <c r="K2730" s="3"/>
      <c r="L2730" s="4"/>
    </row>
    <row r="2731" spans="1:12">
      <c r="A2731" s="5"/>
      <c r="B2731" s="3"/>
      <c r="C2731" s="3"/>
      <c r="D2731" s="8"/>
      <c r="E2731" s="8"/>
      <c r="F2731" s="3"/>
      <c r="G2731" s="3"/>
      <c r="H2731" s="3"/>
      <c r="I2731" s="2"/>
      <c r="J2731" s="3"/>
      <c r="K2731" s="3"/>
      <c r="L2731" s="4"/>
    </row>
    <row r="2732" spans="1:12">
      <c r="A2732" s="5"/>
      <c r="B2732" s="3"/>
      <c r="C2732" s="3"/>
      <c r="D2732" s="8"/>
      <c r="E2732" s="8"/>
      <c r="F2732" s="3"/>
      <c r="G2732" s="3"/>
      <c r="H2732" s="3"/>
      <c r="I2732" s="2"/>
      <c r="J2732" s="3"/>
      <c r="K2732" s="3"/>
      <c r="L2732" s="4"/>
    </row>
    <row r="2733" spans="1:12">
      <c r="A2733" s="5"/>
      <c r="B2733" s="3"/>
      <c r="C2733" s="3"/>
      <c r="D2733" s="8"/>
      <c r="E2733" s="8"/>
      <c r="F2733" s="3"/>
      <c r="G2733" s="3"/>
      <c r="H2733" s="3"/>
      <c r="I2733" s="2"/>
      <c r="J2733" s="3"/>
      <c r="K2733" s="3"/>
      <c r="L2733" s="4"/>
    </row>
    <row r="2734" spans="1:12">
      <c r="A2734" s="5"/>
      <c r="B2734" s="3"/>
      <c r="C2734" s="3"/>
      <c r="D2734" s="8"/>
      <c r="E2734" s="8"/>
      <c r="F2734" s="3"/>
      <c r="G2734" s="3"/>
      <c r="H2734" s="3"/>
      <c r="I2734" s="2"/>
      <c r="J2734" s="3"/>
      <c r="K2734" s="3"/>
      <c r="L2734" s="4"/>
    </row>
    <row r="2735" spans="1:12">
      <c r="A2735" s="5"/>
      <c r="B2735" s="3"/>
      <c r="C2735" s="3"/>
      <c r="D2735" s="8"/>
      <c r="E2735" s="8"/>
      <c r="F2735" s="3"/>
      <c r="G2735" s="3"/>
      <c r="H2735" s="3"/>
      <c r="I2735" s="2"/>
      <c r="J2735" s="3"/>
      <c r="K2735" s="3"/>
      <c r="L2735" s="4"/>
    </row>
    <row r="2736" spans="1:12">
      <c r="A2736" s="5"/>
      <c r="B2736" s="3"/>
      <c r="C2736" s="3"/>
      <c r="D2736" s="8"/>
      <c r="E2736" s="8"/>
      <c r="F2736" s="3"/>
      <c r="G2736" s="3"/>
      <c r="H2736" s="3"/>
      <c r="I2736" s="2"/>
      <c r="J2736" s="3"/>
      <c r="K2736" s="3"/>
      <c r="L2736" s="4"/>
    </row>
    <row r="2737" spans="1:12">
      <c r="A2737" s="5"/>
      <c r="B2737" s="3"/>
      <c r="C2737" s="3"/>
      <c r="D2737" s="8"/>
      <c r="E2737" s="8"/>
      <c r="F2737" s="3"/>
      <c r="G2737" s="3"/>
      <c r="H2737" s="3"/>
      <c r="I2737" s="2"/>
      <c r="J2737" s="3"/>
      <c r="K2737" s="3"/>
      <c r="L2737" s="4"/>
    </row>
    <row r="2738" spans="1:12" s="11" customFormat="1">
      <c r="A2738" s="5"/>
      <c r="B2738" s="3"/>
      <c r="C2738" s="3"/>
      <c r="D2738" s="8"/>
      <c r="E2738" s="8"/>
      <c r="F2738" s="3"/>
      <c r="G2738" s="3"/>
      <c r="H2738" s="3"/>
      <c r="I2738" s="2"/>
      <c r="J2738" s="3"/>
      <c r="K2738" s="3"/>
      <c r="L2738" s="4"/>
    </row>
    <row r="2739" spans="1:12">
      <c r="A2739" s="5"/>
      <c r="B2739" s="3"/>
      <c r="C2739" s="3"/>
      <c r="D2739" s="8"/>
      <c r="E2739" s="8"/>
      <c r="F2739" s="3"/>
      <c r="G2739" s="3"/>
      <c r="H2739" s="3"/>
      <c r="I2739" s="2"/>
      <c r="J2739" s="3"/>
      <c r="K2739" s="3"/>
      <c r="L2739" s="4"/>
    </row>
    <row r="2740" spans="1:12">
      <c r="A2740" s="5"/>
      <c r="B2740" s="3"/>
      <c r="C2740" s="2"/>
      <c r="D2740" s="8"/>
      <c r="E2740" s="8"/>
      <c r="F2740" s="3"/>
      <c r="G2740" s="3"/>
      <c r="H2740" s="3"/>
      <c r="I2740" s="2"/>
      <c r="J2740" s="3"/>
      <c r="K2740" s="3"/>
      <c r="L2740" s="4"/>
    </row>
    <row r="2741" spans="1:12">
      <c r="A2741" s="5"/>
      <c r="B2741" s="3"/>
      <c r="C2741" s="3"/>
      <c r="D2741" s="8"/>
      <c r="E2741" s="8"/>
      <c r="F2741" s="3"/>
      <c r="G2741" s="3"/>
      <c r="H2741" s="3"/>
      <c r="I2741" s="2"/>
      <c r="J2741" s="3"/>
      <c r="K2741" s="3"/>
      <c r="L2741" s="4"/>
    </row>
    <row r="2742" spans="1:12">
      <c r="A2742" s="5"/>
      <c r="B2742" s="3"/>
      <c r="C2742" s="3"/>
      <c r="D2742" s="8"/>
      <c r="E2742" s="8"/>
      <c r="F2742" s="3"/>
      <c r="G2742" s="3"/>
      <c r="H2742" s="3"/>
      <c r="I2742" s="2"/>
      <c r="J2742" s="3"/>
      <c r="K2742" s="3"/>
      <c r="L2742" s="4"/>
    </row>
    <row r="2743" spans="1:12">
      <c r="A2743" s="5"/>
      <c r="B2743" s="3"/>
      <c r="C2743" s="3"/>
      <c r="D2743" s="8"/>
      <c r="E2743" s="8"/>
      <c r="F2743" s="3"/>
      <c r="G2743" s="3"/>
      <c r="H2743" s="3"/>
      <c r="I2743" s="2"/>
      <c r="J2743" s="3"/>
      <c r="K2743" s="3"/>
      <c r="L2743" s="4"/>
    </row>
    <row r="2744" spans="1:12">
      <c r="A2744" s="5"/>
      <c r="B2744" s="3"/>
      <c r="C2744" s="3"/>
      <c r="D2744" s="8"/>
      <c r="E2744" s="8"/>
      <c r="F2744" s="3"/>
      <c r="G2744" s="3"/>
      <c r="H2744" s="3"/>
      <c r="I2744" s="2"/>
      <c r="J2744" s="3"/>
      <c r="K2744" s="3"/>
      <c r="L2744" s="4"/>
    </row>
    <row r="2745" spans="1:12">
      <c r="A2745" s="5"/>
      <c r="B2745" s="3"/>
      <c r="C2745" s="3"/>
      <c r="D2745" s="8"/>
      <c r="E2745" s="8"/>
      <c r="F2745" s="3"/>
      <c r="G2745" s="3"/>
      <c r="H2745" s="3"/>
      <c r="I2745" s="2"/>
      <c r="J2745" s="3"/>
      <c r="K2745" s="3"/>
      <c r="L2745" s="4"/>
    </row>
    <row r="2746" spans="1:12" ht="13.5" customHeight="1">
      <c r="A2746" s="5"/>
      <c r="B2746" s="3"/>
      <c r="C2746" s="3"/>
      <c r="D2746" s="8"/>
      <c r="E2746" s="8"/>
      <c r="F2746" s="3"/>
      <c r="G2746" s="3"/>
      <c r="H2746" s="3"/>
      <c r="I2746" s="2"/>
      <c r="J2746" s="3"/>
      <c r="K2746" s="3"/>
      <c r="L2746" s="4"/>
    </row>
    <row r="2747" spans="1:12" ht="13.5" customHeight="1">
      <c r="A2747" s="5"/>
      <c r="B2747" s="3"/>
      <c r="C2747" s="2"/>
      <c r="D2747" s="8"/>
      <c r="E2747" s="8"/>
      <c r="F2747" s="3"/>
      <c r="G2747" s="3"/>
      <c r="H2747" s="3"/>
      <c r="I2747" s="2"/>
      <c r="J2747" s="3"/>
      <c r="K2747" s="3"/>
      <c r="L2747" s="4"/>
    </row>
    <row r="2748" spans="1:12" ht="13.5" customHeight="1">
      <c r="A2748" s="5"/>
      <c r="B2748" s="3"/>
      <c r="C2748" s="2"/>
      <c r="D2748" s="8"/>
      <c r="E2748" s="8"/>
      <c r="F2748" s="3"/>
      <c r="G2748" s="3"/>
      <c r="H2748" s="3"/>
      <c r="I2748" s="2"/>
      <c r="J2748" s="3"/>
      <c r="K2748" s="3"/>
      <c r="L2748" s="4"/>
    </row>
    <row r="2749" spans="1:12" ht="13.5" customHeight="1">
      <c r="A2749" s="5"/>
      <c r="B2749" s="3"/>
      <c r="C2749" s="2"/>
      <c r="D2749" s="8"/>
      <c r="E2749" s="8"/>
      <c r="F2749" s="3"/>
      <c r="G2749" s="3"/>
      <c r="H2749" s="3"/>
      <c r="I2749" s="2"/>
      <c r="J2749" s="3"/>
      <c r="K2749" s="3"/>
      <c r="L2749" s="4"/>
    </row>
    <row r="2750" spans="1:12" ht="13.5" customHeight="1">
      <c r="A2750" s="5"/>
      <c r="B2750" s="3"/>
      <c r="C2750" s="3"/>
      <c r="D2750" s="8"/>
      <c r="E2750" s="8"/>
      <c r="F2750" s="3"/>
      <c r="G2750" s="3"/>
      <c r="H2750" s="3"/>
      <c r="I2750" s="2"/>
      <c r="J2750" s="3"/>
      <c r="K2750" s="3"/>
      <c r="L2750" s="4"/>
    </row>
    <row r="2751" spans="1:12" ht="13.5" customHeight="1">
      <c r="A2751" s="5"/>
      <c r="B2751" s="3"/>
      <c r="C2751" s="2"/>
      <c r="D2751" s="8"/>
      <c r="E2751" s="8"/>
      <c r="F2751" s="3"/>
      <c r="G2751" s="3"/>
      <c r="H2751" s="3"/>
      <c r="I2751" s="2"/>
      <c r="J2751" s="3"/>
      <c r="K2751" s="3"/>
      <c r="L2751" s="4"/>
    </row>
    <row r="2752" spans="1:12" ht="13.5" customHeight="1">
      <c r="A2752" s="5"/>
      <c r="B2752" s="3"/>
      <c r="C2752" s="2"/>
      <c r="D2752" s="8"/>
      <c r="E2752" s="8"/>
      <c r="F2752" s="3"/>
      <c r="G2752" s="3"/>
      <c r="H2752" s="3"/>
      <c r="I2752" s="2"/>
      <c r="J2752" s="3"/>
      <c r="K2752" s="3"/>
      <c r="L2752" s="4"/>
    </row>
    <row r="2753" spans="1:12" ht="13.5" customHeight="1">
      <c r="A2753" s="5"/>
      <c r="B2753" s="3"/>
      <c r="C2753" s="3"/>
      <c r="D2753" s="8"/>
      <c r="E2753" s="8"/>
      <c r="F2753" s="3"/>
      <c r="G2753" s="3"/>
      <c r="H2753" s="3"/>
      <c r="I2753" s="2"/>
      <c r="J2753" s="3"/>
      <c r="K2753" s="3"/>
      <c r="L2753" s="4"/>
    </row>
    <row r="2754" spans="1:12" ht="13.5" customHeight="1">
      <c r="A2754" s="5"/>
      <c r="B2754" s="3"/>
      <c r="C2754" s="3"/>
      <c r="D2754" s="8"/>
      <c r="E2754" s="8"/>
      <c r="F2754" s="3"/>
      <c r="G2754" s="3"/>
      <c r="H2754" s="3"/>
      <c r="I2754" s="2"/>
      <c r="J2754" s="3"/>
      <c r="K2754" s="3"/>
      <c r="L2754" s="4"/>
    </row>
    <row r="2755" spans="1:12" ht="13.5" customHeight="1">
      <c r="A2755" s="5"/>
      <c r="B2755" s="3"/>
      <c r="C2755" s="2"/>
      <c r="D2755" s="8"/>
      <c r="E2755" s="8"/>
      <c r="F2755" s="3"/>
      <c r="G2755" s="3"/>
      <c r="H2755" s="3"/>
      <c r="I2755" s="2"/>
      <c r="J2755" s="3"/>
      <c r="K2755" s="3"/>
      <c r="L2755" s="4"/>
    </row>
    <row r="2756" spans="1:12" ht="13.5" customHeight="1">
      <c r="A2756" s="5"/>
      <c r="B2756" s="3"/>
      <c r="C2756" s="2"/>
      <c r="D2756" s="8"/>
      <c r="E2756" s="8"/>
      <c r="F2756" s="3"/>
      <c r="G2756" s="3"/>
      <c r="H2756" s="3"/>
      <c r="I2756" s="2"/>
      <c r="J2756" s="3"/>
      <c r="K2756" s="3"/>
      <c r="L2756" s="4"/>
    </row>
    <row r="2757" spans="1:12" ht="13.5" customHeight="1">
      <c r="A2757" s="5"/>
      <c r="B2757" s="3"/>
      <c r="C2757" s="2"/>
      <c r="D2757" s="8"/>
      <c r="E2757" s="8"/>
      <c r="F2757" s="3"/>
      <c r="G2757" s="3"/>
      <c r="H2757" s="3"/>
      <c r="I2757" s="2"/>
      <c r="J2757" s="3"/>
      <c r="K2757" s="3"/>
      <c r="L2757" s="4"/>
    </row>
    <row r="2758" spans="1:12" ht="13.5" customHeight="1">
      <c r="A2758" s="5"/>
      <c r="B2758" s="3"/>
      <c r="C2758" s="2"/>
      <c r="D2758" s="8"/>
      <c r="E2758" s="8"/>
      <c r="F2758" s="3"/>
      <c r="G2758" s="3"/>
      <c r="H2758" s="3"/>
      <c r="I2758" s="2"/>
      <c r="J2758" s="3"/>
      <c r="K2758" s="3"/>
      <c r="L2758" s="4"/>
    </row>
    <row r="2759" spans="1:12" ht="13.5" customHeight="1">
      <c r="A2759" s="5"/>
      <c r="B2759" s="3"/>
      <c r="C2759" s="2"/>
      <c r="D2759" s="8"/>
      <c r="E2759" s="8"/>
      <c r="F2759" s="3"/>
      <c r="G2759" s="3"/>
      <c r="H2759" s="3"/>
      <c r="I2759" s="2"/>
      <c r="J2759" s="3"/>
      <c r="K2759" s="3"/>
      <c r="L2759" s="4"/>
    </row>
    <row r="2760" spans="1:12" ht="13.5" customHeight="1">
      <c r="A2760" s="5"/>
      <c r="B2760" s="3"/>
      <c r="C2760" s="2"/>
      <c r="D2760" s="8"/>
      <c r="E2760" s="8"/>
      <c r="F2760" s="3"/>
      <c r="G2760" s="3"/>
      <c r="H2760" s="3"/>
      <c r="I2760" s="2"/>
      <c r="J2760" s="3"/>
      <c r="K2760" s="3"/>
      <c r="L2760" s="4"/>
    </row>
    <row r="2761" spans="1:12" ht="13.5" customHeight="1">
      <c r="A2761" s="5"/>
      <c r="B2761" s="3"/>
      <c r="C2761" s="2"/>
      <c r="D2761" s="8"/>
      <c r="E2761" s="8"/>
      <c r="F2761" s="3"/>
      <c r="G2761" s="3"/>
      <c r="H2761" s="3"/>
      <c r="I2761" s="2"/>
      <c r="J2761" s="3"/>
      <c r="K2761" s="3"/>
      <c r="L2761" s="4"/>
    </row>
    <row r="2762" spans="1:12" ht="13.5" customHeight="1">
      <c r="A2762" s="5"/>
      <c r="B2762" s="3"/>
      <c r="C2762" s="2"/>
      <c r="D2762" s="8"/>
      <c r="E2762" s="3"/>
      <c r="F2762" s="3"/>
      <c r="G2762" s="3"/>
      <c r="H2762" s="3"/>
      <c r="I2762" s="2"/>
      <c r="J2762" s="3"/>
      <c r="K2762" s="3"/>
      <c r="L2762" s="4"/>
    </row>
    <row r="2763" spans="1:12" ht="13.5" customHeight="1">
      <c r="A2763" s="5"/>
      <c r="B2763" s="3"/>
      <c r="C2763" s="2"/>
      <c r="D2763" s="8"/>
      <c r="E2763" s="8"/>
      <c r="F2763" s="3"/>
      <c r="G2763" s="3"/>
      <c r="H2763" s="3"/>
      <c r="I2763" s="2"/>
      <c r="J2763" s="3"/>
      <c r="K2763" s="3"/>
      <c r="L2763" s="4"/>
    </row>
    <row r="2764" spans="1:12" ht="13.5" customHeight="1">
      <c r="A2764" s="5"/>
      <c r="B2764" s="3"/>
      <c r="C2764" s="2"/>
      <c r="D2764" s="8"/>
      <c r="E2764" s="8"/>
      <c r="F2764" s="3"/>
      <c r="G2764" s="3"/>
      <c r="H2764" s="3"/>
      <c r="I2764" s="2"/>
      <c r="J2764" s="3"/>
      <c r="K2764" s="3"/>
      <c r="L2764" s="4"/>
    </row>
    <row r="2765" spans="1:12" ht="13.5" customHeight="1">
      <c r="A2765" s="5"/>
      <c r="B2765" s="3"/>
      <c r="C2765" s="2"/>
      <c r="D2765" s="8"/>
      <c r="E2765" s="8"/>
      <c r="F2765" s="3"/>
      <c r="G2765" s="3"/>
      <c r="H2765" s="3"/>
      <c r="I2765" s="2"/>
      <c r="J2765" s="3"/>
      <c r="K2765" s="3"/>
      <c r="L2765" s="4"/>
    </row>
    <row r="2766" spans="1:12" ht="13.5" customHeight="1">
      <c r="A2766" s="5"/>
      <c r="B2766" s="3"/>
      <c r="C2766" s="2"/>
      <c r="D2766" s="8"/>
      <c r="E2766" s="8"/>
      <c r="F2766" s="3"/>
      <c r="G2766" s="3"/>
      <c r="H2766" s="3"/>
      <c r="I2766" s="2"/>
      <c r="J2766" s="3"/>
      <c r="K2766" s="3"/>
      <c r="L2766" s="4"/>
    </row>
    <row r="2767" spans="1:12" ht="13.5" customHeight="1">
      <c r="A2767" s="5"/>
      <c r="B2767" s="3"/>
      <c r="C2767" s="2"/>
      <c r="D2767" s="8"/>
      <c r="E2767" s="8"/>
      <c r="F2767" s="3"/>
      <c r="G2767" s="3"/>
      <c r="H2767" s="3"/>
      <c r="I2767" s="2"/>
      <c r="J2767" s="3"/>
      <c r="K2767" s="3"/>
      <c r="L2767" s="4"/>
    </row>
    <row r="2768" spans="1:12" ht="13.5" customHeight="1">
      <c r="A2768" s="5"/>
      <c r="B2768" s="3"/>
      <c r="C2768" s="2"/>
      <c r="D2768" s="8"/>
      <c r="E2768" s="8"/>
      <c r="F2768" s="3"/>
      <c r="G2768" s="3"/>
      <c r="H2768" s="3"/>
      <c r="I2768" s="2"/>
      <c r="J2768" s="3"/>
      <c r="K2768" s="3"/>
      <c r="L2768" s="4"/>
    </row>
    <row r="2769" spans="1:12" ht="13.5" customHeight="1">
      <c r="A2769" s="5"/>
      <c r="B2769" s="3"/>
      <c r="C2769" s="2"/>
      <c r="D2769" s="8"/>
      <c r="E2769" s="8"/>
      <c r="F2769" s="3"/>
      <c r="G2769" s="3"/>
      <c r="H2769" s="3"/>
      <c r="I2769" s="2"/>
      <c r="J2769" s="3"/>
      <c r="K2769" s="3"/>
      <c r="L2769" s="4"/>
    </row>
    <row r="2770" spans="1:12" ht="13.5" customHeight="1">
      <c r="A2770" s="5"/>
      <c r="B2770" s="3"/>
      <c r="C2770" s="2"/>
      <c r="D2770" s="8"/>
      <c r="E2770" s="8"/>
      <c r="F2770" s="3"/>
      <c r="G2770" s="3"/>
      <c r="H2770" s="3"/>
      <c r="I2770" s="2"/>
      <c r="J2770" s="3"/>
      <c r="K2770" s="3"/>
      <c r="L2770" s="4"/>
    </row>
    <row r="2771" spans="1:12" ht="13.5" customHeight="1">
      <c r="A2771" s="5"/>
      <c r="B2771" s="3"/>
      <c r="C2771" s="2"/>
      <c r="D2771" s="8"/>
      <c r="E2771" s="8"/>
      <c r="F2771" s="3"/>
      <c r="G2771" s="3"/>
      <c r="H2771" s="3"/>
      <c r="I2771" s="2"/>
      <c r="J2771" s="3"/>
      <c r="K2771" s="3"/>
      <c r="L2771" s="4"/>
    </row>
    <row r="2772" spans="1:12" ht="13.5" customHeight="1">
      <c r="A2772" s="5"/>
      <c r="B2772" s="3"/>
      <c r="C2772" s="2"/>
      <c r="D2772" s="8"/>
      <c r="E2772" s="8"/>
      <c r="F2772" s="3"/>
      <c r="G2772" s="3"/>
      <c r="H2772" s="3"/>
      <c r="I2772" s="2"/>
      <c r="J2772" s="3"/>
      <c r="K2772" s="3"/>
      <c r="L2772" s="4"/>
    </row>
    <row r="2773" spans="1:12" ht="13.5" customHeight="1">
      <c r="A2773" s="5"/>
      <c r="B2773" s="3"/>
      <c r="C2773" s="2"/>
      <c r="D2773" s="8"/>
      <c r="E2773" s="8"/>
      <c r="F2773" s="3"/>
      <c r="G2773" s="3"/>
      <c r="H2773" s="3"/>
      <c r="I2773" s="2"/>
      <c r="J2773" s="3"/>
      <c r="K2773" s="3"/>
      <c r="L2773" s="4"/>
    </row>
    <row r="2774" spans="1:12" ht="13.5" customHeight="1">
      <c r="A2774" s="5"/>
      <c r="B2774" s="3"/>
      <c r="C2774" s="2"/>
      <c r="D2774" s="8"/>
      <c r="E2774" s="8"/>
      <c r="F2774" s="3"/>
      <c r="G2774" s="3"/>
      <c r="H2774" s="3"/>
      <c r="I2774" s="2"/>
      <c r="J2774" s="3"/>
      <c r="K2774" s="3"/>
      <c r="L2774" s="4"/>
    </row>
    <row r="2775" spans="1:12" ht="13.5" customHeight="1">
      <c r="A2775" s="5"/>
      <c r="B2775" s="3"/>
      <c r="C2775" s="2"/>
      <c r="D2775" s="8"/>
      <c r="E2775" s="8"/>
      <c r="F2775" s="3"/>
      <c r="G2775" s="3"/>
      <c r="H2775" s="3"/>
      <c r="I2775" s="2"/>
      <c r="J2775" s="3"/>
      <c r="K2775" s="3"/>
      <c r="L2775" s="4"/>
    </row>
    <row r="2776" spans="1:12" ht="13.5" customHeight="1">
      <c r="A2776" s="5"/>
      <c r="B2776" s="3"/>
      <c r="C2776" s="2"/>
      <c r="D2776" s="8"/>
      <c r="E2776" s="8"/>
      <c r="F2776" s="3"/>
      <c r="G2776" s="3"/>
      <c r="H2776" s="3"/>
      <c r="I2776" s="2"/>
      <c r="J2776" s="3"/>
      <c r="K2776" s="3"/>
      <c r="L2776" s="4"/>
    </row>
    <row r="2777" spans="1:12" ht="13.5" customHeight="1">
      <c r="A2777" s="5"/>
      <c r="B2777" s="3"/>
      <c r="C2777" s="2"/>
      <c r="D2777" s="8"/>
      <c r="E2777" s="8"/>
      <c r="F2777" s="3"/>
      <c r="G2777" s="3"/>
      <c r="H2777" s="3"/>
      <c r="I2777" s="2"/>
      <c r="J2777" s="3"/>
      <c r="K2777" s="3"/>
      <c r="L2777" s="4"/>
    </row>
    <row r="2778" spans="1:12" ht="13.5" customHeight="1">
      <c r="A2778" s="5"/>
      <c r="B2778" s="3"/>
      <c r="C2778" s="2"/>
      <c r="D2778" s="8"/>
      <c r="E2778" s="8"/>
      <c r="F2778" s="3"/>
      <c r="G2778" s="3"/>
      <c r="H2778" s="3"/>
      <c r="I2778" s="2"/>
      <c r="J2778" s="3"/>
      <c r="K2778" s="3"/>
      <c r="L2778" s="4"/>
    </row>
    <row r="2779" spans="1:12" ht="13.5" customHeight="1">
      <c r="A2779" s="5"/>
      <c r="B2779" s="3"/>
      <c r="C2779" s="2"/>
      <c r="D2779" s="8"/>
      <c r="E2779" s="8"/>
      <c r="F2779" s="3"/>
      <c r="G2779" s="3"/>
      <c r="H2779" s="3"/>
      <c r="I2779" s="2"/>
      <c r="J2779" s="3"/>
      <c r="K2779" s="3"/>
      <c r="L2779" s="4"/>
    </row>
    <row r="2780" spans="1:12" ht="13.5" customHeight="1">
      <c r="A2780" s="5"/>
      <c r="B2780" s="3"/>
      <c r="C2780" s="2"/>
      <c r="D2780" s="8"/>
      <c r="E2780" s="3"/>
      <c r="F2780" s="3"/>
      <c r="G2780" s="3"/>
      <c r="H2780" s="3"/>
      <c r="I2780" s="2"/>
      <c r="J2780" s="3"/>
      <c r="K2780" s="3"/>
      <c r="L2780" s="4"/>
    </row>
    <row r="2781" spans="1:12" ht="13.5" customHeight="1">
      <c r="A2781" s="5"/>
      <c r="B2781" s="3"/>
      <c r="C2781" s="2"/>
      <c r="D2781" s="8"/>
      <c r="E2781" s="8"/>
      <c r="F2781" s="3"/>
      <c r="G2781" s="3"/>
      <c r="H2781" s="3"/>
      <c r="I2781" s="2"/>
      <c r="J2781" s="3"/>
      <c r="K2781" s="3"/>
      <c r="L2781" s="4"/>
    </row>
    <row r="2782" spans="1:12" ht="13.5" customHeight="1">
      <c r="A2782" s="5"/>
      <c r="B2782" s="3"/>
      <c r="C2782" s="2"/>
      <c r="D2782" s="8"/>
      <c r="E2782" s="8"/>
      <c r="F2782" s="3"/>
      <c r="G2782" s="3"/>
      <c r="H2782" s="3"/>
      <c r="I2782" s="2"/>
      <c r="J2782" s="3"/>
      <c r="K2782" s="3"/>
      <c r="L2782" s="4"/>
    </row>
    <row r="2783" spans="1:12" ht="13.5" customHeight="1">
      <c r="A2783" s="5"/>
      <c r="B2783" s="3"/>
      <c r="C2783" s="2"/>
      <c r="D2783" s="8"/>
      <c r="E2783" s="8"/>
      <c r="F2783" s="3"/>
      <c r="G2783" s="3"/>
      <c r="H2783" s="3"/>
      <c r="I2783" s="2"/>
      <c r="J2783" s="3"/>
      <c r="K2783" s="3"/>
      <c r="L2783" s="4"/>
    </row>
    <row r="2784" spans="1:12" ht="13.5" customHeight="1">
      <c r="A2784" s="5"/>
      <c r="B2784" s="3"/>
      <c r="C2784" s="2"/>
      <c r="D2784" s="8"/>
      <c r="E2784" s="8"/>
      <c r="F2784" s="3"/>
      <c r="G2784" s="3"/>
      <c r="H2784" s="3"/>
      <c r="I2784" s="2"/>
      <c r="J2784" s="3"/>
      <c r="K2784" s="3"/>
      <c r="L2784" s="4"/>
    </row>
    <row r="2785" spans="1:12" ht="13.5" customHeight="1">
      <c r="A2785" s="5"/>
      <c r="B2785" s="3"/>
      <c r="C2785" s="2"/>
      <c r="D2785" s="8"/>
      <c r="E2785" s="8"/>
      <c r="F2785" s="3"/>
      <c r="G2785" s="3"/>
      <c r="H2785" s="3"/>
      <c r="I2785" s="2"/>
      <c r="J2785" s="3"/>
      <c r="K2785" s="3"/>
      <c r="L2785" s="4"/>
    </row>
    <row r="2786" spans="1:12" ht="13.5" customHeight="1">
      <c r="A2786" s="5"/>
      <c r="B2786" s="3"/>
      <c r="C2786" s="2"/>
      <c r="D2786" s="8"/>
      <c r="E2786" s="8"/>
      <c r="F2786" s="3"/>
      <c r="G2786" s="3"/>
      <c r="H2786" s="3"/>
      <c r="I2786" s="2"/>
      <c r="J2786" s="3"/>
      <c r="K2786" s="3"/>
      <c r="L2786" s="4"/>
    </row>
    <row r="2787" spans="1:12" ht="13.5" customHeight="1">
      <c r="A2787" s="5"/>
      <c r="B2787" s="3"/>
      <c r="C2787" s="2"/>
      <c r="D2787" s="8"/>
      <c r="E2787" s="8"/>
      <c r="F2787" s="3"/>
      <c r="G2787" s="3"/>
      <c r="H2787" s="3"/>
      <c r="I2787" s="2"/>
      <c r="J2787" s="3"/>
      <c r="K2787" s="3"/>
      <c r="L2787" s="4"/>
    </row>
    <row r="2788" spans="1:12" ht="13.5" customHeight="1">
      <c r="A2788" s="5"/>
      <c r="B2788" s="3"/>
      <c r="C2788" s="2"/>
      <c r="D2788" s="8"/>
      <c r="E2788" s="8"/>
      <c r="F2788" s="3"/>
      <c r="G2788" s="3"/>
      <c r="H2788" s="3"/>
      <c r="I2788" s="2"/>
      <c r="J2788" s="3"/>
      <c r="K2788" s="3"/>
      <c r="L2788" s="4"/>
    </row>
    <row r="2789" spans="1:12" ht="13.5" customHeight="1">
      <c r="A2789" s="5"/>
      <c r="B2789" s="3"/>
      <c r="C2789" s="2"/>
      <c r="D2789" s="8"/>
      <c r="E2789" s="8"/>
      <c r="F2789" s="3"/>
      <c r="G2789" s="3"/>
      <c r="H2789" s="3"/>
      <c r="I2789" s="2"/>
      <c r="J2789" s="3"/>
      <c r="K2789" s="3"/>
      <c r="L2789" s="4"/>
    </row>
    <row r="2790" spans="1:12" ht="13.5" customHeight="1">
      <c r="A2790" s="5"/>
      <c r="B2790" s="3"/>
      <c r="C2790" s="2"/>
      <c r="D2790" s="8"/>
      <c r="E2790" s="8"/>
      <c r="F2790" s="3"/>
      <c r="G2790" s="3"/>
      <c r="H2790" s="3"/>
      <c r="I2790" s="2"/>
      <c r="J2790" s="3"/>
      <c r="K2790" s="3"/>
      <c r="L2790" s="4"/>
    </row>
    <row r="2791" spans="1:12" ht="13.5" customHeight="1">
      <c r="A2791" s="5"/>
      <c r="B2791" s="3"/>
      <c r="C2791" s="2"/>
      <c r="D2791" s="8"/>
      <c r="E2791" s="8"/>
      <c r="F2791" s="3"/>
      <c r="G2791" s="3"/>
      <c r="H2791" s="3"/>
      <c r="I2791" s="2"/>
      <c r="J2791" s="3"/>
      <c r="K2791" s="3"/>
      <c r="L2791" s="4"/>
    </row>
    <row r="2792" spans="1:12" ht="13.5" customHeight="1" thickBot="1">
      <c r="A2792" s="5"/>
      <c r="B2792" s="3"/>
      <c r="C2792" s="2"/>
      <c r="D2792" s="8"/>
      <c r="E2792" s="8"/>
      <c r="F2792" s="3"/>
      <c r="G2792" s="3"/>
      <c r="H2792" s="3"/>
      <c r="I2792" s="2"/>
      <c r="J2792" s="3"/>
      <c r="K2792" s="3"/>
      <c r="L2792" s="4"/>
    </row>
    <row r="2793" spans="1:12" ht="13.5" customHeight="1" thickBot="1">
      <c r="A2793" s="12"/>
      <c r="B2793" s="13"/>
      <c r="C2793" s="13"/>
      <c r="D2793" s="14"/>
      <c r="E2793" s="14"/>
      <c r="F2793" s="13"/>
      <c r="G2793" s="13"/>
      <c r="H2793" s="13"/>
      <c r="I2793" s="13"/>
      <c r="J2793" s="15"/>
      <c r="K2793" s="16"/>
      <c r="L2793" s="17"/>
    </row>
    <row r="2794" spans="1:12" ht="13.5" customHeight="1">
      <c r="A2794" s="5"/>
      <c r="B2794" s="3"/>
      <c r="C2794" s="2"/>
      <c r="D2794" s="8"/>
      <c r="E2794" s="8"/>
      <c r="F2794" s="3"/>
      <c r="G2794" s="3"/>
      <c r="H2794" s="3"/>
      <c r="I2794" s="2"/>
      <c r="J2794" s="3"/>
      <c r="K2794" s="3"/>
      <c r="L2794" s="4"/>
    </row>
    <row r="2795" spans="1:12" ht="13.5" customHeight="1">
      <c r="A2795" s="5"/>
      <c r="B2795" s="3"/>
      <c r="C2795" s="2"/>
      <c r="D2795" s="8"/>
      <c r="E2795" s="8"/>
      <c r="F2795" s="3"/>
      <c r="G2795" s="3"/>
      <c r="H2795" s="3"/>
      <c r="I2795" s="2"/>
      <c r="J2795" s="2"/>
      <c r="K2795" s="2"/>
      <c r="L2795" s="4"/>
    </row>
    <row r="2796" spans="1:12" ht="13.5" customHeight="1">
      <c r="A2796" s="5"/>
      <c r="B2796" s="3"/>
      <c r="C2796" s="2"/>
      <c r="D2796" s="8"/>
      <c r="E2796" s="8"/>
      <c r="F2796" s="3"/>
      <c r="G2796" s="3"/>
      <c r="H2796" s="3"/>
      <c r="I2796" s="2"/>
      <c r="J2796" s="2"/>
      <c r="K2796" s="2"/>
      <c r="L2796" s="4"/>
    </row>
    <row r="2797" spans="1:12" ht="13.5" customHeight="1">
      <c r="A2797" s="5"/>
      <c r="B2797" s="3"/>
      <c r="C2797" s="2"/>
      <c r="D2797" s="8"/>
      <c r="E2797" s="8"/>
      <c r="F2797" s="3"/>
      <c r="G2797" s="3"/>
      <c r="H2797" s="3"/>
      <c r="I2797" s="2"/>
      <c r="J2797" s="2"/>
      <c r="K2797" s="2"/>
      <c r="L2797" s="4"/>
    </row>
    <row r="2798" spans="1:12" ht="13.5" customHeight="1">
      <c r="A2798" s="5"/>
      <c r="B2798" s="3"/>
      <c r="C2798" s="2"/>
      <c r="D2798" s="8"/>
      <c r="E2798" s="8"/>
      <c r="F2798" s="3"/>
      <c r="G2798" s="3"/>
      <c r="H2798" s="3"/>
      <c r="I2798" s="2"/>
      <c r="J2798" s="3"/>
      <c r="K2798" s="3"/>
      <c r="L2798" s="4"/>
    </row>
    <row r="2799" spans="1:12" ht="13.5" customHeight="1">
      <c r="A2799" s="5"/>
      <c r="B2799" s="3"/>
      <c r="C2799" s="2"/>
      <c r="D2799" s="8"/>
      <c r="E2799" s="8"/>
      <c r="F2799" s="3"/>
      <c r="G2799" s="3"/>
      <c r="H2799" s="3"/>
      <c r="I2799" s="2"/>
      <c r="J2799" s="3"/>
      <c r="K2799" s="3"/>
      <c r="L2799" s="4"/>
    </row>
    <row r="2800" spans="1:12" ht="13.5" customHeight="1">
      <c r="A2800" s="5"/>
      <c r="B2800" s="3"/>
      <c r="C2800" s="2"/>
      <c r="D2800" s="8"/>
      <c r="E2800" s="8"/>
      <c r="F2800" s="3"/>
      <c r="G2800" s="3"/>
      <c r="H2800" s="3"/>
      <c r="I2800" s="2"/>
      <c r="J2800" s="3"/>
      <c r="K2800" s="3"/>
      <c r="L2800" s="4"/>
    </row>
    <row r="2801" spans="1:12" ht="13.5" customHeight="1">
      <c r="A2801" s="5"/>
      <c r="B2801" s="3"/>
      <c r="C2801" s="2"/>
      <c r="D2801" s="8"/>
      <c r="E2801" s="8"/>
      <c r="F2801" s="3"/>
      <c r="G2801" s="3"/>
      <c r="H2801" s="3"/>
      <c r="I2801" s="2"/>
      <c r="J2801" s="2"/>
      <c r="K2801" s="2"/>
      <c r="L2801" s="4"/>
    </row>
    <row r="2802" spans="1:12" ht="13.5" customHeight="1">
      <c r="A2802" s="5"/>
      <c r="B2802" s="3"/>
      <c r="C2802" s="2"/>
      <c r="D2802" s="8"/>
      <c r="E2802" s="8"/>
      <c r="F2802" s="3"/>
      <c r="G2802" s="3"/>
      <c r="H2802" s="3"/>
      <c r="I2802" s="2"/>
      <c r="J2802" s="3"/>
      <c r="K2802" s="3"/>
      <c r="L2802" s="4"/>
    </row>
    <row r="2803" spans="1:12" ht="13.5" customHeight="1">
      <c r="A2803" s="5"/>
      <c r="B2803" s="3"/>
      <c r="C2803" s="2"/>
      <c r="D2803" s="8"/>
      <c r="E2803" s="8"/>
      <c r="F2803" s="3"/>
      <c r="G2803" s="3"/>
      <c r="H2803" s="3"/>
      <c r="I2803" s="2"/>
      <c r="J2803" s="3"/>
      <c r="K2803" s="3"/>
      <c r="L2803" s="4"/>
    </row>
    <row r="2804" spans="1:12" ht="13.5" customHeight="1">
      <c r="A2804" s="5"/>
      <c r="B2804" s="3"/>
      <c r="C2804" s="3"/>
      <c r="D2804" s="8"/>
      <c r="E2804" s="8"/>
      <c r="F2804" s="3"/>
      <c r="G2804" s="3"/>
      <c r="H2804" s="3"/>
      <c r="I2804" s="2"/>
      <c r="J2804" s="2"/>
      <c r="K2804" s="2"/>
      <c r="L2804" s="4"/>
    </row>
    <row r="2805" spans="1:12" ht="13.5" customHeight="1">
      <c r="A2805" s="5"/>
      <c r="B2805" s="3"/>
      <c r="C2805" s="2"/>
      <c r="D2805" s="8"/>
      <c r="E2805" s="8"/>
      <c r="F2805" s="3"/>
      <c r="G2805" s="3"/>
      <c r="H2805" s="3"/>
      <c r="I2805" s="2"/>
      <c r="J2805" s="3"/>
      <c r="K2805" s="3"/>
      <c r="L2805" s="18"/>
    </row>
    <row r="2806" spans="1:12" ht="13.5" customHeight="1">
      <c r="A2806" s="5"/>
      <c r="B2806" s="3"/>
      <c r="C2806" s="2"/>
      <c r="D2806" s="8"/>
      <c r="E2806" s="8"/>
      <c r="F2806" s="3"/>
      <c r="G2806" s="3"/>
      <c r="H2806" s="3"/>
      <c r="I2806" s="3"/>
      <c r="J2806" s="3"/>
      <c r="K2806" s="3"/>
      <c r="L2806" s="18"/>
    </row>
    <row r="2807" spans="1:12" ht="13.5" customHeight="1">
      <c r="A2807" s="5"/>
      <c r="B2807" s="3"/>
      <c r="C2807" s="2"/>
      <c r="D2807" s="8"/>
      <c r="E2807" s="8"/>
      <c r="F2807" s="3"/>
      <c r="G2807" s="3"/>
      <c r="H2807" s="3"/>
      <c r="I2807" s="2"/>
      <c r="J2807" s="2"/>
      <c r="K2807" s="2"/>
      <c r="L2807" s="4"/>
    </row>
    <row r="2808" spans="1:12" ht="13.5" customHeight="1">
      <c r="A2808" s="5"/>
      <c r="B2808" s="3"/>
      <c r="C2808" s="2"/>
      <c r="D2808" s="8"/>
      <c r="E2808" s="8"/>
      <c r="F2808" s="3"/>
      <c r="G2808" s="3"/>
      <c r="H2808" s="3"/>
      <c r="I2808" s="2"/>
      <c r="J2808" s="2"/>
      <c r="K2808" s="2"/>
      <c r="L2808" s="4"/>
    </row>
    <row r="2809" spans="1:12" ht="13.5" customHeight="1">
      <c r="A2809" s="5"/>
      <c r="B2809" s="3"/>
      <c r="C2809" s="2"/>
      <c r="D2809" s="8"/>
      <c r="E2809" s="8"/>
      <c r="F2809" s="3"/>
      <c r="G2809" s="3"/>
      <c r="H2809" s="3"/>
      <c r="I2809" s="2"/>
      <c r="J2809" s="2"/>
      <c r="K2809" s="2"/>
      <c r="L2809" s="4"/>
    </row>
    <row r="2810" spans="1:12" ht="13.5" customHeight="1">
      <c r="A2810" s="5"/>
      <c r="B2810" s="3"/>
      <c r="C2810" s="2"/>
      <c r="D2810" s="8"/>
      <c r="E2810" s="8"/>
      <c r="F2810" s="3"/>
      <c r="G2810" s="3"/>
      <c r="H2810" s="3"/>
      <c r="I2810" s="3"/>
      <c r="J2810" s="3"/>
      <c r="K2810" s="3"/>
      <c r="L2810" s="18"/>
    </row>
    <row r="2811" spans="1:12" ht="13.5" customHeight="1">
      <c r="A2811" s="5"/>
      <c r="B2811" s="3"/>
      <c r="C2811" s="2"/>
      <c r="D2811" s="8"/>
      <c r="E2811" s="8"/>
      <c r="F2811" s="3"/>
      <c r="G2811" s="3"/>
      <c r="H2811" s="3"/>
      <c r="I2811" s="3"/>
      <c r="J2811" s="3"/>
      <c r="K2811" s="3"/>
      <c r="L2811" s="18"/>
    </row>
    <row r="2812" spans="1:12" ht="13.5" customHeight="1">
      <c r="A2812" s="5"/>
      <c r="B2812" s="3"/>
      <c r="C2812" s="2"/>
      <c r="D2812" s="8"/>
      <c r="E2812" s="8"/>
      <c r="F2812" s="3"/>
      <c r="G2812" s="3"/>
      <c r="H2812" s="3"/>
      <c r="I2812" s="2"/>
      <c r="J2812" s="2"/>
      <c r="K2812" s="2"/>
      <c r="L2812" s="4"/>
    </row>
    <row r="2813" spans="1:12" ht="13.5" customHeight="1">
      <c r="A2813" s="5"/>
      <c r="B2813" s="3"/>
      <c r="C2813" s="2"/>
      <c r="D2813" s="8"/>
      <c r="E2813" s="8"/>
      <c r="F2813" s="3"/>
      <c r="G2813" s="3"/>
      <c r="H2813" s="3"/>
      <c r="I2813" s="2"/>
      <c r="J2813" s="2"/>
      <c r="K2813" s="2"/>
      <c r="L2813" s="4"/>
    </row>
    <row r="2814" spans="1:12" ht="13.5" customHeight="1">
      <c r="A2814" s="5"/>
      <c r="B2814" s="3"/>
      <c r="C2814" s="2"/>
      <c r="D2814" s="8"/>
      <c r="E2814" s="8"/>
      <c r="F2814" s="3"/>
      <c r="G2814" s="3"/>
      <c r="H2814" s="3"/>
      <c r="I2814" s="2"/>
      <c r="J2814" s="2"/>
      <c r="K2814" s="2"/>
      <c r="L2814" s="4"/>
    </row>
    <row r="2815" spans="1:12" ht="13.5" customHeight="1">
      <c r="A2815" s="5"/>
      <c r="B2815" s="3"/>
      <c r="C2815" s="2"/>
      <c r="D2815" s="8"/>
      <c r="E2815" s="8"/>
      <c r="F2815" s="3"/>
      <c r="G2815" s="3"/>
      <c r="H2815" s="3"/>
      <c r="I2815" s="3"/>
      <c r="J2815" s="3"/>
      <c r="K2815" s="3"/>
      <c r="L2815" s="18"/>
    </row>
    <row r="2816" spans="1:12" ht="13.5" customHeight="1">
      <c r="A2816" s="5"/>
      <c r="B2816" s="3"/>
      <c r="C2816" s="2"/>
      <c r="D2816" s="8"/>
      <c r="E2816" s="8"/>
      <c r="F2816" s="3"/>
      <c r="G2816" s="3"/>
      <c r="H2816" s="3"/>
      <c r="I2816" s="3"/>
      <c r="J2816" s="3"/>
      <c r="K2816" s="3"/>
      <c r="L2816" s="18"/>
    </row>
    <row r="2817" spans="1:12" ht="13.5" customHeight="1">
      <c r="A2817" s="5"/>
      <c r="B2817" s="3"/>
      <c r="C2817" s="2"/>
      <c r="D2817" s="8"/>
      <c r="E2817" s="8"/>
      <c r="F2817" s="3"/>
      <c r="G2817" s="3"/>
      <c r="H2817" s="3"/>
      <c r="I2817" s="2"/>
      <c r="J2817" s="2"/>
      <c r="K2817" s="2"/>
      <c r="L2817" s="4"/>
    </row>
    <row r="2818" spans="1:12" ht="13.5" customHeight="1">
      <c r="A2818" s="5"/>
      <c r="B2818" s="3"/>
      <c r="C2818" s="2"/>
      <c r="D2818" s="8"/>
      <c r="E2818" s="8"/>
      <c r="F2818" s="3"/>
      <c r="G2818" s="3"/>
      <c r="H2818" s="3"/>
      <c r="I2818" s="2"/>
      <c r="J2818" s="2"/>
      <c r="K2818" s="2"/>
      <c r="L2818" s="4"/>
    </row>
    <row r="2819" spans="1:12" ht="13.5" customHeight="1">
      <c r="A2819" s="5"/>
      <c r="B2819" s="3"/>
      <c r="C2819" s="2"/>
      <c r="D2819" s="8"/>
      <c r="E2819" s="8"/>
      <c r="F2819" s="3"/>
      <c r="G2819" s="3"/>
      <c r="H2819" s="3"/>
      <c r="I2819" s="2"/>
      <c r="J2819" s="2"/>
      <c r="K2819" s="2"/>
      <c r="L2819" s="4"/>
    </row>
    <row r="2820" spans="1:12" ht="13.5" customHeight="1">
      <c r="A2820" s="5"/>
      <c r="B2820" s="3"/>
      <c r="C2820" s="2"/>
      <c r="D2820" s="8"/>
      <c r="E2820" s="8"/>
      <c r="F2820" s="3"/>
      <c r="G2820" s="3"/>
      <c r="H2820" s="3"/>
      <c r="I2820" s="2"/>
      <c r="J2820" s="2"/>
      <c r="K2820" s="2"/>
      <c r="L2820" s="4"/>
    </row>
    <row r="2821" spans="1:12" ht="13.5" customHeight="1">
      <c r="A2821" s="5"/>
      <c r="B2821" s="3"/>
      <c r="C2821" s="2"/>
      <c r="D2821" s="8"/>
      <c r="E2821" s="8"/>
      <c r="F2821" s="3"/>
      <c r="G2821" s="3"/>
      <c r="H2821" s="3"/>
      <c r="I2821" s="2"/>
      <c r="J2821" s="2"/>
      <c r="K2821" s="2"/>
      <c r="L2821" s="4"/>
    </row>
    <row r="2822" spans="1:12" ht="13.5" customHeight="1">
      <c r="A2822" s="19"/>
      <c r="B2822" s="2"/>
      <c r="C2822" s="2"/>
      <c r="D2822" s="20"/>
      <c r="E2822" s="20"/>
      <c r="F2822" s="2"/>
      <c r="G2822" s="2"/>
      <c r="H2822" s="2"/>
      <c r="I2822" s="2"/>
      <c r="J2822" s="2"/>
      <c r="K2822" s="2"/>
      <c r="L2822" s="4"/>
    </row>
    <row r="2823" spans="1:12" ht="13.5" customHeight="1">
      <c r="A2823" s="19"/>
      <c r="B2823" s="2"/>
      <c r="C2823" s="2"/>
      <c r="D2823" s="20"/>
      <c r="E2823" s="20"/>
      <c r="F2823" s="2"/>
      <c r="G2823" s="2"/>
      <c r="H2823" s="2"/>
      <c r="I2823" s="2"/>
      <c r="J2823" s="2"/>
      <c r="K2823" s="2"/>
      <c r="L2823" s="4"/>
    </row>
    <row r="2824" spans="1:12" ht="13.5" customHeight="1">
      <c r="A2824" s="19"/>
      <c r="B2824" s="2"/>
      <c r="C2824" s="2"/>
      <c r="D2824" s="20"/>
      <c r="E2824" s="20"/>
      <c r="F2824" s="2"/>
      <c r="G2824" s="2"/>
      <c r="H2824" s="2"/>
      <c r="I2824" s="2"/>
      <c r="J2824" s="2"/>
      <c r="K2824" s="2"/>
      <c r="L2824" s="4"/>
    </row>
    <row r="2825" spans="1:12" ht="13.5" customHeight="1">
      <c r="A2825" s="19"/>
      <c r="B2825" s="2"/>
      <c r="C2825" s="2"/>
      <c r="D2825" s="20"/>
      <c r="E2825" s="20"/>
      <c r="F2825" s="2"/>
      <c r="G2825" s="2"/>
      <c r="H2825" s="2"/>
      <c r="I2825" s="2"/>
      <c r="J2825" s="2"/>
      <c r="K2825" s="2"/>
      <c r="L2825" s="4"/>
    </row>
    <row r="2826" spans="1:12" ht="13.5" customHeight="1">
      <c r="A2826" s="19"/>
      <c r="B2826" s="2"/>
      <c r="C2826" s="2"/>
      <c r="D2826" s="20"/>
      <c r="E2826" s="20"/>
      <c r="F2826" s="2"/>
      <c r="G2826" s="2"/>
      <c r="H2826" s="2"/>
      <c r="I2826" s="2"/>
      <c r="J2826" s="2"/>
      <c r="K2826" s="2"/>
      <c r="L2826" s="4"/>
    </row>
    <row r="2827" spans="1:12" ht="13.5" customHeight="1">
      <c r="A2827" s="19"/>
      <c r="B2827" s="2"/>
      <c r="C2827" s="2"/>
      <c r="D2827" s="20"/>
      <c r="E2827" s="20"/>
      <c r="F2827" s="2"/>
      <c r="G2827" s="2"/>
      <c r="H2827" s="2"/>
      <c r="I2827" s="2"/>
      <c r="J2827" s="2"/>
      <c r="K2827" s="2"/>
      <c r="L2827" s="4"/>
    </row>
    <row r="2828" spans="1:12" ht="13.5" customHeight="1">
      <c r="A2828" s="19"/>
      <c r="B2828" s="2"/>
      <c r="C2828" s="2"/>
      <c r="D2828" s="20"/>
      <c r="E2828" s="20"/>
      <c r="F2828" s="2"/>
      <c r="G2828" s="2"/>
      <c r="H2828" s="2"/>
      <c r="I2828" s="2"/>
      <c r="J2828" s="2"/>
      <c r="K2828" s="2"/>
      <c r="L2828" s="4"/>
    </row>
    <row r="2829" spans="1:12" ht="13.5" customHeight="1">
      <c r="A2829" s="19"/>
      <c r="B2829" s="2"/>
      <c r="C2829" s="2"/>
      <c r="D2829" s="20"/>
      <c r="E2829" s="20"/>
      <c r="F2829" s="2"/>
      <c r="G2829" s="2"/>
      <c r="H2829" s="2"/>
      <c r="I2829" s="2"/>
      <c r="J2829" s="2"/>
      <c r="K2829" s="2"/>
      <c r="L2829" s="4"/>
    </row>
    <row r="2830" spans="1:12" ht="13.5" customHeight="1">
      <c r="A2830" s="19"/>
      <c r="B2830" s="2"/>
      <c r="C2830" s="2"/>
      <c r="D2830" s="20"/>
      <c r="E2830" s="20"/>
      <c r="F2830" s="2"/>
      <c r="G2830" s="2"/>
      <c r="H2830" s="2"/>
      <c r="I2830" s="2"/>
      <c r="J2830" s="2"/>
      <c r="K2830" s="2"/>
      <c r="L2830" s="4"/>
    </row>
    <row r="2831" spans="1:12" ht="13.5" customHeight="1">
      <c r="A2831" s="19"/>
      <c r="B2831" s="2"/>
      <c r="C2831" s="2"/>
      <c r="D2831" s="20"/>
      <c r="E2831" s="20"/>
      <c r="F2831" s="2"/>
      <c r="G2831" s="2"/>
      <c r="H2831" s="2"/>
      <c r="I2831" s="2"/>
      <c r="J2831" s="2"/>
      <c r="K2831" s="2"/>
      <c r="L2831" s="4"/>
    </row>
    <row r="2832" spans="1:12" ht="13.5" customHeight="1">
      <c r="A2832" s="19"/>
      <c r="B2832" s="2"/>
      <c r="C2832" s="2"/>
      <c r="D2832" s="20"/>
      <c r="E2832" s="20"/>
      <c r="F2832" s="2"/>
      <c r="G2832" s="2"/>
      <c r="H2832" s="2"/>
      <c r="I2832" s="2"/>
      <c r="J2832" s="2"/>
      <c r="K2832" s="2"/>
      <c r="L2832" s="4"/>
    </row>
    <row r="2833" spans="1:12" ht="13.5" customHeight="1">
      <c r="A2833" s="19"/>
      <c r="B2833" s="2"/>
      <c r="C2833" s="2"/>
      <c r="D2833" s="20"/>
      <c r="E2833" s="20"/>
      <c r="F2833" s="2"/>
      <c r="G2833" s="2"/>
      <c r="H2833" s="2"/>
      <c r="I2833" s="2"/>
      <c r="J2833" s="2"/>
      <c r="K2833" s="2"/>
      <c r="L2833" s="4"/>
    </row>
    <row r="2834" spans="1:12" ht="13.5" customHeight="1">
      <c r="A2834" s="19"/>
      <c r="B2834" s="2"/>
      <c r="C2834" s="2"/>
      <c r="D2834" s="20"/>
      <c r="E2834" s="20"/>
      <c r="F2834" s="2"/>
      <c r="G2834" s="2"/>
      <c r="H2834" s="2"/>
      <c r="I2834" s="2"/>
      <c r="J2834" s="2"/>
      <c r="K2834" s="2"/>
      <c r="L2834" s="4"/>
    </row>
    <row r="2835" spans="1:12" ht="13.5" customHeight="1">
      <c r="A2835" s="19"/>
      <c r="B2835" s="2"/>
      <c r="C2835" s="2"/>
      <c r="D2835" s="20"/>
      <c r="E2835" s="20"/>
      <c r="F2835" s="2"/>
      <c r="G2835" s="2"/>
      <c r="H2835" s="2"/>
      <c r="I2835" s="2"/>
      <c r="J2835" s="2"/>
      <c r="K2835" s="2"/>
      <c r="L2835" s="4"/>
    </row>
    <row r="2836" spans="1:12" ht="13.5" customHeight="1">
      <c r="A2836" s="19"/>
      <c r="B2836" s="2"/>
      <c r="C2836" s="2"/>
      <c r="D2836" s="20"/>
      <c r="E2836" s="20"/>
      <c r="F2836" s="2"/>
      <c r="G2836" s="2"/>
      <c r="H2836" s="2"/>
      <c r="I2836" s="2"/>
      <c r="J2836" s="2"/>
      <c r="K2836" s="2"/>
      <c r="L2836" s="4"/>
    </row>
    <row r="2837" spans="1:12" ht="13.5" customHeight="1">
      <c r="A2837" s="19"/>
      <c r="B2837" s="2"/>
      <c r="C2837" s="2"/>
      <c r="D2837" s="20"/>
      <c r="E2837" s="20"/>
      <c r="F2837" s="2"/>
      <c r="G2837" s="2"/>
      <c r="H2837" s="2"/>
      <c r="I2837" s="2"/>
      <c r="J2837" s="2"/>
      <c r="K2837" s="2"/>
      <c r="L2837" s="4"/>
    </row>
    <row r="2838" spans="1:12">
      <c r="A2838" s="19"/>
      <c r="B2838" s="2"/>
      <c r="C2838" s="2"/>
      <c r="D2838" s="20"/>
      <c r="E2838" s="20"/>
      <c r="F2838" s="2"/>
      <c r="G2838" s="2"/>
      <c r="H2838" s="2"/>
      <c r="I2838" s="2"/>
      <c r="J2838" s="2"/>
      <c r="K2838" s="2"/>
      <c r="L2838" s="4"/>
    </row>
    <row r="2839" spans="1:12">
      <c r="A2839" s="19"/>
      <c r="B2839" s="2"/>
      <c r="C2839" s="2"/>
      <c r="D2839" s="20"/>
      <c r="E2839" s="20"/>
      <c r="F2839" s="2"/>
      <c r="G2839" s="2"/>
      <c r="H2839" s="2"/>
      <c r="I2839" s="2"/>
      <c r="J2839" s="2"/>
      <c r="K2839" s="2"/>
      <c r="L2839" s="4"/>
    </row>
    <row r="2840" spans="1:12">
      <c r="A2840" s="19"/>
      <c r="B2840" s="2"/>
      <c r="C2840" s="2"/>
      <c r="D2840" s="20"/>
      <c r="E2840" s="20"/>
      <c r="F2840" s="2"/>
      <c r="G2840" s="2"/>
      <c r="H2840" s="2"/>
      <c r="I2840" s="2"/>
      <c r="J2840" s="2"/>
      <c r="K2840" s="2"/>
      <c r="L2840" s="4"/>
    </row>
    <row r="2841" spans="1:12">
      <c r="A2841" s="19"/>
      <c r="B2841" s="2"/>
      <c r="C2841" s="2"/>
      <c r="D2841" s="20"/>
      <c r="E2841" s="20"/>
      <c r="F2841" s="2"/>
      <c r="G2841" s="2"/>
      <c r="H2841" s="2"/>
      <c r="I2841" s="2"/>
      <c r="J2841" s="2"/>
      <c r="K2841" s="2"/>
      <c r="L2841" s="4"/>
    </row>
    <row r="2842" spans="1:12" ht="13.5" customHeight="1">
      <c r="A2842" s="19"/>
      <c r="B2842" s="2"/>
      <c r="C2842" s="2"/>
      <c r="D2842" s="20"/>
      <c r="E2842" s="20"/>
      <c r="F2842" s="2"/>
      <c r="G2842" s="2"/>
      <c r="H2842" s="2"/>
      <c r="I2842" s="2"/>
      <c r="J2842" s="2"/>
      <c r="K2842" s="2"/>
      <c r="L2842" s="4"/>
    </row>
    <row r="2843" spans="1:12" ht="13.5" customHeight="1">
      <c r="A2843" s="19"/>
      <c r="B2843" s="2"/>
      <c r="C2843" s="2"/>
      <c r="D2843" s="20"/>
      <c r="E2843" s="20"/>
      <c r="F2843" s="2"/>
      <c r="G2843" s="2"/>
      <c r="H2843" s="2"/>
      <c r="I2843" s="2"/>
      <c r="J2843" s="2"/>
      <c r="K2843" s="2"/>
      <c r="L2843" s="4"/>
    </row>
    <row r="2844" spans="1:12" ht="13.5" customHeight="1">
      <c r="A2844" s="19"/>
      <c r="B2844" s="2"/>
      <c r="C2844" s="2"/>
      <c r="D2844" s="20"/>
      <c r="E2844" s="20"/>
      <c r="F2844" s="2"/>
      <c r="G2844" s="2"/>
      <c r="H2844" s="2"/>
      <c r="I2844" s="2"/>
      <c r="J2844" s="2"/>
      <c r="K2844" s="2"/>
      <c r="L2844" s="4"/>
    </row>
    <row r="2845" spans="1:12" ht="13.5" customHeight="1">
      <c r="A2845" s="19"/>
      <c r="B2845" s="2"/>
      <c r="C2845" s="2"/>
      <c r="D2845" s="20"/>
      <c r="E2845" s="20"/>
      <c r="F2845" s="2"/>
      <c r="G2845" s="2"/>
      <c r="H2845" s="2"/>
      <c r="I2845" s="2"/>
      <c r="J2845" s="2"/>
      <c r="K2845" s="2"/>
      <c r="L2845" s="4"/>
    </row>
    <row r="2846" spans="1:12" ht="13.5" customHeight="1">
      <c r="A2846" s="19"/>
      <c r="B2846" s="2"/>
      <c r="C2846" s="2"/>
      <c r="D2846" s="20"/>
      <c r="E2846" s="20"/>
      <c r="F2846" s="2"/>
      <c r="G2846" s="2"/>
      <c r="H2846" s="2"/>
      <c r="I2846" s="2"/>
      <c r="J2846" s="2"/>
      <c r="K2846" s="2"/>
      <c r="L2846" s="4"/>
    </row>
    <row r="2847" spans="1:12" ht="13.5" customHeight="1">
      <c r="A2847" s="19"/>
      <c r="B2847" s="2"/>
      <c r="C2847" s="2"/>
      <c r="D2847" s="20"/>
      <c r="E2847" s="20"/>
      <c r="F2847" s="2"/>
      <c r="G2847" s="2"/>
      <c r="H2847" s="2"/>
      <c r="I2847" s="2"/>
      <c r="J2847" s="2"/>
      <c r="K2847" s="2"/>
      <c r="L2847" s="4"/>
    </row>
    <row r="2848" spans="1:12" ht="13.5" customHeight="1">
      <c r="A2848" s="19"/>
      <c r="B2848" s="2"/>
      <c r="C2848" s="2"/>
      <c r="D2848" s="20"/>
      <c r="E2848" s="20"/>
      <c r="F2848" s="2"/>
      <c r="G2848" s="2"/>
      <c r="H2848" s="2"/>
      <c r="I2848" s="2"/>
      <c r="J2848" s="2"/>
      <c r="K2848" s="2"/>
      <c r="L2848" s="4"/>
    </row>
    <row r="2849" spans="1:12" ht="13.5" customHeight="1">
      <c r="A2849" s="19"/>
      <c r="B2849" s="2"/>
      <c r="C2849" s="2"/>
      <c r="D2849" s="20"/>
      <c r="E2849" s="20"/>
      <c r="F2849" s="2"/>
      <c r="G2849" s="2"/>
      <c r="H2849" s="2"/>
      <c r="I2849" s="2"/>
      <c r="J2849" s="2"/>
      <c r="K2849" s="2"/>
      <c r="L2849" s="4"/>
    </row>
    <row r="2850" spans="1:12" ht="13.5" customHeight="1">
      <c r="A2850" s="19"/>
      <c r="B2850" s="2"/>
      <c r="C2850" s="2"/>
      <c r="D2850" s="20"/>
      <c r="E2850" s="20"/>
      <c r="F2850" s="2"/>
      <c r="G2850" s="2"/>
      <c r="H2850" s="2"/>
      <c r="I2850" s="2"/>
      <c r="J2850" s="2"/>
      <c r="K2850" s="2"/>
      <c r="L2850" s="4"/>
    </row>
    <row r="2851" spans="1:12" ht="13.5" customHeight="1">
      <c r="A2851" s="19"/>
      <c r="B2851" s="2"/>
      <c r="C2851" s="2"/>
      <c r="D2851" s="20"/>
      <c r="E2851" s="20"/>
      <c r="F2851" s="2"/>
      <c r="G2851" s="2"/>
      <c r="H2851" s="2"/>
      <c r="I2851" s="2"/>
      <c r="J2851" s="2"/>
      <c r="K2851" s="2"/>
      <c r="L2851" s="4"/>
    </row>
    <row r="2852" spans="1:12" ht="13.5" customHeight="1">
      <c r="A2852" s="19"/>
      <c r="B2852" s="2"/>
      <c r="C2852" s="2"/>
      <c r="D2852" s="20"/>
      <c r="E2852" s="20"/>
      <c r="F2852" s="2"/>
      <c r="G2852" s="2"/>
      <c r="H2852" s="2"/>
      <c r="I2852" s="2"/>
      <c r="J2852" s="2"/>
      <c r="K2852" s="2"/>
      <c r="L2852" s="4"/>
    </row>
    <row r="2853" spans="1:12" ht="13.5" customHeight="1">
      <c r="A2853" s="19"/>
      <c r="B2853" s="2"/>
      <c r="C2853" s="2"/>
      <c r="D2853" s="20"/>
      <c r="E2853" s="20"/>
      <c r="F2853" s="2"/>
      <c r="G2853" s="2"/>
      <c r="H2853" s="2"/>
      <c r="I2853" s="2"/>
      <c r="J2853" s="2"/>
      <c r="K2853" s="2"/>
      <c r="L2853" s="4"/>
    </row>
    <row r="2854" spans="1:12" ht="13.5" customHeight="1">
      <c r="A2854" s="19"/>
      <c r="B2854" s="2"/>
      <c r="C2854" s="2"/>
      <c r="D2854" s="20"/>
      <c r="E2854" s="20"/>
      <c r="F2854" s="2"/>
      <c r="G2854" s="2"/>
      <c r="H2854" s="2"/>
      <c r="I2854" s="2"/>
      <c r="J2854" s="2"/>
      <c r="K2854" s="2"/>
      <c r="L2854" s="4"/>
    </row>
    <row r="2855" spans="1:12" ht="13.5" customHeight="1">
      <c r="A2855" s="19"/>
      <c r="B2855" s="2"/>
      <c r="C2855" s="2"/>
      <c r="D2855" s="20"/>
      <c r="E2855" s="20"/>
      <c r="F2855" s="2"/>
      <c r="G2855" s="2"/>
      <c r="H2855" s="2"/>
      <c r="I2855" s="2"/>
      <c r="J2855" s="2"/>
      <c r="K2855" s="2"/>
      <c r="L2855" s="4"/>
    </row>
    <row r="2856" spans="1:12" ht="13.5" customHeight="1">
      <c r="A2856" s="19"/>
      <c r="B2856" s="2"/>
      <c r="C2856" s="2"/>
      <c r="D2856" s="20"/>
      <c r="E2856" s="20"/>
      <c r="F2856" s="2"/>
      <c r="G2856" s="2"/>
      <c r="H2856" s="2"/>
      <c r="I2856" s="2"/>
      <c r="J2856" s="2"/>
      <c r="K2856" s="2"/>
      <c r="L2856" s="4"/>
    </row>
    <row r="2857" spans="1:12" ht="13.5" customHeight="1">
      <c r="A2857" s="19"/>
      <c r="B2857" s="2"/>
      <c r="C2857" s="2"/>
      <c r="D2857" s="20"/>
      <c r="E2857" s="20"/>
      <c r="F2857" s="2"/>
      <c r="G2857" s="2"/>
      <c r="H2857" s="2"/>
      <c r="I2857" s="2"/>
      <c r="J2857" s="2"/>
      <c r="K2857" s="2"/>
      <c r="L2857" s="4"/>
    </row>
    <row r="2858" spans="1:12" ht="13.5" customHeight="1">
      <c r="A2858" s="19"/>
      <c r="B2858" s="2"/>
      <c r="C2858" s="2"/>
      <c r="D2858" s="20"/>
      <c r="E2858" s="20"/>
      <c r="F2858" s="2"/>
      <c r="G2858" s="2"/>
      <c r="H2858" s="2"/>
      <c r="I2858" s="2"/>
      <c r="J2858" s="2"/>
      <c r="K2858" s="2"/>
      <c r="L2858" s="4"/>
    </row>
    <row r="2859" spans="1:12" ht="13.5" customHeight="1">
      <c r="A2859" s="19"/>
      <c r="B2859" s="2"/>
      <c r="C2859" s="2"/>
      <c r="D2859" s="20"/>
      <c r="E2859" s="20"/>
      <c r="F2859" s="2"/>
      <c r="G2859" s="2"/>
      <c r="H2859" s="2"/>
      <c r="I2859" s="2"/>
      <c r="J2859" s="2"/>
      <c r="K2859" s="2"/>
      <c r="L2859" s="4"/>
    </row>
    <row r="2860" spans="1:12" ht="13.5" customHeight="1">
      <c r="A2860" s="19"/>
      <c r="B2860" s="2"/>
      <c r="C2860" s="2"/>
      <c r="D2860" s="20"/>
      <c r="E2860" s="20"/>
      <c r="F2860" s="2"/>
      <c r="G2860" s="2"/>
      <c r="H2860" s="2"/>
      <c r="I2860" s="2"/>
      <c r="J2860" s="2"/>
      <c r="K2860" s="2"/>
      <c r="L2860" s="4"/>
    </row>
    <row r="2861" spans="1:12" ht="13.5" customHeight="1">
      <c r="A2861" s="19"/>
      <c r="B2861" s="2"/>
      <c r="C2861" s="2"/>
      <c r="D2861" s="20"/>
      <c r="E2861" s="20"/>
      <c r="F2861" s="2"/>
      <c r="G2861" s="2"/>
      <c r="H2861" s="2"/>
      <c r="I2861" s="2"/>
      <c r="J2861" s="2"/>
      <c r="K2861" s="2"/>
      <c r="L2861" s="4"/>
    </row>
    <row r="2862" spans="1:12" ht="13.5" customHeight="1">
      <c r="A2862" s="19"/>
      <c r="B2862" s="2"/>
      <c r="C2862" s="2"/>
      <c r="D2862" s="20"/>
      <c r="E2862" s="20"/>
      <c r="F2862" s="2"/>
      <c r="G2862" s="2"/>
      <c r="H2862" s="2"/>
      <c r="I2862" s="2"/>
      <c r="J2862" s="2"/>
      <c r="K2862" s="2"/>
      <c r="L2862" s="4"/>
    </row>
    <row r="2863" spans="1:12" ht="13.5" customHeight="1">
      <c r="A2863" s="19"/>
      <c r="B2863" s="2"/>
      <c r="C2863" s="2"/>
      <c r="D2863" s="20"/>
      <c r="E2863" s="20"/>
      <c r="F2863" s="2"/>
      <c r="G2863" s="2"/>
      <c r="H2863" s="2"/>
      <c r="I2863" s="2"/>
      <c r="J2863" s="2"/>
      <c r="K2863" s="2"/>
      <c r="L2863" s="4"/>
    </row>
    <row r="2864" spans="1:12" ht="13.5" customHeight="1">
      <c r="A2864" s="19"/>
      <c r="B2864" s="2"/>
      <c r="C2864" s="2"/>
      <c r="D2864" s="20"/>
      <c r="E2864" s="20"/>
      <c r="F2864" s="2"/>
      <c r="G2864" s="2"/>
      <c r="H2864" s="2"/>
      <c r="I2864" s="2"/>
      <c r="J2864" s="2"/>
      <c r="K2864" s="2"/>
      <c r="L2864" s="4"/>
    </row>
    <row r="2865" spans="1:12" ht="13.5" customHeight="1">
      <c r="A2865" s="19"/>
      <c r="B2865" s="2"/>
      <c r="C2865" s="2"/>
      <c r="D2865" s="20"/>
      <c r="E2865" s="20"/>
      <c r="F2865" s="2"/>
      <c r="G2865" s="2"/>
      <c r="H2865" s="2"/>
      <c r="I2865" s="2"/>
      <c r="J2865" s="2"/>
      <c r="K2865" s="2"/>
      <c r="L2865" s="4"/>
    </row>
    <row r="2866" spans="1:12" ht="13.5" customHeight="1">
      <c r="A2866" s="19"/>
      <c r="B2866" s="2"/>
      <c r="C2866" s="2"/>
      <c r="D2866" s="20"/>
      <c r="E2866" s="20"/>
      <c r="F2866" s="2"/>
      <c r="G2866" s="2"/>
      <c r="H2866" s="2"/>
      <c r="I2866" s="2"/>
      <c r="J2866" s="2"/>
      <c r="K2866" s="2"/>
      <c r="L2866" s="4"/>
    </row>
    <row r="2867" spans="1:12" ht="13.5" customHeight="1">
      <c r="A2867" s="19"/>
      <c r="B2867" s="2"/>
      <c r="C2867" s="2"/>
      <c r="D2867" s="20"/>
      <c r="E2867" s="20"/>
      <c r="F2867" s="2"/>
      <c r="G2867" s="2"/>
      <c r="H2867" s="2"/>
      <c r="I2867" s="2"/>
      <c r="J2867" s="2"/>
      <c r="K2867" s="2"/>
      <c r="L2867" s="4"/>
    </row>
    <row r="2868" spans="1:12" ht="13.5" customHeight="1">
      <c r="A2868" s="19"/>
      <c r="B2868" s="2"/>
      <c r="C2868" s="2"/>
      <c r="D2868" s="20"/>
      <c r="E2868" s="20"/>
      <c r="F2868" s="2"/>
      <c r="G2868" s="2"/>
      <c r="H2868" s="2"/>
      <c r="I2868" s="2"/>
      <c r="J2868" s="2"/>
      <c r="K2868" s="2"/>
      <c r="L2868" s="4"/>
    </row>
    <row r="2869" spans="1:12" ht="13.5" customHeight="1">
      <c r="A2869" s="19"/>
      <c r="B2869" s="2"/>
      <c r="C2869" s="2"/>
      <c r="D2869" s="20"/>
      <c r="E2869" s="20"/>
      <c r="F2869" s="2"/>
      <c r="G2869" s="2"/>
      <c r="H2869" s="2"/>
      <c r="I2869" s="2"/>
      <c r="J2869" s="2"/>
      <c r="K2869" s="2"/>
      <c r="L2869" s="4"/>
    </row>
    <row r="2870" spans="1:12" ht="13.5" customHeight="1">
      <c r="A2870" s="19"/>
      <c r="B2870" s="2"/>
      <c r="C2870" s="2"/>
      <c r="D2870" s="20"/>
      <c r="E2870" s="20"/>
      <c r="F2870" s="2"/>
      <c r="G2870" s="2"/>
      <c r="H2870" s="2"/>
      <c r="I2870" s="2"/>
      <c r="J2870" s="2"/>
      <c r="K2870" s="2"/>
      <c r="L2870" s="4"/>
    </row>
    <row r="2871" spans="1:12" ht="13.5" customHeight="1">
      <c r="A2871" s="19"/>
      <c r="B2871" s="2"/>
      <c r="C2871" s="2"/>
      <c r="D2871" s="20"/>
      <c r="E2871" s="20"/>
      <c r="F2871" s="2"/>
      <c r="G2871" s="2"/>
      <c r="H2871" s="2"/>
      <c r="I2871" s="2"/>
      <c r="J2871" s="2"/>
      <c r="K2871" s="2"/>
      <c r="L2871" s="4"/>
    </row>
    <row r="2872" spans="1:12" ht="13.5" customHeight="1">
      <c r="A2872" s="19"/>
      <c r="B2872" s="2"/>
      <c r="C2872" s="2"/>
      <c r="D2872" s="20"/>
      <c r="E2872" s="20"/>
      <c r="F2872" s="2"/>
      <c r="G2872" s="2"/>
      <c r="H2872" s="2"/>
      <c r="I2872" s="2"/>
      <c r="J2872" s="2"/>
      <c r="K2872" s="2"/>
      <c r="L2872" s="4"/>
    </row>
    <row r="2873" spans="1:12" ht="13.5" customHeight="1">
      <c r="A2873" s="19"/>
      <c r="B2873" s="2"/>
      <c r="C2873" s="2"/>
      <c r="D2873" s="20"/>
      <c r="E2873" s="20"/>
      <c r="F2873" s="2"/>
      <c r="G2873" s="2"/>
      <c r="H2873" s="2"/>
      <c r="I2873" s="2"/>
      <c r="J2873" s="2"/>
      <c r="K2873" s="2"/>
      <c r="L2873" s="4"/>
    </row>
    <row r="2874" spans="1:12" ht="13.5" customHeight="1">
      <c r="A2874" s="19"/>
      <c r="B2874" s="2"/>
      <c r="C2874" s="2"/>
      <c r="D2874" s="20"/>
      <c r="E2874" s="20"/>
      <c r="F2874" s="2"/>
      <c r="G2874" s="2"/>
      <c r="H2874" s="2"/>
      <c r="I2874" s="2"/>
      <c r="J2874" s="2"/>
      <c r="K2874" s="2"/>
      <c r="L2874" s="4"/>
    </row>
    <row r="2875" spans="1:12" ht="13.5" customHeight="1">
      <c r="A2875" s="19"/>
      <c r="B2875" s="2"/>
      <c r="C2875" s="2"/>
      <c r="D2875" s="20"/>
      <c r="E2875" s="20"/>
      <c r="F2875" s="2"/>
      <c r="G2875" s="2"/>
      <c r="H2875" s="2"/>
      <c r="I2875" s="2"/>
      <c r="J2875" s="2"/>
      <c r="K2875" s="2"/>
      <c r="L2875" s="4"/>
    </row>
    <row r="2876" spans="1:12" ht="13.5" customHeight="1">
      <c r="A2876" s="19"/>
      <c r="B2876" s="2"/>
      <c r="C2876" s="2"/>
      <c r="D2876" s="20"/>
      <c r="E2876" s="20"/>
      <c r="F2876" s="2"/>
      <c r="G2876" s="2"/>
      <c r="H2876" s="2"/>
      <c r="I2876" s="2"/>
      <c r="J2876" s="2"/>
      <c r="K2876" s="2"/>
      <c r="L2876" s="4"/>
    </row>
    <row r="2877" spans="1:12" ht="13.5" customHeight="1">
      <c r="A2877" s="19"/>
      <c r="B2877" s="2"/>
      <c r="C2877" s="2"/>
      <c r="D2877" s="20"/>
      <c r="E2877" s="20"/>
      <c r="F2877" s="2"/>
      <c r="G2877" s="2"/>
      <c r="H2877" s="2"/>
      <c r="I2877" s="2"/>
      <c r="J2877" s="2"/>
      <c r="K2877" s="2"/>
      <c r="L2877" s="4"/>
    </row>
    <row r="2878" spans="1:12" ht="13.5" customHeight="1">
      <c r="A2878" s="19"/>
      <c r="B2878" s="2"/>
      <c r="C2878" s="2"/>
      <c r="D2878" s="20"/>
      <c r="E2878" s="20"/>
      <c r="F2878" s="2"/>
      <c r="G2878" s="2"/>
      <c r="H2878" s="2"/>
      <c r="I2878" s="2"/>
      <c r="J2878" s="2"/>
      <c r="K2878" s="2"/>
      <c r="L2878" s="4"/>
    </row>
    <row r="2879" spans="1:12" ht="13.5" customHeight="1">
      <c r="A2879" s="19"/>
      <c r="B2879" s="2"/>
      <c r="C2879" s="2"/>
      <c r="D2879" s="20"/>
      <c r="E2879" s="20"/>
      <c r="F2879" s="2"/>
      <c r="G2879" s="2"/>
      <c r="H2879" s="2"/>
      <c r="I2879" s="2"/>
      <c r="J2879" s="2"/>
      <c r="K2879" s="2"/>
      <c r="L2879" s="4"/>
    </row>
    <row r="2880" spans="1:12" ht="13.5" customHeight="1">
      <c r="A2880" s="19"/>
      <c r="B2880" s="2"/>
      <c r="C2880" s="2"/>
      <c r="D2880" s="20"/>
      <c r="E2880" s="20"/>
      <c r="F2880" s="2"/>
      <c r="G2880" s="2"/>
      <c r="H2880" s="2"/>
      <c r="I2880" s="2"/>
      <c r="J2880" s="2"/>
      <c r="K2880" s="2"/>
      <c r="L2880" s="4"/>
    </row>
    <row r="2881" spans="1:13" ht="13.5" customHeight="1">
      <c r="A2881" s="19"/>
      <c r="B2881" s="2"/>
      <c r="C2881" s="2"/>
      <c r="D2881" s="20"/>
      <c r="E2881" s="20"/>
      <c r="F2881" s="2"/>
      <c r="G2881" s="2"/>
      <c r="H2881" s="2"/>
      <c r="I2881" s="2"/>
      <c r="J2881" s="2"/>
      <c r="K2881" s="2"/>
      <c r="L2881" s="4"/>
    </row>
    <row r="2882" spans="1:13" ht="13.5" customHeight="1">
      <c r="A2882" s="19"/>
      <c r="B2882" s="2"/>
      <c r="C2882" s="2"/>
      <c r="D2882" s="20"/>
      <c r="E2882" s="20"/>
      <c r="F2882" s="2"/>
      <c r="G2882" s="2"/>
      <c r="H2882" s="2"/>
      <c r="I2882" s="2"/>
      <c r="J2882" s="2"/>
      <c r="K2882" s="2"/>
      <c r="L2882" s="4"/>
    </row>
    <row r="2883" spans="1:13" ht="13.5" customHeight="1">
      <c r="A2883" s="19"/>
      <c r="B2883" s="2"/>
      <c r="C2883" s="2"/>
      <c r="D2883" s="20"/>
      <c r="E2883" s="20"/>
      <c r="F2883" s="2"/>
      <c r="G2883" s="2"/>
      <c r="H2883" s="2"/>
      <c r="I2883" s="2"/>
      <c r="J2883" s="2"/>
      <c r="K2883" s="2"/>
      <c r="L2883" s="4"/>
    </row>
    <row r="2884" spans="1:13" ht="13.5" customHeight="1">
      <c r="A2884" s="19"/>
      <c r="B2884" s="2"/>
      <c r="C2884" s="2"/>
      <c r="D2884" s="20"/>
      <c r="E2884" s="20"/>
      <c r="F2884" s="2"/>
      <c r="G2884" s="2"/>
      <c r="H2884" s="2"/>
      <c r="I2884" s="2"/>
      <c r="J2884" s="2"/>
      <c r="K2884" s="2"/>
      <c r="L2884" s="4"/>
    </row>
    <row r="2885" spans="1:13" ht="13.5" customHeight="1">
      <c r="A2885" s="19"/>
      <c r="B2885" s="2"/>
      <c r="C2885" s="2"/>
      <c r="D2885" s="20"/>
      <c r="E2885" s="20"/>
      <c r="F2885" s="2"/>
      <c r="G2885" s="2"/>
      <c r="H2885" s="2"/>
      <c r="I2885" s="2"/>
      <c r="J2885" s="2"/>
      <c r="K2885" s="2"/>
      <c r="L2885" s="4"/>
    </row>
    <row r="2886" spans="1:13" ht="13.5" customHeight="1">
      <c r="A2886" s="19"/>
      <c r="B2886" s="2"/>
      <c r="C2886" s="2"/>
      <c r="D2886" s="20"/>
      <c r="E2886" s="20"/>
      <c r="F2886" s="2"/>
      <c r="G2886" s="2"/>
      <c r="H2886" s="2"/>
      <c r="I2886" s="2"/>
      <c r="J2886" s="2"/>
      <c r="K2886" s="2"/>
      <c r="L2886" s="4"/>
      <c r="M2886">
        <f>L2941*2000</f>
        <v>0</v>
      </c>
    </row>
    <row r="2887" spans="1:13" ht="13.5" customHeight="1">
      <c r="A2887" s="19"/>
      <c r="B2887" s="2"/>
      <c r="C2887" s="2"/>
      <c r="D2887" s="20"/>
      <c r="E2887" s="20"/>
      <c r="F2887" s="2"/>
      <c r="G2887" s="2"/>
      <c r="H2887" s="2"/>
      <c r="I2887" s="2"/>
      <c r="J2887" s="2"/>
      <c r="K2887" s="2"/>
      <c r="L2887" s="4"/>
      <c r="M2887">
        <f>L2942*2000</f>
        <v>0</v>
      </c>
    </row>
    <row r="2888" spans="1:13" ht="13.5" customHeight="1">
      <c r="A2888" s="19"/>
      <c r="B2888" s="2"/>
      <c r="C2888" s="2"/>
      <c r="D2888" s="20"/>
      <c r="E2888" s="20"/>
      <c r="F2888" s="2"/>
      <c r="G2888" s="2"/>
      <c r="H2888" s="2"/>
      <c r="I2888" s="2"/>
      <c r="J2888" s="2"/>
      <c r="K2888" s="2"/>
      <c r="L2888" s="4"/>
    </row>
    <row r="2889" spans="1:13" ht="13.5" customHeight="1">
      <c r="A2889" s="19"/>
      <c r="B2889" s="2"/>
      <c r="C2889" s="2"/>
      <c r="D2889" s="20"/>
      <c r="E2889" s="20"/>
      <c r="F2889" s="2"/>
      <c r="G2889" s="2"/>
      <c r="H2889" s="2"/>
      <c r="I2889" s="2"/>
      <c r="J2889" s="2"/>
      <c r="K2889" s="2"/>
      <c r="L2889" s="4"/>
    </row>
    <row r="2890" spans="1:13" ht="13.5" customHeight="1">
      <c r="A2890" s="19"/>
      <c r="B2890" s="2"/>
      <c r="C2890" s="2"/>
      <c r="D2890" s="20"/>
      <c r="E2890" s="20"/>
      <c r="F2890" s="2"/>
      <c r="G2890" s="2"/>
      <c r="H2890" s="2"/>
      <c r="I2890" s="2"/>
      <c r="J2890" s="2"/>
      <c r="K2890" s="2"/>
      <c r="L2890" s="4"/>
    </row>
    <row r="2891" spans="1:13" ht="13.5" customHeight="1">
      <c r="A2891" s="19"/>
      <c r="B2891" s="2"/>
      <c r="C2891" s="2"/>
      <c r="D2891" s="20"/>
      <c r="E2891" s="20"/>
      <c r="F2891" s="2"/>
      <c r="G2891" s="2"/>
      <c r="H2891" s="2"/>
      <c r="I2891" s="2"/>
      <c r="J2891" s="2"/>
      <c r="K2891" s="2"/>
      <c r="L2891" s="4"/>
    </row>
    <row r="2892" spans="1:13" ht="13.5" customHeight="1">
      <c r="A2892" s="19"/>
      <c r="B2892" s="2"/>
      <c r="C2892" s="2"/>
      <c r="D2892" s="20"/>
      <c r="E2892" s="20"/>
      <c r="F2892" s="2"/>
      <c r="G2892" s="2"/>
      <c r="H2892" s="2"/>
      <c r="I2892" s="2"/>
      <c r="J2892" s="2"/>
      <c r="K2892" s="2"/>
      <c r="L2892" s="4"/>
    </row>
    <row r="2893" spans="1:13" ht="13.5" customHeight="1">
      <c r="A2893" s="19"/>
      <c r="B2893" s="2"/>
      <c r="C2893" s="2"/>
      <c r="D2893" s="20"/>
      <c r="E2893" s="2"/>
      <c r="F2893" s="2"/>
      <c r="G2893" s="2"/>
      <c r="H2893" s="2"/>
      <c r="I2893" s="2"/>
      <c r="J2893" s="2"/>
      <c r="K2893" s="2"/>
      <c r="L2893" s="4"/>
    </row>
    <row r="2894" spans="1:13" ht="13.5" customHeight="1">
      <c r="A2894" s="19"/>
      <c r="B2894" s="2"/>
      <c r="C2894" s="2"/>
      <c r="D2894" s="20"/>
      <c r="E2894" s="2"/>
      <c r="F2894" s="2"/>
      <c r="G2894" s="2"/>
      <c r="H2894" s="2"/>
      <c r="I2894" s="2"/>
      <c r="J2894" s="2"/>
      <c r="K2894" s="2"/>
      <c r="L2894" s="4"/>
    </row>
    <row r="2895" spans="1:13" ht="13.5" customHeight="1">
      <c r="A2895" s="19"/>
      <c r="B2895" s="2"/>
      <c r="C2895" s="2"/>
      <c r="D2895" s="20"/>
      <c r="E2895" s="2"/>
      <c r="F2895" s="2"/>
      <c r="G2895" s="2"/>
      <c r="H2895" s="2"/>
      <c r="I2895" s="2"/>
      <c r="J2895" s="2"/>
      <c r="K2895" s="2"/>
      <c r="L2895" s="4"/>
    </row>
    <row r="2896" spans="1:13" ht="13.5" customHeight="1">
      <c r="A2896" s="19"/>
      <c r="B2896" s="2"/>
      <c r="C2896" s="2"/>
      <c r="D2896" s="20"/>
      <c r="E2896" s="2"/>
      <c r="F2896" s="2"/>
      <c r="G2896" s="2"/>
      <c r="H2896" s="2"/>
      <c r="I2896" s="2"/>
      <c r="J2896" s="2"/>
      <c r="K2896" s="2"/>
      <c r="L2896" s="4"/>
    </row>
    <row r="2897" spans="1:12" ht="13.5" customHeight="1">
      <c r="A2897" s="19"/>
      <c r="B2897" s="2"/>
      <c r="C2897" s="2"/>
      <c r="D2897" s="20"/>
      <c r="E2897" s="20"/>
      <c r="F2897" s="2"/>
      <c r="G2897" s="2"/>
      <c r="H2897" s="2"/>
      <c r="I2897" s="2"/>
      <c r="J2897" s="2"/>
      <c r="K2897" s="2"/>
      <c r="L2897" s="4"/>
    </row>
    <row r="2898" spans="1:12" ht="13.5" customHeight="1">
      <c r="A2898" s="19"/>
      <c r="B2898" s="2"/>
      <c r="C2898" s="2"/>
      <c r="D2898" s="20"/>
      <c r="E2898" s="20"/>
      <c r="F2898" s="2"/>
      <c r="G2898" s="2"/>
      <c r="H2898" s="2"/>
      <c r="I2898" s="2"/>
      <c r="J2898" s="2"/>
      <c r="K2898" s="2"/>
      <c r="L2898" s="4"/>
    </row>
    <row r="2899" spans="1:12" ht="13.5" customHeight="1">
      <c r="A2899" s="19"/>
      <c r="B2899" s="2"/>
      <c r="C2899" s="2"/>
      <c r="D2899" s="20"/>
      <c r="E2899" s="20"/>
      <c r="F2899" s="2"/>
      <c r="G2899" s="2"/>
      <c r="H2899" s="2"/>
      <c r="I2899" s="2"/>
      <c r="J2899" s="2"/>
      <c r="K2899" s="2"/>
      <c r="L2899" s="4"/>
    </row>
    <row r="2900" spans="1:12" ht="13.5" customHeight="1">
      <c r="A2900" s="19"/>
      <c r="B2900" s="2"/>
      <c r="C2900" s="2"/>
      <c r="D2900" s="20"/>
      <c r="E2900" s="20"/>
      <c r="F2900" s="2"/>
      <c r="G2900" s="2"/>
      <c r="H2900" s="2"/>
      <c r="I2900" s="2"/>
      <c r="J2900" s="2"/>
      <c r="K2900" s="2"/>
      <c r="L2900" s="4"/>
    </row>
    <row r="2901" spans="1:12" ht="13.5" customHeight="1">
      <c r="A2901" s="19"/>
      <c r="B2901" s="2"/>
      <c r="C2901" s="2"/>
      <c r="D2901" s="20"/>
      <c r="E2901" s="20"/>
      <c r="F2901" s="2"/>
      <c r="G2901" s="2"/>
      <c r="H2901" s="2"/>
      <c r="I2901" s="2"/>
      <c r="J2901" s="2"/>
      <c r="K2901" s="2"/>
      <c r="L2901" s="4"/>
    </row>
    <row r="2902" spans="1:12" ht="13.5" customHeight="1">
      <c r="A2902" s="19"/>
      <c r="B2902" s="2"/>
      <c r="C2902" s="2"/>
      <c r="D2902" s="20"/>
      <c r="E2902" s="20"/>
      <c r="F2902" s="2"/>
      <c r="G2902" s="2"/>
      <c r="H2902" s="2"/>
      <c r="I2902" s="2"/>
      <c r="J2902" s="2"/>
      <c r="K2902" s="2"/>
      <c r="L2902" s="4"/>
    </row>
    <row r="2903" spans="1:12" ht="13.5" customHeight="1">
      <c r="A2903" s="19"/>
      <c r="B2903" s="2"/>
      <c r="C2903" s="2"/>
      <c r="D2903" s="20"/>
      <c r="E2903" s="20"/>
      <c r="F2903" s="2"/>
      <c r="G2903" s="2"/>
      <c r="H2903" s="2"/>
      <c r="I2903" s="2"/>
      <c r="J2903" s="2"/>
      <c r="K2903" s="2"/>
      <c r="L2903" s="4"/>
    </row>
    <row r="2904" spans="1:12" ht="13.5" customHeight="1">
      <c r="A2904" s="19"/>
      <c r="B2904" s="2"/>
      <c r="C2904" s="2"/>
      <c r="D2904" s="20"/>
      <c r="E2904" s="20"/>
      <c r="F2904" s="2"/>
      <c r="G2904" s="2"/>
      <c r="H2904" s="2"/>
      <c r="I2904" s="2"/>
      <c r="J2904" s="2"/>
      <c r="K2904" s="2"/>
      <c r="L2904" s="4"/>
    </row>
    <row r="2905" spans="1:12" ht="13.5" customHeight="1">
      <c r="A2905" s="19"/>
      <c r="B2905" s="2"/>
      <c r="C2905" s="2"/>
      <c r="D2905" s="20"/>
      <c r="E2905" s="20"/>
      <c r="F2905" s="2"/>
      <c r="G2905" s="2"/>
      <c r="H2905" s="2"/>
      <c r="I2905" s="2"/>
      <c r="J2905" s="2"/>
      <c r="K2905" s="2"/>
      <c r="L2905" s="4"/>
    </row>
    <row r="2906" spans="1:12" ht="13.5" customHeight="1">
      <c r="A2906" s="19"/>
      <c r="B2906" s="2"/>
      <c r="C2906" s="2"/>
      <c r="D2906" s="20"/>
      <c r="E2906" s="20"/>
      <c r="F2906" s="2"/>
      <c r="G2906" s="2"/>
      <c r="H2906" s="2"/>
      <c r="I2906" s="2"/>
      <c r="J2906" s="2"/>
      <c r="K2906" s="2"/>
      <c r="L2906" s="4"/>
    </row>
    <row r="2907" spans="1:12" ht="13.5" customHeight="1">
      <c r="A2907" s="19"/>
      <c r="B2907" s="2"/>
      <c r="C2907" s="2"/>
      <c r="D2907" s="20"/>
      <c r="E2907" s="20"/>
      <c r="F2907" s="2"/>
      <c r="G2907" s="2"/>
      <c r="H2907" s="2"/>
      <c r="I2907" s="2"/>
      <c r="J2907" s="2"/>
      <c r="K2907" s="2"/>
      <c r="L2907" s="4"/>
    </row>
    <row r="2908" spans="1:12" ht="13.5" customHeight="1">
      <c r="A2908" s="19"/>
      <c r="B2908" s="2"/>
      <c r="C2908" s="2"/>
      <c r="D2908" s="20"/>
      <c r="E2908" s="20"/>
      <c r="F2908" s="2"/>
      <c r="G2908" s="2"/>
      <c r="H2908" s="2"/>
      <c r="I2908" s="2"/>
      <c r="J2908" s="2"/>
      <c r="K2908" s="2"/>
      <c r="L2908" s="4"/>
    </row>
    <row r="2909" spans="1:12" ht="13.5" customHeight="1">
      <c r="A2909" s="19"/>
      <c r="B2909" s="2"/>
      <c r="C2909" s="2"/>
      <c r="D2909" s="20"/>
      <c r="E2909" s="20"/>
      <c r="F2909" s="2"/>
      <c r="G2909" s="2"/>
      <c r="H2909" s="2"/>
      <c r="I2909" s="2"/>
      <c r="J2909" s="2"/>
      <c r="K2909" s="2"/>
      <c r="L2909" s="4"/>
    </row>
    <row r="2910" spans="1:12">
      <c r="A2910" s="19"/>
      <c r="B2910" s="2"/>
      <c r="C2910" s="2"/>
      <c r="D2910" s="20"/>
      <c r="E2910" s="20"/>
      <c r="F2910" s="2"/>
      <c r="G2910" s="2"/>
      <c r="H2910" s="2"/>
      <c r="I2910" s="2"/>
      <c r="J2910" s="2"/>
      <c r="K2910" s="2"/>
      <c r="L2910" s="4"/>
    </row>
    <row r="2911" spans="1:12" ht="13.5" customHeight="1">
      <c r="A2911" s="19"/>
      <c r="B2911" s="2"/>
      <c r="C2911" s="2"/>
      <c r="D2911" s="20"/>
      <c r="E2911" s="20"/>
      <c r="F2911" s="2"/>
      <c r="G2911" s="2"/>
      <c r="H2911" s="2"/>
      <c r="I2911" s="2"/>
      <c r="J2911" s="2"/>
      <c r="K2911" s="2"/>
      <c r="L2911" s="4"/>
    </row>
    <row r="2912" spans="1:12" ht="13.5" customHeight="1">
      <c r="A2912" s="19"/>
      <c r="B2912" s="2"/>
      <c r="C2912" s="2"/>
      <c r="D2912" s="20"/>
      <c r="E2912" s="20"/>
      <c r="F2912" s="2"/>
      <c r="G2912" s="2"/>
      <c r="H2912" s="2"/>
      <c r="I2912" s="2"/>
      <c r="J2912" s="2"/>
      <c r="K2912" s="2"/>
      <c r="L2912" s="4"/>
    </row>
    <row r="2913" spans="1:12" ht="13.5" customHeight="1">
      <c r="A2913" s="19"/>
      <c r="B2913" s="2"/>
      <c r="C2913" s="2"/>
      <c r="D2913" s="20"/>
      <c r="E2913" s="20"/>
      <c r="F2913" s="2"/>
      <c r="G2913" s="2"/>
      <c r="H2913" s="2"/>
      <c r="I2913" s="2"/>
      <c r="J2913" s="2"/>
      <c r="K2913" s="2"/>
      <c r="L2913" s="4"/>
    </row>
    <row r="2914" spans="1:12" ht="13.5" customHeight="1">
      <c r="A2914" s="19"/>
      <c r="B2914" s="2"/>
      <c r="C2914" s="2"/>
      <c r="D2914" s="20"/>
      <c r="E2914" s="20"/>
      <c r="F2914" s="2"/>
      <c r="G2914" s="2"/>
      <c r="H2914" s="2"/>
      <c r="I2914" s="2"/>
      <c r="J2914" s="2"/>
      <c r="K2914" s="2"/>
      <c r="L2914" s="4"/>
    </row>
    <row r="2915" spans="1:12" ht="13.5" customHeight="1">
      <c r="A2915" s="19"/>
      <c r="B2915" s="2"/>
      <c r="C2915" s="2"/>
      <c r="D2915" s="20"/>
      <c r="E2915" s="20"/>
      <c r="F2915" s="2"/>
      <c r="G2915" s="2"/>
      <c r="H2915" s="2"/>
      <c r="I2915" s="2"/>
      <c r="J2915" s="2"/>
      <c r="K2915" s="2"/>
      <c r="L2915" s="4"/>
    </row>
    <row r="2916" spans="1:12" ht="13.5" customHeight="1">
      <c r="A2916" s="19"/>
      <c r="B2916" s="2"/>
      <c r="C2916" s="2"/>
      <c r="D2916" s="20"/>
      <c r="E2916" s="20"/>
      <c r="F2916" s="2"/>
      <c r="G2916" s="2"/>
      <c r="H2916" s="2"/>
      <c r="I2916" s="2"/>
      <c r="J2916" s="2"/>
      <c r="K2916" s="2"/>
      <c r="L2916" s="4"/>
    </row>
    <row r="2917" spans="1:12" ht="13.5" customHeight="1">
      <c r="A2917" s="19"/>
      <c r="B2917" s="2"/>
      <c r="C2917" s="2"/>
      <c r="D2917" s="20"/>
      <c r="E2917" s="20"/>
      <c r="F2917" s="2"/>
      <c r="G2917" s="2"/>
      <c r="H2917" s="2"/>
      <c r="I2917" s="2"/>
      <c r="J2917" s="2"/>
      <c r="K2917" s="2"/>
      <c r="L2917" s="4"/>
    </row>
    <row r="2918" spans="1:12" ht="13.5" customHeight="1">
      <c r="A2918" s="19"/>
      <c r="B2918" s="2"/>
      <c r="C2918" s="2"/>
      <c r="D2918" s="20"/>
      <c r="E2918" s="20"/>
      <c r="F2918" s="2"/>
      <c r="G2918" s="2"/>
      <c r="H2918" s="2"/>
      <c r="I2918" s="2"/>
      <c r="J2918" s="2"/>
      <c r="K2918" s="2"/>
      <c r="L2918" s="4"/>
    </row>
    <row r="2919" spans="1:12" ht="13.5" customHeight="1">
      <c r="A2919" s="19"/>
      <c r="B2919" s="2"/>
      <c r="C2919" s="2"/>
      <c r="D2919" s="20"/>
      <c r="E2919" s="20"/>
      <c r="F2919" s="2"/>
      <c r="G2919" s="2"/>
      <c r="H2919" s="2"/>
      <c r="I2919" s="2"/>
      <c r="J2919" s="2"/>
      <c r="K2919" s="2"/>
      <c r="L2919" s="4"/>
    </row>
    <row r="2920" spans="1:12" ht="13.5" customHeight="1">
      <c r="A2920" s="19"/>
      <c r="B2920" s="2"/>
      <c r="C2920" s="2"/>
      <c r="D2920" s="20"/>
      <c r="E2920" s="20"/>
      <c r="F2920" s="2"/>
      <c r="G2920" s="2"/>
      <c r="H2920" s="2"/>
      <c r="I2920" s="2"/>
      <c r="J2920" s="2"/>
      <c r="K2920" s="2"/>
      <c r="L2920" s="4"/>
    </row>
    <row r="2921" spans="1:12" ht="13.5" customHeight="1">
      <c r="A2921" s="19"/>
      <c r="B2921" s="2"/>
      <c r="C2921" s="2"/>
      <c r="D2921" s="20"/>
      <c r="E2921" s="20"/>
      <c r="F2921" s="2"/>
      <c r="G2921" s="2"/>
      <c r="H2921" s="2"/>
      <c r="I2921" s="2"/>
      <c r="J2921" s="2"/>
      <c r="K2921" s="2"/>
      <c r="L2921" s="4"/>
    </row>
    <row r="2922" spans="1:12" ht="13.5" customHeight="1">
      <c r="A2922" s="19"/>
      <c r="B2922" s="2"/>
      <c r="C2922" s="2"/>
      <c r="D2922" s="20"/>
      <c r="E2922" s="20"/>
      <c r="F2922" s="2"/>
      <c r="G2922" s="2"/>
      <c r="H2922" s="2"/>
      <c r="I2922" s="2"/>
      <c r="J2922" s="2"/>
      <c r="K2922" s="2"/>
      <c r="L2922" s="4"/>
    </row>
    <row r="2923" spans="1:12" ht="13.5" customHeight="1">
      <c r="A2923" s="19"/>
      <c r="B2923" s="2"/>
      <c r="C2923" s="2"/>
      <c r="D2923" s="20"/>
      <c r="E2923" s="20"/>
      <c r="F2923" s="2"/>
      <c r="G2923" s="2"/>
      <c r="H2923" s="2"/>
      <c r="I2923" s="2"/>
      <c r="J2923" s="2"/>
      <c r="K2923" s="2"/>
      <c r="L2923" s="4"/>
    </row>
    <row r="2924" spans="1:12" ht="13.5" customHeight="1">
      <c r="A2924" s="19"/>
      <c r="B2924" s="2"/>
      <c r="C2924" s="2"/>
      <c r="D2924" s="20"/>
      <c r="E2924" s="20"/>
      <c r="F2924" s="2"/>
      <c r="G2924" s="2"/>
      <c r="H2924" s="2"/>
      <c r="I2924" s="2"/>
      <c r="J2924" s="2"/>
      <c r="K2924" s="2"/>
      <c r="L2924" s="4"/>
    </row>
    <row r="2925" spans="1:12" ht="13.5" customHeight="1">
      <c r="A2925" s="19"/>
      <c r="B2925" s="2"/>
      <c r="C2925" s="2"/>
      <c r="D2925" s="20"/>
      <c r="E2925" s="20"/>
      <c r="F2925" s="2"/>
      <c r="G2925" s="2"/>
      <c r="H2925" s="2"/>
      <c r="I2925" s="2"/>
      <c r="J2925" s="2"/>
      <c r="K2925" s="2"/>
      <c r="L2925" s="4"/>
    </row>
    <row r="2926" spans="1:12" ht="13.5" customHeight="1">
      <c r="A2926" s="19"/>
      <c r="B2926" s="2"/>
      <c r="C2926" s="2"/>
      <c r="D2926" s="20"/>
      <c r="E2926" s="20"/>
      <c r="F2926" s="2"/>
      <c r="G2926" s="2"/>
      <c r="H2926" s="2"/>
      <c r="I2926" s="2"/>
      <c r="J2926" s="2"/>
      <c r="K2926" s="2"/>
      <c r="L2926" s="4"/>
    </row>
    <row r="2927" spans="1:12" ht="13.5" customHeight="1">
      <c r="A2927" s="19"/>
      <c r="B2927" s="2"/>
      <c r="C2927" s="2"/>
      <c r="D2927" s="20"/>
      <c r="E2927" s="20"/>
      <c r="F2927" s="2"/>
      <c r="G2927" s="2"/>
      <c r="H2927" s="2"/>
      <c r="I2927" s="2"/>
      <c r="J2927" s="2"/>
      <c r="K2927" s="2"/>
      <c r="L2927" s="4"/>
    </row>
    <row r="2928" spans="1:12" ht="13.5" customHeight="1">
      <c r="A2928" s="19"/>
      <c r="B2928" s="2"/>
      <c r="C2928" s="2"/>
      <c r="D2928" s="20"/>
      <c r="E2928" s="20"/>
      <c r="F2928" s="2"/>
      <c r="G2928" s="2"/>
      <c r="H2928" s="2"/>
      <c r="I2928" s="2"/>
      <c r="J2928" s="2"/>
      <c r="K2928" s="2"/>
      <c r="L2928" s="4"/>
    </row>
    <row r="2929" spans="1:12" ht="13.5" customHeight="1">
      <c r="A2929" s="19"/>
      <c r="B2929" s="2"/>
      <c r="C2929" s="2"/>
      <c r="D2929" s="20"/>
      <c r="E2929" s="20"/>
      <c r="F2929" s="2"/>
      <c r="G2929" s="2"/>
      <c r="H2929" s="2"/>
      <c r="I2929" s="2"/>
      <c r="J2929" s="2"/>
      <c r="K2929" s="2"/>
      <c r="L2929" s="4"/>
    </row>
    <row r="2930" spans="1:12" ht="13.5" customHeight="1">
      <c r="A2930" s="19"/>
      <c r="B2930" s="2"/>
      <c r="C2930" s="2"/>
      <c r="D2930" s="20"/>
      <c r="E2930" s="20"/>
      <c r="F2930" s="2"/>
      <c r="G2930" s="2"/>
      <c r="H2930" s="2"/>
      <c r="I2930" s="2"/>
      <c r="J2930" s="2"/>
      <c r="K2930" s="2"/>
      <c r="L2930" s="4"/>
    </row>
    <row r="2931" spans="1:12" ht="13.5" customHeight="1">
      <c r="A2931" s="19"/>
      <c r="B2931" s="2"/>
      <c r="C2931" s="2"/>
      <c r="D2931" s="20"/>
      <c r="E2931" s="20"/>
      <c r="F2931" s="2"/>
      <c r="G2931" s="2"/>
      <c r="H2931" s="2"/>
      <c r="I2931" s="2"/>
      <c r="J2931" s="2"/>
      <c r="K2931" s="2"/>
      <c r="L2931" s="4"/>
    </row>
    <row r="2932" spans="1:12" ht="13.5" customHeight="1">
      <c r="A2932" s="19"/>
      <c r="B2932" s="2"/>
      <c r="C2932" s="2"/>
      <c r="D2932" s="20"/>
      <c r="E2932" s="20"/>
      <c r="F2932" s="2"/>
      <c r="G2932" s="2"/>
      <c r="H2932" s="2"/>
      <c r="I2932" s="2"/>
      <c r="J2932" s="2"/>
      <c r="K2932" s="2"/>
      <c r="L2932" s="4"/>
    </row>
    <row r="2933" spans="1:12" ht="13.5" customHeight="1">
      <c r="A2933" s="19"/>
      <c r="B2933" s="2"/>
      <c r="C2933" s="2"/>
      <c r="D2933" s="20"/>
      <c r="E2933" s="20"/>
      <c r="F2933" s="2"/>
      <c r="G2933" s="2"/>
      <c r="H2933" s="2"/>
      <c r="I2933" s="2"/>
      <c r="J2933" s="2"/>
      <c r="K2933" s="2"/>
      <c r="L2933" s="4"/>
    </row>
    <row r="2934" spans="1:12" ht="13.5" customHeight="1">
      <c r="A2934" s="19"/>
      <c r="B2934" s="2"/>
      <c r="C2934" s="2"/>
      <c r="D2934" s="20"/>
      <c r="E2934" s="20"/>
      <c r="F2934" s="2"/>
      <c r="G2934" s="2"/>
      <c r="H2934" s="2"/>
      <c r="I2934" s="2"/>
      <c r="J2934" s="2"/>
      <c r="K2934" s="2"/>
      <c r="L2934" s="4"/>
    </row>
    <row r="2935" spans="1:12" ht="13.5" customHeight="1">
      <c r="A2935" s="19"/>
      <c r="B2935" s="2"/>
      <c r="C2935" s="2"/>
      <c r="D2935" s="20"/>
      <c r="E2935" s="20"/>
      <c r="F2935" s="2"/>
      <c r="G2935" s="2"/>
      <c r="H2935" s="2"/>
      <c r="I2935" s="2"/>
      <c r="J2935" s="2"/>
      <c r="K2935" s="2"/>
      <c r="L2935" s="4"/>
    </row>
    <row r="2936" spans="1:12" ht="13.5" customHeight="1">
      <c r="A2936" s="19"/>
      <c r="B2936" s="2"/>
      <c r="C2936" s="2"/>
      <c r="D2936" s="20"/>
      <c r="E2936" s="20"/>
      <c r="F2936" s="2"/>
      <c r="G2936" s="2"/>
      <c r="H2936" s="2"/>
      <c r="I2936" s="2"/>
      <c r="J2936" s="2"/>
      <c r="K2936" s="2"/>
      <c r="L2936" s="4"/>
    </row>
    <row r="2937" spans="1:12" ht="13.5" customHeight="1">
      <c r="A2937" s="19"/>
      <c r="B2937" s="2"/>
      <c r="C2937" s="2"/>
      <c r="D2937" s="20"/>
      <c r="E2937" s="20"/>
      <c r="F2937" s="2"/>
      <c r="G2937" s="2"/>
      <c r="H2937" s="2"/>
      <c r="I2937" s="2"/>
      <c r="J2937" s="2"/>
      <c r="K2937" s="2"/>
      <c r="L2937" s="4"/>
    </row>
    <row r="2938" spans="1:12" ht="13.5" customHeight="1">
      <c r="A2938" s="19"/>
      <c r="B2938" s="2"/>
      <c r="C2938" s="2"/>
      <c r="D2938" s="20"/>
      <c r="E2938" s="20"/>
      <c r="F2938" s="2"/>
      <c r="G2938" s="2"/>
      <c r="H2938" s="2"/>
      <c r="I2938" s="2"/>
      <c r="J2938" s="2"/>
      <c r="K2938" s="2"/>
      <c r="L2938" s="4"/>
    </row>
    <row r="2939" spans="1:12" ht="13.5" customHeight="1">
      <c r="A2939" s="19"/>
      <c r="B2939" s="2"/>
      <c r="C2939" s="2"/>
      <c r="D2939" s="20"/>
      <c r="E2939" s="20"/>
      <c r="F2939" s="2"/>
      <c r="G2939" s="2"/>
      <c r="H2939" s="2"/>
      <c r="I2939" s="2"/>
      <c r="J2939" s="2"/>
      <c r="K2939" s="2"/>
      <c r="L2939" s="4"/>
    </row>
    <row r="2940" spans="1:12" ht="13.5" customHeight="1">
      <c r="A2940" s="19"/>
      <c r="B2940" s="2"/>
      <c r="C2940" s="2"/>
      <c r="D2940" s="20"/>
      <c r="E2940" s="20"/>
      <c r="F2940" s="2"/>
      <c r="G2940" s="2"/>
      <c r="H2940" s="2"/>
      <c r="I2940" s="2"/>
      <c r="J2940" s="2"/>
      <c r="K2940" s="2"/>
      <c r="L2940" s="4"/>
    </row>
    <row r="2941" spans="1:12" ht="13.5" customHeight="1">
      <c r="A2941" s="19"/>
      <c r="B2941" s="2"/>
      <c r="C2941" s="2"/>
      <c r="D2941" s="20"/>
      <c r="E2941" s="20"/>
      <c r="F2941" s="2"/>
      <c r="G2941" s="2"/>
      <c r="H2941" s="2"/>
      <c r="I2941" s="2"/>
      <c r="J2941" s="2"/>
      <c r="K2941" s="2"/>
      <c r="L2941" s="4"/>
    </row>
    <row r="2942" spans="1:12" ht="13.5" customHeight="1">
      <c r="A2942" s="19"/>
      <c r="B2942" s="2"/>
      <c r="C2942" s="2"/>
      <c r="D2942" s="20"/>
      <c r="E2942" s="20"/>
      <c r="F2942" s="2"/>
      <c r="G2942" s="2"/>
      <c r="H2942" s="2"/>
      <c r="I2942" s="2"/>
      <c r="J2942" s="2"/>
      <c r="K2942" s="2"/>
      <c r="L2942" s="4"/>
    </row>
    <row r="2943" spans="1:12" ht="13.5" customHeight="1">
      <c r="A2943" s="19"/>
      <c r="B2943" s="2"/>
      <c r="C2943" s="2"/>
      <c r="D2943" s="20"/>
      <c r="E2943" s="20"/>
      <c r="F2943" s="2"/>
      <c r="G2943" s="2"/>
      <c r="H2943" s="2"/>
      <c r="I2943" s="2"/>
      <c r="J2943" s="2"/>
      <c r="K2943" s="2"/>
      <c r="L2943" s="4"/>
    </row>
    <row r="2944" spans="1:12" ht="13.5" customHeight="1">
      <c r="A2944" s="19"/>
      <c r="B2944" s="2"/>
      <c r="C2944" s="2"/>
      <c r="D2944" s="20"/>
      <c r="E2944" s="20"/>
      <c r="F2944" s="2"/>
      <c r="G2944" s="2"/>
      <c r="H2944" s="2"/>
      <c r="I2944" s="2"/>
      <c r="J2944" s="2"/>
      <c r="K2944" s="2"/>
      <c r="L2944" s="4"/>
    </row>
    <row r="2945" spans="1:12" ht="13.5" customHeight="1">
      <c r="A2945" s="19"/>
      <c r="B2945" s="2"/>
      <c r="C2945" s="2"/>
      <c r="D2945" s="20"/>
      <c r="E2945" s="20"/>
      <c r="F2945" s="2"/>
      <c r="G2945" s="2"/>
      <c r="H2945" s="2"/>
      <c r="I2945" s="2"/>
      <c r="J2945" s="2"/>
      <c r="K2945" s="2"/>
      <c r="L2945" s="4"/>
    </row>
    <row r="2946" spans="1:12" ht="13.5" customHeight="1">
      <c r="A2946" s="19"/>
      <c r="B2946" s="2"/>
      <c r="C2946" s="2"/>
      <c r="D2946" s="20"/>
      <c r="E2946" s="20"/>
      <c r="F2946" s="2"/>
      <c r="G2946" s="2"/>
      <c r="H2946" s="2"/>
      <c r="I2946" s="2"/>
      <c r="J2946" s="2"/>
      <c r="K2946" s="2"/>
      <c r="L2946" s="4"/>
    </row>
    <row r="2947" spans="1:12" ht="13.5" customHeight="1">
      <c r="A2947" s="19"/>
      <c r="B2947" s="2"/>
      <c r="C2947" s="2"/>
      <c r="D2947" s="20"/>
      <c r="E2947" s="20"/>
      <c r="F2947" s="2"/>
      <c r="G2947" s="2"/>
      <c r="H2947" s="2"/>
      <c r="I2947" s="2"/>
      <c r="J2947" s="2"/>
      <c r="K2947" s="2"/>
      <c r="L2947" s="4"/>
    </row>
    <row r="2948" spans="1:12" ht="13.5" customHeight="1">
      <c r="A2948" s="19"/>
      <c r="B2948" s="2"/>
      <c r="C2948" s="2"/>
      <c r="D2948" s="20"/>
      <c r="E2948" s="20"/>
      <c r="F2948" s="2"/>
      <c r="G2948" s="2"/>
      <c r="H2948" s="2"/>
      <c r="I2948" s="2"/>
      <c r="J2948" s="2"/>
      <c r="K2948" s="2"/>
      <c r="L2948" s="4"/>
    </row>
    <row r="2949" spans="1:12" ht="13.5" customHeight="1">
      <c r="A2949" s="19"/>
      <c r="B2949" s="2"/>
      <c r="C2949" s="2"/>
      <c r="D2949" s="20"/>
      <c r="E2949" s="20"/>
      <c r="F2949" s="2"/>
      <c r="G2949" s="2"/>
      <c r="H2949" s="2"/>
      <c r="I2949" s="2"/>
      <c r="J2949" s="2"/>
      <c r="K2949" s="2"/>
      <c r="L2949" s="4"/>
    </row>
    <row r="2950" spans="1:12" ht="13.5" customHeight="1">
      <c r="A2950" s="19"/>
      <c r="B2950" s="2"/>
      <c r="C2950" s="2"/>
      <c r="D2950" s="20"/>
      <c r="E2950" s="20"/>
      <c r="F2950" s="2"/>
      <c r="G2950" s="2"/>
      <c r="H2950" s="2"/>
      <c r="I2950" s="2"/>
      <c r="J2950" s="2"/>
      <c r="K2950" s="2"/>
      <c r="L2950" s="4"/>
    </row>
    <row r="2951" spans="1:12" ht="13.5" customHeight="1">
      <c r="A2951" s="19"/>
      <c r="B2951" s="2"/>
      <c r="C2951" s="2"/>
      <c r="D2951" s="20"/>
      <c r="E2951" s="20"/>
      <c r="F2951" s="2"/>
      <c r="G2951" s="2"/>
      <c r="H2951" s="2"/>
      <c r="I2951" s="2"/>
      <c r="J2951" s="2"/>
      <c r="K2951" s="2"/>
      <c r="L2951" s="4"/>
    </row>
    <row r="2952" spans="1:12" ht="13.5" customHeight="1">
      <c r="A2952" s="19"/>
      <c r="B2952" s="2"/>
      <c r="C2952" s="2"/>
      <c r="D2952" s="20"/>
      <c r="E2952" s="20"/>
      <c r="F2952" s="2"/>
      <c r="G2952" s="2"/>
      <c r="H2952" s="2"/>
      <c r="I2952" s="2"/>
      <c r="J2952" s="2"/>
      <c r="K2952" s="2"/>
      <c r="L2952" s="4"/>
    </row>
    <row r="2953" spans="1:12" ht="13.5" customHeight="1">
      <c r="A2953" s="19"/>
      <c r="B2953" s="2"/>
      <c r="C2953" s="2"/>
      <c r="D2953" s="20"/>
      <c r="E2953" s="20"/>
      <c r="F2953" s="2"/>
      <c r="G2953" s="2"/>
      <c r="H2953" s="2"/>
      <c r="I2953" s="2"/>
      <c r="J2953" s="2"/>
      <c r="K2953" s="2"/>
      <c r="L2953" s="4"/>
    </row>
    <row r="2954" spans="1:12" ht="13.5" customHeight="1">
      <c r="A2954" s="19"/>
      <c r="B2954" s="2"/>
      <c r="C2954" s="2"/>
      <c r="D2954" s="20"/>
      <c r="E2954" s="20"/>
      <c r="F2954" s="2"/>
      <c r="G2954" s="2"/>
      <c r="H2954" s="2"/>
      <c r="I2954" s="2"/>
      <c r="J2954" s="2"/>
      <c r="K2954" s="2"/>
      <c r="L2954" s="4"/>
    </row>
    <row r="2955" spans="1:12" ht="13.5" customHeight="1">
      <c r="A2955" s="19"/>
      <c r="B2955" s="2"/>
      <c r="C2955" s="2"/>
      <c r="D2955" s="20"/>
      <c r="E2955" s="20"/>
      <c r="F2955" s="2"/>
      <c r="G2955" s="2"/>
      <c r="H2955" s="2"/>
      <c r="I2955" s="2"/>
      <c r="J2955" s="2"/>
      <c r="K2955" s="2"/>
      <c r="L2955" s="4"/>
    </row>
    <row r="2956" spans="1:12" ht="13.5" customHeight="1">
      <c r="A2956" s="19"/>
      <c r="B2956" s="2"/>
      <c r="C2956" s="2"/>
      <c r="D2956" s="20"/>
      <c r="E2956" s="20"/>
      <c r="F2956" s="2"/>
      <c r="G2956" s="2"/>
      <c r="H2956" s="2"/>
      <c r="I2956" s="2"/>
      <c r="J2956" s="2"/>
      <c r="K2956" s="2"/>
      <c r="L2956" s="4"/>
    </row>
    <row r="2957" spans="1:12" ht="13.5" customHeight="1">
      <c r="A2957" s="19"/>
      <c r="B2957" s="2"/>
      <c r="C2957" s="2"/>
      <c r="D2957" s="20"/>
      <c r="E2957" s="20"/>
      <c r="F2957" s="2"/>
      <c r="G2957" s="2"/>
      <c r="H2957" s="2"/>
      <c r="I2957" s="2"/>
      <c r="J2957" s="2"/>
      <c r="K2957" s="2"/>
      <c r="L2957" s="4"/>
    </row>
    <row r="2958" spans="1:12" ht="13.5" customHeight="1">
      <c r="A2958" s="19"/>
      <c r="B2958" s="2"/>
      <c r="C2958" s="2"/>
      <c r="D2958" s="20"/>
      <c r="E2958" s="20"/>
      <c r="F2958" s="2"/>
      <c r="G2958" s="2"/>
      <c r="H2958" s="2"/>
      <c r="I2958" s="2"/>
      <c r="J2958" s="2"/>
      <c r="K2958" s="2"/>
      <c r="L2958" s="4"/>
    </row>
    <row r="2959" spans="1:12" ht="13.5" customHeight="1">
      <c r="A2959" s="19"/>
      <c r="B2959" s="2"/>
      <c r="C2959" s="2"/>
      <c r="D2959" s="20"/>
      <c r="E2959" s="20"/>
      <c r="F2959" s="2"/>
      <c r="G2959" s="2"/>
      <c r="H2959" s="2"/>
      <c r="I2959" s="2"/>
      <c r="J2959" s="2"/>
      <c r="K2959" s="2"/>
      <c r="L2959" s="4"/>
    </row>
    <row r="2960" spans="1:12" ht="13.5" customHeight="1">
      <c r="A2960" s="19"/>
      <c r="B2960" s="2"/>
      <c r="C2960" s="2"/>
      <c r="D2960" s="20"/>
      <c r="E2960" s="20"/>
      <c r="F2960" s="2"/>
      <c r="G2960" s="2"/>
      <c r="H2960" s="2"/>
      <c r="I2960" s="2"/>
      <c r="J2960" s="2"/>
      <c r="K2960" s="2"/>
      <c r="L2960" s="4"/>
    </row>
    <row r="2961" spans="1:12" ht="13.5" customHeight="1">
      <c r="A2961" s="19"/>
      <c r="B2961" s="2"/>
      <c r="C2961" s="2"/>
      <c r="D2961" s="20"/>
      <c r="E2961" s="20"/>
      <c r="F2961" s="2"/>
      <c r="G2961" s="2"/>
      <c r="H2961" s="2"/>
      <c r="I2961" s="2"/>
      <c r="J2961" s="2"/>
      <c r="K2961" s="2"/>
      <c r="L2961" s="4"/>
    </row>
    <row r="2962" spans="1:12" ht="13.5" customHeight="1">
      <c r="A2962" s="19"/>
      <c r="B2962" s="2"/>
      <c r="C2962" s="2"/>
      <c r="D2962" s="20"/>
      <c r="E2962" s="20"/>
      <c r="F2962" s="2"/>
      <c r="G2962" s="2"/>
      <c r="H2962" s="2"/>
      <c r="I2962" s="2"/>
      <c r="J2962" s="2"/>
      <c r="K2962" s="2"/>
      <c r="L2962" s="4"/>
    </row>
    <row r="2963" spans="1:12" ht="13.5" customHeight="1">
      <c r="A2963" s="19"/>
      <c r="B2963" s="2"/>
      <c r="C2963" s="2"/>
      <c r="D2963" s="20"/>
      <c r="E2963" s="20"/>
      <c r="F2963" s="2"/>
      <c r="G2963" s="2"/>
      <c r="H2963" s="2"/>
      <c r="I2963" s="2"/>
      <c r="J2963" s="2"/>
      <c r="K2963" s="2"/>
      <c r="L2963" s="4"/>
    </row>
    <row r="2964" spans="1:12" ht="13.5" customHeight="1">
      <c r="A2964" s="19"/>
      <c r="B2964" s="2"/>
      <c r="C2964" s="2"/>
      <c r="D2964" s="20"/>
      <c r="E2964" s="20"/>
      <c r="F2964" s="2"/>
      <c r="G2964" s="2"/>
      <c r="H2964" s="2"/>
      <c r="I2964" s="2"/>
      <c r="J2964" s="2"/>
      <c r="K2964" s="2"/>
      <c r="L2964" s="4"/>
    </row>
    <row r="2965" spans="1:12" ht="13.5" customHeight="1">
      <c r="A2965" s="19"/>
      <c r="B2965" s="2"/>
      <c r="C2965" s="2"/>
      <c r="D2965" s="20"/>
      <c r="E2965" s="20"/>
      <c r="F2965" s="2"/>
      <c r="G2965" s="2"/>
      <c r="H2965" s="2"/>
      <c r="I2965" s="2"/>
      <c r="J2965" s="2"/>
      <c r="K2965" s="2"/>
      <c r="L2965" s="4"/>
    </row>
    <row r="2966" spans="1:12" ht="13.5" customHeight="1">
      <c r="A2966" s="19"/>
      <c r="B2966" s="2"/>
      <c r="C2966" s="2"/>
      <c r="D2966" s="20"/>
      <c r="E2966" s="20"/>
      <c r="F2966" s="2"/>
      <c r="G2966" s="2"/>
      <c r="H2966" s="2"/>
      <c r="I2966" s="2"/>
      <c r="J2966" s="2"/>
      <c r="K2966" s="2"/>
      <c r="L2966" s="4"/>
    </row>
    <row r="2967" spans="1:12" ht="13.5" customHeight="1">
      <c r="A2967" s="19"/>
      <c r="B2967" s="2"/>
      <c r="C2967" s="2"/>
      <c r="D2967" s="20"/>
      <c r="E2967" s="20"/>
      <c r="F2967" s="2"/>
      <c r="G2967" s="2"/>
      <c r="H2967" s="2"/>
      <c r="I2967" s="2"/>
      <c r="J2967" s="2"/>
      <c r="K2967" s="2"/>
      <c r="L2967" s="4"/>
    </row>
    <row r="2968" spans="1:12" ht="13.5" customHeight="1">
      <c r="A2968" s="19"/>
      <c r="B2968" s="2"/>
      <c r="C2968" s="2"/>
      <c r="D2968" s="20"/>
      <c r="E2968" s="20"/>
      <c r="F2968" s="2"/>
      <c r="G2968" s="2"/>
      <c r="H2968" s="2"/>
      <c r="I2968" s="2"/>
      <c r="J2968" s="2"/>
      <c r="K2968" s="2"/>
      <c r="L2968" s="4"/>
    </row>
    <row r="2969" spans="1:12" ht="13.5" customHeight="1">
      <c r="A2969" s="19"/>
      <c r="B2969" s="2"/>
      <c r="C2969" s="2"/>
      <c r="D2969" s="20"/>
      <c r="E2969" s="20"/>
      <c r="F2969" s="2"/>
      <c r="G2969" s="2"/>
      <c r="H2969" s="2"/>
      <c r="I2969" s="2"/>
      <c r="J2969" s="2"/>
      <c r="K2969" s="2"/>
      <c r="L2969" s="4"/>
    </row>
    <row r="2970" spans="1:12" ht="13.5" customHeight="1">
      <c r="A2970" s="19"/>
      <c r="B2970" s="2"/>
      <c r="C2970" s="2"/>
      <c r="D2970" s="20"/>
      <c r="E2970" s="20"/>
      <c r="F2970" s="2"/>
      <c r="G2970" s="2"/>
      <c r="H2970" s="2"/>
      <c r="I2970" s="2"/>
      <c r="J2970" s="2"/>
      <c r="K2970" s="2"/>
      <c r="L2970" s="4"/>
    </row>
    <row r="2971" spans="1:12" ht="13.5" customHeight="1">
      <c r="A2971" s="19"/>
      <c r="B2971" s="2"/>
      <c r="C2971" s="2"/>
      <c r="D2971" s="20"/>
      <c r="E2971" s="20"/>
      <c r="F2971" s="2"/>
      <c r="G2971" s="2"/>
      <c r="H2971" s="2"/>
      <c r="I2971" s="2"/>
      <c r="J2971" s="2"/>
      <c r="K2971" s="2"/>
      <c r="L2971" s="4"/>
    </row>
    <row r="2972" spans="1:12" ht="13.5" customHeight="1">
      <c r="A2972" s="19"/>
      <c r="B2972" s="2"/>
      <c r="C2972" s="2"/>
      <c r="D2972" s="20"/>
      <c r="E2972" s="20"/>
      <c r="F2972" s="2"/>
      <c r="G2972" s="2"/>
      <c r="H2972" s="2"/>
      <c r="I2972" s="2"/>
      <c r="J2972" s="2"/>
      <c r="K2972" s="2"/>
      <c r="L2972" s="4"/>
    </row>
    <row r="2973" spans="1:12" ht="13.5" customHeight="1">
      <c r="A2973" s="19"/>
      <c r="B2973" s="2"/>
      <c r="C2973" s="2"/>
      <c r="D2973" s="20"/>
      <c r="E2973" s="20"/>
      <c r="F2973" s="2"/>
      <c r="G2973" s="2"/>
      <c r="H2973" s="2"/>
      <c r="I2973" s="2"/>
      <c r="J2973" s="2"/>
      <c r="K2973" s="2"/>
      <c r="L2973" s="4"/>
    </row>
    <row r="2974" spans="1:12" ht="13.5" customHeight="1">
      <c r="A2974" s="19"/>
      <c r="B2974" s="2"/>
      <c r="C2974" s="2"/>
      <c r="D2974" s="20"/>
      <c r="E2974" s="20"/>
      <c r="F2974" s="2"/>
      <c r="G2974" s="2"/>
      <c r="H2974" s="2"/>
      <c r="I2974" s="2"/>
      <c r="J2974" s="2"/>
      <c r="K2974" s="2"/>
      <c r="L2974" s="4"/>
    </row>
    <row r="2975" spans="1:12" ht="13.5" customHeight="1">
      <c r="A2975" s="19"/>
      <c r="B2975" s="2"/>
      <c r="C2975" s="2"/>
      <c r="D2975" s="20"/>
      <c r="E2975" s="20"/>
      <c r="F2975" s="2"/>
      <c r="G2975" s="2"/>
      <c r="H2975" s="2"/>
      <c r="I2975" s="2"/>
      <c r="J2975" s="2"/>
      <c r="K2975" s="2"/>
      <c r="L2975" s="4"/>
    </row>
    <row r="2976" spans="1:12" ht="13.5" customHeight="1">
      <c r="A2976" s="19"/>
      <c r="B2976" s="2"/>
      <c r="C2976" s="2"/>
      <c r="D2976" s="20"/>
      <c r="E2976" s="20"/>
      <c r="F2976" s="2"/>
      <c r="G2976" s="2"/>
      <c r="H2976" s="2"/>
      <c r="I2976" s="2"/>
      <c r="J2976" s="2"/>
      <c r="K2976" s="2"/>
      <c r="L2976" s="4"/>
    </row>
    <row r="2977" spans="1:12" ht="13.5" customHeight="1">
      <c r="A2977" s="19"/>
      <c r="B2977" s="2"/>
      <c r="C2977" s="2"/>
      <c r="D2977" s="20"/>
      <c r="E2977" s="20"/>
      <c r="F2977" s="2"/>
      <c r="G2977" s="2"/>
      <c r="H2977" s="2"/>
      <c r="I2977" s="2"/>
      <c r="J2977" s="2"/>
      <c r="K2977" s="2"/>
      <c r="L2977" s="4"/>
    </row>
    <row r="2978" spans="1:12" ht="13.5" customHeight="1">
      <c r="A2978" s="19"/>
      <c r="B2978" s="2"/>
      <c r="C2978" s="2"/>
      <c r="D2978" s="20"/>
      <c r="E2978" s="20"/>
      <c r="F2978" s="2"/>
      <c r="G2978" s="2"/>
      <c r="H2978" s="2"/>
      <c r="I2978" s="2"/>
      <c r="J2978" s="2"/>
      <c r="K2978" s="2"/>
      <c r="L2978" s="4"/>
    </row>
    <row r="2979" spans="1:12" ht="13.5" customHeight="1">
      <c r="A2979" s="19"/>
      <c r="B2979" s="2"/>
      <c r="C2979" s="2"/>
      <c r="D2979" s="20"/>
      <c r="E2979" s="20"/>
      <c r="F2979" s="2"/>
      <c r="G2979" s="2"/>
      <c r="H2979" s="2"/>
      <c r="I2979" s="2"/>
      <c r="J2979" s="2"/>
      <c r="K2979" s="2"/>
      <c r="L2979" s="4"/>
    </row>
    <row r="2980" spans="1:12">
      <c r="A2980" s="19"/>
      <c r="B2980" s="2"/>
      <c r="C2980" s="2"/>
      <c r="D2980" s="20"/>
      <c r="E2980" s="20"/>
      <c r="F2980" s="2"/>
      <c r="G2980" s="2"/>
      <c r="H2980" s="2"/>
      <c r="I2980" s="2"/>
      <c r="J2980" s="2"/>
      <c r="K2980" s="2"/>
      <c r="L2980" s="4"/>
    </row>
    <row r="2981" spans="1:12" ht="13.5" customHeight="1">
      <c r="A2981" s="19"/>
      <c r="B2981" s="2"/>
      <c r="C2981" s="2"/>
      <c r="D2981" s="20"/>
      <c r="E2981" s="20"/>
      <c r="F2981" s="2"/>
      <c r="G2981" s="2"/>
      <c r="H2981" s="2"/>
      <c r="I2981" s="2"/>
      <c r="J2981" s="2"/>
      <c r="K2981" s="2"/>
      <c r="L2981" s="4"/>
    </row>
    <row r="2982" spans="1:12" ht="13.5" customHeight="1">
      <c r="A2982" s="19"/>
      <c r="B2982" s="2"/>
      <c r="C2982" s="2"/>
      <c r="D2982" s="20"/>
      <c r="E2982" s="20"/>
      <c r="F2982" s="2"/>
      <c r="G2982" s="2"/>
      <c r="H2982" s="2"/>
      <c r="I2982" s="2"/>
      <c r="J2982" s="2"/>
      <c r="K2982" s="2"/>
      <c r="L2982" s="4"/>
    </row>
    <row r="2983" spans="1:12" ht="13.5" customHeight="1">
      <c r="A2983" s="19"/>
      <c r="B2983" s="2"/>
      <c r="C2983" s="2"/>
      <c r="D2983" s="20"/>
      <c r="E2983" s="20"/>
      <c r="F2983" s="2"/>
      <c r="G2983" s="2"/>
      <c r="H2983" s="2"/>
      <c r="I2983" s="2"/>
      <c r="J2983" s="2"/>
      <c r="K2983" s="2"/>
      <c r="L2983" s="4"/>
    </row>
    <row r="2984" spans="1:12" ht="13.5" customHeight="1">
      <c r="A2984" s="19"/>
      <c r="B2984" s="2"/>
      <c r="C2984" s="2"/>
      <c r="D2984" s="20"/>
      <c r="E2984" s="20"/>
      <c r="F2984" s="2"/>
      <c r="G2984" s="2"/>
      <c r="H2984" s="2"/>
      <c r="I2984" s="2"/>
      <c r="J2984" s="2"/>
      <c r="K2984" s="2"/>
      <c r="L2984" s="4"/>
    </row>
    <row r="2985" spans="1:12" ht="13.5" customHeight="1">
      <c r="A2985" s="19"/>
      <c r="B2985" s="2"/>
      <c r="C2985" s="2"/>
      <c r="D2985" s="20"/>
      <c r="E2985" s="20"/>
      <c r="F2985" s="2"/>
      <c r="G2985" s="2"/>
      <c r="H2985" s="2"/>
      <c r="I2985" s="2"/>
      <c r="J2985" s="2"/>
      <c r="K2985" s="2"/>
      <c r="L2985" s="4"/>
    </row>
    <row r="2986" spans="1:12" ht="13.5" customHeight="1">
      <c r="A2986" s="19"/>
      <c r="B2986" s="2"/>
      <c r="C2986" s="2"/>
      <c r="D2986" s="20"/>
      <c r="E2986" s="20"/>
      <c r="F2986" s="2"/>
      <c r="G2986" s="2"/>
      <c r="H2986" s="2"/>
      <c r="I2986" s="2"/>
      <c r="J2986" s="2"/>
      <c r="K2986" s="2"/>
      <c r="L2986" s="4"/>
    </row>
    <row r="2987" spans="1:12" ht="13.5" customHeight="1">
      <c r="A2987" s="19"/>
      <c r="B2987" s="2"/>
      <c r="C2987" s="2"/>
      <c r="D2987" s="20"/>
      <c r="E2987" s="20"/>
      <c r="F2987" s="2"/>
      <c r="G2987" s="2"/>
      <c r="H2987" s="2"/>
      <c r="I2987" s="2"/>
      <c r="J2987" s="2"/>
      <c r="K2987" s="2"/>
      <c r="L2987" s="4"/>
    </row>
    <row r="2988" spans="1:12" ht="13.5" customHeight="1">
      <c r="A2988" s="19"/>
      <c r="B2988" s="2"/>
      <c r="C2988" s="2"/>
      <c r="D2988" s="20"/>
      <c r="E2988" s="2"/>
      <c r="F2988" s="2"/>
      <c r="G2988" s="2"/>
      <c r="H2988" s="2"/>
      <c r="I2988" s="2"/>
      <c r="J2988" s="2"/>
      <c r="K2988" s="2"/>
      <c r="L2988" s="4"/>
    </row>
    <row r="2989" spans="1:12" ht="14.25" customHeight="1">
      <c r="A2989" s="19"/>
      <c r="B2989" s="2"/>
      <c r="C2989" s="2"/>
      <c r="D2989" s="20"/>
      <c r="E2989" s="20"/>
      <c r="F2989" s="2"/>
      <c r="G2989" s="2"/>
      <c r="H2989" s="2"/>
      <c r="I2989" s="2"/>
      <c r="J2989" s="2"/>
      <c r="K2989" s="2"/>
      <c r="L2989" s="4"/>
    </row>
    <row r="2990" spans="1:12" ht="14.25" customHeight="1">
      <c r="A2990" s="19"/>
      <c r="B2990" s="2"/>
      <c r="C2990" s="2"/>
      <c r="D2990" s="20"/>
      <c r="E2990" s="20"/>
      <c r="F2990" s="2"/>
      <c r="G2990" s="2"/>
      <c r="H2990" s="2"/>
      <c r="I2990" s="2"/>
      <c r="J2990" s="2"/>
      <c r="K2990" s="2"/>
      <c r="L2990" s="4"/>
    </row>
    <row r="2991" spans="1:12" ht="14.25" customHeight="1">
      <c r="A2991" s="19"/>
      <c r="B2991" s="2"/>
      <c r="C2991" s="2"/>
      <c r="D2991" s="20"/>
      <c r="E2991" s="20"/>
      <c r="F2991" s="2"/>
      <c r="G2991" s="2"/>
      <c r="H2991" s="2"/>
      <c r="I2991" s="2"/>
      <c r="J2991" s="2"/>
      <c r="K2991" s="2"/>
      <c r="L2991" s="4"/>
    </row>
    <row r="2992" spans="1:12" ht="14.25" customHeight="1">
      <c r="A2992" s="19"/>
      <c r="B2992" s="2"/>
      <c r="C2992" s="2"/>
      <c r="D2992" s="20"/>
      <c r="E2992" s="20"/>
      <c r="F2992" s="2"/>
      <c r="G2992" s="2"/>
      <c r="H2992" s="2"/>
      <c r="I2992" s="2"/>
      <c r="J2992" s="2"/>
      <c r="K2992" s="2"/>
      <c r="L2992" s="4"/>
    </row>
    <row r="2993" spans="1:12" ht="14.25" customHeight="1">
      <c r="A2993" s="19"/>
      <c r="B2993" s="2"/>
      <c r="C2993" s="2"/>
      <c r="D2993" s="20"/>
      <c r="E2993" s="20"/>
      <c r="F2993" s="2"/>
      <c r="G2993" s="2"/>
      <c r="H2993" s="2"/>
      <c r="I2993" s="2"/>
      <c r="J2993" s="2"/>
      <c r="K2993" s="2"/>
      <c r="L2993" s="4"/>
    </row>
    <row r="2994" spans="1:12" ht="14.25" customHeight="1">
      <c r="A2994" s="19"/>
      <c r="B2994" s="2"/>
      <c r="C2994" s="2"/>
      <c r="D2994" s="20"/>
      <c r="E2994" s="20"/>
      <c r="F2994" s="2"/>
      <c r="G2994" s="2"/>
      <c r="H2994" s="2"/>
      <c r="I2994" s="2"/>
      <c r="J2994" s="2"/>
      <c r="K2994" s="2"/>
      <c r="L2994" s="4"/>
    </row>
    <row r="2995" spans="1:12" ht="14.25" customHeight="1">
      <c r="A2995" s="19"/>
      <c r="B2995" s="2"/>
      <c r="C2995" s="2"/>
      <c r="D2995" s="20"/>
      <c r="E2995" s="20"/>
      <c r="F2995" s="2"/>
      <c r="G2995" s="2"/>
      <c r="H2995" s="2"/>
      <c r="I2995" s="2"/>
      <c r="J2995" s="2"/>
      <c r="K2995" s="2"/>
      <c r="L2995" s="4"/>
    </row>
    <row r="2996" spans="1:12" ht="14.25" customHeight="1">
      <c r="A2996" s="19"/>
      <c r="B2996" s="2"/>
      <c r="C2996" s="2"/>
      <c r="D2996" s="20"/>
      <c r="E2996" s="20"/>
      <c r="F2996" s="2"/>
      <c r="G2996" s="2"/>
      <c r="H2996" s="2"/>
      <c r="I2996" s="2"/>
      <c r="J2996" s="2"/>
      <c r="K2996" s="2"/>
      <c r="L2996" s="4"/>
    </row>
    <row r="2997" spans="1:12" ht="14.25" customHeight="1">
      <c r="A2997" s="19"/>
      <c r="B2997" s="2"/>
      <c r="C2997" s="2"/>
      <c r="D2997" s="20"/>
      <c r="E2997" s="20"/>
      <c r="F2997" s="2"/>
      <c r="G2997" s="2"/>
      <c r="H2997" s="2"/>
      <c r="I2997" s="2"/>
      <c r="J2997" s="2"/>
      <c r="K2997" s="2"/>
      <c r="L2997" s="4"/>
    </row>
    <row r="2998" spans="1:12" ht="14.25" customHeight="1">
      <c r="A2998" s="19"/>
      <c r="B2998" s="2"/>
      <c r="C2998" s="2"/>
      <c r="D2998" s="20"/>
      <c r="E2998" s="20"/>
      <c r="F2998" s="2"/>
      <c r="G2998" s="2"/>
      <c r="H2998" s="2"/>
      <c r="I2998" s="2"/>
      <c r="J2998" s="2"/>
      <c r="K2998" s="2"/>
      <c r="L2998" s="4"/>
    </row>
    <row r="2999" spans="1:12" ht="14.25" customHeight="1">
      <c r="A2999" s="19"/>
      <c r="B2999" s="2"/>
      <c r="C2999" s="2"/>
      <c r="D2999" s="20"/>
      <c r="E2999" s="20"/>
      <c r="F2999" s="2"/>
      <c r="G2999" s="2"/>
      <c r="H2999" s="2"/>
      <c r="I2999" s="2"/>
      <c r="J2999" s="2"/>
      <c r="K2999" s="2"/>
      <c r="L2999" s="4"/>
    </row>
    <row r="3000" spans="1:12" ht="14.25" customHeight="1">
      <c r="A3000" s="19"/>
      <c r="B3000" s="2"/>
      <c r="C3000" s="2"/>
      <c r="D3000" s="20"/>
      <c r="E3000" s="20"/>
      <c r="F3000" s="2"/>
      <c r="G3000" s="2"/>
      <c r="H3000" s="2"/>
      <c r="I3000" s="2"/>
      <c r="J3000" s="2"/>
      <c r="K3000" s="2"/>
      <c r="L3000" s="4"/>
    </row>
    <row r="3001" spans="1:12" ht="14.25" customHeight="1">
      <c r="A3001" s="19"/>
      <c r="B3001" s="2"/>
      <c r="C3001" s="2"/>
      <c r="D3001" s="20"/>
      <c r="E3001" s="20"/>
      <c r="F3001" s="2"/>
      <c r="G3001" s="2"/>
      <c r="H3001" s="2"/>
      <c r="I3001" s="2"/>
      <c r="J3001" s="2"/>
      <c r="K3001" s="2"/>
      <c r="L3001" s="4"/>
    </row>
    <row r="3002" spans="1:12" ht="14.25" customHeight="1">
      <c r="A3002" s="19"/>
      <c r="B3002" s="2"/>
      <c r="C3002" s="2"/>
      <c r="D3002" s="20"/>
      <c r="E3002" s="20"/>
      <c r="F3002" s="2"/>
      <c r="G3002" s="2"/>
      <c r="H3002" s="2"/>
      <c r="I3002" s="2"/>
      <c r="J3002" s="2"/>
      <c r="K3002" s="2"/>
      <c r="L3002" s="4"/>
    </row>
    <row r="3003" spans="1:12" ht="14.25" customHeight="1">
      <c r="A3003" s="19"/>
      <c r="B3003" s="2"/>
      <c r="C3003" s="2"/>
      <c r="D3003" s="20"/>
      <c r="E3003" s="20"/>
      <c r="F3003" s="2"/>
      <c r="G3003" s="2"/>
      <c r="H3003" s="2"/>
      <c r="I3003" s="2"/>
      <c r="J3003" s="2"/>
      <c r="K3003" s="2"/>
      <c r="L3003" s="4"/>
    </row>
    <row r="3004" spans="1:12" ht="14.25" customHeight="1">
      <c r="A3004" s="19"/>
      <c r="B3004" s="2"/>
      <c r="C3004" s="2"/>
      <c r="D3004" s="20"/>
      <c r="E3004" s="20"/>
      <c r="F3004" s="2"/>
      <c r="G3004" s="2"/>
      <c r="H3004" s="2"/>
      <c r="I3004" s="2"/>
      <c r="J3004" s="2"/>
      <c r="K3004" s="2"/>
      <c r="L3004" s="4"/>
    </row>
    <row r="3005" spans="1:12" ht="14.25" customHeight="1">
      <c r="A3005" s="19"/>
      <c r="B3005" s="2"/>
      <c r="C3005" s="2"/>
      <c r="D3005" s="20"/>
      <c r="E3005" s="20"/>
      <c r="F3005" s="2"/>
      <c r="G3005" s="2"/>
      <c r="H3005" s="2"/>
      <c r="I3005" s="2"/>
      <c r="J3005" s="2"/>
      <c r="K3005" s="2"/>
      <c r="L3005" s="4"/>
    </row>
    <row r="3006" spans="1:12" ht="14.25" customHeight="1">
      <c r="A3006" s="19"/>
      <c r="B3006" s="2"/>
      <c r="C3006" s="2"/>
      <c r="D3006" s="20"/>
      <c r="E3006" s="20"/>
      <c r="F3006" s="2"/>
      <c r="G3006" s="2"/>
      <c r="H3006" s="2"/>
      <c r="I3006" s="2"/>
      <c r="J3006" s="2"/>
      <c r="K3006" s="2"/>
      <c r="L3006" s="4"/>
    </row>
    <row r="3007" spans="1:12" ht="14.25" customHeight="1">
      <c r="A3007" s="19"/>
      <c r="B3007" s="2"/>
      <c r="C3007" s="2"/>
      <c r="D3007" s="20"/>
      <c r="E3007" s="20"/>
      <c r="F3007" s="2"/>
      <c r="G3007" s="2"/>
      <c r="H3007" s="2"/>
      <c r="I3007" s="2"/>
      <c r="J3007" s="2"/>
      <c r="K3007" s="2"/>
      <c r="L3007" s="4"/>
    </row>
    <row r="3008" spans="1:12" ht="14.25" customHeight="1">
      <c r="A3008" s="19"/>
      <c r="B3008" s="2"/>
      <c r="C3008" s="2"/>
      <c r="D3008" s="20"/>
      <c r="E3008" s="20"/>
      <c r="F3008" s="2"/>
      <c r="G3008" s="2"/>
      <c r="H3008" s="2"/>
      <c r="I3008" s="2"/>
      <c r="J3008" s="2"/>
      <c r="K3008" s="2"/>
      <c r="L3008" s="4"/>
    </row>
    <row r="3009" spans="1:12" ht="14.25" customHeight="1">
      <c r="A3009" s="19"/>
      <c r="B3009" s="2"/>
      <c r="C3009" s="2"/>
      <c r="D3009" s="20"/>
      <c r="E3009" s="20"/>
      <c r="F3009" s="2"/>
      <c r="G3009" s="2"/>
      <c r="H3009" s="2"/>
      <c r="I3009" s="2"/>
      <c r="J3009" s="2"/>
      <c r="K3009" s="2"/>
      <c r="L3009" s="4"/>
    </row>
    <row r="3010" spans="1:12" ht="14.25" customHeight="1">
      <c r="A3010" s="19"/>
      <c r="B3010" s="2"/>
      <c r="C3010" s="2"/>
      <c r="D3010" s="20"/>
      <c r="E3010" s="20"/>
      <c r="F3010" s="2"/>
      <c r="G3010" s="2"/>
      <c r="H3010" s="2"/>
      <c r="I3010" s="2"/>
      <c r="J3010" s="2"/>
      <c r="K3010" s="2"/>
      <c r="L3010" s="4"/>
    </row>
    <row r="3011" spans="1:12" ht="14.25" customHeight="1">
      <c r="A3011" s="19"/>
      <c r="B3011" s="2"/>
      <c r="C3011" s="2"/>
      <c r="D3011" s="20"/>
      <c r="E3011" s="20"/>
      <c r="F3011" s="2"/>
      <c r="G3011" s="2"/>
      <c r="H3011" s="2"/>
      <c r="I3011" s="2"/>
      <c r="J3011" s="2"/>
      <c r="K3011" s="2"/>
      <c r="L3011" s="4"/>
    </row>
    <row r="3012" spans="1:12" ht="14.25" customHeight="1">
      <c r="A3012" s="19"/>
      <c r="B3012" s="2"/>
      <c r="C3012" s="2"/>
      <c r="D3012" s="20"/>
      <c r="E3012" s="20"/>
      <c r="F3012" s="2"/>
      <c r="G3012" s="2"/>
      <c r="H3012" s="2"/>
      <c r="I3012" s="2"/>
      <c r="J3012" s="2"/>
      <c r="K3012" s="2"/>
      <c r="L3012" s="4"/>
    </row>
    <row r="3013" spans="1:12" ht="14.25" customHeight="1">
      <c r="A3013" s="19"/>
      <c r="B3013" s="2"/>
      <c r="C3013" s="2"/>
      <c r="D3013" s="20"/>
      <c r="E3013" s="20"/>
      <c r="F3013" s="2"/>
      <c r="G3013" s="2"/>
      <c r="H3013" s="2"/>
      <c r="I3013" s="2"/>
      <c r="J3013" s="2"/>
      <c r="K3013" s="2"/>
      <c r="L3013" s="4"/>
    </row>
    <row r="3014" spans="1:12" ht="14.25" customHeight="1">
      <c r="A3014" s="19"/>
      <c r="B3014" s="2"/>
      <c r="C3014" s="2"/>
      <c r="D3014" s="20"/>
      <c r="E3014" s="20"/>
      <c r="F3014" s="2"/>
      <c r="G3014" s="2"/>
      <c r="H3014" s="2"/>
      <c r="I3014" s="2"/>
      <c r="J3014" s="2"/>
      <c r="K3014" s="2"/>
      <c r="L3014" s="4"/>
    </row>
    <row r="3015" spans="1:12" ht="14.25" customHeight="1">
      <c r="A3015" s="19"/>
      <c r="B3015" s="2"/>
      <c r="C3015" s="2"/>
      <c r="D3015" s="20"/>
      <c r="E3015" s="20"/>
      <c r="F3015" s="2"/>
      <c r="G3015" s="2"/>
      <c r="H3015" s="2"/>
      <c r="I3015" s="2"/>
      <c r="J3015" s="2"/>
      <c r="K3015" s="2"/>
      <c r="L3015" s="4"/>
    </row>
    <row r="3016" spans="1:12" ht="14.25" customHeight="1">
      <c r="A3016" s="19"/>
      <c r="B3016" s="2"/>
      <c r="C3016" s="2"/>
      <c r="D3016" s="20"/>
      <c r="E3016" s="20"/>
      <c r="F3016" s="2"/>
      <c r="G3016" s="2"/>
      <c r="H3016" s="2"/>
      <c r="I3016" s="2"/>
      <c r="J3016" s="2"/>
      <c r="K3016" s="2"/>
      <c r="L3016" s="4"/>
    </row>
    <row r="3017" spans="1:12" ht="14.25" customHeight="1">
      <c r="A3017" s="19"/>
      <c r="B3017" s="2"/>
      <c r="C3017" s="2"/>
      <c r="D3017" s="20"/>
      <c r="E3017" s="20"/>
      <c r="F3017" s="2"/>
      <c r="G3017" s="2"/>
      <c r="H3017" s="2"/>
      <c r="I3017" s="2"/>
      <c r="J3017" s="2"/>
      <c r="K3017" s="2"/>
      <c r="L3017" s="4"/>
    </row>
    <row r="3018" spans="1:12" ht="14.25" customHeight="1">
      <c r="A3018" s="19"/>
      <c r="B3018" s="2"/>
      <c r="C3018" s="2"/>
      <c r="D3018" s="20"/>
      <c r="E3018" s="20"/>
      <c r="F3018" s="2"/>
      <c r="G3018" s="2"/>
      <c r="H3018" s="2"/>
      <c r="I3018" s="2"/>
      <c r="J3018" s="2"/>
      <c r="K3018" s="2"/>
      <c r="L3018" s="4"/>
    </row>
    <row r="3019" spans="1:12" ht="14.25" customHeight="1">
      <c r="A3019" s="19"/>
      <c r="B3019" s="2"/>
      <c r="C3019" s="2"/>
      <c r="D3019" s="20"/>
      <c r="E3019" s="20"/>
      <c r="F3019" s="2"/>
      <c r="G3019" s="2"/>
      <c r="H3019" s="2"/>
      <c r="I3019" s="2"/>
      <c r="J3019" s="2"/>
      <c r="K3019" s="2"/>
      <c r="L3019" s="4"/>
    </row>
    <row r="3020" spans="1:12" ht="14.25" customHeight="1">
      <c r="A3020" s="19"/>
      <c r="B3020" s="2"/>
      <c r="C3020" s="2"/>
      <c r="D3020" s="20"/>
      <c r="E3020" s="20"/>
      <c r="F3020" s="2"/>
      <c r="G3020" s="2"/>
      <c r="H3020" s="2"/>
      <c r="I3020" s="2"/>
      <c r="J3020" s="2"/>
      <c r="K3020" s="2"/>
      <c r="L3020" s="4"/>
    </row>
    <row r="3021" spans="1:12" ht="14.25" customHeight="1">
      <c r="A3021" s="19"/>
      <c r="B3021" s="2"/>
      <c r="C3021" s="2"/>
      <c r="D3021" s="20"/>
      <c r="E3021" s="20"/>
      <c r="F3021" s="2"/>
      <c r="G3021" s="2"/>
      <c r="H3021" s="2"/>
      <c r="I3021" s="2"/>
      <c r="J3021" s="2"/>
      <c r="K3021" s="2"/>
      <c r="L3021" s="4"/>
    </row>
    <row r="3022" spans="1:12" ht="14.25" customHeight="1">
      <c r="A3022" s="19"/>
      <c r="B3022" s="2"/>
      <c r="C3022" s="2"/>
      <c r="D3022" s="20"/>
      <c r="E3022" s="20"/>
      <c r="F3022" s="2"/>
      <c r="G3022" s="2"/>
      <c r="H3022" s="2"/>
      <c r="I3022" s="2"/>
      <c r="J3022" s="2"/>
      <c r="K3022" s="2"/>
      <c r="L3022" s="4"/>
    </row>
    <row r="3023" spans="1:12" ht="14.25" customHeight="1">
      <c r="A3023" s="19"/>
      <c r="B3023" s="2"/>
      <c r="C3023" s="2"/>
      <c r="D3023" s="20"/>
      <c r="E3023" s="20"/>
      <c r="F3023" s="2"/>
      <c r="G3023" s="2"/>
      <c r="H3023" s="2"/>
      <c r="I3023" s="2"/>
      <c r="J3023" s="2"/>
      <c r="K3023" s="2"/>
      <c r="L3023" s="4"/>
    </row>
    <row r="3024" spans="1:12" ht="14.25" customHeight="1">
      <c r="A3024" s="19"/>
      <c r="B3024" s="2"/>
      <c r="C3024" s="2"/>
      <c r="D3024" s="20"/>
      <c r="E3024" s="20"/>
      <c r="F3024" s="2"/>
      <c r="G3024" s="2"/>
      <c r="H3024" s="2"/>
      <c r="I3024" s="2"/>
      <c r="J3024" s="2"/>
      <c r="K3024" s="2"/>
      <c r="L3024" s="4"/>
    </row>
    <row r="3025" spans="1:12" ht="14.25" customHeight="1">
      <c r="A3025" s="19"/>
      <c r="B3025" s="2"/>
      <c r="C3025" s="2"/>
      <c r="D3025" s="20"/>
      <c r="E3025" s="20"/>
      <c r="F3025" s="2"/>
      <c r="G3025" s="2"/>
      <c r="H3025" s="2"/>
      <c r="I3025" s="2"/>
      <c r="J3025" s="2"/>
      <c r="K3025" s="2"/>
      <c r="L3025" s="4"/>
    </row>
    <row r="3026" spans="1:12" ht="14.25" customHeight="1">
      <c r="A3026" s="19"/>
      <c r="B3026" s="2"/>
      <c r="C3026" s="2"/>
      <c r="D3026" s="20"/>
      <c r="E3026" s="20"/>
      <c r="F3026" s="2"/>
      <c r="G3026" s="2"/>
      <c r="H3026" s="2"/>
      <c r="I3026" s="2"/>
      <c r="J3026" s="2"/>
      <c r="K3026" s="2"/>
      <c r="L3026" s="4"/>
    </row>
    <row r="3027" spans="1:12" ht="14.25" customHeight="1">
      <c r="A3027" s="19"/>
      <c r="B3027" s="2"/>
      <c r="C3027" s="2"/>
      <c r="D3027" s="20"/>
      <c r="E3027" s="20"/>
      <c r="F3027" s="2"/>
      <c r="G3027" s="2"/>
      <c r="H3027" s="2"/>
      <c r="I3027" s="2"/>
      <c r="J3027" s="2"/>
      <c r="K3027" s="2"/>
      <c r="L3027" s="4"/>
    </row>
    <row r="3028" spans="1:12" ht="14.25" customHeight="1">
      <c r="A3028" s="19"/>
      <c r="B3028" s="2"/>
      <c r="C3028" s="2"/>
      <c r="D3028" s="20"/>
      <c r="E3028" s="20"/>
      <c r="F3028" s="2"/>
      <c r="G3028" s="2"/>
      <c r="H3028" s="2"/>
      <c r="I3028" s="2"/>
      <c r="J3028" s="2"/>
      <c r="K3028" s="2"/>
      <c r="L3028" s="4"/>
    </row>
    <row r="3029" spans="1:12" ht="14.25" customHeight="1">
      <c r="A3029" s="19"/>
      <c r="B3029" s="2"/>
      <c r="C3029" s="2"/>
      <c r="D3029" s="20"/>
      <c r="E3029" s="20"/>
      <c r="F3029" s="2"/>
      <c r="G3029" s="2"/>
      <c r="H3029" s="2"/>
      <c r="I3029" s="2"/>
      <c r="J3029" s="2"/>
      <c r="K3029" s="2"/>
      <c r="L3029" s="4"/>
    </row>
    <row r="3030" spans="1:12" ht="14.25" customHeight="1">
      <c r="A3030" s="19"/>
      <c r="B3030" s="2"/>
      <c r="C3030" s="2"/>
      <c r="D3030" s="20"/>
      <c r="E3030" s="20"/>
      <c r="F3030" s="2"/>
      <c r="G3030" s="2"/>
      <c r="H3030" s="2"/>
      <c r="I3030" s="2"/>
      <c r="J3030" s="2"/>
      <c r="K3030" s="2"/>
      <c r="L3030" s="4"/>
    </row>
    <row r="3031" spans="1:12" ht="14.25" customHeight="1">
      <c r="A3031" s="19"/>
      <c r="B3031" s="2"/>
      <c r="C3031" s="2"/>
      <c r="D3031" s="20"/>
      <c r="E3031" s="20"/>
      <c r="F3031" s="2"/>
      <c r="G3031" s="2"/>
      <c r="H3031" s="2"/>
      <c r="I3031" s="2"/>
      <c r="J3031" s="2"/>
      <c r="K3031" s="2"/>
      <c r="L3031" s="4"/>
    </row>
    <row r="3032" spans="1:12" ht="14.25" customHeight="1">
      <c r="A3032" s="19"/>
      <c r="B3032" s="2"/>
      <c r="C3032" s="2"/>
      <c r="D3032" s="20"/>
      <c r="E3032" s="20"/>
      <c r="F3032" s="2"/>
      <c r="G3032" s="2"/>
      <c r="H3032" s="2"/>
      <c r="I3032" s="2"/>
      <c r="J3032" s="2"/>
      <c r="K3032" s="2"/>
      <c r="L3032" s="4"/>
    </row>
    <row r="3033" spans="1:12" ht="14.25" customHeight="1">
      <c r="A3033" s="19"/>
      <c r="B3033" s="2"/>
      <c r="C3033" s="2"/>
      <c r="D3033" s="20"/>
      <c r="E3033" s="20"/>
      <c r="F3033" s="2"/>
      <c r="G3033" s="2"/>
      <c r="H3033" s="2"/>
      <c r="I3033" s="2"/>
      <c r="J3033" s="2"/>
      <c r="K3033" s="2"/>
      <c r="L3033" s="4"/>
    </row>
    <row r="3034" spans="1:12" ht="14.25" customHeight="1">
      <c r="A3034" s="19"/>
      <c r="B3034" s="2"/>
      <c r="C3034" s="2"/>
      <c r="D3034" s="20"/>
      <c r="E3034" s="20"/>
      <c r="F3034" s="2"/>
      <c r="G3034" s="2"/>
      <c r="H3034" s="2"/>
      <c r="I3034" s="2"/>
      <c r="J3034" s="2"/>
      <c r="K3034" s="2"/>
      <c r="L3034" s="4"/>
    </row>
    <row r="3035" spans="1:12" ht="14.25" customHeight="1">
      <c r="A3035" s="19"/>
      <c r="B3035" s="2"/>
      <c r="C3035" s="2"/>
      <c r="D3035" s="20"/>
      <c r="E3035" s="20"/>
      <c r="F3035" s="2"/>
      <c r="G3035" s="2"/>
      <c r="H3035" s="2"/>
      <c r="I3035" s="2"/>
      <c r="J3035" s="2"/>
      <c r="K3035" s="2"/>
      <c r="L3035" s="4"/>
    </row>
    <row r="3036" spans="1:12" ht="14.25" customHeight="1">
      <c r="A3036" s="19"/>
      <c r="B3036" s="2"/>
      <c r="C3036" s="2"/>
      <c r="D3036" s="20"/>
      <c r="E3036" s="20"/>
      <c r="F3036" s="2"/>
      <c r="G3036" s="2"/>
      <c r="H3036" s="2"/>
      <c r="I3036" s="2"/>
      <c r="J3036" s="2"/>
      <c r="K3036" s="2"/>
      <c r="L3036" s="4"/>
    </row>
    <row r="3037" spans="1:12" ht="14.25" customHeight="1">
      <c r="A3037" s="19"/>
      <c r="B3037" s="2"/>
      <c r="C3037" s="2"/>
      <c r="D3037" s="20"/>
      <c r="E3037" s="20"/>
      <c r="F3037" s="2"/>
      <c r="G3037" s="2"/>
      <c r="H3037" s="2"/>
      <c r="I3037" s="2"/>
      <c r="J3037" s="2"/>
      <c r="K3037" s="2"/>
      <c r="L3037" s="4"/>
    </row>
    <row r="3038" spans="1:12" ht="14.25" customHeight="1">
      <c r="A3038" s="19"/>
      <c r="B3038" s="2"/>
      <c r="C3038" s="2"/>
      <c r="D3038" s="20"/>
      <c r="E3038" s="20"/>
      <c r="F3038" s="2"/>
      <c r="G3038" s="2"/>
      <c r="H3038" s="2"/>
      <c r="I3038" s="2"/>
      <c r="J3038" s="2"/>
      <c r="K3038" s="2"/>
      <c r="L3038" s="4"/>
    </row>
    <row r="3039" spans="1:12" ht="14.25" customHeight="1">
      <c r="A3039" s="19"/>
      <c r="B3039" s="2"/>
      <c r="C3039" s="2"/>
      <c r="D3039" s="20"/>
      <c r="E3039" s="20"/>
      <c r="F3039" s="2"/>
      <c r="G3039" s="2"/>
      <c r="H3039" s="2"/>
      <c r="I3039" s="2"/>
      <c r="J3039" s="2"/>
      <c r="K3039" s="2"/>
      <c r="L3039" s="4"/>
    </row>
    <row r="3040" spans="1:12" ht="14.25" customHeight="1">
      <c r="A3040" s="19"/>
      <c r="B3040" s="2"/>
      <c r="C3040" s="2"/>
      <c r="D3040" s="20"/>
      <c r="E3040" s="20"/>
      <c r="F3040" s="2"/>
      <c r="G3040" s="2"/>
      <c r="H3040" s="2"/>
      <c r="I3040" s="2"/>
      <c r="J3040" s="2"/>
      <c r="K3040" s="2"/>
      <c r="L3040" s="4"/>
    </row>
    <row r="3041" spans="1:12" ht="14.25" customHeight="1">
      <c r="A3041" s="19"/>
      <c r="B3041" s="2"/>
      <c r="C3041" s="2"/>
      <c r="D3041" s="20"/>
      <c r="E3041" s="20"/>
      <c r="F3041" s="2"/>
      <c r="G3041" s="2"/>
      <c r="H3041" s="2"/>
      <c r="I3041" s="2"/>
      <c r="J3041" s="2"/>
      <c r="K3041" s="2"/>
      <c r="L3041" s="4"/>
    </row>
    <row r="3042" spans="1:12" ht="14.25" customHeight="1">
      <c r="A3042" s="19"/>
      <c r="B3042" s="2"/>
      <c r="C3042" s="2"/>
      <c r="D3042" s="20"/>
      <c r="E3042" s="20"/>
      <c r="F3042" s="2"/>
      <c r="G3042" s="2"/>
      <c r="H3042" s="2"/>
      <c r="I3042" s="2"/>
      <c r="J3042" s="2"/>
      <c r="K3042" s="2"/>
      <c r="L3042" s="4"/>
    </row>
    <row r="3043" spans="1:12" ht="14.25" customHeight="1">
      <c r="A3043" s="19"/>
      <c r="B3043" s="2"/>
      <c r="C3043" s="2"/>
      <c r="D3043" s="20"/>
      <c r="E3043" s="20"/>
      <c r="F3043" s="2"/>
      <c r="G3043" s="2"/>
      <c r="H3043" s="2"/>
      <c r="I3043" s="2"/>
      <c r="J3043" s="2"/>
      <c r="K3043" s="2"/>
      <c r="L3043" s="4"/>
    </row>
    <row r="3044" spans="1:12" ht="14.25" customHeight="1">
      <c r="A3044" s="19"/>
      <c r="B3044" s="2"/>
      <c r="C3044" s="21"/>
      <c r="D3044" s="20"/>
      <c r="E3044" s="20"/>
      <c r="F3044" s="2"/>
      <c r="G3044" s="2"/>
      <c r="H3044" s="2"/>
      <c r="I3044" s="2"/>
      <c r="J3044" s="2"/>
      <c r="K3044" s="2"/>
      <c r="L3044" s="4"/>
    </row>
    <row r="3045" spans="1:12" ht="14.25" customHeight="1">
      <c r="A3045" s="19"/>
      <c r="B3045" s="2"/>
      <c r="C3045" s="21"/>
      <c r="D3045" s="20"/>
      <c r="E3045" s="20"/>
      <c r="F3045" s="2"/>
      <c r="G3045" s="2"/>
      <c r="H3045" s="2"/>
      <c r="I3045" s="2"/>
      <c r="J3045" s="2"/>
      <c r="K3045" s="2"/>
      <c r="L3045" s="4"/>
    </row>
    <row r="3046" spans="1:12" ht="14.25" customHeight="1">
      <c r="A3046" s="19"/>
      <c r="B3046" s="2"/>
      <c r="C3046" s="21"/>
      <c r="D3046" s="20"/>
      <c r="E3046" s="20"/>
      <c r="F3046" s="2"/>
      <c r="G3046" s="2"/>
      <c r="H3046" s="2"/>
      <c r="I3046" s="2"/>
      <c r="J3046" s="2"/>
      <c r="K3046" s="2"/>
      <c r="L3046" s="4"/>
    </row>
    <row r="3047" spans="1:12" ht="14.25" customHeight="1">
      <c r="A3047" s="19"/>
      <c r="B3047" s="2"/>
      <c r="C3047" s="21"/>
      <c r="D3047" s="20"/>
      <c r="E3047" s="20"/>
      <c r="F3047" s="2"/>
      <c r="G3047" s="2"/>
      <c r="H3047" s="2"/>
      <c r="I3047" s="2"/>
      <c r="J3047" s="2"/>
      <c r="K3047" s="2"/>
      <c r="L3047" s="4"/>
    </row>
    <row r="3048" spans="1:12" ht="14.25" customHeight="1">
      <c r="A3048" s="19"/>
      <c r="B3048" s="2"/>
      <c r="C3048" s="21"/>
      <c r="D3048" s="20"/>
      <c r="E3048" s="20"/>
      <c r="F3048" s="2"/>
      <c r="G3048" s="2"/>
      <c r="H3048" s="2"/>
      <c r="I3048" s="2"/>
      <c r="J3048" s="2"/>
      <c r="K3048" s="2"/>
      <c r="L3048" s="4"/>
    </row>
    <row r="3049" spans="1:12" ht="14.25" customHeight="1">
      <c r="A3049" s="19"/>
      <c r="B3049" s="2"/>
      <c r="C3049" s="21"/>
      <c r="D3049" s="20"/>
      <c r="E3049" s="20"/>
      <c r="F3049" s="2"/>
      <c r="G3049" s="2"/>
      <c r="H3049" s="2"/>
      <c r="I3049" s="2"/>
      <c r="J3049" s="2"/>
      <c r="K3049" s="2"/>
      <c r="L3049" s="4"/>
    </row>
    <row r="3050" spans="1:12" ht="14.25" customHeight="1">
      <c r="A3050" s="19"/>
      <c r="B3050" s="2"/>
      <c r="C3050" s="21"/>
      <c r="D3050" s="20"/>
      <c r="E3050" s="20"/>
      <c r="F3050" s="2"/>
      <c r="G3050" s="2"/>
      <c r="H3050" s="2"/>
      <c r="I3050" s="2"/>
      <c r="J3050" s="2"/>
      <c r="K3050" s="2"/>
      <c r="L3050" s="4"/>
    </row>
    <row r="3051" spans="1:12" ht="14.25" customHeight="1">
      <c r="A3051" s="19"/>
      <c r="B3051" s="2"/>
      <c r="C3051" s="21"/>
      <c r="D3051" s="20"/>
      <c r="E3051" s="20"/>
      <c r="F3051" s="2"/>
      <c r="G3051" s="2"/>
      <c r="H3051" s="2"/>
      <c r="I3051" s="2"/>
      <c r="J3051" s="2"/>
      <c r="K3051" s="2"/>
      <c r="L3051" s="4"/>
    </row>
    <row r="3052" spans="1:12" ht="14.25" customHeight="1">
      <c r="A3052" s="19"/>
      <c r="B3052" s="2"/>
      <c r="C3052" s="21"/>
      <c r="D3052" s="20"/>
      <c r="E3052" s="20"/>
      <c r="F3052" s="2"/>
      <c r="G3052" s="2"/>
      <c r="H3052" s="2"/>
      <c r="I3052" s="2"/>
      <c r="J3052" s="2"/>
      <c r="K3052" s="2"/>
      <c r="L3052" s="4"/>
    </row>
    <row r="3053" spans="1:12" ht="14.25" customHeight="1">
      <c r="A3053" s="19"/>
      <c r="B3053" s="2"/>
      <c r="C3053" s="21"/>
      <c r="D3053" s="20"/>
      <c r="E3053" s="20"/>
      <c r="F3053" s="2"/>
      <c r="G3053" s="2"/>
      <c r="H3053" s="2"/>
      <c r="I3053" s="2"/>
      <c r="J3053" s="2"/>
      <c r="K3053" s="2"/>
      <c r="L3053" s="4"/>
    </row>
    <row r="3054" spans="1:12" ht="14.25" customHeight="1">
      <c r="A3054" s="19"/>
      <c r="B3054" s="2"/>
      <c r="C3054" s="21"/>
      <c r="D3054" s="20"/>
      <c r="E3054" s="20"/>
      <c r="F3054" s="2"/>
      <c r="G3054" s="2"/>
      <c r="H3054" s="2"/>
      <c r="I3054" s="2"/>
      <c r="J3054" s="2"/>
      <c r="K3054" s="2"/>
      <c r="L3054" s="4"/>
    </row>
    <row r="3055" spans="1:12" ht="14.25" customHeight="1">
      <c r="A3055" s="19"/>
      <c r="B3055" s="2"/>
      <c r="C3055" s="21"/>
      <c r="D3055" s="20"/>
      <c r="E3055" s="20"/>
      <c r="F3055" s="2"/>
      <c r="G3055" s="2"/>
      <c r="H3055" s="2"/>
      <c r="I3055" s="2"/>
      <c r="J3055" s="2"/>
      <c r="K3055" s="2"/>
      <c r="L3055" s="4"/>
    </row>
    <row r="3056" spans="1:12" ht="14.25" customHeight="1">
      <c r="A3056" s="19"/>
      <c r="B3056" s="2"/>
      <c r="C3056" s="21"/>
      <c r="D3056" s="20"/>
      <c r="E3056" s="20"/>
      <c r="F3056" s="2"/>
      <c r="G3056" s="2"/>
      <c r="H3056" s="2"/>
      <c r="I3056" s="2"/>
      <c r="J3056" s="2"/>
      <c r="K3056" s="2"/>
      <c r="L3056" s="4"/>
    </row>
    <row r="3057" spans="1:12" ht="14.25" customHeight="1">
      <c r="A3057" s="19"/>
      <c r="B3057" s="2"/>
      <c r="C3057" s="21"/>
      <c r="D3057" s="20"/>
      <c r="E3057" s="20"/>
      <c r="F3057" s="2"/>
      <c r="G3057" s="2"/>
      <c r="H3057" s="2"/>
      <c r="I3057" s="2"/>
      <c r="J3057" s="2"/>
      <c r="K3057" s="2"/>
      <c r="L3057" s="4"/>
    </row>
    <row r="3058" spans="1:12" ht="14.25" customHeight="1">
      <c r="A3058" s="19"/>
      <c r="B3058" s="2"/>
      <c r="C3058" s="21"/>
      <c r="D3058" s="20"/>
      <c r="E3058" s="20"/>
      <c r="F3058" s="2"/>
      <c r="G3058" s="2"/>
      <c r="H3058" s="2"/>
      <c r="I3058" s="2"/>
      <c r="J3058" s="2"/>
      <c r="K3058" s="2"/>
      <c r="L3058" s="4"/>
    </row>
    <row r="3059" spans="1:12" ht="14.25" customHeight="1">
      <c r="A3059" s="19"/>
      <c r="B3059" s="2"/>
      <c r="C3059" s="21"/>
      <c r="D3059" s="20"/>
      <c r="E3059" s="20"/>
      <c r="F3059" s="2"/>
      <c r="G3059" s="2"/>
      <c r="H3059" s="2"/>
      <c r="I3059" s="2"/>
      <c r="J3059" s="2"/>
      <c r="K3059" s="2"/>
      <c r="L3059" s="4"/>
    </row>
    <row r="3060" spans="1:12" ht="14.25" customHeight="1">
      <c r="A3060" s="19"/>
      <c r="B3060" s="2"/>
      <c r="C3060" s="21"/>
      <c r="D3060" s="20"/>
      <c r="E3060" s="20"/>
      <c r="F3060" s="2"/>
      <c r="G3060" s="2"/>
      <c r="H3060" s="2"/>
      <c r="I3060" s="2"/>
      <c r="J3060" s="2"/>
      <c r="K3060" s="2"/>
      <c r="L3060" s="4"/>
    </row>
    <row r="3061" spans="1:12" ht="14.25" customHeight="1">
      <c r="A3061" s="19"/>
      <c r="B3061" s="2"/>
      <c r="C3061" s="21"/>
      <c r="D3061" s="20"/>
      <c r="E3061" s="20"/>
      <c r="F3061" s="2"/>
      <c r="G3061" s="2"/>
      <c r="H3061" s="2"/>
      <c r="I3061" s="2"/>
      <c r="J3061" s="2"/>
      <c r="K3061" s="2"/>
      <c r="L3061" s="4"/>
    </row>
    <row r="3062" spans="1:12" ht="14.25" customHeight="1">
      <c r="A3062" s="19"/>
      <c r="B3062" s="2"/>
      <c r="C3062" s="21"/>
      <c r="D3062" s="20"/>
      <c r="E3062" s="20"/>
      <c r="F3062" s="2"/>
      <c r="G3062" s="2"/>
      <c r="H3062" s="2"/>
      <c r="I3062" s="2"/>
      <c r="J3062" s="2"/>
      <c r="K3062" s="2"/>
      <c r="L3062" s="4"/>
    </row>
    <row r="3063" spans="1:12" ht="14.25" customHeight="1">
      <c r="A3063" s="19"/>
      <c r="B3063" s="2"/>
      <c r="C3063" s="21"/>
      <c r="D3063" s="20"/>
      <c r="E3063" s="20"/>
      <c r="F3063" s="2"/>
      <c r="G3063" s="2"/>
      <c r="H3063" s="2"/>
      <c r="I3063" s="2"/>
      <c r="J3063" s="2"/>
      <c r="K3063" s="2"/>
      <c r="L3063" s="4"/>
    </row>
    <row r="3064" spans="1:12" ht="14.25" customHeight="1">
      <c r="A3064" s="19"/>
      <c r="B3064" s="2"/>
      <c r="C3064" s="21"/>
      <c r="D3064" s="20"/>
      <c r="E3064" s="20"/>
      <c r="F3064" s="2"/>
      <c r="G3064" s="2"/>
      <c r="H3064" s="2"/>
      <c r="I3064" s="2"/>
      <c r="J3064" s="2"/>
      <c r="K3064" s="2"/>
      <c r="L3064" s="4"/>
    </row>
    <row r="3065" spans="1:12" ht="14.25" customHeight="1">
      <c r="A3065" s="19"/>
      <c r="B3065" s="2"/>
      <c r="C3065" s="21"/>
      <c r="D3065" s="20"/>
      <c r="E3065" s="20"/>
      <c r="F3065" s="2"/>
      <c r="G3065" s="2"/>
      <c r="H3065" s="2"/>
      <c r="I3065" s="2"/>
      <c r="J3065" s="2"/>
      <c r="K3065" s="2"/>
      <c r="L3065" s="4"/>
    </row>
    <row r="3066" spans="1:12" ht="14.25" customHeight="1">
      <c r="A3066" s="19"/>
      <c r="B3066" s="2"/>
      <c r="C3066" s="21"/>
      <c r="D3066" s="20"/>
      <c r="E3066" s="20"/>
      <c r="F3066" s="2"/>
      <c r="G3066" s="2"/>
      <c r="H3066" s="2"/>
      <c r="I3066" s="2"/>
      <c r="J3066" s="2"/>
      <c r="K3066" s="2"/>
      <c r="L3066" s="4"/>
    </row>
    <row r="3067" spans="1:12" ht="14.25" customHeight="1">
      <c r="A3067" s="19"/>
      <c r="B3067" s="2"/>
      <c r="C3067" s="21"/>
      <c r="D3067" s="20"/>
      <c r="E3067" s="20"/>
      <c r="F3067" s="2"/>
      <c r="G3067" s="2"/>
      <c r="H3067" s="2"/>
      <c r="I3067" s="2"/>
      <c r="J3067" s="2"/>
      <c r="K3067" s="2"/>
      <c r="L3067" s="4"/>
    </row>
    <row r="3068" spans="1:12" ht="14.25" customHeight="1">
      <c r="A3068" s="19"/>
      <c r="B3068" s="2"/>
      <c r="C3068" s="21"/>
      <c r="D3068" s="20"/>
      <c r="E3068" s="20"/>
      <c r="F3068" s="2"/>
      <c r="G3068" s="2"/>
      <c r="H3068" s="2"/>
      <c r="I3068" s="2"/>
      <c r="J3068" s="2"/>
      <c r="K3068" s="2"/>
      <c r="L3068" s="4"/>
    </row>
    <row r="3069" spans="1:12" ht="14.25" customHeight="1">
      <c r="A3069" s="19"/>
      <c r="B3069" s="2"/>
      <c r="C3069" s="21"/>
      <c r="D3069" s="20"/>
      <c r="E3069" s="20"/>
      <c r="F3069" s="2"/>
      <c r="G3069" s="2"/>
      <c r="H3069" s="2"/>
      <c r="I3069" s="2"/>
      <c r="J3069" s="2"/>
      <c r="K3069" s="2"/>
      <c r="L3069" s="4"/>
    </row>
    <row r="3070" spans="1:12" ht="14.25" customHeight="1">
      <c r="A3070" s="19"/>
      <c r="B3070" s="2"/>
      <c r="C3070" s="21"/>
      <c r="D3070" s="20"/>
      <c r="E3070" s="20"/>
      <c r="F3070" s="2"/>
      <c r="G3070" s="2"/>
      <c r="H3070" s="2"/>
      <c r="I3070" s="2"/>
      <c r="J3070" s="2"/>
      <c r="K3070" s="2"/>
      <c r="L3070" s="4"/>
    </row>
    <row r="3071" spans="1:12" ht="14.25" customHeight="1">
      <c r="A3071" s="19"/>
      <c r="B3071" s="2"/>
      <c r="C3071" s="21"/>
      <c r="D3071" s="20"/>
      <c r="E3071" s="20"/>
      <c r="F3071" s="2"/>
      <c r="G3071" s="2"/>
      <c r="H3071" s="2"/>
      <c r="I3071" s="2"/>
      <c r="J3071" s="2"/>
      <c r="K3071" s="2"/>
      <c r="L3071" s="4"/>
    </row>
    <row r="3072" spans="1:12" ht="14.25" customHeight="1">
      <c r="A3072" s="19"/>
      <c r="B3072" s="2"/>
      <c r="C3072" s="21"/>
      <c r="D3072" s="20"/>
      <c r="E3072" s="20"/>
      <c r="F3072" s="2"/>
      <c r="G3072" s="2"/>
      <c r="H3072" s="2"/>
      <c r="I3072" s="2"/>
      <c r="J3072" s="2"/>
      <c r="K3072" s="2"/>
      <c r="L3072" s="4"/>
    </row>
    <row r="3073" spans="1:12" ht="14.25" customHeight="1">
      <c r="A3073" s="19"/>
      <c r="B3073" s="2"/>
      <c r="C3073" s="21"/>
      <c r="D3073" s="20"/>
      <c r="E3073" s="20"/>
      <c r="F3073" s="2"/>
      <c r="G3073" s="2"/>
      <c r="H3073" s="2"/>
      <c r="I3073" s="2"/>
      <c r="J3073" s="2"/>
      <c r="K3073" s="2"/>
      <c r="L3073" s="4"/>
    </row>
    <row r="3074" spans="1:12" ht="14.25" customHeight="1">
      <c r="A3074" s="19"/>
      <c r="B3074" s="2"/>
      <c r="C3074" s="21"/>
      <c r="D3074" s="20"/>
      <c r="E3074" s="20"/>
      <c r="F3074" s="2"/>
      <c r="G3074" s="2"/>
      <c r="H3074" s="2"/>
      <c r="I3074" s="2"/>
      <c r="J3074" s="2"/>
      <c r="K3074" s="2"/>
      <c r="L3074" s="4"/>
    </row>
    <row r="3075" spans="1:12" ht="14.25" customHeight="1">
      <c r="A3075" s="19"/>
      <c r="B3075" s="2"/>
      <c r="C3075" s="21"/>
      <c r="D3075" s="20"/>
      <c r="E3075" s="20"/>
      <c r="F3075" s="2"/>
      <c r="G3075" s="2"/>
      <c r="H3075" s="2"/>
      <c r="I3075" s="2"/>
      <c r="J3075" s="2"/>
      <c r="K3075" s="2"/>
      <c r="L3075" s="4"/>
    </row>
    <row r="3076" spans="1:12" ht="14.25" customHeight="1">
      <c r="A3076" s="19"/>
      <c r="B3076" s="2"/>
      <c r="C3076" s="21"/>
      <c r="D3076" s="20"/>
      <c r="E3076" s="20"/>
      <c r="F3076" s="2"/>
      <c r="G3076" s="2"/>
      <c r="H3076" s="2"/>
      <c r="I3076" s="2"/>
      <c r="J3076" s="2"/>
      <c r="K3076" s="2"/>
      <c r="L3076" s="4"/>
    </row>
    <row r="3077" spans="1:12" ht="14.25" customHeight="1">
      <c r="A3077" s="19"/>
      <c r="B3077" s="2"/>
      <c r="C3077" s="21"/>
      <c r="D3077" s="20"/>
      <c r="E3077" s="20"/>
      <c r="F3077" s="2"/>
      <c r="G3077" s="2"/>
      <c r="H3077" s="2"/>
      <c r="I3077" s="2"/>
      <c r="J3077" s="2"/>
      <c r="K3077" s="2"/>
      <c r="L3077" s="4"/>
    </row>
    <row r="3078" spans="1:12" ht="14.25" customHeight="1">
      <c r="A3078" s="19"/>
      <c r="B3078" s="2"/>
      <c r="C3078" s="21"/>
      <c r="D3078" s="20"/>
      <c r="E3078" s="20"/>
      <c r="F3078" s="2"/>
      <c r="G3078" s="2"/>
      <c r="H3078" s="2"/>
      <c r="I3078" s="2"/>
      <c r="J3078" s="2"/>
      <c r="K3078" s="2"/>
      <c r="L3078" s="4"/>
    </row>
    <row r="3079" spans="1:12" ht="14.25" customHeight="1">
      <c r="A3079" s="19"/>
      <c r="B3079" s="2"/>
      <c r="C3079" s="21"/>
      <c r="D3079" s="20"/>
      <c r="E3079" s="20"/>
      <c r="F3079" s="2"/>
      <c r="G3079" s="2"/>
      <c r="H3079" s="2"/>
      <c r="I3079" s="2"/>
      <c r="J3079" s="2"/>
      <c r="K3079" s="2"/>
      <c r="L3079" s="4"/>
    </row>
    <row r="3080" spans="1:12" ht="14.25" customHeight="1">
      <c r="A3080" s="19"/>
      <c r="B3080" s="2"/>
      <c r="C3080" s="21"/>
      <c r="D3080" s="20"/>
      <c r="E3080" s="20"/>
      <c r="F3080" s="2"/>
      <c r="G3080" s="2"/>
      <c r="H3080" s="2"/>
      <c r="I3080" s="2"/>
      <c r="J3080" s="2"/>
      <c r="K3080" s="2"/>
      <c r="L3080" s="4"/>
    </row>
    <row r="3081" spans="1:12" ht="14.25" customHeight="1">
      <c r="A3081" s="19"/>
      <c r="B3081" s="2"/>
      <c r="C3081" s="21"/>
      <c r="D3081" s="20"/>
      <c r="E3081" s="20"/>
      <c r="F3081" s="2"/>
      <c r="G3081" s="2"/>
      <c r="H3081" s="2"/>
      <c r="I3081" s="2"/>
      <c r="J3081" s="2"/>
      <c r="K3081" s="2"/>
      <c r="L3081" s="4"/>
    </row>
    <row r="3082" spans="1:12" ht="14.25" customHeight="1">
      <c r="A3082" s="19"/>
      <c r="B3082" s="2"/>
      <c r="C3082" s="21"/>
      <c r="D3082" s="20"/>
      <c r="E3082" s="20"/>
      <c r="F3082" s="2"/>
      <c r="G3082" s="2"/>
      <c r="H3082" s="2"/>
      <c r="I3082" s="2"/>
      <c r="J3082" s="2"/>
      <c r="K3082" s="2"/>
      <c r="L3082" s="4"/>
    </row>
    <row r="3083" spans="1:12" ht="14.25" customHeight="1">
      <c r="A3083" s="19"/>
      <c r="B3083" s="2"/>
      <c r="C3083" s="21"/>
      <c r="D3083" s="20"/>
      <c r="E3083" s="20"/>
      <c r="F3083" s="2"/>
      <c r="G3083" s="2"/>
      <c r="H3083" s="2"/>
      <c r="I3083" s="2"/>
      <c r="J3083" s="2"/>
      <c r="K3083" s="2"/>
      <c r="L3083" s="4"/>
    </row>
    <row r="3084" spans="1:12" ht="14.25" customHeight="1">
      <c r="A3084" s="19"/>
      <c r="B3084" s="2"/>
      <c r="C3084" s="21"/>
      <c r="D3084" s="20"/>
      <c r="E3084" s="20"/>
      <c r="F3084" s="2"/>
      <c r="G3084" s="2"/>
      <c r="H3084" s="2"/>
      <c r="I3084" s="2"/>
      <c r="J3084" s="2"/>
      <c r="K3084" s="2"/>
      <c r="L3084" s="4"/>
    </row>
    <row r="3085" spans="1:12" ht="14.25" customHeight="1">
      <c r="A3085" s="19"/>
      <c r="B3085" s="2"/>
      <c r="C3085" s="21"/>
      <c r="D3085" s="20"/>
      <c r="E3085" s="20"/>
      <c r="F3085" s="2"/>
      <c r="G3085" s="2"/>
      <c r="H3085" s="2"/>
      <c r="I3085" s="2"/>
      <c r="J3085" s="2"/>
      <c r="K3085" s="2"/>
      <c r="L3085" s="4"/>
    </row>
    <row r="3086" spans="1:12" ht="14.25" customHeight="1">
      <c r="A3086" s="19"/>
      <c r="B3086" s="2"/>
      <c r="C3086" s="21"/>
      <c r="D3086" s="20"/>
      <c r="E3086" s="20"/>
      <c r="F3086" s="2"/>
      <c r="G3086" s="2"/>
      <c r="H3086" s="2"/>
      <c r="I3086" s="2"/>
      <c r="J3086" s="2"/>
      <c r="K3086" s="2"/>
      <c r="L3086" s="4"/>
    </row>
    <row r="3087" spans="1:12" ht="14.25" customHeight="1">
      <c r="A3087" s="19"/>
      <c r="B3087" s="2"/>
      <c r="C3087" s="21"/>
      <c r="D3087" s="20"/>
      <c r="E3087" s="20"/>
      <c r="F3087" s="2"/>
      <c r="G3087" s="2"/>
      <c r="H3087" s="2"/>
      <c r="I3087" s="2"/>
      <c r="J3087" s="2"/>
      <c r="K3087" s="2"/>
      <c r="L3087" s="4"/>
    </row>
    <row r="3088" spans="1:12" ht="14.25" customHeight="1">
      <c r="A3088" s="19"/>
      <c r="B3088" s="2"/>
      <c r="C3088" s="21"/>
      <c r="D3088" s="20"/>
      <c r="E3088" s="20"/>
      <c r="F3088" s="2"/>
      <c r="G3088" s="2"/>
      <c r="H3088" s="2"/>
      <c r="I3088" s="2"/>
      <c r="J3088" s="2"/>
      <c r="K3088" s="2"/>
      <c r="L3088" s="4"/>
    </row>
    <row r="3089" spans="1:12" ht="14.25" customHeight="1">
      <c r="A3089" s="19"/>
      <c r="B3089" s="2"/>
      <c r="C3089" s="21"/>
      <c r="D3089" s="20"/>
      <c r="E3089" s="20"/>
      <c r="F3089" s="2"/>
      <c r="G3089" s="2"/>
      <c r="H3089" s="2"/>
      <c r="I3089" s="2"/>
      <c r="J3089" s="2"/>
      <c r="K3089" s="2"/>
      <c r="L3089" s="4"/>
    </row>
    <row r="3090" spans="1:12" ht="14.25" customHeight="1">
      <c r="A3090" s="19"/>
      <c r="B3090" s="2"/>
      <c r="C3090" s="21"/>
      <c r="D3090" s="20"/>
      <c r="E3090" s="20"/>
      <c r="F3090" s="2"/>
      <c r="G3090" s="2"/>
      <c r="H3090" s="2"/>
      <c r="I3090" s="2"/>
      <c r="J3090" s="2"/>
      <c r="K3090" s="2"/>
      <c r="L3090" s="4"/>
    </row>
    <row r="3091" spans="1:12" ht="14.25" customHeight="1">
      <c r="A3091" s="19"/>
      <c r="B3091" s="2"/>
      <c r="C3091" s="21"/>
      <c r="D3091" s="20"/>
      <c r="E3091" s="20"/>
      <c r="F3091" s="2"/>
      <c r="G3091" s="2"/>
      <c r="H3091" s="2"/>
      <c r="I3091" s="2"/>
      <c r="J3091" s="2"/>
      <c r="K3091" s="2"/>
      <c r="L3091" s="4"/>
    </row>
    <row r="3092" spans="1:12" ht="14.25" customHeight="1">
      <c r="A3092" s="19"/>
      <c r="B3092" s="2"/>
      <c r="C3092" s="21"/>
      <c r="D3092" s="20"/>
      <c r="E3092" s="20"/>
      <c r="F3092" s="2"/>
      <c r="G3092" s="2"/>
      <c r="H3092" s="2"/>
      <c r="I3092" s="2"/>
      <c r="J3092" s="2"/>
      <c r="K3092" s="2"/>
      <c r="L3092" s="4"/>
    </row>
    <row r="3093" spans="1:12" ht="14.25" customHeight="1">
      <c r="A3093" s="19"/>
      <c r="B3093" s="2"/>
      <c r="C3093" s="21"/>
      <c r="D3093" s="20"/>
      <c r="E3093" s="20"/>
      <c r="F3093" s="2"/>
      <c r="G3093" s="2"/>
      <c r="H3093" s="2"/>
      <c r="I3093" s="2"/>
      <c r="J3093" s="2"/>
      <c r="K3093" s="2"/>
      <c r="L3093" s="4"/>
    </row>
    <row r="3094" spans="1:12" ht="14.25" customHeight="1">
      <c r="A3094" s="19"/>
      <c r="B3094" s="2"/>
      <c r="C3094" s="21"/>
      <c r="D3094" s="20"/>
      <c r="E3094" s="20"/>
      <c r="F3094" s="2"/>
      <c r="G3094" s="2"/>
      <c r="H3094" s="2"/>
      <c r="I3094" s="2"/>
      <c r="J3094" s="2"/>
      <c r="K3094" s="2"/>
      <c r="L3094" s="4"/>
    </row>
    <row r="3095" spans="1:12" ht="14.25" customHeight="1">
      <c r="A3095" s="19"/>
      <c r="B3095" s="2"/>
      <c r="C3095" s="21"/>
      <c r="D3095" s="20"/>
      <c r="E3095" s="20"/>
      <c r="F3095" s="2"/>
      <c r="G3095" s="2"/>
      <c r="H3095" s="2"/>
      <c r="I3095" s="2"/>
      <c r="J3095" s="2"/>
      <c r="K3095" s="2"/>
      <c r="L3095" s="4"/>
    </row>
    <row r="3096" spans="1:12" ht="14.25" customHeight="1">
      <c r="A3096" s="19"/>
      <c r="B3096" s="2"/>
      <c r="C3096" s="21"/>
      <c r="D3096" s="20"/>
      <c r="E3096" s="20"/>
      <c r="F3096" s="2"/>
      <c r="G3096" s="2"/>
      <c r="H3096" s="2"/>
      <c r="I3096" s="2"/>
      <c r="J3096" s="2"/>
      <c r="K3096" s="2"/>
      <c r="L3096" s="4"/>
    </row>
    <row r="3097" spans="1:12" ht="14.25" customHeight="1">
      <c r="A3097" s="19"/>
      <c r="B3097" s="2"/>
      <c r="C3097" s="21"/>
      <c r="D3097" s="20"/>
      <c r="E3097" s="20"/>
      <c r="F3097" s="2"/>
      <c r="G3097" s="2"/>
      <c r="H3097" s="2"/>
      <c r="I3097" s="2"/>
      <c r="J3097" s="2"/>
      <c r="K3097" s="2"/>
      <c r="L3097" s="4"/>
    </row>
    <row r="3098" spans="1:12" ht="14.25" customHeight="1">
      <c r="A3098" s="19"/>
      <c r="B3098" s="2"/>
      <c r="C3098" s="21"/>
      <c r="D3098" s="20"/>
      <c r="E3098" s="20"/>
      <c r="F3098" s="2"/>
      <c r="G3098" s="2"/>
      <c r="H3098" s="2"/>
      <c r="I3098" s="2"/>
      <c r="J3098" s="2"/>
      <c r="K3098" s="2"/>
      <c r="L3098" s="4"/>
    </row>
    <row r="3099" spans="1:12" ht="14.25" customHeight="1">
      <c r="A3099" s="19"/>
      <c r="B3099" s="2"/>
      <c r="C3099" s="21"/>
      <c r="D3099" s="20"/>
      <c r="E3099" s="20"/>
      <c r="F3099" s="2"/>
      <c r="G3099" s="2"/>
      <c r="H3099" s="2"/>
      <c r="I3099" s="2"/>
      <c r="J3099" s="2"/>
      <c r="K3099" s="2"/>
      <c r="L3099" s="4"/>
    </row>
    <row r="3100" spans="1:12" ht="14.25" customHeight="1">
      <c r="A3100" s="19"/>
      <c r="B3100" s="2"/>
      <c r="C3100" s="21"/>
      <c r="D3100" s="20"/>
      <c r="E3100" s="20"/>
      <c r="F3100" s="2"/>
      <c r="G3100" s="2"/>
      <c r="H3100" s="2"/>
      <c r="I3100" s="2"/>
      <c r="J3100" s="2"/>
      <c r="K3100" s="2"/>
      <c r="L3100" s="4"/>
    </row>
    <row r="3101" spans="1:12" ht="14.25" customHeight="1">
      <c r="A3101" s="19"/>
      <c r="B3101" s="2"/>
      <c r="C3101" s="21"/>
      <c r="D3101" s="20"/>
      <c r="E3101" s="20"/>
      <c r="F3101" s="2"/>
      <c r="G3101" s="2"/>
      <c r="H3101" s="2"/>
      <c r="I3101" s="2"/>
      <c r="J3101" s="2"/>
      <c r="K3101" s="2"/>
      <c r="L3101" s="4"/>
    </row>
    <row r="3102" spans="1:12" ht="14.25" customHeight="1">
      <c r="A3102" s="19"/>
      <c r="B3102" s="2"/>
      <c r="C3102" s="21"/>
      <c r="D3102" s="20"/>
      <c r="E3102" s="20"/>
      <c r="F3102" s="2"/>
      <c r="G3102" s="2"/>
      <c r="H3102" s="2"/>
      <c r="I3102" s="2"/>
      <c r="J3102" s="2"/>
      <c r="K3102" s="2"/>
      <c r="L3102" s="4"/>
    </row>
    <row r="3103" spans="1:12" ht="14.25" customHeight="1">
      <c r="A3103" s="19"/>
      <c r="B3103" s="2"/>
      <c r="C3103" s="21"/>
      <c r="D3103" s="20"/>
      <c r="E3103" s="20"/>
      <c r="F3103" s="2"/>
      <c r="G3103" s="2"/>
      <c r="H3103" s="2"/>
      <c r="I3103" s="2"/>
      <c r="J3103" s="2"/>
      <c r="K3103" s="2"/>
      <c r="L3103" s="4"/>
    </row>
    <row r="3104" spans="1:12" ht="14.25" customHeight="1">
      <c r="A3104" s="19"/>
      <c r="B3104" s="2"/>
      <c r="C3104" s="21"/>
      <c r="D3104" s="20"/>
      <c r="E3104" s="20"/>
      <c r="F3104" s="2"/>
      <c r="G3104" s="2"/>
      <c r="H3104" s="2"/>
      <c r="I3104" s="2"/>
      <c r="J3104" s="2"/>
      <c r="K3104" s="2"/>
      <c r="L3104" s="4"/>
    </row>
    <row r="3105" spans="1:12" ht="14.25" customHeight="1">
      <c r="A3105" s="19"/>
      <c r="B3105" s="2"/>
      <c r="C3105" s="21"/>
      <c r="D3105" s="20"/>
      <c r="E3105" s="20"/>
      <c r="F3105" s="20"/>
      <c r="G3105" s="2"/>
      <c r="H3105" s="2"/>
      <c r="I3105" s="2"/>
      <c r="J3105" s="2"/>
      <c r="K3105" s="2"/>
      <c r="L3105" s="4"/>
    </row>
    <row r="3106" spans="1:12" ht="14.25" customHeight="1">
      <c r="A3106" s="19"/>
      <c r="B3106" s="2"/>
      <c r="C3106" s="21"/>
      <c r="D3106" s="20"/>
      <c r="E3106" s="20"/>
      <c r="F3106" s="2"/>
      <c r="G3106" s="2"/>
      <c r="H3106" s="2"/>
      <c r="I3106" s="2"/>
      <c r="J3106" s="2"/>
      <c r="K3106" s="2"/>
      <c r="L3106" s="4"/>
    </row>
    <row r="3107" spans="1:12" ht="14.25" customHeight="1">
      <c r="A3107" s="19"/>
      <c r="B3107" s="2"/>
      <c r="C3107" s="21"/>
      <c r="D3107" s="20"/>
      <c r="E3107" s="20"/>
      <c r="F3107" s="2"/>
      <c r="G3107" s="2"/>
      <c r="H3107" s="2"/>
      <c r="I3107" s="2"/>
      <c r="J3107" s="2"/>
      <c r="K3107" s="2"/>
      <c r="L3107" s="4"/>
    </row>
    <row r="3108" spans="1:12" ht="14.25" customHeight="1">
      <c r="A3108" s="19"/>
      <c r="B3108" s="2"/>
      <c r="C3108" s="21"/>
      <c r="D3108" s="20"/>
      <c r="E3108" s="20"/>
      <c r="F3108" s="2"/>
      <c r="G3108" s="2"/>
      <c r="H3108" s="2"/>
      <c r="I3108" s="2"/>
      <c r="J3108" s="2"/>
      <c r="K3108" s="2"/>
      <c r="L3108" s="4"/>
    </row>
    <row r="3109" spans="1:12" ht="14.25" customHeight="1">
      <c r="A3109" s="19"/>
      <c r="B3109" s="2"/>
      <c r="C3109" s="21"/>
      <c r="D3109" s="20"/>
      <c r="E3109" s="20"/>
      <c r="F3109" s="2"/>
      <c r="G3109" s="2"/>
      <c r="H3109" s="2"/>
      <c r="I3109" s="2"/>
      <c r="J3109" s="2"/>
      <c r="K3109" s="2"/>
      <c r="L3109" s="4"/>
    </row>
    <row r="3110" spans="1:12" ht="14.25" customHeight="1">
      <c r="A3110" s="19"/>
      <c r="B3110" s="2"/>
      <c r="C3110" s="21"/>
      <c r="D3110" s="20"/>
      <c r="E3110" s="20"/>
      <c r="F3110" s="2"/>
      <c r="G3110" s="2"/>
      <c r="H3110" s="2"/>
      <c r="I3110" s="2"/>
      <c r="J3110" s="2"/>
      <c r="K3110" s="2"/>
      <c r="L3110" s="4"/>
    </row>
    <row r="3111" spans="1:12" ht="14.25" customHeight="1">
      <c r="A3111" s="19"/>
      <c r="B3111" s="2"/>
      <c r="C3111" s="21"/>
      <c r="D3111" s="20"/>
      <c r="E3111" s="20"/>
      <c r="F3111" s="2"/>
      <c r="G3111" s="2"/>
      <c r="H3111" s="2"/>
      <c r="I3111" s="2"/>
      <c r="J3111" s="2"/>
      <c r="K3111" s="2"/>
      <c r="L3111" s="4"/>
    </row>
    <row r="3112" spans="1:12" ht="14.25" customHeight="1">
      <c r="A3112" s="19"/>
      <c r="B3112" s="2"/>
      <c r="C3112" s="21"/>
      <c r="D3112" s="20"/>
      <c r="E3112" s="20"/>
      <c r="F3112" s="2"/>
      <c r="G3112" s="2"/>
      <c r="H3112" s="2"/>
      <c r="I3112" s="2"/>
      <c r="J3112" s="2"/>
      <c r="K3112" s="2"/>
      <c r="L3112" s="4"/>
    </row>
    <row r="3113" spans="1:12" ht="14.25" customHeight="1">
      <c r="A3113" s="19"/>
      <c r="B3113" s="2"/>
      <c r="C3113" s="21"/>
      <c r="D3113" s="20"/>
      <c r="E3113" s="20"/>
      <c r="F3113" s="2"/>
      <c r="G3113" s="2"/>
      <c r="H3113" s="2"/>
      <c r="I3113" s="2"/>
      <c r="J3113" s="2"/>
      <c r="K3113" s="2"/>
      <c r="L3113" s="4"/>
    </row>
    <row r="3114" spans="1:12" ht="14.25" customHeight="1">
      <c r="A3114" s="19"/>
      <c r="B3114" s="2"/>
      <c r="C3114" s="21"/>
      <c r="D3114" s="20"/>
      <c r="E3114" s="20"/>
      <c r="F3114" s="2"/>
      <c r="G3114" s="2"/>
      <c r="H3114" s="2"/>
      <c r="I3114" s="2"/>
      <c r="J3114" s="2"/>
      <c r="K3114" s="2"/>
      <c r="L3114" s="4"/>
    </row>
    <row r="3115" spans="1:12" ht="14.25" customHeight="1">
      <c r="A3115" s="19"/>
      <c r="B3115" s="21"/>
      <c r="C3115" s="21"/>
      <c r="D3115" s="21"/>
      <c r="E3115" s="21"/>
      <c r="F3115" s="2"/>
      <c r="G3115" s="2"/>
      <c r="H3115" s="2"/>
      <c r="I3115" s="2"/>
      <c r="J3115" s="2"/>
      <c r="K3115" s="2"/>
      <c r="L3115" s="4"/>
    </row>
    <row r="3116" spans="1:12" ht="14.25" customHeight="1">
      <c r="A3116" s="19"/>
      <c r="B3116" s="21"/>
      <c r="C3116" s="21"/>
      <c r="D3116" s="21"/>
      <c r="E3116" s="21"/>
      <c r="F3116" s="2"/>
      <c r="G3116" s="2"/>
      <c r="H3116" s="2"/>
      <c r="I3116" s="2"/>
      <c r="J3116" s="2"/>
      <c r="K3116" s="2"/>
      <c r="L3116" s="4"/>
    </row>
    <row r="3117" spans="1:12" ht="14.25" customHeight="1">
      <c r="A3117" s="19"/>
      <c r="B3117" s="21"/>
      <c r="C3117" s="21"/>
      <c r="D3117" s="21"/>
      <c r="E3117" s="21"/>
      <c r="F3117" s="2"/>
      <c r="G3117" s="2"/>
      <c r="H3117" s="2"/>
      <c r="I3117" s="2"/>
      <c r="J3117" s="2"/>
      <c r="K3117" s="2"/>
      <c r="L3117" s="4"/>
    </row>
    <row r="3118" spans="1:12" ht="14.25" customHeight="1">
      <c r="A3118" s="19"/>
      <c r="B3118" s="2"/>
      <c r="C3118" s="2"/>
      <c r="D3118" s="20"/>
      <c r="E3118" s="20"/>
      <c r="F3118" s="2"/>
      <c r="G3118" s="2"/>
      <c r="H3118" s="2"/>
      <c r="I3118" s="2"/>
      <c r="J3118" s="2"/>
      <c r="K3118" s="2"/>
      <c r="L3118" s="4"/>
    </row>
    <row r="3119" spans="1:12" ht="14.25" customHeight="1">
      <c r="A3119" s="19"/>
      <c r="B3119" s="2"/>
      <c r="C3119" s="2"/>
      <c r="D3119" s="20"/>
      <c r="E3119" s="20"/>
      <c r="F3119" s="2"/>
      <c r="G3119" s="2"/>
      <c r="H3119" s="2"/>
      <c r="I3119" s="2"/>
      <c r="J3119" s="2"/>
      <c r="K3119" s="2"/>
      <c r="L3119" s="4"/>
    </row>
    <row r="3120" spans="1:12" ht="14.25" customHeight="1">
      <c r="A3120" s="19"/>
      <c r="B3120" s="2"/>
      <c r="C3120" s="2"/>
      <c r="D3120" s="20"/>
      <c r="E3120" s="20"/>
      <c r="F3120" s="2"/>
      <c r="G3120" s="2"/>
      <c r="H3120" s="2"/>
      <c r="I3120" s="2"/>
      <c r="J3120" s="2"/>
      <c r="K3120" s="2"/>
      <c r="L3120" s="4"/>
    </row>
    <row r="3121" spans="1:12" ht="14.25" customHeight="1">
      <c r="A3121" s="19"/>
      <c r="B3121" s="2"/>
      <c r="C3121" s="2"/>
      <c r="D3121" s="20"/>
      <c r="E3121" s="20"/>
      <c r="F3121" s="2"/>
      <c r="G3121" s="2"/>
      <c r="H3121" s="2"/>
      <c r="I3121" s="2"/>
      <c r="J3121" s="2"/>
      <c r="K3121" s="2"/>
      <c r="L3121" s="4"/>
    </row>
    <row r="3122" spans="1:12" ht="14.25" customHeight="1">
      <c r="A3122" s="19"/>
      <c r="B3122" s="2"/>
      <c r="C3122" s="2"/>
      <c r="D3122" s="20"/>
      <c r="E3122" s="20"/>
      <c r="F3122" s="2"/>
      <c r="G3122" s="2"/>
      <c r="H3122" s="2"/>
      <c r="I3122" s="2"/>
      <c r="J3122" s="2"/>
      <c r="K3122" s="2"/>
      <c r="L3122" s="4"/>
    </row>
    <row r="3123" spans="1:12" ht="14.25" customHeight="1">
      <c r="A3123" s="19"/>
      <c r="B3123" s="2"/>
      <c r="C3123" s="2"/>
      <c r="D3123" s="20"/>
      <c r="E3123" s="20"/>
      <c r="F3123" s="2"/>
      <c r="G3123" s="2"/>
      <c r="H3123" s="2"/>
      <c r="I3123" s="2"/>
      <c r="J3123" s="2"/>
      <c r="K3123" s="2"/>
      <c r="L3123" s="4"/>
    </row>
    <row r="3124" spans="1:12" ht="14.25" customHeight="1">
      <c r="A3124" s="19"/>
      <c r="B3124" s="2"/>
      <c r="C3124" s="2"/>
      <c r="D3124" s="20"/>
      <c r="E3124" s="20"/>
      <c r="F3124" s="2"/>
      <c r="G3124" s="2"/>
      <c r="H3124" s="2"/>
      <c r="I3124" s="2"/>
      <c r="J3124" s="2"/>
      <c r="K3124" s="2"/>
      <c r="L3124" s="4"/>
    </row>
    <row r="3125" spans="1:12" ht="14.25" customHeight="1">
      <c r="A3125" s="19"/>
      <c r="B3125" s="2"/>
      <c r="C3125" s="2"/>
      <c r="D3125" s="20"/>
      <c r="E3125" s="20"/>
      <c r="F3125" s="2"/>
      <c r="G3125" s="2"/>
      <c r="H3125" s="2"/>
      <c r="I3125" s="2"/>
      <c r="J3125" s="2"/>
      <c r="K3125" s="2"/>
      <c r="L3125" s="4"/>
    </row>
    <row r="3126" spans="1:12" ht="14.25" customHeight="1">
      <c r="A3126" s="19"/>
      <c r="B3126" s="2"/>
      <c r="C3126" s="2"/>
      <c r="D3126" s="20"/>
      <c r="E3126" s="20"/>
      <c r="F3126" s="2"/>
      <c r="G3126" s="2"/>
      <c r="H3126" s="2"/>
      <c r="I3126" s="2"/>
      <c r="J3126" s="2"/>
      <c r="K3126" s="2"/>
      <c r="L3126" s="4"/>
    </row>
    <row r="3127" spans="1:12" ht="14.25" customHeight="1">
      <c r="A3127" s="19"/>
      <c r="B3127" s="2"/>
      <c r="C3127" s="2"/>
      <c r="D3127" s="20"/>
      <c r="E3127" s="20"/>
      <c r="F3127" s="2"/>
      <c r="G3127" s="2"/>
      <c r="H3127" s="2"/>
      <c r="I3127" s="2"/>
      <c r="J3127" s="2"/>
      <c r="K3127" s="2"/>
      <c r="L3127" s="4"/>
    </row>
    <row r="3128" spans="1:12" ht="14.25" customHeight="1">
      <c r="A3128" s="19"/>
      <c r="B3128" s="2"/>
      <c r="C3128" s="2"/>
      <c r="D3128" s="20"/>
      <c r="E3128" s="20"/>
      <c r="F3128" s="2"/>
      <c r="G3128" s="2"/>
      <c r="H3128" s="2"/>
      <c r="I3128" s="2"/>
      <c r="J3128" s="2"/>
      <c r="K3128" s="2"/>
      <c r="L3128" s="4"/>
    </row>
    <row r="3129" spans="1:12" ht="14.25" customHeight="1">
      <c r="A3129" s="19"/>
      <c r="B3129" s="2"/>
      <c r="C3129" s="2"/>
      <c r="D3129" s="20"/>
      <c r="E3129" s="20"/>
      <c r="F3129" s="2"/>
      <c r="G3129" s="2"/>
      <c r="H3129" s="2"/>
      <c r="I3129" s="2"/>
      <c r="J3129" s="2"/>
      <c r="K3129" s="2"/>
      <c r="L3129" s="4"/>
    </row>
    <row r="3130" spans="1:12" ht="14.25" customHeight="1">
      <c r="A3130" s="19"/>
      <c r="B3130" s="2"/>
      <c r="C3130" s="2"/>
      <c r="D3130" s="20"/>
      <c r="E3130" s="20"/>
      <c r="F3130" s="2"/>
      <c r="G3130" s="2"/>
      <c r="H3130" s="2"/>
      <c r="I3130" s="2"/>
      <c r="J3130" s="2"/>
      <c r="K3130" s="2"/>
      <c r="L3130" s="4"/>
    </row>
    <row r="3131" spans="1:12" ht="14.25" customHeight="1">
      <c r="A3131" s="19"/>
      <c r="B3131" s="2"/>
      <c r="C3131" s="2"/>
      <c r="D3131" s="20"/>
      <c r="E3131" s="20"/>
      <c r="F3131" s="2"/>
      <c r="G3131" s="2"/>
      <c r="H3131" s="2"/>
      <c r="I3131" s="2"/>
      <c r="J3131" s="2"/>
      <c r="K3131" s="2"/>
      <c r="L3131" s="4"/>
    </row>
    <row r="3132" spans="1:12" ht="14.25" customHeight="1">
      <c r="A3132" s="19"/>
      <c r="B3132" s="2"/>
      <c r="C3132" s="2"/>
      <c r="D3132" s="20"/>
      <c r="E3132" s="20"/>
      <c r="F3132" s="2"/>
      <c r="G3132" s="2"/>
      <c r="H3132" s="2"/>
      <c r="I3132" s="2"/>
      <c r="J3132" s="2"/>
      <c r="K3132" s="2"/>
      <c r="L3132" s="4"/>
    </row>
    <row r="3133" spans="1:12" ht="14.25" customHeight="1">
      <c r="A3133" s="19"/>
      <c r="B3133" s="2"/>
      <c r="C3133" s="2"/>
      <c r="D3133" s="20"/>
      <c r="E3133" s="20"/>
      <c r="F3133" s="2"/>
      <c r="G3133" s="2"/>
      <c r="H3133" s="2"/>
      <c r="I3133" s="2"/>
      <c r="J3133" s="2"/>
      <c r="K3133" s="2"/>
      <c r="L3133" s="4"/>
    </row>
    <row r="3134" spans="1:12" ht="14.25" customHeight="1">
      <c r="A3134" s="19"/>
      <c r="B3134" s="2"/>
      <c r="C3134" s="2"/>
      <c r="D3134" s="20"/>
      <c r="E3134" s="20"/>
      <c r="F3134" s="2"/>
      <c r="G3134" s="2"/>
      <c r="H3134" s="2"/>
      <c r="I3134" s="2"/>
      <c r="J3134" s="2"/>
      <c r="K3134" s="2"/>
      <c r="L3134" s="4"/>
    </row>
    <row r="3135" spans="1:12" ht="14.25" customHeight="1">
      <c r="A3135" s="19"/>
      <c r="B3135" s="2"/>
      <c r="C3135" s="2"/>
      <c r="D3135" s="20"/>
      <c r="E3135" s="20"/>
      <c r="F3135" s="2"/>
      <c r="G3135" s="2"/>
      <c r="H3135" s="2"/>
      <c r="I3135" s="2"/>
      <c r="J3135" s="2"/>
      <c r="K3135" s="2"/>
      <c r="L3135" s="4"/>
    </row>
    <row r="3136" spans="1:12" ht="14.25" customHeight="1">
      <c r="A3136" s="19"/>
      <c r="B3136" s="2"/>
      <c r="C3136" s="2"/>
      <c r="D3136" s="20"/>
      <c r="E3136" s="20"/>
      <c r="F3136" s="2"/>
      <c r="G3136" s="2"/>
      <c r="H3136" s="2"/>
      <c r="I3136" s="2"/>
      <c r="J3136" s="2"/>
      <c r="K3136" s="2"/>
      <c r="L3136" s="4"/>
    </row>
    <row r="3137" spans="1:12" ht="14.25" customHeight="1">
      <c r="A3137" s="19"/>
      <c r="B3137" s="2"/>
      <c r="C3137" s="2"/>
      <c r="D3137" s="20"/>
      <c r="E3137" s="20"/>
      <c r="F3137" s="2"/>
      <c r="G3137" s="2"/>
      <c r="H3137" s="2"/>
      <c r="I3137" s="2"/>
      <c r="J3137" s="2"/>
      <c r="K3137" s="2"/>
      <c r="L3137" s="4"/>
    </row>
    <row r="3138" spans="1:12" ht="14.25" customHeight="1">
      <c r="A3138" s="19"/>
      <c r="B3138" s="2"/>
      <c r="C3138" s="2"/>
      <c r="D3138" s="20"/>
      <c r="E3138" s="20"/>
      <c r="F3138" s="2"/>
      <c r="G3138" s="2"/>
      <c r="H3138" s="2"/>
      <c r="I3138" s="2"/>
      <c r="J3138" s="2"/>
      <c r="K3138" s="2"/>
      <c r="L3138" s="4"/>
    </row>
    <row r="3139" spans="1:12" ht="14.25" customHeight="1">
      <c r="A3139" s="19"/>
      <c r="B3139" s="2"/>
      <c r="C3139" s="2"/>
      <c r="D3139" s="20"/>
      <c r="E3139" s="20"/>
      <c r="F3139" s="2"/>
      <c r="G3139" s="2"/>
      <c r="H3139" s="2"/>
      <c r="I3139" s="2"/>
      <c r="J3139" s="2"/>
      <c r="K3139" s="2"/>
      <c r="L3139" s="4"/>
    </row>
    <row r="3140" spans="1:12" ht="14.25" customHeight="1">
      <c r="A3140" s="19"/>
      <c r="B3140" s="2"/>
      <c r="C3140" s="2"/>
      <c r="D3140" s="20"/>
      <c r="E3140" s="20"/>
      <c r="F3140" s="2"/>
      <c r="G3140" s="2"/>
      <c r="H3140" s="2"/>
      <c r="I3140" s="2"/>
      <c r="J3140" s="2"/>
      <c r="K3140" s="2"/>
      <c r="L3140" s="4"/>
    </row>
    <row r="3141" spans="1:12" ht="14.25" customHeight="1">
      <c r="A3141" s="19"/>
      <c r="B3141" s="2"/>
      <c r="C3141" s="2"/>
      <c r="D3141" s="20"/>
      <c r="E3141" s="20"/>
      <c r="F3141" s="2"/>
      <c r="G3141" s="2"/>
      <c r="H3141" s="2"/>
      <c r="I3141" s="2"/>
      <c r="J3141" s="2"/>
      <c r="K3141" s="2"/>
      <c r="L3141" s="4"/>
    </row>
    <row r="3142" spans="1:12" ht="14.25" customHeight="1">
      <c r="A3142" s="19"/>
      <c r="B3142" s="2"/>
      <c r="C3142" s="2"/>
      <c r="D3142" s="20"/>
      <c r="E3142" s="20"/>
      <c r="F3142" s="2"/>
      <c r="G3142" s="2"/>
      <c r="H3142" s="2"/>
      <c r="I3142" s="2"/>
      <c r="J3142" s="2"/>
      <c r="K3142" s="2"/>
      <c r="L3142" s="4"/>
    </row>
    <row r="3143" spans="1:12" ht="14.25" customHeight="1">
      <c r="A3143" s="19"/>
      <c r="B3143" s="2"/>
      <c r="C3143" s="2"/>
      <c r="D3143" s="20"/>
      <c r="E3143" s="20"/>
      <c r="F3143" s="2"/>
      <c r="G3143" s="2"/>
      <c r="H3143" s="2"/>
      <c r="I3143" s="2"/>
      <c r="J3143" s="2"/>
      <c r="K3143" s="2"/>
      <c r="L3143" s="4"/>
    </row>
    <row r="3144" spans="1:12" ht="14.25" customHeight="1">
      <c r="A3144" s="19"/>
      <c r="B3144" s="2"/>
      <c r="C3144" s="2"/>
      <c r="D3144" s="20"/>
      <c r="E3144" s="20"/>
      <c r="F3144" s="2"/>
      <c r="G3144" s="2"/>
      <c r="H3144" s="2"/>
      <c r="I3144" s="2"/>
      <c r="J3144" s="2"/>
      <c r="K3144" s="2"/>
      <c r="L3144" s="4"/>
    </row>
    <row r="3145" spans="1:12" ht="14.25" customHeight="1">
      <c r="A3145" s="19"/>
      <c r="B3145" s="2"/>
      <c r="C3145" s="2"/>
      <c r="D3145" s="20"/>
      <c r="E3145" s="20"/>
      <c r="F3145" s="2"/>
      <c r="G3145" s="2"/>
      <c r="H3145" s="2"/>
      <c r="I3145" s="2"/>
      <c r="J3145" s="2"/>
      <c r="K3145" s="2"/>
      <c r="L3145" s="4"/>
    </row>
    <row r="3146" spans="1:12" ht="14.25" customHeight="1">
      <c r="A3146" s="19"/>
      <c r="B3146" s="2"/>
      <c r="C3146" s="2"/>
      <c r="D3146" s="20"/>
      <c r="E3146" s="20"/>
      <c r="F3146" s="2"/>
      <c r="G3146" s="2"/>
      <c r="H3146" s="2"/>
      <c r="I3146" s="2"/>
      <c r="J3146" s="2"/>
      <c r="K3146" s="2"/>
      <c r="L3146" s="4"/>
    </row>
    <row r="3147" spans="1:12" ht="14.25" customHeight="1">
      <c r="A3147" s="19"/>
      <c r="B3147" s="2"/>
      <c r="C3147" s="2"/>
      <c r="D3147" s="20"/>
      <c r="E3147" s="20"/>
      <c r="F3147" s="2"/>
      <c r="G3147" s="2"/>
      <c r="H3147" s="2"/>
      <c r="I3147" s="2"/>
      <c r="J3147" s="2"/>
      <c r="K3147" s="2"/>
      <c r="L3147" s="4"/>
    </row>
    <row r="3148" spans="1:12" ht="14.25" customHeight="1">
      <c r="A3148" s="19"/>
      <c r="B3148" s="2"/>
      <c r="C3148" s="2"/>
      <c r="D3148" s="20"/>
      <c r="E3148" s="20"/>
      <c r="F3148" s="2"/>
      <c r="G3148" s="2"/>
      <c r="H3148" s="2"/>
      <c r="I3148" s="2"/>
      <c r="J3148" s="2"/>
      <c r="K3148" s="2"/>
      <c r="L3148" s="4"/>
    </row>
    <row r="3149" spans="1:12" ht="14.25" customHeight="1">
      <c r="A3149" s="19"/>
      <c r="B3149" s="2"/>
      <c r="C3149" s="2"/>
      <c r="D3149" s="20"/>
      <c r="E3149" s="20"/>
      <c r="F3149" s="2"/>
      <c r="G3149" s="2"/>
      <c r="H3149" s="2"/>
      <c r="I3149" s="2"/>
      <c r="J3149" s="2"/>
      <c r="K3149" s="2"/>
      <c r="L3149" s="4"/>
    </row>
    <row r="3150" spans="1:12" ht="14.25" customHeight="1">
      <c r="A3150" s="19"/>
      <c r="B3150" s="2"/>
      <c r="C3150" s="2"/>
      <c r="D3150" s="20"/>
      <c r="E3150" s="20"/>
      <c r="F3150" s="2"/>
      <c r="G3150" s="2"/>
      <c r="H3150" s="2"/>
      <c r="I3150" s="2"/>
      <c r="J3150" s="2"/>
      <c r="K3150" s="2"/>
      <c r="L3150" s="4"/>
    </row>
    <row r="3151" spans="1:12" ht="14.25" customHeight="1">
      <c r="A3151" s="19"/>
      <c r="B3151" s="2"/>
      <c r="C3151" s="2"/>
      <c r="D3151" s="20"/>
      <c r="E3151" s="20"/>
      <c r="F3151" s="2"/>
      <c r="G3151" s="2"/>
      <c r="H3151" s="2"/>
      <c r="I3151" s="2"/>
      <c r="J3151" s="2"/>
      <c r="K3151" s="2"/>
      <c r="L3151" s="4"/>
    </row>
    <row r="3152" spans="1:12" ht="14.25" customHeight="1">
      <c r="A3152" s="19"/>
      <c r="B3152" s="2"/>
      <c r="C3152" s="2"/>
      <c r="D3152" s="20"/>
      <c r="E3152" s="20"/>
      <c r="F3152" s="2"/>
      <c r="G3152" s="2"/>
      <c r="H3152" s="2"/>
      <c r="I3152" s="2"/>
      <c r="J3152" s="2"/>
      <c r="K3152" s="2"/>
      <c r="L3152" s="4"/>
    </row>
    <row r="3153" spans="1:12" ht="14.25" customHeight="1">
      <c r="A3153" s="19"/>
      <c r="B3153" s="2"/>
      <c r="C3153" s="21"/>
      <c r="D3153" s="20"/>
      <c r="E3153" s="20"/>
      <c r="F3153" s="2"/>
      <c r="G3153" s="2"/>
      <c r="H3153" s="2"/>
      <c r="I3153" s="2"/>
      <c r="J3153" s="2"/>
      <c r="K3153" s="2"/>
      <c r="L3153" s="4"/>
    </row>
    <row r="3154" spans="1:12" ht="14.25" customHeight="1">
      <c r="A3154" s="19"/>
      <c r="B3154" s="2"/>
      <c r="C3154" s="21"/>
      <c r="D3154" s="20"/>
      <c r="E3154" s="20"/>
      <c r="F3154" s="2"/>
      <c r="G3154" s="2"/>
      <c r="H3154" s="2"/>
      <c r="I3154" s="2"/>
      <c r="J3154" s="2"/>
      <c r="K3154" s="2"/>
      <c r="L3154" s="4"/>
    </row>
    <row r="3155" spans="1:12" ht="14.25" customHeight="1">
      <c r="A3155" s="19"/>
      <c r="B3155" s="2"/>
      <c r="C3155" s="21"/>
      <c r="D3155" s="20"/>
      <c r="E3155" s="20"/>
      <c r="F3155" s="2"/>
      <c r="G3155" s="2"/>
      <c r="H3155" s="2"/>
      <c r="I3155" s="2"/>
      <c r="J3155" s="2"/>
      <c r="K3155" s="2"/>
      <c r="L3155" s="4"/>
    </row>
    <row r="3156" spans="1:12" ht="14.25" customHeight="1">
      <c r="A3156" s="19"/>
      <c r="B3156" s="2"/>
      <c r="C3156" s="2"/>
      <c r="D3156" s="20"/>
      <c r="E3156" s="20"/>
      <c r="F3156" s="2"/>
      <c r="G3156" s="2"/>
      <c r="H3156" s="2"/>
      <c r="I3156" s="2"/>
      <c r="J3156" s="2"/>
      <c r="K3156" s="2"/>
      <c r="L3156" s="4"/>
    </row>
    <row r="3157" spans="1:12" ht="14.25" customHeight="1">
      <c r="A3157" s="19"/>
      <c r="B3157" s="2"/>
      <c r="C3157" s="21"/>
      <c r="D3157" s="20"/>
      <c r="E3157" s="20"/>
      <c r="F3157" s="2"/>
      <c r="G3157" s="2"/>
      <c r="H3157" s="2"/>
      <c r="I3157" s="2"/>
      <c r="J3157" s="2"/>
      <c r="K3157" s="2"/>
      <c r="L3157" s="4"/>
    </row>
    <row r="3158" spans="1:12" ht="14.25" customHeight="1">
      <c r="A3158" s="19"/>
      <c r="B3158" s="2"/>
      <c r="C3158" s="21"/>
      <c r="D3158" s="20"/>
      <c r="E3158" s="20"/>
      <c r="F3158" s="2"/>
      <c r="G3158" s="2"/>
      <c r="H3158" s="2"/>
      <c r="I3158" s="2"/>
      <c r="J3158" s="2"/>
      <c r="K3158" s="2"/>
      <c r="L3158" s="4"/>
    </row>
    <row r="3159" spans="1:12" ht="14.25" customHeight="1">
      <c r="A3159" s="19"/>
      <c r="B3159" s="2"/>
      <c r="C3159" s="21"/>
      <c r="D3159" s="20"/>
      <c r="E3159" s="20"/>
      <c r="F3159" s="2"/>
      <c r="G3159" s="2"/>
      <c r="H3159" s="2"/>
      <c r="I3159" s="2"/>
      <c r="J3159" s="2"/>
      <c r="K3159" s="2"/>
      <c r="L3159" s="4"/>
    </row>
    <row r="3160" spans="1:12" ht="14.25" customHeight="1">
      <c r="A3160" s="19"/>
      <c r="B3160" s="2"/>
      <c r="C3160" s="21"/>
      <c r="D3160" s="20"/>
      <c r="E3160" s="20"/>
      <c r="F3160" s="2"/>
      <c r="G3160" s="2"/>
      <c r="H3160" s="2"/>
      <c r="I3160" s="2"/>
      <c r="J3160" s="2"/>
      <c r="K3160" s="2"/>
      <c r="L3160" s="4"/>
    </row>
    <row r="3161" spans="1:12" ht="14.25" customHeight="1">
      <c r="A3161" s="19"/>
      <c r="B3161" s="2"/>
      <c r="C3161" s="21"/>
      <c r="D3161" s="20"/>
      <c r="E3161" s="20"/>
      <c r="F3161" s="2"/>
      <c r="G3161" s="2"/>
      <c r="H3161" s="2"/>
      <c r="I3161" s="2"/>
      <c r="J3161" s="2"/>
      <c r="K3161" s="2"/>
      <c r="L3161" s="4"/>
    </row>
    <row r="3162" spans="1:12" ht="14.25" customHeight="1">
      <c r="A3162" s="19"/>
      <c r="B3162" s="2"/>
      <c r="C3162" s="21"/>
      <c r="D3162" s="20"/>
      <c r="E3162" s="20"/>
      <c r="F3162" s="2"/>
      <c r="G3162" s="2"/>
      <c r="H3162" s="2"/>
      <c r="I3162" s="2"/>
      <c r="J3162" s="2"/>
      <c r="K3162" s="2"/>
      <c r="L3162" s="4"/>
    </row>
    <row r="3163" spans="1:12" ht="14.25" customHeight="1">
      <c r="A3163" s="19"/>
      <c r="B3163" s="2"/>
      <c r="C3163" s="21"/>
      <c r="D3163" s="20"/>
      <c r="E3163" s="20"/>
      <c r="F3163" s="2"/>
      <c r="G3163" s="2"/>
      <c r="H3163" s="2"/>
      <c r="I3163" s="2"/>
      <c r="J3163" s="2"/>
      <c r="K3163" s="2"/>
      <c r="L3163" s="4"/>
    </row>
    <row r="3164" spans="1:12" ht="14.25" customHeight="1">
      <c r="A3164" s="19"/>
      <c r="B3164" s="2"/>
      <c r="C3164" s="21"/>
      <c r="D3164" s="20"/>
      <c r="E3164" s="20"/>
      <c r="F3164" s="2"/>
      <c r="G3164" s="2"/>
      <c r="H3164" s="2"/>
      <c r="I3164" s="2"/>
      <c r="J3164" s="2"/>
      <c r="K3164" s="2"/>
      <c r="L3164" s="4"/>
    </row>
    <row r="3165" spans="1:12" ht="14.25" customHeight="1">
      <c r="A3165" s="19"/>
      <c r="B3165" s="2"/>
      <c r="C3165" s="21"/>
      <c r="D3165" s="20"/>
      <c r="E3165" s="20"/>
      <c r="F3165" s="2"/>
      <c r="G3165" s="2"/>
      <c r="H3165" s="2"/>
      <c r="I3165" s="2"/>
      <c r="J3165" s="2"/>
      <c r="K3165" s="2"/>
      <c r="L3165" s="4"/>
    </row>
    <row r="3166" spans="1:12" ht="14.25" customHeight="1">
      <c r="A3166" s="19"/>
      <c r="B3166" s="2"/>
      <c r="C3166" s="21"/>
      <c r="D3166" s="20"/>
      <c r="E3166" s="20"/>
      <c r="F3166" s="2"/>
      <c r="G3166" s="2"/>
      <c r="H3166" s="2"/>
      <c r="I3166" s="2"/>
      <c r="J3166" s="2"/>
      <c r="K3166" s="2"/>
      <c r="L3166" s="4"/>
    </row>
    <row r="3167" spans="1:12" ht="14.25" customHeight="1">
      <c r="A3167" s="19"/>
      <c r="B3167" s="2"/>
      <c r="C3167" s="21"/>
      <c r="D3167" s="20"/>
      <c r="E3167" s="20"/>
      <c r="F3167" s="2"/>
      <c r="G3167" s="2"/>
      <c r="H3167" s="2"/>
      <c r="I3167" s="2"/>
      <c r="J3167" s="2"/>
      <c r="K3167" s="2"/>
      <c r="L3167" s="4"/>
    </row>
    <row r="3168" spans="1:12" ht="14.25" customHeight="1">
      <c r="A3168" s="19"/>
      <c r="B3168" s="2"/>
      <c r="C3168" s="21"/>
      <c r="D3168" s="20"/>
      <c r="E3168" s="20"/>
      <c r="F3168" s="2"/>
      <c r="G3168" s="2"/>
      <c r="H3168" s="2"/>
      <c r="I3168" s="2"/>
      <c r="J3168" s="2"/>
      <c r="K3168" s="2"/>
      <c r="L3168" s="4"/>
    </row>
    <row r="3169" spans="1:12" ht="14.25" customHeight="1">
      <c r="A3169" s="19"/>
      <c r="B3169" s="2"/>
      <c r="C3169" s="21"/>
      <c r="D3169" s="20"/>
      <c r="E3169" s="20"/>
      <c r="F3169" s="2"/>
      <c r="G3169" s="2"/>
      <c r="H3169" s="2"/>
      <c r="I3169" s="2"/>
      <c r="J3169" s="2"/>
      <c r="K3169" s="2"/>
      <c r="L3169" s="4"/>
    </row>
    <row r="3170" spans="1:12" ht="14.25" customHeight="1">
      <c r="A3170" s="19"/>
      <c r="B3170" s="2"/>
      <c r="C3170" s="21"/>
      <c r="D3170" s="20"/>
      <c r="E3170" s="20"/>
      <c r="F3170" s="2"/>
      <c r="G3170" s="2"/>
      <c r="H3170" s="2"/>
      <c r="I3170" s="2"/>
      <c r="J3170" s="2"/>
      <c r="K3170" s="2"/>
      <c r="L3170" s="4"/>
    </row>
    <row r="3171" spans="1:12" ht="14.25" customHeight="1">
      <c r="A3171" s="19"/>
      <c r="B3171" s="2"/>
      <c r="C3171" s="21"/>
      <c r="D3171" s="20"/>
      <c r="E3171" s="20"/>
      <c r="F3171" s="2"/>
      <c r="G3171" s="2"/>
      <c r="H3171" s="2"/>
      <c r="I3171" s="2"/>
      <c r="J3171" s="2"/>
      <c r="K3171" s="2"/>
      <c r="L3171" s="4"/>
    </row>
    <row r="3172" spans="1:12" ht="14.25" customHeight="1">
      <c r="A3172" s="19"/>
      <c r="B3172" s="2"/>
      <c r="C3172" s="21"/>
      <c r="D3172" s="20"/>
      <c r="E3172" s="20"/>
      <c r="F3172" s="2"/>
      <c r="G3172" s="2"/>
      <c r="H3172" s="2"/>
      <c r="I3172" s="2"/>
      <c r="J3172" s="2"/>
      <c r="K3172" s="2"/>
      <c r="L3172" s="4"/>
    </row>
    <row r="3173" spans="1:12" ht="14.25" customHeight="1">
      <c r="A3173" s="19"/>
      <c r="B3173" s="2"/>
      <c r="C3173" s="21"/>
      <c r="D3173" s="20"/>
      <c r="E3173" s="20"/>
      <c r="F3173" s="2"/>
      <c r="G3173" s="2"/>
      <c r="H3173" s="2"/>
      <c r="I3173" s="2"/>
      <c r="J3173" s="2"/>
      <c r="K3173" s="2"/>
      <c r="L3173" s="4"/>
    </row>
    <row r="3174" spans="1:12" ht="14.25" customHeight="1">
      <c r="A3174" s="19"/>
      <c r="B3174" s="2"/>
      <c r="C3174" s="21"/>
      <c r="D3174" s="20"/>
      <c r="E3174" s="20"/>
      <c r="F3174" s="2"/>
      <c r="G3174" s="2"/>
      <c r="H3174" s="2"/>
      <c r="I3174" s="2"/>
      <c r="J3174" s="2"/>
      <c r="K3174" s="2"/>
      <c r="L3174" s="4"/>
    </row>
    <row r="3175" spans="1:12" ht="14.25" customHeight="1">
      <c r="A3175" s="19"/>
      <c r="B3175" s="2"/>
      <c r="C3175" s="21"/>
      <c r="D3175" s="20"/>
      <c r="E3175" s="20"/>
      <c r="F3175" s="2"/>
      <c r="G3175" s="2"/>
      <c r="H3175" s="2"/>
      <c r="I3175" s="2"/>
      <c r="J3175" s="2"/>
      <c r="K3175" s="2"/>
      <c r="L3175" s="4"/>
    </row>
    <row r="3176" spans="1:12" ht="14.25" customHeight="1">
      <c r="A3176" s="19"/>
      <c r="B3176" s="2"/>
      <c r="C3176" s="21"/>
      <c r="D3176" s="20"/>
      <c r="E3176" s="20"/>
      <c r="F3176" s="2"/>
      <c r="G3176" s="2"/>
      <c r="H3176" s="2"/>
      <c r="I3176" s="2"/>
      <c r="J3176" s="2"/>
      <c r="K3176" s="2"/>
      <c r="L3176" s="4"/>
    </row>
    <row r="3177" spans="1:12" ht="13.5" customHeight="1">
      <c r="A3177" s="19"/>
      <c r="B3177" s="2"/>
      <c r="C3177" s="21"/>
      <c r="D3177" s="20"/>
      <c r="E3177" s="20"/>
      <c r="F3177" s="2"/>
      <c r="G3177" s="2"/>
      <c r="H3177" s="2"/>
      <c r="I3177" s="2"/>
      <c r="J3177" s="2"/>
      <c r="K3177" s="2"/>
      <c r="L3177" s="4"/>
    </row>
    <row r="3178" spans="1:12" ht="14.25" customHeight="1">
      <c r="A3178" s="19"/>
      <c r="B3178" s="2"/>
      <c r="C3178" s="21"/>
      <c r="D3178" s="20"/>
      <c r="E3178" s="20"/>
      <c r="F3178" s="2"/>
      <c r="G3178" s="2"/>
      <c r="H3178" s="2"/>
      <c r="I3178" s="2"/>
      <c r="J3178" s="2"/>
      <c r="K3178" s="2"/>
      <c r="L3178" s="4"/>
    </row>
    <row r="3179" spans="1:12" ht="14.25" customHeight="1">
      <c r="A3179" s="19"/>
      <c r="B3179" s="2"/>
      <c r="C3179" s="21"/>
      <c r="D3179" s="20"/>
      <c r="E3179" s="20"/>
      <c r="F3179" s="2"/>
      <c r="G3179" s="2"/>
      <c r="H3179" s="2"/>
      <c r="I3179" s="2"/>
      <c r="J3179" s="2"/>
      <c r="K3179" s="2"/>
      <c r="L3179" s="4"/>
    </row>
    <row r="3180" spans="1:12" ht="14.25" customHeight="1">
      <c r="A3180" s="19"/>
      <c r="B3180" s="2"/>
      <c r="C3180" s="21"/>
      <c r="D3180" s="20"/>
      <c r="E3180" s="20"/>
      <c r="F3180" s="2"/>
      <c r="G3180" s="2"/>
      <c r="H3180" s="2"/>
      <c r="I3180" s="2"/>
      <c r="J3180" s="2"/>
      <c r="K3180" s="2"/>
      <c r="L3180" s="4"/>
    </row>
    <row r="3181" spans="1:12" ht="14.25" customHeight="1">
      <c r="A3181" s="19"/>
      <c r="B3181" s="2"/>
      <c r="C3181" s="21"/>
      <c r="D3181" s="20"/>
      <c r="E3181" s="20"/>
      <c r="F3181" s="2"/>
      <c r="G3181" s="2"/>
      <c r="H3181" s="2"/>
      <c r="I3181" s="2"/>
      <c r="J3181" s="2"/>
      <c r="K3181" s="2"/>
      <c r="L3181" s="4"/>
    </row>
    <row r="3182" spans="1:12">
      <c r="A3182" s="19"/>
      <c r="B3182" s="2"/>
      <c r="C3182" s="21"/>
      <c r="D3182" s="20"/>
      <c r="E3182" s="20"/>
      <c r="F3182" s="2"/>
      <c r="G3182" s="2"/>
      <c r="H3182" s="2"/>
      <c r="I3182" s="2"/>
      <c r="J3182" s="2"/>
      <c r="K3182" s="2"/>
      <c r="L3182" s="4"/>
    </row>
    <row r="3183" spans="1:12">
      <c r="A3183" s="19"/>
      <c r="B3183" s="2"/>
      <c r="C3183" s="21"/>
      <c r="D3183" s="20"/>
      <c r="E3183" s="20"/>
      <c r="F3183" s="2"/>
      <c r="G3183" s="2"/>
      <c r="H3183" s="2"/>
      <c r="I3183" s="2"/>
      <c r="J3183" s="2"/>
      <c r="K3183" s="2"/>
      <c r="L3183" s="4"/>
    </row>
    <row r="3184" spans="1:12">
      <c r="A3184" s="19"/>
      <c r="B3184" s="2"/>
      <c r="C3184" s="21"/>
      <c r="D3184" s="20"/>
      <c r="E3184" s="20"/>
      <c r="F3184" s="2"/>
      <c r="G3184" s="2"/>
      <c r="H3184" s="2"/>
      <c r="I3184" s="2"/>
      <c r="J3184" s="2"/>
      <c r="K3184" s="2"/>
      <c r="L3184" s="4"/>
    </row>
    <row r="3185" spans="1:12">
      <c r="A3185" s="19"/>
      <c r="B3185" s="2"/>
      <c r="C3185" s="21"/>
      <c r="D3185" s="20"/>
      <c r="E3185" s="20"/>
      <c r="F3185" s="2"/>
      <c r="G3185" s="2"/>
      <c r="H3185" s="2"/>
      <c r="I3185" s="2"/>
      <c r="J3185" s="2"/>
      <c r="K3185" s="2"/>
      <c r="L3185" s="4"/>
    </row>
    <row r="3186" spans="1:12">
      <c r="A3186" s="19"/>
      <c r="B3186" s="2"/>
      <c r="C3186" s="21"/>
      <c r="D3186" s="20"/>
      <c r="E3186" s="20"/>
      <c r="F3186" s="2"/>
      <c r="G3186" s="2"/>
      <c r="H3186" s="2"/>
      <c r="I3186" s="2"/>
      <c r="J3186" s="2"/>
      <c r="K3186" s="2"/>
      <c r="L3186" s="4"/>
    </row>
    <row r="3187" spans="1:12">
      <c r="A3187" s="19"/>
      <c r="B3187" s="2"/>
      <c r="C3187" s="21"/>
      <c r="D3187" s="20"/>
      <c r="E3187" s="20"/>
      <c r="F3187" s="2"/>
      <c r="G3187" s="2"/>
      <c r="H3187" s="2"/>
      <c r="I3187" s="2"/>
      <c r="J3187" s="2"/>
      <c r="K3187" s="2"/>
      <c r="L3187" s="4"/>
    </row>
    <row r="3188" spans="1:12">
      <c r="A3188" s="19"/>
      <c r="B3188" s="2"/>
      <c r="C3188" s="21"/>
      <c r="D3188" s="20"/>
      <c r="E3188" s="20"/>
      <c r="F3188" s="2"/>
      <c r="G3188" s="2"/>
      <c r="H3188" s="2"/>
      <c r="I3188" s="2"/>
      <c r="J3188" s="2"/>
      <c r="K3188" s="2"/>
      <c r="L3188" s="4"/>
    </row>
    <row r="3189" spans="1:12">
      <c r="A3189" s="19"/>
      <c r="B3189" s="2"/>
      <c r="C3189" s="21"/>
      <c r="D3189" s="20"/>
      <c r="E3189" s="20"/>
      <c r="F3189" s="2"/>
      <c r="G3189" s="2"/>
      <c r="H3189" s="2"/>
      <c r="I3189" s="2"/>
      <c r="J3189" s="2"/>
      <c r="K3189" s="2"/>
      <c r="L3189" s="4"/>
    </row>
    <row r="3190" spans="1:12">
      <c r="A3190" s="19"/>
      <c r="B3190" s="2"/>
      <c r="C3190" s="21"/>
      <c r="D3190" s="20"/>
      <c r="E3190" s="20"/>
      <c r="F3190" s="2"/>
      <c r="G3190" s="2"/>
      <c r="H3190" s="2"/>
      <c r="I3190" s="2"/>
      <c r="J3190" s="2"/>
      <c r="K3190" s="2"/>
      <c r="L3190" s="4"/>
    </row>
    <row r="3191" spans="1:12">
      <c r="A3191" s="19"/>
      <c r="B3191" s="2"/>
      <c r="C3191" s="2"/>
      <c r="D3191" s="20"/>
      <c r="E3191" s="20"/>
      <c r="F3191" s="2"/>
      <c r="G3191" s="2"/>
      <c r="H3191" s="2"/>
      <c r="I3191" s="2"/>
      <c r="J3191" s="2"/>
      <c r="K3191" s="2"/>
      <c r="L3191" s="4"/>
    </row>
    <row r="3192" spans="1:12">
      <c r="A3192" s="19"/>
      <c r="B3192" s="2"/>
      <c r="C3192" s="21"/>
      <c r="D3192" s="20"/>
      <c r="E3192" s="20"/>
      <c r="F3192" s="2"/>
      <c r="G3192" s="2"/>
      <c r="H3192" s="2"/>
      <c r="I3192" s="2"/>
      <c r="J3192" s="2"/>
      <c r="K3192" s="2"/>
      <c r="L3192" s="4"/>
    </row>
    <row r="3193" spans="1:12">
      <c r="A3193" s="19"/>
      <c r="B3193" s="2"/>
      <c r="C3193" s="21"/>
      <c r="D3193" s="20"/>
      <c r="E3193" s="20"/>
      <c r="F3193" s="2"/>
      <c r="G3193" s="2"/>
      <c r="H3193" s="2"/>
      <c r="I3193" s="2"/>
      <c r="J3193" s="2"/>
      <c r="K3193" s="2"/>
      <c r="L3193" s="4"/>
    </row>
    <row r="3194" spans="1:12">
      <c r="A3194" s="19"/>
      <c r="B3194" s="2"/>
      <c r="C3194" s="21"/>
      <c r="D3194" s="20"/>
      <c r="E3194" s="20"/>
      <c r="F3194" s="2"/>
      <c r="G3194" s="2"/>
      <c r="H3194" s="2"/>
      <c r="I3194" s="2"/>
      <c r="J3194" s="2"/>
      <c r="K3194" s="2"/>
      <c r="L3194" s="4"/>
    </row>
    <row r="3195" spans="1:12">
      <c r="A3195" s="19"/>
      <c r="B3195" s="2"/>
      <c r="C3195" s="21"/>
      <c r="D3195" s="20"/>
      <c r="E3195" s="20"/>
      <c r="F3195" s="2"/>
      <c r="G3195" s="2"/>
      <c r="H3195" s="2"/>
      <c r="I3195" s="2"/>
      <c r="J3195" s="2"/>
      <c r="K3195" s="2"/>
      <c r="L3195" s="4"/>
    </row>
    <row r="3196" spans="1:12">
      <c r="A3196" s="19"/>
      <c r="B3196" s="2"/>
      <c r="C3196" s="21"/>
      <c r="D3196" s="20"/>
      <c r="E3196" s="20"/>
      <c r="F3196" s="2"/>
      <c r="G3196" s="2"/>
      <c r="H3196" s="2"/>
      <c r="I3196" s="2"/>
      <c r="J3196" s="2"/>
      <c r="K3196" s="2"/>
      <c r="L3196" s="4"/>
    </row>
    <row r="3197" spans="1:12">
      <c r="A3197" s="19"/>
      <c r="B3197" s="2"/>
      <c r="C3197" s="2"/>
      <c r="D3197" s="20"/>
      <c r="E3197" s="20"/>
      <c r="F3197" s="2"/>
      <c r="G3197" s="2"/>
      <c r="H3197" s="2"/>
      <c r="I3197" s="2"/>
      <c r="J3197" s="2"/>
      <c r="K3197" s="2"/>
      <c r="L3197" s="4"/>
    </row>
    <row r="3198" spans="1:12">
      <c r="A3198" s="19"/>
      <c r="B3198" s="2"/>
      <c r="C3198" s="21"/>
      <c r="D3198" s="20"/>
      <c r="E3198" s="20"/>
      <c r="F3198" s="2"/>
      <c r="G3198" s="2"/>
      <c r="H3198" s="2"/>
      <c r="I3198" s="2"/>
      <c r="J3198" s="2"/>
      <c r="K3198" s="2"/>
      <c r="L3198" s="4"/>
    </row>
    <row r="3199" spans="1:12">
      <c r="A3199" s="19"/>
      <c r="B3199" s="2"/>
      <c r="C3199" s="21"/>
      <c r="D3199" s="20"/>
      <c r="E3199" s="20"/>
      <c r="F3199" s="2"/>
      <c r="G3199" s="2"/>
      <c r="H3199" s="2"/>
      <c r="I3199" s="2"/>
      <c r="J3199" s="2"/>
      <c r="K3199" s="2"/>
      <c r="L3199" s="4"/>
    </row>
    <row r="3200" spans="1:12">
      <c r="A3200" s="19"/>
      <c r="B3200" s="2"/>
      <c r="C3200" s="21"/>
      <c r="D3200" s="20"/>
      <c r="E3200" s="20"/>
      <c r="F3200" s="2"/>
      <c r="G3200" s="2"/>
      <c r="H3200" s="2"/>
      <c r="I3200" s="2"/>
      <c r="J3200" s="2"/>
      <c r="K3200" s="2"/>
      <c r="L3200" s="4"/>
    </row>
    <row r="3201" spans="1:12">
      <c r="A3201" s="19"/>
      <c r="B3201" s="2"/>
      <c r="C3201" s="21"/>
      <c r="D3201" s="20"/>
      <c r="E3201" s="20"/>
      <c r="F3201" s="2"/>
      <c r="G3201" s="2"/>
      <c r="H3201" s="2"/>
      <c r="I3201" s="2"/>
      <c r="J3201" s="2"/>
      <c r="K3201" s="2"/>
      <c r="L3201" s="4"/>
    </row>
    <row r="3202" spans="1:12">
      <c r="A3202" s="19"/>
      <c r="B3202" s="2"/>
      <c r="C3202" s="21"/>
      <c r="D3202" s="20"/>
      <c r="E3202" s="20"/>
      <c r="F3202" s="2"/>
      <c r="G3202" s="2"/>
      <c r="H3202" s="2"/>
      <c r="I3202" s="2"/>
      <c r="J3202" s="2"/>
      <c r="K3202" s="2"/>
      <c r="L3202" s="4"/>
    </row>
    <row r="3203" spans="1:12">
      <c r="A3203" s="19"/>
      <c r="B3203" s="2"/>
      <c r="C3203" s="21"/>
      <c r="D3203" s="20"/>
      <c r="E3203" s="20"/>
      <c r="F3203" s="2"/>
      <c r="G3203" s="2"/>
      <c r="H3203" s="2"/>
      <c r="I3203" s="2"/>
      <c r="J3203" s="2"/>
      <c r="K3203" s="2"/>
      <c r="L3203" s="4"/>
    </row>
    <row r="3204" spans="1:12">
      <c r="A3204" s="19"/>
      <c r="B3204" s="2"/>
      <c r="C3204" s="21"/>
      <c r="D3204" s="20"/>
      <c r="E3204" s="20"/>
      <c r="F3204" s="2"/>
      <c r="G3204" s="2"/>
      <c r="H3204" s="2"/>
      <c r="I3204" s="2"/>
      <c r="J3204" s="2"/>
      <c r="K3204" s="2"/>
      <c r="L3204" s="4"/>
    </row>
    <row r="3205" spans="1:12">
      <c r="A3205" s="19"/>
      <c r="B3205" s="2"/>
      <c r="C3205" s="21"/>
      <c r="D3205" s="20"/>
      <c r="E3205" s="20"/>
      <c r="F3205" s="2"/>
      <c r="G3205" s="2"/>
      <c r="H3205" s="2"/>
      <c r="I3205" s="2"/>
      <c r="J3205" s="2"/>
      <c r="K3205" s="2"/>
      <c r="L3205" s="4"/>
    </row>
    <row r="3206" spans="1:12">
      <c r="A3206" s="19"/>
      <c r="B3206" s="2"/>
      <c r="C3206" s="21"/>
      <c r="D3206" s="20"/>
      <c r="E3206" s="20"/>
      <c r="F3206" s="2"/>
      <c r="G3206" s="2"/>
      <c r="H3206" s="2"/>
      <c r="I3206" s="2"/>
      <c r="J3206" s="2"/>
      <c r="K3206" s="2"/>
      <c r="L3206" s="4"/>
    </row>
    <row r="3207" spans="1:12">
      <c r="A3207" s="19"/>
      <c r="B3207" s="2"/>
      <c r="C3207" s="2"/>
      <c r="D3207" s="20"/>
      <c r="E3207" s="20"/>
      <c r="F3207" s="2"/>
      <c r="G3207" s="2"/>
      <c r="H3207" s="2"/>
      <c r="I3207" s="2"/>
      <c r="J3207" s="2"/>
      <c r="K3207" s="2"/>
      <c r="L3207" s="4"/>
    </row>
    <row r="3208" spans="1:12">
      <c r="A3208" s="19"/>
      <c r="B3208" s="2"/>
      <c r="C3208" s="21"/>
      <c r="D3208" s="20"/>
      <c r="E3208" s="20"/>
      <c r="F3208" s="2"/>
      <c r="G3208" s="2"/>
      <c r="H3208" s="2"/>
      <c r="I3208" s="2"/>
      <c r="J3208" s="2"/>
      <c r="K3208" s="2"/>
      <c r="L3208" s="4"/>
    </row>
    <row r="3209" spans="1:12">
      <c r="A3209" s="19"/>
      <c r="B3209" s="2"/>
      <c r="C3209" s="21"/>
      <c r="D3209" s="20"/>
      <c r="E3209" s="20"/>
      <c r="F3209" s="2"/>
      <c r="G3209" s="2"/>
      <c r="H3209" s="2"/>
      <c r="I3209" s="2"/>
      <c r="J3209" s="2"/>
      <c r="K3209" s="2"/>
      <c r="L3209" s="4"/>
    </row>
    <row r="3210" spans="1:12">
      <c r="A3210" s="19"/>
      <c r="B3210" s="2"/>
      <c r="C3210" s="21"/>
      <c r="D3210" s="20"/>
      <c r="E3210" s="20"/>
      <c r="F3210" s="2"/>
      <c r="G3210" s="2"/>
      <c r="H3210" s="2"/>
      <c r="I3210" s="2"/>
      <c r="J3210" s="2"/>
      <c r="K3210" s="2"/>
      <c r="L3210" s="4"/>
    </row>
    <row r="3211" spans="1:12">
      <c r="A3211" s="19"/>
      <c r="B3211" s="2"/>
      <c r="C3211" s="21"/>
      <c r="D3211" s="21"/>
      <c r="E3211" s="20"/>
      <c r="F3211" s="2"/>
      <c r="G3211" s="2"/>
      <c r="H3211" s="2"/>
      <c r="I3211" s="2"/>
      <c r="J3211" s="2"/>
      <c r="K3211" s="2"/>
      <c r="L3211" s="4"/>
    </row>
    <row r="3212" spans="1:12">
      <c r="A3212" s="19"/>
      <c r="B3212" s="2"/>
      <c r="C3212" s="2"/>
      <c r="D3212" s="20"/>
      <c r="E3212" s="20"/>
      <c r="F3212" s="2"/>
      <c r="G3212" s="2"/>
      <c r="H3212" s="2"/>
      <c r="I3212" s="2"/>
      <c r="J3212" s="2"/>
      <c r="K3212" s="2"/>
      <c r="L3212" s="4"/>
    </row>
    <row r="3213" spans="1:12">
      <c r="A3213" s="19"/>
      <c r="B3213" s="2"/>
      <c r="C3213" s="2"/>
      <c r="D3213" s="20"/>
      <c r="E3213" s="20"/>
      <c r="F3213" s="2"/>
      <c r="G3213" s="2"/>
      <c r="H3213" s="2"/>
      <c r="I3213" s="2"/>
      <c r="J3213" s="2"/>
      <c r="K3213" s="2"/>
      <c r="L3213" s="4"/>
    </row>
    <row r="3214" spans="1:12">
      <c r="A3214" s="19"/>
      <c r="B3214" s="2"/>
      <c r="C3214" s="2"/>
      <c r="D3214" s="20"/>
      <c r="E3214" s="20"/>
      <c r="F3214" s="2"/>
      <c r="G3214" s="2"/>
      <c r="H3214" s="2"/>
      <c r="I3214" s="2"/>
      <c r="J3214" s="2"/>
      <c r="K3214" s="2"/>
      <c r="L3214" s="4"/>
    </row>
    <row r="3215" spans="1:12">
      <c r="A3215" s="19"/>
      <c r="B3215" s="2"/>
      <c r="C3215" s="2"/>
      <c r="D3215" s="20"/>
      <c r="E3215" s="20"/>
      <c r="F3215" s="2"/>
      <c r="G3215" s="2"/>
      <c r="H3215" s="2"/>
      <c r="I3215" s="2"/>
      <c r="J3215" s="2"/>
      <c r="K3215" s="2"/>
      <c r="L3215" s="4"/>
    </row>
    <row r="3216" spans="1:12">
      <c r="A3216" s="19"/>
      <c r="B3216" s="2"/>
      <c r="C3216" s="2"/>
      <c r="D3216" s="20"/>
      <c r="E3216" s="20"/>
      <c r="F3216" s="2"/>
      <c r="G3216" s="2"/>
      <c r="H3216" s="2"/>
      <c r="I3216" s="2"/>
      <c r="J3216" s="2"/>
      <c r="K3216" s="2"/>
      <c r="L3216" s="4"/>
    </row>
    <row r="3217" spans="1:12">
      <c r="A3217" s="19"/>
      <c r="B3217" s="2"/>
      <c r="C3217" s="2"/>
      <c r="D3217" s="20"/>
      <c r="E3217" s="20"/>
      <c r="F3217" s="2"/>
      <c r="G3217" s="2"/>
      <c r="H3217" s="2"/>
      <c r="I3217" s="2"/>
      <c r="J3217" s="2"/>
      <c r="K3217" s="2"/>
      <c r="L3217" s="4"/>
    </row>
    <row r="3218" spans="1:12">
      <c r="A3218" s="19"/>
      <c r="B3218" s="2"/>
      <c r="C3218" s="2"/>
      <c r="D3218" s="20"/>
      <c r="E3218" s="20"/>
      <c r="F3218" s="2"/>
      <c r="G3218" s="2"/>
      <c r="H3218" s="2"/>
      <c r="I3218" s="2"/>
      <c r="J3218" s="2"/>
      <c r="K3218" s="2"/>
      <c r="L3218" s="4"/>
    </row>
    <row r="3219" spans="1:12">
      <c r="A3219" s="19"/>
      <c r="B3219" s="2"/>
      <c r="C3219" s="21"/>
      <c r="D3219" s="20"/>
      <c r="E3219" s="20"/>
      <c r="F3219" s="2"/>
      <c r="G3219" s="2"/>
      <c r="H3219" s="2"/>
      <c r="I3219" s="2"/>
      <c r="J3219" s="2"/>
      <c r="K3219" s="2"/>
      <c r="L3219" s="4"/>
    </row>
    <row r="3220" spans="1:12">
      <c r="A3220" s="19"/>
      <c r="B3220" s="2"/>
      <c r="C3220" s="21"/>
      <c r="D3220" s="20"/>
      <c r="E3220" s="20"/>
      <c r="F3220" s="2"/>
      <c r="G3220" s="2"/>
      <c r="H3220" s="2"/>
      <c r="I3220" s="2"/>
      <c r="J3220" s="2"/>
      <c r="K3220" s="2"/>
      <c r="L3220" s="4"/>
    </row>
    <row r="3221" spans="1:12">
      <c r="A3221" s="19"/>
      <c r="B3221" s="2"/>
      <c r="C3221" s="21"/>
      <c r="D3221" s="21"/>
      <c r="E3221" s="20"/>
      <c r="F3221" s="2"/>
      <c r="G3221" s="2"/>
      <c r="H3221" s="2"/>
      <c r="I3221" s="2"/>
      <c r="J3221" s="2"/>
      <c r="K3221" s="2"/>
      <c r="L3221" s="4"/>
    </row>
    <row r="3222" spans="1:12">
      <c r="A3222" s="19"/>
      <c r="B3222" s="2"/>
      <c r="C3222" s="21"/>
      <c r="D3222" s="20"/>
      <c r="E3222" s="20"/>
      <c r="F3222" s="2"/>
      <c r="G3222" s="2"/>
      <c r="H3222" s="2"/>
      <c r="I3222" s="2"/>
      <c r="J3222" s="2"/>
      <c r="K3222" s="2"/>
      <c r="L3222" s="4"/>
    </row>
    <row r="3223" spans="1:12">
      <c r="A3223" s="19"/>
      <c r="B3223" s="21"/>
      <c r="C3223" s="21"/>
      <c r="D3223" s="21"/>
      <c r="E3223" s="2"/>
      <c r="F3223" s="2"/>
      <c r="G3223" s="2"/>
      <c r="H3223" s="2"/>
      <c r="I3223" s="2"/>
      <c r="J3223" s="2"/>
      <c r="K3223" s="2"/>
      <c r="L3223" s="4"/>
    </row>
    <row r="3224" spans="1:12">
      <c r="A3224" s="19"/>
      <c r="B3224" s="21"/>
      <c r="C3224" s="21"/>
      <c r="D3224" s="21"/>
      <c r="E3224" s="2"/>
      <c r="F3224" s="2"/>
      <c r="G3224" s="2"/>
      <c r="H3224" s="2"/>
      <c r="I3224" s="2"/>
      <c r="J3224" s="2"/>
      <c r="K3224" s="2"/>
      <c r="L3224" s="4"/>
    </row>
    <row r="3225" spans="1:12">
      <c r="A3225" s="19"/>
      <c r="B3225" s="2"/>
      <c r="C3225" s="21"/>
      <c r="D3225" s="21"/>
      <c r="E3225" s="20"/>
      <c r="F3225" s="2"/>
      <c r="G3225" s="2"/>
      <c r="H3225" s="2"/>
      <c r="I3225" s="2"/>
      <c r="J3225" s="2"/>
      <c r="K3225" s="2"/>
      <c r="L3225" s="4"/>
    </row>
    <row r="3226" spans="1:12">
      <c r="A3226" s="19"/>
      <c r="B3226" s="2"/>
      <c r="C3226" s="21"/>
      <c r="D3226" s="21"/>
      <c r="E3226" s="20"/>
      <c r="F3226" s="2"/>
      <c r="G3226" s="2"/>
      <c r="H3226" s="2"/>
      <c r="I3226" s="2"/>
      <c r="J3226" s="2"/>
      <c r="K3226" s="2"/>
      <c r="L3226" s="4"/>
    </row>
    <row r="3227" spans="1:12">
      <c r="A3227" s="19"/>
      <c r="B3227" s="2"/>
      <c r="C3227" s="21"/>
      <c r="D3227" s="21"/>
      <c r="E3227" s="20"/>
      <c r="F3227" s="2"/>
      <c r="G3227" s="2"/>
      <c r="H3227" s="2"/>
      <c r="I3227" s="2"/>
      <c r="J3227" s="2"/>
      <c r="K3227" s="2"/>
      <c r="L3227" s="4"/>
    </row>
    <row r="3228" spans="1:12">
      <c r="A3228" s="19"/>
      <c r="B3228" s="2"/>
      <c r="C3228" s="21"/>
      <c r="D3228" s="21"/>
      <c r="E3228" s="20"/>
      <c r="F3228" s="2"/>
      <c r="G3228" s="2"/>
      <c r="H3228" s="2"/>
      <c r="I3228" s="2"/>
      <c r="J3228" s="2"/>
      <c r="K3228" s="2"/>
      <c r="L3228" s="4"/>
    </row>
    <row r="3229" spans="1:12">
      <c r="A3229" s="19"/>
      <c r="B3229" s="2"/>
      <c r="C3229" s="21"/>
      <c r="D3229" s="21"/>
      <c r="E3229" s="20"/>
      <c r="F3229" s="2"/>
      <c r="G3229" s="2"/>
      <c r="H3229" s="2"/>
      <c r="I3229" s="2"/>
      <c r="J3229" s="2"/>
      <c r="K3229" s="2"/>
      <c r="L3229" s="4"/>
    </row>
    <row r="3230" spans="1:12">
      <c r="A3230" s="19"/>
      <c r="B3230" s="2"/>
      <c r="C3230" s="21"/>
      <c r="D3230" s="21"/>
      <c r="E3230" s="20"/>
      <c r="F3230" s="2"/>
      <c r="G3230" s="2"/>
      <c r="H3230" s="2"/>
      <c r="I3230" s="2"/>
      <c r="J3230" s="2"/>
      <c r="K3230" s="2"/>
      <c r="L3230" s="4"/>
    </row>
    <row r="3231" spans="1:12">
      <c r="A3231" s="19"/>
      <c r="B3231" s="2"/>
      <c r="C3231" s="21"/>
      <c r="D3231" s="21"/>
      <c r="E3231" s="20"/>
      <c r="F3231" s="2"/>
      <c r="G3231" s="2"/>
      <c r="H3231" s="2"/>
      <c r="I3231" s="2"/>
      <c r="J3231" s="2"/>
      <c r="K3231" s="2"/>
      <c r="L3231" s="4"/>
    </row>
    <row r="3232" spans="1:12">
      <c r="A3232" s="19"/>
      <c r="B3232" s="2"/>
      <c r="C3232" s="21"/>
      <c r="D3232" s="20"/>
      <c r="E3232" s="20"/>
      <c r="F3232" s="2"/>
      <c r="G3232" s="2"/>
      <c r="H3232" s="2"/>
      <c r="I3232" s="2"/>
      <c r="J3232" s="2"/>
      <c r="K3232" s="2"/>
      <c r="L3232" s="4"/>
    </row>
    <row r="3233" spans="1:12">
      <c r="A3233" s="19"/>
      <c r="B3233" s="2"/>
      <c r="C3233" s="21"/>
      <c r="D3233" s="21"/>
      <c r="E3233" s="20"/>
      <c r="F3233" s="2"/>
      <c r="G3233" s="2"/>
      <c r="H3233" s="2"/>
      <c r="I3233" s="2"/>
      <c r="J3233" s="2"/>
      <c r="K3233" s="2"/>
      <c r="L3233" s="4"/>
    </row>
    <row r="3234" spans="1:12">
      <c r="A3234" s="19"/>
      <c r="B3234" s="21"/>
      <c r="C3234" s="21"/>
      <c r="D3234" s="21"/>
      <c r="E3234" s="20"/>
      <c r="F3234" s="2"/>
      <c r="G3234" s="2"/>
      <c r="H3234" s="2"/>
      <c r="I3234" s="2"/>
      <c r="J3234" s="2"/>
      <c r="K3234" s="2"/>
      <c r="L3234" s="4"/>
    </row>
    <row r="3235" spans="1:12">
      <c r="A3235" s="19"/>
      <c r="B3235" s="2"/>
      <c r="C3235" s="21"/>
      <c r="D3235" s="20"/>
      <c r="E3235" s="20"/>
      <c r="F3235" s="2"/>
      <c r="G3235" s="2"/>
      <c r="H3235" s="2"/>
      <c r="I3235" s="2"/>
      <c r="J3235" s="2"/>
      <c r="K3235" s="2"/>
      <c r="L3235" s="4"/>
    </row>
    <row r="3236" spans="1:12">
      <c r="A3236" s="19"/>
      <c r="B3236" s="21"/>
      <c r="C3236" s="21"/>
      <c r="D3236" s="21"/>
      <c r="E3236" s="20"/>
      <c r="F3236" s="2"/>
      <c r="G3236" s="2"/>
      <c r="H3236" s="2"/>
      <c r="I3236" s="2"/>
      <c r="J3236" s="2"/>
      <c r="K3236" s="2"/>
      <c r="L3236" s="4"/>
    </row>
    <row r="3237" spans="1:12">
      <c r="A3237" s="19"/>
      <c r="B3237" s="21"/>
      <c r="C3237" s="21"/>
      <c r="D3237" s="21"/>
      <c r="E3237" s="20"/>
      <c r="F3237" s="2"/>
      <c r="G3237" s="2"/>
      <c r="H3237" s="2"/>
      <c r="I3237" s="2"/>
      <c r="J3237" s="2"/>
      <c r="K3237" s="2"/>
      <c r="L3237" s="4"/>
    </row>
    <row r="3238" spans="1:12">
      <c r="A3238" s="19"/>
      <c r="B3238" s="21"/>
      <c r="C3238" s="21"/>
      <c r="D3238" s="21"/>
      <c r="E3238" s="20"/>
      <c r="F3238" s="2"/>
      <c r="G3238" s="2"/>
      <c r="H3238" s="2"/>
      <c r="I3238" s="2"/>
      <c r="J3238" s="2"/>
      <c r="K3238" s="2"/>
      <c r="L3238" s="4"/>
    </row>
    <row r="3239" spans="1:12">
      <c r="A3239" s="19"/>
      <c r="B3239" s="21"/>
      <c r="C3239" s="21"/>
      <c r="D3239" s="21"/>
      <c r="E3239" s="20"/>
      <c r="F3239" s="2"/>
      <c r="G3239" s="2"/>
      <c r="H3239" s="2"/>
      <c r="I3239" s="2"/>
      <c r="J3239" s="2"/>
      <c r="K3239" s="2"/>
      <c r="L3239" s="4"/>
    </row>
    <row r="3240" spans="1:12">
      <c r="A3240" s="19"/>
      <c r="B3240" s="21"/>
      <c r="C3240" s="21"/>
      <c r="D3240" s="21"/>
      <c r="E3240" s="20"/>
      <c r="F3240" s="2"/>
      <c r="G3240" s="2"/>
      <c r="H3240" s="2"/>
      <c r="I3240" s="2"/>
      <c r="J3240" s="2"/>
      <c r="K3240" s="2"/>
      <c r="L3240" s="4"/>
    </row>
    <row r="3241" spans="1:12">
      <c r="A3241" s="19"/>
      <c r="B3241" s="21"/>
      <c r="C3241" s="21"/>
      <c r="D3241" s="21"/>
      <c r="E3241" s="20"/>
      <c r="F3241" s="2"/>
      <c r="G3241" s="2"/>
      <c r="H3241" s="2"/>
      <c r="I3241" s="2"/>
      <c r="J3241" s="2"/>
      <c r="K3241" s="2"/>
      <c r="L3241" s="4"/>
    </row>
    <row r="3242" spans="1:12">
      <c r="A3242" s="19"/>
      <c r="B3242" s="21"/>
      <c r="C3242" s="21"/>
      <c r="D3242" s="21"/>
      <c r="E3242" s="2"/>
      <c r="F3242" s="2"/>
      <c r="G3242" s="2"/>
      <c r="H3242" s="2"/>
      <c r="I3242" s="2"/>
      <c r="J3242" s="2"/>
      <c r="K3242" s="2"/>
      <c r="L3242" s="4"/>
    </row>
    <row r="3243" spans="1:12">
      <c r="A3243" s="19"/>
      <c r="B3243" s="21"/>
      <c r="C3243" s="21"/>
      <c r="D3243" s="21"/>
      <c r="E3243" s="2"/>
      <c r="F3243" s="2"/>
      <c r="G3243" s="2"/>
      <c r="H3243" s="2"/>
      <c r="I3243" s="2"/>
      <c r="J3243" s="2"/>
      <c r="K3243" s="2"/>
      <c r="L3243" s="4"/>
    </row>
    <row r="3244" spans="1:12">
      <c r="A3244" s="19"/>
      <c r="B3244" s="21"/>
      <c r="C3244" s="21"/>
      <c r="D3244" s="21"/>
      <c r="E3244" s="2"/>
      <c r="F3244" s="2"/>
      <c r="G3244" s="2"/>
      <c r="H3244" s="2"/>
      <c r="I3244" s="2"/>
      <c r="J3244" s="2"/>
      <c r="K3244" s="2"/>
      <c r="L3244" s="4"/>
    </row>
    <row r="3245" spans="1:12">
      <c r="A3245" s="19"/>
      <c r="B3245" s="21"/>
      <c r="C3245" s="21"/>
      <c r="D3245" s="21"/>
      <c r="E3245" s="2"/>
      <c r="F3245" s="2"/>
      <c r="G3245" s="2"/>
      <c r="H3245" s="2"/>
      <c r="I3245" s="2"/>
      <c r="J3245" s="2"/>
      <c r="K3245" s="2"/>
      <c r="L3245" s="4"/>
    </row>
    <row r="3246" spans="1:12">
      <c r="A3246" s="19"/>
      <c r="B3246" s="21"/>
      <c r="C3246" s="21"/>
      <c r="D3246" s="21"/>
      <c r="E3246" s="2"/>
      <c r="F3246" s="2"/>
      <c r="G3246" s="2"/>
      <c r="H3246" s="2"/>
      <c r="I3246" s="2"/>
      <c r="J3246" s="2"/>
      <c r="K3246" s="2"/>
      <c r="L3246" s="4"/>
    </row>
    <row r="3247" spans="1:12">
      <c r="A3247" s="19"/>
      <c r="B3247" s="21"/>
      <c r="C3247" s="21"/>
      <c r="D3247" s="21"/>
      <c r="E3247" s="2"/>
      <c r="F3247" s="2"/>
      <c r="G3247" s="2"/>
      <c r="H3247" s="2"/>
      <c r="I3247" s="2"/>
      <c r="J3247" s="2"/>
      <c r="K3247" s="2"/>
      <c r="L3247" s="4"/>
    </row>
    <row r="3248" spans="1:12">
      <c r="A3248" s="19"/>
      <c r="B3248" s="21"/>
      <c r="C3248" s="21"/>
      <c r="D3248" s="21"/>
      <c r="E3248" s="2"/>
      <c r="F3248" s="2"/>
      <c r="G3248" s="2"/>
      <c r="H3248" s="2"/>
      <c r="I3248" s="2"/>
      <c r="J3248" s="2"/>
      <c r="K3248" s="2"/>
      <c r="L3248" s="4"/>
    </row>
    <row r="3249" spans="1:12">
      <c r="A3249" s="19"/>
      <c r="B3249" s="21"/>
      <c r="C3249" s="21"/>
      <c r="D3249" s="21"/>
      <c r="E3249" s="2"/>
      <c r="F3249" s="2"/>
      <c r="G3249" s="2"/>
      <c r="H3249" s="2"/>
      <c r="I3249" s="2"/>
      <c r="J3249" s="2"/>
      <c r="K3249" s="2"/>
      <c r="L3249" s="4"/>
    </row>
    <row r="3250" spans="1:12">
      <c r="A3250" s="19"/>
      <c r="B3250" s="21"/>
      <c r="C3250" s="21"/>
      <c r="D3250" s="21"/>
      <c r="E3250" s="2"/>
      <c r="F3250" s="2"/>
      <c r="G3250" s="2"/>
      <c r="H3250" s="2"/>
      <c r="I3250" s="2"/>
      <c r="J3250" s="2"/>
      <c r="K3250" s="2"/>
      <c r="L3250" s="4"/>
    </row>
    <row r="3251" spans="1:12">
      <c r="A3251" s="19"/>
      <c r="B3251" s="21"/>
      <c r="C3251" s="21"/>
      <c r="D3251" s="21"/>
      <c r="E3251" s="2"/>
      <c r="F3251" s="2"/>
      <c r="G3251" s="2"/>
      <c r="H3251" s="2"/>
      <c r="I3251" s="2"/>
      <c r="J3251" s="2"/>
      <c r="K3251" s="2"/>
      <c r="L3251" s="4"/>
    </row>
    <row r="3252" spans="1:12">
      <c r="A3252" s="19"/>
      <c r="B3252" s="21"/>
      <c r="C3252" s="21"/>
      <c r="D3252" s="21"/>
      <c r="E3252" s="2"/>
      <c r="F3252" s="2"/>
      <c r="G3252" s="2"/>
      <c r="H3252" s="2"/>
      <c r="I3252" s="2"/>
      <c r="J3252" s="2"/>
      <c r="K3252" s="2"/>
      <c r="L3252" s="4"/>
    </row>
    <row r="3253" spans="1:12">
      <c r="A3253" s="19"/>
      <c r="B3253" s="21"/>
      <c r="C3253" s="21"/>
      <c r="D3253" s="21"/>
      <c r="E3253" s="2"/>
      <c r="F3253" s="2"/>
      <c r="G3253" s="2"/>
      <c r="H3253" s="2"/>
      <c r="I3253" s="2"/>
      <c r="J3253" s="2"/>
      <c r="K3253" s="2"/>
      <c r="L3253" s="4"/>
    </row>
    <row r="3254" spans="1:12">
      <c r="A3254" s="19"/>
      <c r="B3254" s="21"/>
      <c r="C3254" s="21"/>
      <c r="D3254" s="21"/>
      <c r="E3254" s="2"/>
      <c r="F3254" s="2"/>
      <c r="G3254" s="2"/>
      <c r="H3254" s="2"/>
      <c r="I3254" s="2"/>
      <c r="J3254" s="2"/>
      <c r="K3254" s="2"/>
      <c r="L3254" s="4"/>
    </row>
    <row r="3255" spans="1:12">
      <c r="A3255" s="19"/>
      <c r="B3255" s="21"/>
      <c r="C3255" s="21"/>
      <c r="D3255" s="21"/>
      <c r="E3255" s="2"/>
      <c r="F3255" s="2"/>
      <c r="G3255" s="2"/>
      <c r="H3255" s="2"/>
      <c r="I3255" s="2"/>
      <c r="J3255" s="2"/>
      <c r="K3255" s="2"/>
      <c r="L3255" s="4"/>
    </row>
    <row r="3256" spans="1:12">
      <c r="A3256" s="19"/>
      <c r="B3256" s="21"/>
      <c r="C3256" s="21"/>
      <c r="D3256" s="21"/>
      <c r="E3256" s="2"/>
      <c r="F3256" s="2"/>
      <c r="G3256" s="2"/>
      <c r="H3256" s="2"/>
      <c r="I3256" s="2"/>
      <c r="J3256" s="2"/>
      <c r="K3256" s="2"/>
      <c r="L3256" s="4"/>
    </row>
    <row r="3257" spans="1:12">
      <c r="A3257" s="19"/>
      <c r="B3257" s="21"/>
      <c r="C3257" s="21"/>
      <c r="D3257" s="21"/>
      <c r="E3257" s="2"/>
      <c r="F3257" s="2"/>
      <c r="G3257" s="2"/>
      <c r="H3257" s="2"/>
      <c r="I3257" s="2"/>
      <c r="J3257" s="2"/>
      <c r="K3257" s="2"/>
      <c r="L3257" s="4"/>
    </row>
    <row r="3258" spans="1:12">
      <c r="A3258" s="19"/>
      <c r="B3258" s="21"/>
      <c r="C3258" s="21"/>
      <c r="D3258" s="21"/>
      <c r="E3258" s="2"/>
      <c r="F3258" s="2"/>
      <c r="G3258" s="2"/>
      <c r="H3258" s="2"/>
      <c r="I3258" s="2"/>
      <c r="J3258" s="2"/>
      <c r="K3258" s="2"/>
      <c r="L3258" s="4"/>
    </row>
    <row r="3259" spans="1:12">
      <c r="A3259" s="19"/>
      <c r="B3259" s="21"/>
      <c r="C3259" s="21"/>
      <c r="D3259" s="21"/>
      <c r="E3259" s="2"/>
      <c r="F3259" s="2"/>
      <c r="G3259" s="2"/>
      <c r="H3259" s="2"/>
      <c r="I3259" s="2"/>
      <c r="J3259" s="2"/>
      <c r="K3259" s="2"/>
      <c r="L3259" s="4"/>
    </row>
    <row r="3260" spans="1:12">
      <c r="A3260" s="19"/>
      <c r="B3260" s="21"/>
      <c r="C3260" s="21"/>
      <c r="D3260" s="21"/>
      <c r="E3260" s="2"/>
      <c r="F3260" s="2"/>
      <c r="G3260" s="2"/>
      <c r="H3260" s="2"/>
      <c r="I3260" s="2"/>
      <c r="J3260" s="2"/>
      <c r="K3260" s="2"/>
      <c r="L3260" s="4"/>
    </row>
    <row r="3261" spans="1:12">
      <c r="A3261" s="19"/>
      <c r="B3261" s="21"/>
      <c r="C3261" s="21"/>
      <c r="D3261" s="21"/>
      <c r="E3261" s="2"/>
      <c r="F3261" s="2"/>
      <c r="G3261" s="2"/>
      <c r="H3261" s="2"/>
      <c r="I3261" s="2"/>
      <c r="J3261" s="2"/>
      <c r="K3261" s="2"/>
      <c r="L3261" s="4"/>
    </row>
    <row r="3262" spans="1:12">
      <c r="A3262" s="19"/>
      <c r="B3262" s="21"/>
      <c r="C3262" s="21"/>
      <c r="D3262" s="21"/>
      <c r="E3262" s="2"/>
      <c r="F3262" s="2"/>
      <c r="G3262" s="2"/>
      <c r="H3262" s="2"/>
      <c r="I3262" s="2"/>
      <c r="J3262" s="2"/>
      <c r="K3262" s="2"/>
      <c r="L3262" s="4"/>
    </row>
    <row r="3263" spans="1:12">
      <c r="A3263" s="19"/>
      <c r="B3263" s="21"/>
      <c r="C3263" s="21"/>
      <c r="D3263" s="21"/>
      <c r="E3263" s="2"/>
      <c r="F3263" s="2"/>
      <c r="G3263" s="2"/>
      <c r="H3263" s="2"/>
      <c r="I3263" s="2"/>
      <c r="J3263" s="2"/>
      <c r="K3263" s="2"/>
      <c r="L3263" s="4"/>
    </row>
    <row r="3264" spans="1:12">
      <c r="A3264" s="19"/>
      <c r="B3264" s="21"/>
      <c r="C3264" s="21"/>
      <c r="D3264" s="21"/>
      <c r="E3264" s="2"/>
      <c r="F3264" s="2"/>
      <c r="G3264" s="2"/>
      <c r="H3264" s="2"/>
      <c r="I3264" s="2"/>
      <c r="J3264" s="2"/>
      <c r="K3264" s="2"/>
      <c r="L3264" s="4"/>
    </row>
    <row r="3265" spans="1:12">
      <c r="A3265" s="19"/>
      <c r="B3265" s="21"/>
      <c r="C3265" s="21"/>
      <c r="D3265" s="21"/>
      <c r="E3265" s="2"/>
      <c r="F3265" s="2"/>
      <c r="G3265" s="2"/>
      <c r="H3265" s="2"/>
      <c r="I3265" s="2"/>
      <c r="J3265" s="2"/>
      <c r="K3265" s="2"/>
      <c r="L3265" s="4"/>
    </row>
    <row r="3266" spans="1:12">
      <c r="A3266" s="19"/>
      <c r="B3266" s="21"/>
      <c r="C3266" s="21"/>
      <c r="D3266" s="21"/>
      <c r="E3266" s="2"/>
      <c r="F3266" s="2"/>
      <c r="G3266" s="2"/>
      <c r="H3266" s="2"/>
      <c r="I3266" s="2"/>
      <c r="J3266" s="2"/>
      <c r="K3266" s="2"/>
      <c r="L3266" s="4"/>
    </row>
    <row r="3267" spans="1:12">
      <c r="A3267" s="19"/>
      <c r="B3267" s="21"/>
      <c r="C3267" s="21"/>
      <c r="D3267" s="21"/>
      <c r="E3267" s="2"/>
      <c r="F3267" s="2"/>
      <c r="G3267" s="2"/>
      <c r="H3267" s="2"/>
      <c r="I3267" s="2"/>
      <c r="J3267" s="2"/>
      <c r="K3267" s="2"/>
      <c r="L3267" s="4"/>
    </row>
    <row r="3268" spans="1:12">
      <c r="A3268" s="19"/>
      <c r="B3268" s="21"/>
      <c r="C3268" s="21"/>
      <c r="D3268" s="21"/>
      <c r="E3268" s="2"/>
      <c r="F3268" s="2"/>
      <c r="G3268" s="2"/>
      <c r="H3268" s="2"/>
      <c r="I3268" s="2"/>
      <c r="J3268" s="2"/>
      <c r="K3268" s="2"/>
      <c r="L3268" s="4"/>
    </row>
    <row r="3269" spans="1:12">
      <c r="A3269" s="19"/>
      <c r="B3269" s="21"/>
      <c r="C3269" s="21"/>
      <c r="D3269" s="21"/>
      <c r="E3269" s="2"/>
      <c r="F3269" s="2"/>
      <c r="G3269" s="2"/>
      <c r="H3269" s="2"/>
      <c r="I3269" s="2"/>
      <c r="J3269" s="2"/>
      <c r="K3269" s="2"/>
      <c r="L3269" s="4"/>
    </row>
    <row r="3270" spans="1:12">
      <c r="A3270" s="19"/>
      <c r="B3270" s="21"/>
      <c r="C3270" s="21"/>
      <c r="D3270" s="21"/>
      <c r="E3270" s="2"/>
      <c r="F3270" s="2"/>
      <c r="G3270" s="2"/>
      <c r="H3270" s="2"/>
      <c r="I3270" s="2"/>
      <c r="J3270" s="2"/>
      <c r="K3270" s="2"/>
      <c r="L3270" s="4"/>
    </row>
    <row r="3271" spans="1:12">
      <c r="A3271" s="19"/>
      <c r="B3271" s="21"/>
      <c r="C3271" s="21"/>
      <c r="D3271" s="21"/>
      <c r="E3271" s="2"/>
      <c r="F3271" s="2"/>
      <c r="G3271" s="2"/>
      <c r="H3271" s="2"/>
      <c r="I3271" s="2"/>
      <c r="J3271" s="2"/>
      <c r="K3271" s="2"/>
      <c r="L3271" s="4"/>
    </row>
    <row r="3272" spans="1:12">
      <c r="A3272" s="19"/>
      <c r="B3272" s="21"/>
      <c r="C3272" s="21"/>
      <c r="D3272" s="21"/>
      <c r="E3272" s="2"/>
      <c r="F3272" s="2"/>
      <c r="G3272" s="2"/>
      <c r="H3272" s="2"/>
      <c r="I3272" s="2"/>
      <c r="J3272" s="2"/>
      <c r="K3272" s="2"/>
      <c r="L3272" s="4"/>
    </row>
    <row r="3273" spans="1:12">
      <c r="A3273" s="19"/>
      <c r="B3273" s="21"/>
      <c r="C3273" s="21"/>
      <c r="D3273" s="21"/>
      <c r="E3273" s="21"/>
      <c r="F3273" s="2"/>
      <c r="G3273" s="2"/>
      <c r="H3273" s="2"/>
      <c r="I3273" s="2"/>
      <c r="J3273" s="2"/>
      <c r="K3273" s="2"/>
      <c r="L3273" s="4"/>
    </row>
    <row r="3274" spans="1:12">
      <c r="A3274" s="19"/>
      <c r="B3274" s="21"/>
      <c r="C3274" s="21"/>
      <c r="D3274" s="21"/>
      <c r="E3274" s="21"/>
      <c r="F3274" s="2"/>
      <c r="G3274" s="2"/>
      <c r="H3274" s="2"/>
      <c r="I3274" s="2"/>
      <c r="J3274" s="2"/>
      <c r="K3274" s="2"/>
      <c r="L3274" s="4"/>
    </row>
    <row r="3275" spans="1:12">
      <c r="A3275" s="19"/>
      <c r="B3275" s="21"/>
      <c r="C3275" s="21"/>
      <c r="D3275" s="21"/>
      <c r="E3275" s="21"/>
      <c r="F3275" s="2"/>
      <c r="G3275" s="2"/>
      <c r="H3275" s="2"/>
      <c r="I3275" s="2"/>
      <c r="J3275" s="2"/>
      <c r="K3275" s="2"/>
      <c r="L3275" s="4"/>
    </row>
    <row r="3276" spans="1:12">
      <c r="A3276" s="19"/>
      <c r="B3276" s="21"/>
      <c r="C3276" s="21"/>
      <c r="D3276" s="21"/>
      <c r="E3276" s="2"/>
      <c r="F3276" s="2"/>
      <c r="G3276" s="2"/>
      <c r="H3276" s="2"/>
      <c r="I3276" s="2"/>
      <c r="J3276" s="2"/>
      <c r="K3276" s="2"/>
      <c r="L3276" s="4"/>
    </row>
    <row r="3277" spans="1:12">
      <c r="A3277" s="19"/>
      <c r="B3277" s="21"/>
      <c r="C3277" s="21"/>
      <c r="D3277" s="21"/>
      <c r="E3277" s="2"/>
      <c r="F3277" s="2"/>
      <c r="G3277" s="2"/>
      <c r="H3277" s="2"/>
      <c r="I3277" s="2"/>
      <c r="J3277" s="2"/>
      <c r="K3277" s="2"/>
      <c r="L3277" s="4"/>
    </row>
    <row r="3278" spans="1:12">
      <c r="A3278" s="19"/>
      <c r="B3278" s="21"/>
      <c r="C3278" s="21"/>
      <c r="D3278" s="21"/>
      <c r="E3278" s="2"/>
      <c r="F3278" s="2"/>
      <c r="G3278" s="2"/>
      <c r="H3278" s="2"/>
      <c r="I3278" s="2"/>
      <c r="J3278" s="2"/>
      <c r="K3278" s="2"/>
      <c r="L3278" s="4"/>
    </row>
    <row r="3279" spans="1:12">
      <c r="A3279" s="19"/>
      <c r="B3279" s="21"/>
      <c r="C3279" s="21"/>
      <c r="D3279" s="21"/>
      <c r="E3279" s="2"/>
      <c r="F3279" s="2"/>
      <c r="G3279" s="2"/>
      <c r="H3279" s="2"/>
      <c r="I3279" s="2"/>
      <c r="J3279" s="2"/>
      <c r="K3279" s="2"/>
      <c r="L3279" s="4"/>
    </row>
    <row r="3280" spans="1:12">
      <c r="A3280" s="19"/>
      <c r="B3280" s="21"/>
      <c r="C3280" s="21"/>
      <c r="D3280" s="21"/>
      <c r="E3280" s="2"/>
      <c r="F3280" s="2"/>
      <c r="G3280" s="2"/>
      <c r="H3280" s="2"/>
      <c r="I3280" s="2"/>
      <c r="J3280" s="2"/>
      <c r="K3280" s="2"/>
      <c r="L3280" s="4"/>
    </row>
    <row r="3281" spans="1:12">
      <c r="A3281" s="19"/>
      <c r="B3281" s="21"/>
      <c r="C3281" s="21"/>
      <c r="D3281" s="21"/>
      <c r="E3281" s="2"/>
      <c r="F3281" s="2"/>
      <c r="G3281" s="2"/>
      <c r="H3281" s="2"/>
      <c r="I3281" s="2"/>
      <c r="J3281" s="2"/>
      <c r="K3281" s="2"/>
      <c r="L3281" s="4"/>
    </row>
    <row r="3282" spans="1:12">
      <c r="A3282" s="19"/>
      <c r="B3282" s="21"/>
      <c r="C3282" s="21"/>
      <c r="D3282" s="21"/>
      <c r="E3282" s="2"/>
      <c r="F3282" s="2"/>
      <c r="G3282" s="2"/>
      <c r="H3282" s="2"/>
      <c r="I3282" s="2"/>
      <c r="J3282" s="2"/>
      <c r="K3282" s="2"/>
      <c r="L3282" s="4"/>
    </row>
    <row r="3283" spans="1:12">
      <c r="A3283" s="19"/>
      <c r="B3283" s="21"/>
      <c r="C3283" s="21"/>
      <c r="D3283" s="21"/>
      <c r="E3283" s="2"/>
      <c r="F3283" s="2"/>
      <c r="G3283" s="2"/>
      <c r="H3283" s="2"/>
      <c r="I3283" s="2"/>
      <c r="J3283" s="2"/>
      <c r="K3283" s="2"/>
      <c r="L3283" s="4"/>
    </row>
    <row r="3284" spans="1:12">
      <c r="A3284" s="19"/>
      <c r="B3284" s="21"/>
      <c r="C3284" s="21"/>
      <c r="D3284" s="21"/>
      <c r="E3284" s="2"/>
      <c r="F3284" s="2"/>
      <c r="G3284" s="2"/>
      <c r="H3284" s="2"/>
      <c r="I3284" s="2"/>
      <c r="J3284" s="2"/>
      <c r="K3284" s="2"/>
      <c r="L3284" s="4"/>
    </row>
    <row r="3285" spans="1:12">
      <c r="A3285" s="19"/>
      <c r="B3285" s="21"/>
      <c r="C3285" s="21"/>
      <c r="D3285" s="21"/>
      <c r="E3285" s="2"/>
      <c r="F3285" s="2"/>
      <c r="G3285" s="2"/>
      <c r="H3285" s="2"/>
      <c r="I3285" s="2"/>
      <c r="J3285" s="2"/>
      <c r="K3285" s="2"/>
      <c r="L3285" s="4"/>
    </row>
    <row r="3286" spans="1:12">
      <c r="A3286" s="19"/>
      <c r="B3286" s="21"/>
      <c r="C3286" s="21"/>
      <c r="D3286" s="21"/>
      <c r="E3286" s="2"/>
      <c r="F3286" s="2"/>
      <c r="G3286" s="2"/>
      <c r="H3286" s="2"/>
      <c r="I3286" s="2"/>
      <c r="J3286" s="2"/>
      <c r="K3286" s="2"/>
      <c r="L3286" s="4"/>
    </row>
    <row r="3287" spans="1:12">
      <c r="A3287" s="19"/>
      <c r="B3287" s="21"/>
      <c r="C3287" s="21"/>
      <c r="D3287" s="21"/>
      <c r="E3287" s="2"/>
      <c r="F3287" s="2"/>
      <c r="G3287" s="2"/>
      <c r="H3287" s="2"/>
      <c r="I3287" s="2"/>
      <c r="J3287" s="2"/>
      <c r="K3287" s="2"/>
      <c r="L3287" s="4"/>
    </row>
    <row r="3288" spans="1:12">
      <c r="A3288" s="19"/>
      <c r="B3288" s="21"/>
      <c r="C3288" s="21"/>
      <c r="D3288" s="21"/>
      <c r="E3288" s="2"/>
      <c r="F3288" s="2"/>
      <c r="G3288" s="2"/>
      <c r="H3288" s="2"/>
      <c r="I3288" s="2"/>
      <c r="J3288" s="2"/>
      <c r="K3288" s="2"/>
      <c r="L3288" s="4"/>
    </row>
    <row r="3289" spans="1:12">
      <c r="A3289" s="19"/>
      <c r="B3289" s="21"/>
      <c r="C3289" s="21"/>
      <c r="D3289" s="21"/>
      <c r="E3289" s="2"/>
      <c r="F3289" s="2"/>
      <c r="G3289" s="2"/>
      <c r="H3289" s="2"/>
      <c r="I3289" s="2"/>
      <c r="J3289" s="2"/>
      <c r="K3289" s="2"/>
      <c r="L3289" s="4"/>
    </row>
    <row r="3290" spans="1:12">
      <c r="A3290" s="19"/>
      <c r="B3290" s="21"/>
      <c r="C3290" s="21"/>
      <c r="D3290" s="21"/>
      <c r="E3290" s="2"/>
      <c r="F3290" s="2"/>
      <c r="G3290" s="2"/>
      <c r="H3290" s="2"/>
      <c r="I3290" s="2"/>
      <c r="J3290" s="2"/>
      <c r="K3290" s="2"/>
      <c r="L3290" s="4"/>
    </row>
    <row r="3291" spans="1:12">
      <c r="A3291" s="19"/>
      <c r="B3291" s="21"/>
      <c r="C3291" s="21"/>
      <c r="D3291" s="21"/>
      <c r="E3291" s="2"/>
      <c r="F3291" s="2"/>
      <c r="G3291" s="2"/>
      <c r="H3291" s="2"/>
      <c r="I3291" s="2"/>
      <c r="J3291" s="2"/>
      <c r="K3291" s="2"/>
      <c r="L3291" s="4"/>
    </row>
    <row r="3292" spans="1:12">
      <c r="A3292" s="19"/>
      <c r="B3292" s="21"/>
      <c r="C3292" s="21"/>
      <c r="D3292" s="21"/>
      <c r="E3292" s="2"/>
      <c r="F3292" s="2"/>
      <c r="G3292" s="2"/>
      <c r="H3292" s="2"/>
      <c r="I3292" s="2"/>
      <c r="J3292" s="2"/>
      <c r="K3292" s="2"/>
      <c r="L3292" s="4"/>
    </row>
    <row r="3293" spans="1:12">
      <c r="A3293" s="19"/>
      <c r="B3293" s="21"/>
      <c r="C3293" s="21"/>
      <c r="D3293" s="21"/>
      <c r="E3293" s="2"/>
      <c r="F3293" s="2"/>
      <c r="G3293" s="2"/>
      <c r="H3293" s="2"/>
      <c r="I3293" s="2"/>
      <c r="J3293" s="2"/>
      <c r="K3293" s="2"/>
      <c r="L3293" s="4"/>
    </row>
    <row r="3294" spans="1:12">
      <c r="A3294" s="19"/>
      <c r="B3294" s="21"/>
      <c r="C3294" s="21"/>
      <c r="D3294" s="21"/>
      <c r="E3294" s="2"/>
      <c r="F3294" s="2"/>
      <c r="G3294" s="2"/>
      <c r="H3294" s="2"/>
      <c r="I3294" s="2"/>
      <c r="J3294" s="2"/>
      <c r="K3294" s="2"/>
      <c r="L3294" s="4"/>
    </row>
    <row r="3295" spans="1:12">
      <c r="A3295" s="19"/>
      <c r="B3295" s="21"/>
      <c r="C3295" s="21"/>
      <c r="D3295" s="21"/>
      <c r="E3295" s="2"/>
      <c r="F3295" s="2"/>
      <c r="G3295" s="2"/>
      <c r="H3295" s="2"/>
      <c r="I3295" s="2"/>
      <c r="J3295" s="2"/>
      <c r="K3295" s="2"/>
      <c r="L3295" s="4"/>
    </row>
    <row r="3296" spans="1:12">
      <c r="A3296" s="19"/>
      <c r="B3296" s="21"/>
      <c r="C3296" s="21"/>
      <c r="D3296" s="21"/>
      <c r="E3296" s="2"/>
      <c r="F3296" s="2"/>
      <c r="G3296" s="2"/>
      <c r="H3296" s="2"/>
      <c r="I3296" s="2"/>
      <c r="J3296" s="2"/>
      <c r="K3296" s="2"/>
      <c r="L3296" s="4"/>
    </row>
    <row r="3297" spans="1:12">
      <c r="A3297" s="19"/>
      <c r="B3297" s="21"/>
      <c r="C3297" s="21"/>
      <c r="D3297" s="21"/>
      <c r="E3297" s="2"/>
      <c r="F3297" s="2"/>
      <c r="G3297" s="2"/>
      <c r="H3297" s="2"/>
      <c r="I3297" s="2"/>
      <c r="J3297" s="2"/>
      <c r="K3297" s="2"/>
      <c r="L3297" s="4"/>
    </row>
    <row r="3298" spans="1:12">
      <c r="A3298" s="19"/>
      <c r="B3298" s="21"/>
      <c r="C3298" s="21"/>
      <c r="D3298" s="21"/>
      <c r="E3298" s="2"/>
      <c r="F3298" s="2"/>
      <c r="G3298" s="2"/>
      <c r="H3298" s="2"/>
      <c r="I3298" s="2"/>
      <c r="J3298" s="2"/>
      <c r="K3298" s="2"/>
      <c r="L3298" s="4"/>
    </row>
    <row r="3299" spans="1:12">
      <c r="A3299" s="19"/>
      <c r="B3299" s="21"/>
      <c r="C3299" s="21"/>
      <c r="D3299" s="21"/>
      <c r="E3299" s="2"/>
      <c r="F3299" s="2"/>
      <c r="G3299" s="2"/>
      <c r="H3299" s="2"/>
      <c r="I3299" s="2"/>
      <c r="J3299" s="2"/>
      <c r="K3299" s="2"/>
      <c r="L3299" s="4"/>
    </row>
    <row r="3300" spans="1:12">
      <c r="A3300" s="19"/>
      <c r="B3300" s="21"/>
      <c r="C3300" s="21"/>
      <c r="D3300" s="21"/>
      <c r="E3300" s="2"/>
      <c r="F3300" s="2"/>
      <c r="G3300" s="2"/>
      <c r="H3300" s="2"/>
      <c r="I3300" s="2"/>
      <c r="J3300" s="2"/>
      <c r="K3300" s="2"/>
      <c r="L3300" s="4"/>
    </row>
    <row r="3301" spans="1:12">
      <c r="A3301" s="19"/>
      <c r="B3301" s="21"/>
      <c r="C3301" s="21"/>
      <c r="D3301" s="21"/>
      <c r="E3301" s="2"/>
      <c r="F3301" s="2"/>
      <c r="G3301" s="2"/>
      <c r="H3301" s="2"/>
      <c r="I3301" s="2"/>
      <c r="J3301" s="2"/>
      <c r="K3301" s="2"/>
      <c r="L3301" s="4"/>
    </row>
    <row r="3302" spans="1:12">
      <c r="A3302" s="19"/>
      <c r="B3302" s="21"/>
      <c r="C3302" s="21"/>
      <c r="D3302" s="21"/>
      <c r="E3302" s="2"/>
      <c r="F3302" s="2"/>
      <c r="G3302" s="2"/>
      <c r="H3302" s="2"/>
      <c r="I3302" s="2"/>
      <c r="J3302" s="2"/>
      <c r="K3302" s="2"/>
      <c r="L3302" s="4"/>
    </row>
    <row r="3303" spans="1:12">
      <c r="A3303" s="19"/>
      <c r="B3303" s="21"/>
      <c r="C3303" s="21"/>
      <c r="D3303" s="21"/>
      <c r="E3303" s="2"/>
      <c r="F3303" s="2"/>
      <c r="G3303" s="2"/>
      <c r="H3303" s="2"/>
      <c r="I3303" s="2"/>
      <c r="J3303" s="2"/>
      <c r="K3303" s="2"/>
      <c r="L3303" s="4"/>
    </row>
    <row r="3304" spans="1:12">
      <c r="A3304" s="19"/>
      <c r="B3304" s="21"/>
      <c r="C3304" s="21"/>
      <c r="D3304" s="21"/>
      <c r="E3304" s="2"/>
      <c r="F3304" s="2"/>
      <c r="G3304" s="2"/>
      <c r="H3304" s="2"/>
      <c r="I3304" s="2"/>
      <c r="J3304" s="2"/>
      <c r="K3304" s="2"/>
      <c r="L3304" s="4"/>
    </row>
    <row r="3305" spans="1:12">
      <c r="A3305" s="19"/>
      <c r="B3305" s="21"/>
      <c r="C3305" s="21"/>
      <c r="D3305" s="21"/>
      <c r="E3305" s="2"/>
      <c r="F3305" s="2"/>
      <c r="G3305" s="2"/>
      <c r="H3305" s="2"/>
      <c r="I3305" s="2"/>
      <c r="J3305" s="2"/>
      <c r="K3305" s="2"/>
      <c r="L3305" s="4"/>
    </row>
    <row r="3306" spans="1:12">
      <c r="A3306" s="19"/>
      <c r="B3306" s="21"/>
      <c r="C3306" s="21"/>
      <c r="D3306" s="21"/>
      <c r="E3306" s="2"/>
      <c r="F3306" s="2"/>
      <c r="G3306" s="2"/>
      <c r="H3306" s="2"/>
      <c r="I3306" s="2"/>
      <c r="J3306" s="2"/>
      <c r="K3306" s="2"/>
      <c r="L3306" s="4"/>
    </row>
    <row r="3307" spans="1:12">
      <c r="A3307" s="19"/>
      <c r="B3307" s="21"/>
      <c r="C3307" s="21"/>
      <c r="D3307" s="21"/>
      <c r="E3307" s="2"/>
      <c r="F3307" s="2"/>
      <c r="G3307" s="2"/>
      <c r="H3307" s="2"/>
      <c r="I3307" s="2"/>
      <c r="J3307" s="2"/>
      <c r="K3307" s="2"/>
      <c r="L3307" s="4"/>
    </row>
    <row r="3308" spans="1:12">
      <c r="A3308" s="19"/>
      <c r="B3308" s="21"/>
      <c r="C3308" s="21"/>
      <c r="D3308" s="21"/>
      <c r="E3308" s="2"/>
      <c r="F3308" s="2"/>
      <c r="G3308" s="2"/>
      <c r="H3308" s="2"/>
      <c r="I3308" s="2"/>
      <c r="J3308" s="2"/>
      <c r="K3308" s="2"/>
      <c r="L3308" s="4"/>
    </row>
    <row r="3309" spans="1:12">
      <c r="A3309" s="19"/>
      <c r="B3309" s="21"/>
      <c r="C3309" s="21"/>
      <c r="D3309" s="21"/>
      <c r="E3309" s="2"/>
      <c r="F3309" s="2"/>
      <c r="G3309" s="2"/>
      <c r="H3309" s="2"/>
      <c r="I3309" s="2"/>
      <c r="J3309" s="2"/>
      <c r="K3309" s="2"/>
      <c r="L3309" s="4"/>
    </row>
    <row r="3310" spans="1:12">
      <c r="A3310" s="19"/>
      <c r="B3310" s="21"/>
      <c r="C3310" s="21"/>
      <c r="D3310" s="21"/>
      <c r="E3310" s="2"/>
      <c r="F3310" s="2"/>
      <c r="G3310" s="2"/>
      <c r="H3310" s="2"/>
      <c r="I3310" s="2"/>
      <c r="J3310" s="2"/>
      <c r="K3310" s="2"/>
      <c r="L3310" s="4"/>
    </row>
    <row r="3311" spans="1:12">
      <c r="A3311" s="19"/>
      <c r="B3311" s="21"/>
      <c r="C3311" s="21"/>
      <c r="D3311" s="21"/>
      <c r="E3311" s="2"/>
      <c r="F3311" s="2"/>
      <c r="G3311" s="2"/>
      <c r="H3311" s="2"/>
      <c r="I3311" s="2"/>
      <c r="J3311" s="2"/>
      <c r="K3311" s="2"/>
      <c r="L3311" s="4"/>
    </row>
    <row r="3312" spans="1:12">
      <c r="A3312" s="19"/>
      <c r="B3312" s="21"/>
      <c r="C3312" s="21"/>
      <c r="D3312" s="21"/>
      <c r="E3312" s="2"/>
      <c r="F3312" s="2"/>
      <c r="G3312" s="2"/>
      <c r="H3312" s="2"/>
      <c r="I3312" s="2"/>
      <c r="J3312" s="2"/>
      <c r="K3312" s="2"/>
      <c r="L3312" s="4"/>
    </row>
    <row r="3313" spans="1:12">
      <c r="A3313" s="19"/>
      <c r="B3313" s="21"/>
      <c r="C3313" s="21"/>
      <c r="D3313" s="21"/>
      <c r="E3313" s="2"/>
      <c r="F3313" s="2"/>
      <c r="G3313" s="2"/>
      <c r="H3313" s="2"/>
      <c r="I3313" s="2"/>
      <c r="J3313" s="2"/>
      <c r="K3313" s="2"/>
      <c r="L3313" s="4"/>
    </row>
    <row r="3314" spans="1:12">
      <c r="A3314" s="19"/>
      <c r="B3314" s="21"/>
      <c r="C3314" s="21"/>
      <c r="D3314" s="21"/>
      <c r="E3314" s="2"/>
      <c r="F3314" s="2"/>
      <c r="G3314" s="2"/>
      <c r="H3314" s="2"/>
      <c r="I3314" s="2"/>
      <c r="J3314" s="2"/>
      <c r="K3314" s="2"/>
      <c r="L3314" s="4"/>
    </row>
    <row r="3315" spans="1:12">
      <c r="A3315" s="19"/>
      <c r="B3315" s="21"/>
      <c r="C3315" s="21"/>
      <c r="D3315" s="21"/>
      <c r="E3315" s="2"/>
      <c r="F3315" s="2"/>
      <c r="G3315" s="2"/>
      <c r="H3315" s="2"/>
      <c r="I3315" s="2"/>
      <c r="J3315" s="2"/>
      <c r="K3315" s="2"/>
      <c r="L3315" s="4"/>
    </row>
    <row r="3316" spans="1:12">
      <c r="A3316" s="19"/>
      <c r="B3316" s="21"/>
      <c r="C3316" s="21"/>
      <c r="D3316" s="21"/>
      <c r="E3316" s="2"/>
      <c r="F3316" s="2"/>
      <c r="G3316" s="2"/>
      <c r="H3316" s="2"/>
      <c r="I3316" s="2"/>
      <c r="J3316" s="2"/>
      <c r="K3316" s="2"/>
      <c r="L3316" s="4"/>
    </row>
    <row r="3317" spans="1:12">
      <c r="A3317" s="19"/>
      <c r="B3317" s="21"/>
      <c r="C3317" s="21"/>
      <c r="D3317" s="21"/>
      <c r="E3317" s="2"/>
      <c r="F3317" s="2"/>
      <c r="G3317" s="2"/>
      <c r="H3317" s="2"/>
      <c r="I3317" s="2"/>
      <c r="J3317" s="2"/>
      <c r="K3317" s="2"/>
      <c r="L3317" s="4"/>
    </row>
    <row r="3318" spans="1:12">
      <c r="A3318" s="19"/>
      <c r="B3318" s="21"/>
      <c r="C3318" s="21"/>
      <c r="D3318" s="21"/>
      <c r="E3318" s="2"/>
      <c r="F3318" s="2"/>
      <c r="G3318" s="2"/>
      <c r="H3318" s="2"/>
      <c r="I3318" s="2"/>
      <c r="J3318" s="2"/>
      <c r="K3318" s="2"/>
      <c r="L3318" s="4"/>
    </row>
    <row r="3319" spans="1:12">
      <c r="A3319" s="19"/>
      <c r="B3319" s="21"/>
      <c r="C3319" s="21"/>
      <c r="D3319" s="21"/>
      <c r="E3319" s="2"/>
      <c r="F3319" s="2"/>
      <c r="G3319" s="2"/>
      <c r="H3319" s="2"/>
      <c r="I3319" s="2"/>
      <c r="J3319" s="2"/>
      <c r="K3319" s="2"/>
      <c r="L3319" s="4"/>
    </row>
    <row r="3320" spans="1:12">
      <c r="A3320" s="19"/>
      <c r="B3320" s="21"/>
      <c r="C3320" s="21"/>
      <c r="D3320" s="21"/>
      <c r="E3320" s="2"/>
      <c r="F3320" s="2"/>
      <c r="G3320" s="2"/>
      <c r="H3320" s="2"/>
      <c r="I3320" s="2"/>
      <c r="J3320" s="2"/>
      <c r="K3320" s="2"/>
      <c r="L3320" s="4"/>
    </row>
    <row r="3321" spans="1:12">
      <c r="A3321" s="19"/>
      <c r="B3321" s="21"/>
      <c r="C3321" s="21"/>
      <c r="D3321" s="21"/>
      <c r="E3321" s="2"/>
      <c r="F3321" s="2"/>
      <c r="G3321" s="2"/>
      <c r="H3321" s="2"/>
      <c r="I3321" s="2"/>
      <c r="J3321" s="2"/>
      <c r="K3321" s="2"/>
      <c r="L3321" s="4"/>
    </row>
    <row r="3322" spans="1:12">
      <c r="A3322" s="19"/>
      <c r="B3322" s="21"/>
      <c r="C3322" s="21"/>
      <c r="D3322" s="21"/>
      <c r="E3322" s="2"/>
      <c r="F3322" s="2"/>
      <c r="G3322" s="2"/>
      <c r="H3322" s="2"/>
      <c r="I3322" s="2"/>
      <c r="J3322" s="2"/>
      <c r="K3322" s="2"/>
      <c r="L3322" s="4"/>
    </row>
    <row r="3323" spans="1:12">
      <c r="A3323" s="19"/>
      <c r="B3323" s="21"/>
      <c r="C3323" s="21"/>
      <c r="D3323" s="21"/>
      <c r="E3323" s="2"/>
      <c r="F3323" s="2"/>
      <c r="G3323" s="2"/>
      <c r="H3323" s="2"/>
      <c r="I3323" s="2"/>
      <c r="J3323" s="2"/>
      <c r="K3323" s="2"/>
      <c r="L3323" s="4"/>
    </row>
    <row r="3324" spans="1:12">
      <c r="A3324" s="19"/>
      <c r="B3324" s="21"/>
      <c r="C3324" s="21"/>
      <c r="D3324" s="21"/>
      <c r="E3324" s="2"/>
      <c r="F3324" s="2"/>
      <c r="G3324" s="2"/>
      <c r="H3324" s="2"/>
      <c r="I3324" s="2"/>
      <c r="J3324" s="2"/>
      <c r="K3324" s="2"/>
      <c r="L3324" s="4"/>
    </row>
    <row r="3325" spans="1:12">
      <c r="A3325" s="19"/>
      <c r="B3325" s="21"/>
      <c r="C3325" s="21"/>
      <c r="D3325" s="21"/>
      <c r="E3325" s="2"/>
      <c r="F3325" s="2"/>
      <c r="G3325" s="2"/>
      <c r="H3325" s="2"/>
      <c r="I3325" s="2"/>
      <c r="J3325" s="2"/>
      <c r="K3325" s="2"/>
      <c r="L3325" s="4"/>
    </row>
    <row r="3326" spans="1:12">
      <c r="A3326" s="19"/>
      <c r="B3326" s="21"/>
      <c r="C3326" s="21"/>
      <c r="D3326" s="21"/>
      <c r="E3326" s="2"/>
      <c r="F3326" s="2"/>
      <c r="G3326" s="2"/>
      <c r="H3326" s="2"/>
      <c r="I3326" s="2"/>
      <c r="J3326" s="2"/>
      <c r="K3326" s="2"/>
      <c r="L3326" s="4"/>
    </row>
    <row r="3327" spans="1:12">
      <c r="A3327" s="19"/>
      <c r="B3327" s="21"/>
      <c r="C3327" s="21"/>
      <c r="D3327" s="21"/>
      <c r="E3327" s="2"/>
      <c r="F3327" s="2"/>
      <c r="G3327" s="2"/>
      <c r="H3327" s="2"/>
      <c r="I3327" s="2"/>
      <c r="J3327" s="2"/>
      <c r="K3327" s="2"/>
      <c r="L3327" s="4"/>
    </row>
    <row r="3328" spans="1:12">
      <c r="A3328" s="19"/>
      <c r="B3328" s="21"/>
      <c r="C3328" s="21"/>
      <c r="D3328" s="21"/>
      <c r="E3328" s="2"/>
      <c r="F3328" s="2"/>
      <c r="G3328" s="2"/>
      <c r="H3328" s="2"/>
      <c r="I3328" s="2"/>
      <c r="J3328" s="2"/>
      <c r="K3328" s="2"/>
      <c r="L3328" s="4"/>
    </row>
    <row r="3329" spans="1:12">
      <c r="A3329" s="19"/>
      <c r="B3329" s="21"/>
      <c r="C3329" s="21"/>
      <c r="D3329" s="21"/>
      <c r="E3329" s="2"/>
      <c r="F3329" s="2"/>
      <c r="G3329" s="2"/>
      <c r="H3329" s="2"/>
      <c r="I3329" s="2"/>
      <c r="J3329" s="2"/>
      <c r="K3329" s="2"/>
      <c r="L3329" s="4"/>
    </row>
    <row r="3330" spans="1:12">
      <c r="A3330" s="19"/>
      <c r="B3330" s="21"/>
      <c r="C3330" s="21"/>
      <c r="D3330" s="21"/>
      <c r="E3330" s="2"/>
      <c r="F3330" s="2"/>
      <c r="G3330" s="2"/>
      <c r="H3330" s="2"/>
      <c r="I3330" s="2"/>
      <c r="J3330" s="2"/>
      <c r="K3330" s="2"/>
      <c r="L3330" s="4"/>
    </row>
    <row r="3331" spans="1:12">
      <c r="A3331" s="19"/>
      <c r="B3331" s="21"/>
      <c r="C3331" s="21"/>
      <c r="D3331" s="21"/>
      <c r="E3331" s="2"/>
      <c r="F3331" s="2"/>
      <c r="G3331" s="2"/>
      <c r="H3331" s="2"/>
      <c r="I3331" s="2"/>
      <c r="J3331" s="2"/>
      <c r="K3331" s="2"/>
      <c r="L3331" s="4"/>
    </row>
    <row r="3332" spans="1:12">
      <c r="A3332" s="19"/>
      <c r="B3332" s="21"/>
      <c r="C3332" s="21"/>
      <c r="D3332" s="21"/>
      <c r="E3332" s="2"/>
      <c r="F3332" s="2"/>
      <c r="G3332" s="2"/>
      <c r="H3332" s="2"/>
      <c r="I3332" s="2"/>
      <c r="J3332" s="2"/>
      <c r="K3332" s="2"/>
      <c r="L3332" s="4"/>
    </row>
    <row r="3333" spans="1:12">
      <c r="A3333" s="19"/>
      <c r="B3333" s="21"/>
      <c r="C3333" s="21"/>
      <c r="D3333" s="21"/>
      <c r="E3333" s="2"/>
      <c r="F3333" s="2"/>
      <c r="G3333" s="2"/>
      <c r="H3333" s="2"/>
      <c r="I3333" s="2"/>
      <c r="J3333" s="2"/>
      <c r="K3333" s="2"/>
      <c r="L3333" s="4"/>
    </row>
    <row r="3334" spans="1:12">
      <c r="A3334" s="19"/>
      <c r="B3334" s="21"/>
      <c r="C3334" s="21"/>
      <c r="D3334" s="21"/>
      <c r="E3334" s="2"/>
      <c r="F3334" s="2"/>
      <c r="G3334" s="2"/>
      <c r="H3334" s="2"/>
      <c r="I3334" s="2"/>
      <c r="J3334" s="2"/>
      <c r="K3334" s="2"/>
      <c r="L3334" s="4"/>
    </row>
    <row r="3335" spans="1:12">
      <c r="A3335" s="19"/>
      <c r="B3335" s="21"/>
      <c r="C3335" s="21"/>
      <c r="D3335" s="21"/>
      <c r="E3335" s="2"/>
      <c r="F3335" s="2"/>
      <c r="G3335" s="2"/>
      <c r="H3335" s="2"/>
      <c r="I3335" s="2"/>
      <c r="J3335" s="2"/>
      <c r="K3335" s="2"/>
      <c r="L3335" s="4"/>
    </row>
    <row r="3336" spans="1:12">
      <c r="A3336" s="19"/>
      <c r="B3336" s="21"/>
      <c r="C3336" s="21"/>
      <c r="D3336" s="21"/>
      <c r="E3336" s="2"/>
      <c r="F3336" s="2"/>
      <c r="G3336" s="2"/>
      <c r="H3336" s="2"/>
      <c r="I3336" s="2"/>
      <c r="J3336" s="2"/>
      <c r="K3336" s="2"/>
      <c r="L3336" s="4"/>
    </row>
    <row r="3337" spans="1:12">
      <c r="A3337" s="19"/>
      <c r="B3337" s="21"/>
      <c r="C3337" s="21"/>
      <c r="D3337" s="21"/>
      <c r="E3337" s="2"/>
      <c r="F3337" s="2"/>
      <c r="G3337" s="2"/>
      <c r="H3337" s="2"/>
      <c r="I3337" s="2"/>
      <c r="J3337" s="2"/>
      <c r="K3337" s="2"/>
      <c r="L3337" s="4"/>
    </row>
    <row r="3338" spans="1:12">
      <c r="A3338" s="19"/>
      <c r="B3338" s="21"/>
      <c r="C3338" s="21"/>
      <c r="D3338" s="21"/>
      <c r="E3338" s="2"/>
      <c r="F3338" s="2"/>
      <c r="G3338" s="2"/>
      <c r="H3338" s="2"/>
      <c r="I3338" s="2"/>
      <c r="J3338" s="2"/>
      <c r="K3338" s="2"/>
      <c r="L3338" s="4"/>
    </row>
    <row r="3339" spans="1:12">
      <c r="A3339" s="19"/>
      <c r="B3339" s="21"/>
      <c r="C3339" s="21"/>
      <c r="D3339" s="21"/>
      <c r="E3339" s="2"/>
      <c r="F3339" s="2"/>
      <c r="G3339" s="2"/>
      <c r="H3339" s="2"/>
      <c r="I3339" s="2"/>
      <c r="J3339" s="2"/>
      <c r="K3339" s="2"/>
      <c r="L3339" s="4"/>
    </row>
    <row r="3340" spans="1:12">
      <c r="A3340" s="19"/>
      <c r="B3340" s="21"/>
      <c r="C3340" s="21"/>
      <c r="D3340" s="21"/>
      <c r="E3340" s="2"/>
      <c r="F3340" s="2"/>
      <c r="G3340" s="2"/>
      <c r="H3340" s="2"/>
      <c r="I3340" s="2"/>
      <c r="J3340" s="2"/>
      <c r="K3340" s="2"/>
      <c r="L3340" s="4"/>
    </row>
    <row r="3341" spans="1:12">
      <c r="A3341" s="19"/>
      <c r="B3341" s="21"/>
      <c r="C3341" s="21"/>
      <c r="D3341" s="21"/>
      <c r="E3341" s="2"/>
      <c r="F3341" s="2"/>
      <c r="G3341" s="2"/>
      <c r="H3341" s="2"/>
      <c r="I3341" s="2"/>
      <c r="J3341" s="2"/>
      <c r="K3341" s="2"/>
      <c r="L3341" s="4"/>
    </row>
    <row r="3342" spans="1:12">
      <c r="A3342" s="19"/>
      <c r="B3342" s="21"/>
      <c r="C3342" s="21"/>
      <c r="D3342" s="21"/>
      <c r="E3342" s="2"/>
      <c r="F3342" s="2"/>
      <c r="G3342" s="2"/>
      <c r="H3342" s="2"/>
      <c r="I3342" s="2"/>
      <c r="J3342" s="2"/>
      <c r="K3342" s="2"/>
      <c r="L3342" s="4"/>
    </row>
    <row r="3343" spans="1:12">
      <c r="A3343" s="19"/>
      <c r="B3343" s="21"/>
      <c r="C3343" s="21"/>
      <c r="D3343" s="21"/>
      <c r="E3343" s="2"/>
      <c r="F3343" s="2"/>
      <c r="G3343" s="2"/>
      <c r="H3343" s="2"/>
      <c r="I3343" s="2"/>
      <c r="J3343" s="2"/>
      <c r="K3343" s="2"/>
      <c r="L3343" s="4"/>
    </row>
    <row r="3344" spans="1:12">
      <c r="A3344" s="19"/>
      <c r="B3344" s="21"/>
      <c r="C3344" s="21"/>
      <c r="D3344" s="21"/>
      <c r="E3344" s="2"/>
      <c r="F3344" s="2"/>
      <c r="G3344" s="2"/>
      <c r="H3344" s="2"/>
      <c r="I3344" s="2"/>
      <c r="J3344" s="2"/>
      <c r="K3344" s="2"/>
      <c r="L3344" s="4"/>
    </row>
    <row r="3345" spans="1:12">
      <c r="A3345" s="19"/>
      <c r="B3345" s="21"/>
      <c r="C3345" s="21"/>
      <c r="D3345" s="21"/>
      <c r="E3345" s="2"/>
      <c r="F3345" s="2"/>
      <c r="G3345" s="2"/>
      <c r="H3345" s="2"/>
      <c r="I3345" s="2"/>
      <c r="J3345" s="2"/>
      <c r="K3345" s="2"/>
      <c r="L3345" s="4"/>
    </row>
    <row r="3346" spans="1:12">
      <c r="A3346" s="19"/>
      <c r="B3346" s="21"/>
      <c r="C3346" s="21"/>
      <c r="D3346" s="21"/>
      <c r="E3346" s="2"/>
      <c r="F3346" s="2"/>
      <c r="G3346" s="2"/>
      <c r="H3346" s="2"/>
      <c r="I3346" s="2"/>
      <c r="J3346" s="2"/>
      <c r="K3346" s="2"/>
      <c r="L3346" s="4"/>
    </row>
    <row r="3347" spans="1:12">
      <c r="A3347" s="19"/>
      <c r="B3347" s="21"/>
      <c r="C3347" s="21"/>
      <c r="D3347" s="21"/>
      <c r="E3347" s="2"/>
      <c r="F3347" s="2"/>
      <c r="G3347" s="2"/>
      <c r="H3347" s="2"/>
      <c r="I3347" s="2"/>
      <c r="J3347" s="2"/>
      <c r="K3347" s="2"/>
      <c r="L3347" s="4"/>
    </row>
    <row r="3348" spans="1:12">
      <c r="A3348" s="19"/>
      <c r="B3348" s="21"/>
      <c r="C3348" s="21"/>
      <c r="D3348" s="21"/>
      <c r="E3348" s="2"/>
      <c r="F3348" s="2"/>
      <c r="G3348" s="2"/>
      <c r="H3348" s="2"/>
      <c r="I3348" s="2"/>
      <c r="J3348" s="2"/>
      <c r="K3348" s="2"/>
      <c r="L3348" s="4"/>
    </row>
    <row r="3349" spans="1:12">
      <c r="A3349" s="19"/>
      <c r="B3349" s="21"/>
      <c r="C3349" s="21"/>
      <c r="D3349" s="21"/>
      <c r="E3349" s="2"/>
      <c r="F3349" s="2"/>
      <c r="G3349" s="2"/>
      <c r="H3349" s="2"/>
      <c r="I3349" s="2"/>
      <c r="J3349" s="2"/>
      <c r="K3349" s="2"/>
      <c r="L3349" s="4"/>
    </row>
    <row r="3350" spans="1:12">
      <c r="A3350" s="19"/>
      <c r="B3350" s="21"/>
      <c r="C3350" s="21"/>
      <c r="D3350" s="21"/>
      <c r="E3350" s="2"/>
      <c r="F3350" s="2"/>
      <c r="G3350" s="2"/>
      <c r="H3350" s="2"/>
      <c r="I3350" s="2"/>
      <c r="J3350" s="2"/>
      <c r="K3350" s="2"/>
      <c r="L3350" s="4"/>
    </row>
    <row r="3351" spans="1:12">
      <c r="A3351" s="19"/>
      <c r="B3351" s="21"/>
      <c r="C3351" s="21"/>
      <c r="D3351" s="21"/>
      <c r="E3351" s="2"/>
      <c r="F3351" s="2"/>
      <c r="G3351" s="2"/>
      <c r="H3351" s="2"/>
      <c r="I3351" s="2"/>
      <c r="J3351" s="2"/>
      <c r="K3351" s="2"/>
      <c r="L3351" s="4"/>
    </row>
    <row r="3352" spans="1:12">
      <c r="A3352" s="19"/>
      <c r="B3352" s="21"/>
      <c r="C3352" s="21"/>
      <c r="D3352" s="21"/>
      <c r="E3352" s="2"/>
      <c r="F3352" s="2"/>
      <c r="G3352" s="2"/>
      <c r="H3352" s="2"/>
      <c r="I3352" s="2"/>
      <c r="J3352" s="2"/>
      <c r="K3352" s="2"/>
      <c r="L3352" s="4"/>
    </row>
    <row r="3353" spans="1:12">
      <c r="A3353" s="19"/>
      <c r="B3353" s="21"/>
      <c r="C3353" s="21"/>
      <c r="D3353" s="21"/>
      <c r="E3353" s="2"/>
      <c r="F3353" s="2"/>
      <c r="G3353" s="2"/>
      <c r="H3353" s="2"/>
      <c r="I3353" s="2"/>
      <c r="J3353" s="2"/>
      <c r="K3353" s="2"/>
      <c r="L3353" s="4"/>
    </row>
    <row r="3354" spans="1:12">
      <c r="A3354" s="19"/>
      <c r="B3354" s="21"/>
      <c r="C3354" s="21"/>
      <c r="D3354" s="21"/>
      <c r="E3354" s="2"/>
      <c r="F3354" s="2"/>
      <c r="G3354" s="2"/>
      <c r="H3354" s="2"/>
      <c r="I3354" s="2"/>
      <c r="J3354" s="2"/>
      <c r="K3354" s="2"/>
      <c r="L3354" s="4"/>
    </row>
    <row r="3355" spans="1:12">
      <c r="A3355" s="19"/>
      <c r="B3355" s="21"/>
      <c r="C3355" s="21"/>
      <c r="D3355" s="21"/>
      <c r="E3355" s="2"/>
      <c r="F3355" s="2"/>
      <c r="G3355" s="2"/>
      <c r="H3355" s="2"/>
      <c r="I3355" s="2"/>
      <c r="J3355" s="2"/>
      <c r="K3355" s="2"/>
      <c r="L3355" s="4"/>
    </row>
    <row r="3356" spans="1:12">
      <c r="A3356" s="19"/>
      <c r="B3356" s="21"/>
      <c r="C3356" s="21"/>
      <c r="D3356" s="21"/>
      <c r="E3356" s="2"/>
      <c r="F3356" s="2"/>
      <c r="G3356" s="2"/>
      <c r="H3356" s="2"/>
      <c r="I3356" s="2"/>
      <c r="J3356" s="2"/>
      <c r="K3356" s="2"/>
      <c r="L3356" s="4"/>
    </row>
    <row r="3357" spans="1:12">
      <c r="A3357" s="19"/>
      <c r="B3357" s="21"/>
      <c r="C3357" s="21"/>
      <c r="D3357" s="21"/>
      <c r="E3357" s="2"/>
      <c r="F3357" s="2"/>
      <c r="G3357" s="2"/>
      <c r="H3357" s="2"/>
      <c r="I3357" s="2"/>
      <c r="J3357" s="2"/>
      <c r="K3357" s="2"/>
      <c r="L3357" s="4"/>
    </row>
    <row r="3358" spans="1:12">
      <c r="A3358" s="19"/>
      <c r="B3358" s="21"/>
      <c r="C3358" s="21"/>
      <c r="D3358" s="21"/>
      <c r="E3358" s="2"/>
      <c r="F3358" s="2"/>
      <c r="G3358" s="2"/>
      <c r="H3358" s="2"/>
      <c r="I3358" s="2"/>
      <c r="J3358" s="2"/>
      <c r="K3358" s="2"/>
      <c r="L3358" s="4"/>
    </row>
    <row r="3359" spans="1:12">
      <c r="A3359" s="19"/>
      <c r="B3359" s="21"/>
      <c r="C3359" s="21"/>
      <c r="D3359" s="21"/>
      <c r="E3359" s="2"/>
      <c r="F3359" s="2"/>
      <c r="G3359" s="2"/>
      <c r="H3359" s="2"/>
      <c r="I3359" s="2"/>
      <c r="J3359" s="2"/>
      <c r="K3359" s="2"/>
      <c r="L3359" s="4"/>
    </row>
    <row r="3360" spans="1:12">
      <c r="A3360" s="19"/>
      <c r="B3360" s="21"/>
      <c r="C3360" s="21"/>
      <c r="D3360" s="21"/>
      <c r="E3360" s="2"/>
      <c r="F3360" s="2"/>
      <c r="G3360" s="2"/>
      <c r="H3360" s="2"/>
      <c r="I3360" s="2"/>
      <c r="J3360" s="2"/>
      <c r="K3360" s="2"/>
      <c r="L3360" s="4"/>
    </row>
    <row r="3361" spans="1:12">
      <c r="A3361" s="19"/>
      <c r="B3361" s="21"/>
      <c r="C3361" s="21"/>
      <c r="D3361" s="21"/>
      <c r="E3361" s="2"/>
      <c r="F3361" s="2"/>
      <c r="G3361" s="2"/>
      <c r="H3361" s="2"/>
      <c r="I3361" s="2"/>
      <c r="J3361" s="2"/>
      <c r="K3361" s="2"/>
      <c r="L3361" s="4"/>
    </row>
    <row r="3362" spans="1:12">
      <c r="A3362" s="19"/>
      <c r="B3362" s="21"/>
      <c r="C3362" s="21"/>
      <c r="D3362" s="21"/>
      <c r="E3362" s="2"/>
      <c r="F3362" s="2"/>
      <c r="G3362" s="2"/>
      <c r="H3362" s="2"/>
      <c r="I3362" s="2"/>
      <c r="J3362" s="2"/>
      <c r="K3362" s="2"/>
      <c r="L3362" s="4"/>
    </row>
    <row r="3363" spans="1:12">
      <c r="A3363" s="19"/>
      <c r="B3363" s="21"/>
      <c r="C3363" s="21"/>
      <c r="D3363" s="21"/>
      <c r="E3363" s="2"/>
      <c r="F3363" s="2"/>
      <c r="G3363" s="2"/>
      <c r="H3363" s="2"/>
      <c r="I3363" s="2"/>
      <c r="J3363" s="2"/>
      <c r="K3363" s="2"/>
      <c r="L3363" s="4"/>
    </row>
    <row r="3364" spans="1:12">
      <c r="A3364" s="19"/>
      <c r="B3364" s="21"/>
      <c r="C3364" s="21"/>
      <c r="D3364" s="21"/>
      <c r="E3364" s="2"/>
      <c r="F3364" s="2"/>
      <c r="G3364" s="2"/>
      <c r="H3364" s="2"/>
      <c r="I3364" s="2"/>
      <c r="J3364" s="2"/>
      <c r="K3364" s="2"/>
      <c r="L3364" s="4"/>
    </row>
    <row r="3365" spans="1:12">
      <c r="A3365" s="19"/>
      <c r="B3365" s="21"/>
      <c r="C3365" s="21"/>
      <c r="D3365" s="21"/>
      <c r="E3365" s="2"/>
      <c r="F3365" s="2"/>
      <c r="G3365" s="2"/>
      <c r="H3365" s="2"/>
      <c r="I3365" s="2"/>
      <c r="J3365" s="2"/>
      <c r="K3365" s="2"/>
      <c r="L3365" s="4"/>
    </row>
    <row r="3366" spans="1:12">
      <c r="A3366" s="19"/>
      <c r="B3366" s="21"/>
      <c r="C3366" s="21"/>
      <c r="D3366" s="21"/>
      <c r="E3366" s="2"/>
      <c r="F3366" s="2"/>
      <c r="G3366" s="2"/>
      <c r="H3366" s="2"/>
      <c r="I3366" s="2"/>
      <c r="J3366" s="2"/>
      <c r="K3366" s="2"/>
      <c r="L3366" s="4"/>
    </row>
    <row r="3367" spans="1:12">
      <c r="A3367" s="19"/>
      <c r="B3367" s="21"/>
      <c r="C3367" s="21"/>
      <c r="D3367" s="21"/>
      <c r="E3367" s="2"/>
      <c r="F3367" s="2"/>
      <c r="G3367" s="2"/>
      <c r="H3367" s="2"/>
      <c r="I3367" s="2"/>
      <c r="J3367" s="2"/>
      <c r="K3367" s="2"/>
      <c r="L3367" s="4"/>
    </row>
    <row r="3368" spans="1:12">
      <c r="A3368" s="19"/>
      <c r="B3368" s="21"/>
      <c r="C3368" s="21"/>
      <c r="D3368" s="21"/>
      <c r="E3368" s="2"/>
      <c r="F3368" s="2"/>
      <c r="G3368" s="2"/>
      <c r="H3368" s="2"/>
      <c r="I3368" s="2"/>
      <c r="J3368" s="2"/>
      <c r="K3368" s="2"/>
      <c r="L3368" s="4"/>
    </row>
    <row r="3369" spans="1:12">
      <c r="A3369" s="19"/>
      <c r="B3369" s="21"/>
      <c r="C3369" s="21"/>
      <c r="D3369" s="21"/>
      <c r="E3369" s="2"/>
      <c r="F3369" s="2"/>
      <c r="G3369" s="2"/>
      <c r="H3369" s="2"/>
      <c r="I3369" s="2"/>
      <c r="J3369" s="2"/>
      <c r="K3369" s="2"/>
      <c r="L3369" s="4"/>
    </row>
    <row r="3370" spans="1:12">
      <c r="A3370" s="19"/>
      <c r="B3370" s="21"/>
      <c r="C3370" s="21"/>
      <c r="D3370" s="21"/>
      <c r="E3370" s="2"/>
      <c r="F3370" s="2"/>
      <c r="G3370" s="2"/>
      <c r="H3370" s="2"/>
      <c r="I3370" s="2"/>
      <c r="J3370" s="2"/>
      <c r="K3370" s="2"/>
      <c r="L3370" s="4"/>
    </row>
    <row r="3371" spans="1:12">
      <c r="A3371" s="19"/>
      <c r="B3371" s="21"/>
      <c r="C3371" s="21"/>
      <c r="D3371" s="21"/>
      <c r="E3371" s="2"/>
      <c r="F3371" s="2"/>
      <c r="G3371" s="2"/>
      <c r="H3371" s="2"/>
      <c r="I3371" s="2"/>
      <c r="J3371" s="2"/>
      <c r="K3371" s="2"/>
      <c r="L3371" s="4"/>
    </row>
    <row r="3372" spans="1:12">
      <c r="A3372" s="19"/>
      <c r="B3372" s="21"/>
      <c r="C3372" s="21"/>
      <c r="D3372" s="21"/>
      <c r="E3372" s="2"/>
      <c r="F3372" s="2"/>
      <c r="G3372" s="2"/>
      <c r="H3372" s="2"/>
      <c r="I3372" s="2"/>
      <c r="J3372" s="2"/>
      <c r="K3372" s="2"/>
      <c r="L3372" s="4"/>
    </row>
    <row r="3373" spans="1:12">
      <c r="A3373" s="19"/>
      <c r="B3373" s="21"/>
      <c r="C3373" s="21"/>
      <c r="D3373" s="21"/>
      <c r="E3373" s="2"/>
      <c r="F3373" s="2"/>
      <c r="G3373" s="2"/>
      <c r="H3373" s="2"/>
      <c r="I3373" s="2"/>
      <c r="J3373" s="2"/>
      <c r="K3373" s="2"/>
      <c r="L3373" s="4"/>
    </row>
    <row r="3374" spans="1:12">
      <c r="A3374" s="19"/>
      <c r="B3374" s="21"/>
      <c r="C3374" s="21"/>
      <c r="D3374" s="21"/>
      <c r="E3374" s="2"/>
      <c r="F3374" s="2"/>
      <c r="G3374" s="2"/>
      <c r="H3374" s="2"/>
      <c r="I3374" s="2"/>
      <c r="J3374" s="2"/>
      <c r="K3374" s="2"/>
      <c r="L3374" s="4"/>
    </row>
    <row r="3375" spans="1:12">
      <c r="A3375" s="19"/>
      <c r="B3375" s="21"/>
      <c r="C3375" s="21"/>
      <c r="D3375" s="21"/>
      <c r="E3375" s="2"/>
      <c r="F3375" s="2"/>
      <c r="G3375" s="2"/>
      <c r="H3375" s="2"/>
      <c r="I3375" s="2"/>
      <c r="J3375" s="2"/>
      <c r="K3375" s="2"/>
      <c r="L3375" s="4"/>
    </row>
    <row r="3376" spans="1:12">
      <c r="A3376" s="19"/>
      <c r="B3376" s="21"/>
      <c r="C3376" s="21"/>
      <c r="D3376" s="21"/>
      <c r="E3376" s="2"/>
      <c r="F3376" s="2"/>
      <c r="G3376" s="2"/>
      <c r="H3376" s="2"/>
      <c r="I3376" s="2"/>
      <c r="J3376" s="2"/>
      <c r="K3376" s="2"/>
      <c r="L3376" s="4"/>
    </row>
    <row r="3377" spans="1:12">
      <c r="A3377" s="19"/>
      <c r="B3377" s="21"/>
      <c r="C3377" s="21"/>
      <c r="D3377" s="21"/>
      <c r="E3377" s="2"/>
      <c r="F3377" s="2"/>
      <c r="G3377" s="2"/>
      <c r="H3377" s="2"/>
      <c r="I3377" s="2"/>
      <c r="J3377" s="2"/>
      <c r="K3377" s="2"/>
      <c r="L3377" s="4"/>
    </row>
    <row r="3378" spans="1:12">
      <c r="A3378" s="19"/>
      <c r="B3378" s="21"/>
      <c r="C3378" s="21"/>
      <c r="D3378" s="21"/>
      <c r="E3378" s="2"/>
      <c r="F3378" s="2"/>
      <c r="G3378" s="2"/>
      <c r="H3378" s="2"/>
      <c r="I3378" s="2"/>
      <c r="J3378" s="2"/>
      <c r="K3378" s="2"/>
      <c r="L3378" s="4"/>
    </row>
    <row r="3379" spans="1:12">
      <c r="A3379" s="19"/>
      <c r="B3379" s="21"/>
      <c r="C3379" s="21"/>
      <c r="D3379" s="21"/>
      <c r="E3379" s="2"/>
      <c r="F3379" s="2"/>
      <c r="G3379" s="2"/>
      <c r="H3379" s="2"/>
      <c r="I3379" s="2"/>
      <c r="J3379" s="2"/>
      <c r="K3379" s="2"/>
      <c r="L3379" s="4"/>
    </row>
    <row r="3380" spans="1:12">
      <c r="A3380" s="19"/>
      <c r="B3380" s="21"/>
      <c r="C3380" s="21"/>
      <c r="D3380" s="21"/>
      <c r="E3380" s="2"/>
      <c r="F3380" s="2"/>
      <c r="G3380" s="2"/>
      <c r="H3380" s="2"/>
      <c r="I3380" s="2"/>
      <c r="J3380" s="2"/>
      <c r="K3380" s="2"/>
      <c r="L3380" s="4"/>
    </row>
    <row r="3381" spans="1:12">
      <c r="A3381" s="19"/>
      <c r="B3381" s="21"/>
      <c r="C3381" s="21"/>
      <c r="D3381" s="21"/>
      <c r="E3381" s="2"/>
      <c r="F3381" s="2"/>
      <c r="G3381" s="2"/>
      <c r="H3381" s="2"/>
      <c r="I3381" s="2"/>
      <c r="J3381" s="2"/>
      <c r="K3381" s="2"/>
      <c r="L3381" s="4"/>
    </row>
    <row r="3382" spans="1:12">
      <c r="A3382" s="19"/>
      <c r="B3382" s="21"/>
      <c r="C3382" s="21"/>
      <c r="D3382" s="21"/>
      <c r="E3382" s="2"/>
      <c r="F3382" s="2"/>
      <c r="G3382" s="2"/>
      <c r="H3382" s="2"/>
      <c r="I3382" s="2"/>
      <c r="J3382" s="2"/>
      <c r="K3382" s="2"/>
      <c r="L3382" s="4"/>
    </row>
    <row r="3383" spans="1:12">
      <c r="A3383" s="19"/>
      <c r="B3383" s="21"/>
      <c r="C3383" s="21"/>
      <c r="D3383" s="21"/>
      <c r="E3383" s="2"/>
      <c r="F3383" s="2"/>
      <c r="G3383" s="2"/>
      <c r="H3383" s="2"/>
      <c r="I3383" s="2"/>
      <c r="J3383" s="2"/>
      <c r="K3383" s="2"/>
      <c r="L3383" s="4"/>
    </row>
    <row r="3384" spans="1:12">
      <c r="A3384" s="19"/>
      <c r="B3384" s="21"/>
      <c r="C3384" s="21"/>
      <c r="D3384" s="21"/>
      <c r="E3384" s="2"/>
      <c r="F3384" s="2"/>
      <c r="G3384" s="2"/>
      <c r="H3384" s="2"/>
      <c r="I3384" s="2"/>
      <c r="J3384" s="2"/>
      <c r="K3384" s="2"/>
      <c r="L3384" s="4"/>
    </row>
    <row r="3385" spans="1:12">
      <c r="A3385" s="19"/>
      <c r="B3385" s="21"/>
      <c r="C3385" s="21"/>
      <c r="D3385" s="21"/>
      <c r="E3385" s="2"/>
      <c r="F3385" s="2"/>
      <c r="G3385" s="2"/>
      <c r="H3385" s="2"/>
      <c r="I3385" s="2"/>
      <c r="J3385" s="2"/>
      <c r="K3385" s="2"/>
      <c r="L3385" s="4"/>
    </row>
    <row r="3386" spans="1:12">
      <c r="A3386" s="19"/>
      <c r="B3386" s="21"/>
      <c r="C3386" s="21"/>
      <c r="D3386" s="21"/>
      <c r="E3386" s="2"/>
      <c r="F3386" s="2"/>
      <c r="G3386" s="2"/>
      <c r="H3386" s="2"/>
      <c r="I3386" s="2"/>
      <c r="J3386" s="2"/>
      <c r="K3386" s="2"/>
      <c r="L3386" s="4"/>
    </row>
    <row r="3387" spans="1:12">
      <c r="A3387" s="19"/>
      <c r="B3387" s="21"/>
      <c r="C3387" s="21"/>
      <c r="D3387" s="21"/>
      <c r="E3387" s="2"/>
      <c r="F3387" s="2"/>
      <c r="G3387" s="2"/>
      <c r="H3387" s="2"/>
      <c r="I3387" s="2"/>
      <c r="J3387" s="2"/>
      <c r="K3387" s="2"/>
      <c r="L3387" s="4"/>
    </row>
    <row r="3388" spans="1:12">
      <c r="A3388" s="19"/>
      <c r="B3388" s="21"/>
      <c r="C3388" s="21"/>
      <c r="D3388" s="21"/>
      <c r="E3388" s="2"/>
      <c r="F3388" s="2"/>
      <c r="G3388" s="2"/>
      <c r="H3388" s="2"/>
      <c r="I3388" s="2"/>
      <c r="J3388" s="2"/>
      <c r="K3388" s="2"/>
      <c r="L3388" s="4"/>
    </row>
    <row r="3389" spans="1:12">
      <c r="A3389" s="19"/>
      <c r="B3389" s="21"/>
      <c r="C3389" s="21"/>
      <c r="D3389" s="21"/>
      <c r="E3389" s="2"/>
      <c r="F3389" s="2"/>
      <c r="G3389" s="2"/>
      <c r="H3389" s="2"/>
      <c r="I3389" s="2"/>
      <c r="J3389" s="2"/>
      <c r="K3389" s="2"/>
      <c r="L3389" s="4"/>
    </row>
    <row r="3390" spans="1:12">
      <c r="A3390" s="19"/>
      <c r="B3390" s="21"/>
      <c r="C3390" s="21"/>
      <c r="D3390" s="21"/>
      <c r="E3390" s="2"/>
      <c r="F3390" s="2"/>
      <c r="G3390" s="2"/>
      <c r="H3390" s="2"/>
      <c r="I3390" s="2"/>
      <c r="J3390" s="2"/>
      <c r="K3390" s="2"/>
      <c r="L3390" s="4"/>
    </row>
    <row r="3391" spans="1:12">
      <c r="A3391" s="19"/>
      <c r="B3391" s="21"/>
      <c r="C3391" s="21"/>
      <c r="D3391" s="21"/>
      <c r="E3391" s="2"/>
      <c r="F3391" s="2"/>
      <c r="G3391" s="2"/>
      <c r="H3391" s="2"/>
      <c r="I3391" s="2"/>
      <c r="J3391" s="2"/>
      <c r="K3391" s="2"/>
      <c r="L3391" s="4"/>
    </row>
    <row r="3392" spans="1:12">
      <c r="A3392" s="19"/>
      <c r="B3392" s="21"/>
      <c r="C3392" s="21"/>
      <c r="D3392" s="21"/>
      <c r="E3392" s="2"/>
      <c r="F3392" s="2"/>
      <c r="G3392" s="2"/>
      <c r="H3392" s="2"/>
      <c r="I3392" s="2"/>
      <c r="J3392" s="2"/>
      <c r="K3392" s="2"/>
      <c r="L3392" s="4"/>
    </row>
    <row r="3393" spans="1:12">
      <c r="A3393" s="19"/>
      <c r="B3393" s="21"/>
      <c r="C3393" s="21"/>
      <c r="D3393" s="21"/>
      <c r="E3393" s="2"/>
      <c r="F3393" s="2"/>
      <c r="G3393" s="2"/>
      <c r="H3393" s="2"/>
      <c r="I3393" s="2"/>
      <c r="J3393" s="2"/>
      <c r="K3393" s="2"/>
      <c r="L3393" s="4"/>
    </row>
    <row r="3394" spans="1:12">
      <c r="A3394" s="19"/>
      <c r="B3394" s="21"/>
      <c r="C3394" s="21"/>
      <c r="D3394" s="21"/>
      <c r="E3394" s="2"/>
      <c r="F3394" s="2"/>
      <c r="G3394" s="2"/>
      <c r="H3394" s="2"/>
      <c r="I3394" s="2"/>
      <c r="J3394" s="2"/>
      <c r="K3394" s="2"/>
      <c r="L3394" s="4"/>
    </row>
    <row r="3395" spans="1:12">
      <c r="A3395" s="19"/>
      <c r="B3395" s="21"/>
      <c r="C3395" s="21"/>
      <c r="D3395" s="21"/>
      <c r="E3395" s="2"/>
      <c r="F3395" s="2"/>
      <c r="G3395" s="2"/>
      <c r="H3395" s="2"/>
      <c r="I3395" s="2"/>
      <c r="J3395" s="2"/>
      <c r="K3395" s="2"/>
      <c r="L3395" s="4"/>
    </row>
    <row r="3396" spans="1:12">
      <c r="A3396" s="19"/>
      <c r="B3396" s="21"/>
      <c r="C3396" s="21"/>
      <c r="D3396" s="21"/>
      <c r="E3396" s="2"/>
      <c r="F3396" s="2"/>
      <c r="G3396" s="2"/>
      <c r="H3396" s="2"/>
      <c r="I3396" s="2"/>
      <c r="J3396" s="2"/>
      <c r="K3396" s="2"/>
      <c r="L3396" s="4"/>
    </row>
    <row r="3397" spans="1:12">
      <c r="A3397" s="19"/>
      <c r="B3397" s="21"/>
      <c r="C3397" s="21"/>
      <c r="D3397" s="21"/>
      <c r="E3397" s="2"/>
      <c r="F3397" s="2"/>
      <c r="G3397" s="2"/>
      <c r="H3397" s="2"/>
      <c r="I3397" s="2"/>
      <c r="J3397" s="2"/>
      <c r="K3397" s="2"/>
      <c r="L3397" s="4"/>
    </row>
    <row r="3398" spans="1:12">
      <c r="A3398" s="19"/>
      <c r="B3398" s="21"/>
      <c r="C3398" s="21"/>
      <c r="D3398" s="21"/>
      <c r="E3398" s="2"/>
      <c r="F3398" s="2"/>
      <c r="G3398" s="2"/>
      <c r="H3398" s="2"/>
      <c r="I3398" s="2"/>
      <c r="J3398" s="2"/>
      <c r="K3398" s="2"/>
      <c r="L3398" s="4"/>
    </row>
    <row r="3399" spans="1:12">
      <c r="A3399" s="19"/>
      <c r="B3399" s="21"/>
      <c r="C3399" s="21"/>
      <c r="D3399" s="21"/>
      <c r="E3399" s="2"/>
      <c r="F3399" s="2"/>
      <c r="G3399" s="2"/>
      <c r="H3399" s="2"/>
      <c r="I3399" s="2"/>
      <c r="J3399" s="2"/>
      <c r="K3399" s="2"/>
      <c r="L3399" s="4"/>
    </row>
    <row r="3400" spans="1:12">
      <c r="A3400" s="19"/>
      <c r="B3400" s="21"/>
      <c r="C3400" s="21"/>
      <c r="D3400" s="21"/>
      <c r="E3400" s="2"/>
      <c r="F3400" s="2"/>
      <c r="G3400" s="2"/>
      <c r="H3400" s="2"/>
      <c r="I3400" s="2"/>
      <c r="J3400" s="2"/>
      <c r="K3400" s="2"/>
      <c r="L3400" s="4"/>
    </row>
    <row r="3401" spans="1:12">
      <c r="A3401" s="19"/>
      <c r="B3401" s="21"/>
      <c r="C3401" s="21"/>
      <c r="D3401" s="21"/>
      <c r="E3401" s="2"/>
      <c r="F3401" s="2"/>
      <c r="G3401" s="2"/>
      <c r="H3401" s="2"/>
      <c r="I3401" s="2"/>
      <c r="J3401" s="2"/>
      <c r="K3401" s="2"/>
      <c r="L3401" s="4"/>
    </row>
    <row r="3402" spans="1:12">
      <c r="A3402" s="19"/>
      <c r="B3402" s="21"/>
      <c r="C3402" s="21"/>
      <c r="D3402" s="21"/>
      <c r="E3402" s="2"/>
      <c r="F3402" s="2"/>
      <c r="G3402" s="2"/>
      <c r="H3402" s="2"/>
      <c r="I3402" s="2"/>
      <c r="J3402" s="2"/>
      <c r="K3402" s="2"/>
      <c r="L3402" s="4"/>
    </row>
    <row r="3403" spans="1:12">
      <c r="A3403" s="19"/>
      <c r="B3403" s="21"/>
      <c r="C3403" s="21"/>
      <c r="D3403" s="21"/>
      <c r="E3403" s="2"/>
      <c r="F3403" s="2"/>
      <c r="G3403" s="2"/>
      <c r="H3403" s="2"/>
      <c r="I3403" s="2"/>
      <c r="J3403" s="2"/>
      <c r="K3403" s="2"/>
      <c r="L3403" s="4"/>
    </row>
    <row r="3404" spans="1:12">
      <c r="A3404" s="19"/>
      <c r="B3404" s="21"/>
      <c r="C3404" s="21"/>
      <c r="D3404" s="21"/>
      <c r="E3404" s="2"/>
      <c r="F3404" s="2"/>
      <c r="G3404" s="2"/>
      <c r="H3404" s="2"/>
      <c r="I3404" s="2"/>
      <c r="J3404" s="2"/>
      <c r="K3404" s="2"/>
      <c r="L3404" s="4"/>
    </row>
    <row r="3405" spans="1:12">
      <c r="A3405" s="19"/>
      <c r="B3405" s="21"/>
      <c r="C3405" s="21"/>
      <c r="D3405" s="21"/>
      <c r="E3405" s="2"/>
      <c r="F3405" s="2"/>
      <c r="G3405" s="2"/>
      <c r="H3405" s="2"/>
      <c r="I3405" s="2"/>
      <c r="J3405" s="2"/>
      <c r="K3405" s="2"/>
      <c r="L3405" s="4"/>
    </row>
    <row r="3406" spans="1:12">
      <c r="A3406" s="19"/>
      <c r="B3406" s="21"/>
      <c r="C3406" s="21"/>
      <c r="D3406" s="21"/>
      <c r="E3406" s="2"/>
      <c r="F3406" s="2"/>
      <c r="G3406" s="2"/>
      <c r="H3406" s="2"/>
      <c r="I3406" s="2"/>
      <c r="J3406" s="2"/>
      <c r="K3406" s="2"/>
      <c r="L3406" s="4"/>
    </row>
    <row r="3407" spans="1:12">
      <c r="A3407" s="19"/>
      <c r="B3407" s="21"/>
      <c r="C3407" s="21"/>
      <c r="D3407" s="21"/>
      <c r="E3407" s="2"/>
      <c r="F3407" s="2"/>
      <c r="G3407" s="2"/>
      <c r="H3407" s="2"/>
      <c r="I3407" s="2"/>
      <c r="J3407" s="2"/>
      <c r="K3407" s="2"/>
      <c r="L3407" s="4"/>
    </row>
    <row r="3408" spans="1:12">
      <c r="A3408" s="19"/>
      <c r="B3408" s="21"/>
      <c r="C3408" s="21"/>
      <c r="D3408" s="21"/>
      <c r="E3408" s="2"/>
      <c r="F3408" s="2"/>
      <c r="G3408" s="2"/>
      <c r="H3408" s="2"/>
      <c r="I3408" s="2"/>
      <c r="J3408" s="2"/>
      <c r="K3408" s="2"/>
      <c r="L3408" s="4"/>
    </row>
    <row r="3409" spans="1:12">
      <c r="A3409" s="19"/>
      <c r="B3409" s="21"/>
      <c r="C3409" s="21"/>
      <c r="D3409" s="21"/>
      <c r="E3409" s="2"/>
      <c r="F3409" s="2"/>
      <c r="G3409" s="2"/>
      <c r="H3409" s="2"/>
      <c r="I3409" s="2"/>
      <c r="J3409" s="2"/>
      <c r="K3409" s="2"/>
      <c r="L3409" s="4"/>
    </row>
    <row r="3410" spans="1:12">
      <c r="A3410" s="19"/>
      <c r="B3410" s="21"/>
      <c r="C3410" s="21"/>
      <c r="D3410" s="21"/>
      <c r="E3410" s="2"/>
      <c r="F3410" s="2"/>
      <c r="G3410" s="2"/>
      <c r="H3410" s="2"/>
      <c r="I3410" s="2"/>
      <c r="J3410" s="2"/>
      <c r="K3410" s="2"/>
      <c r="L3410" s="4"/>
    </row>
    <row r="3411" spans="1:12">
      <c r="A3411" s="19"/>
      <c r="B3411" s="21"/>
      <c r="C3411" s="21"/>
      <c r="D3411" s="21"/>
      <c r="E3411" s="2"/>
      <c r="F3411" s="2"/>
      <c r="G3411" s="2"/>
      <c r="H3411" s="2"/>
      <c r="I3411" s="2"/>
      <c r="J3411" s="2"/>
      <c r="K3411" s="2"/>
      <c r="L3411" s="4"/>
    </row>
    <row r="3412" spans="1:12">
      <c r="A3412" s="19"/>
      <c r="B3412" s="21"/>
      <c r="C3412" s="21"/>
      <c r="D3412" s="21"/>
      <c r="E3412" s="2"/>
      <c r="F3412" s="2"/>
      <c r="G3412" s="2"/>
      <c r="H3412" s="2"/>
      <c r="I3412" s="2"/>
      <c r="J3412" s="2"/>
      <c r="K3412" s="2"/>
      <c r="L3412" s="4"/>
    </row>
    <row r="3413" spans="1:12">
      <c r="A3413" s="19"/>
      <c r="B3413" s="21"/>
      <c r="C3413" s="21"/>
      <c r="D3413" s="21"/>
      <c r="E3413" s="2"/>
      <c r="F3413" s="2"/>
      <c r="G3413" s="2"/>
      <c r="H3413" s="2"/>
      <c r="I3413" s="2"/>
      <c r="J3413" s="2"/>
      <c r="K3413" s="2"/>
      <c r="L3413" s="4"/>
    </row>
    <row r="3414" spans="1:12">
      <c r="A3414" s="19"/>
      <c r="B3414" s="21"/>
      <c r="C3414" s="21"/>
      <c r="D3414" s="21"/>
      <c r="E3414" s="2"/>
      <c r="F3414" s="2"/>
      <c r="G3414" s="2"/>
      <c r="H3414" s="2"/>
      <c r="I3414" s="2"/>
      <c r="J3414" s="2"/>
      <c r="K3414" s="2"/>
      <c r="L3414" s="4"/>
    </row>
    <row r="3415" spans="1:12">
      <c r="A3415" s="19"/>
      <c r="B3415" s="21"/>
      <c r="C3415" s="21"/>
      <c r="D3415" s="21"/>
      <c r="E3415" s="2"/>
      <c r="F3415" s="2"/>
      <c r="G3415" s="2"/>
      <c r="H3415" s="2"/>
      <c r="I3415" s="2"/>
      <c r="J3415" s="2"/>
      <c r="K3415" s="2"/>
      <c r="L3415" s="4"/>
    </row>
    <row r="3416" spans="1:12">
      <c r="A3416" s="19"/>
      <c r="B3416" s="21"/>
      <c r="C3416" s="21"/>
      <c r="D3416" s="21"/>
      <c r="E3416" s="2"/>
      <c r="F3416" s="2"/>
      <c r="G3416" s="2"/>
      <c r="H3416" s="2"/>
      <c r="I3416" s="2"/>
      <c r="J3416" s="2"/>
      <c r="K3416" s="2"/>
      <c r="L3416" s="4"/>
    </row>
    <row r="3417" spans="1:12">
      <c r="A3417" s="19"/>
      <c r="B3417" s="21"/>
      <c r="C3417" s="21"/>
      <c r="D3417" s="21"/>
      <c r="E3417" s="2"/>
      <c r="F3417" s="2"/>
      <c r="G3417" s="2"/>
      <c r="H3417" s="2"/>
      <c r="I3417" s="2"/>
      <c r="J3417" s="2"/>
      <c r="K3417" s="2"/>
      <c r="L3417" s="4"/>
    </row>
    <row r="3418" spans="1:12">
      <c r="A3418" s="19"/>
      <c r="B3418" s="21"/>
      <c r="C3418" s="21"/>
      <c r="D3418" s="21"/>
      <c r="E3418" s="2"/>
      <c r="F3418" s="2"/>
      <c r="G3418" s="2"/>
      <c r="H3418" s="2"/>
      <c r="I3418" s="2"/>
      <c r="J3418" s="2"/>
      <c r="K3418" s="2"/>
      <c r="L3418" s="4"/>
    </row>
    <row r="3419" spans="1:12">
      <c r="A3419" s="19"/>
      <c r="B3419" s="21"/>
      <c r="C3419" s="21"/>
      <c r="D3419" s="21"/>
      <c r="E3419" s="2"/>
      <c r="F3419" s="2"/>
      <c r="G3419" s="2"/>
      <c r="H3419" s="2"/>
      <c r="I3419" s="2"/>
      <c r="J3419" s="2"/>
      <c r="K3419" s="2"/>
      <c r="L3419" s="4"/>
    </row>
    <row r="3420" spans="1:12">
      <c r="A3420" s="19"/>
      <c r="B3420" s="21"/>
      <c r="C3420" s="21"/>
      <c r="D3420" s="21"/>
      <c r="E3420" s="2"/>
      <c r="F3420" s="2"/>
      <c r="G3420" s="2"/>
      <c r="H3420" s="2"/>
      <c r="I3420" s="2"/>
      <c r="J3420" s="2"/>
      <c r="K3420" s="2"/>
      <c r="L3420" s="4"/>
    </row>
    <row r="3421" spans="1:12">
      <c r="A3421" s="19"/>
      <c r="B3421" s="21"/>
      <c r="C3421" s="21"/>
      <c r="D3421" s="21"/>
      <c r="E3421" s="2"/>
      <c r="F3421" s="2"/>
      <c r="G3421" s="2"/>
      <c r="H3421" s="2"/>
      <c r="I3421" s="2"/>
      <c r="J3421" s="2"/>
      <c r="K3421" s="2"/>
      <c r="L3421" s="4"/>
    </row>
    <row r="3422" spans="1:12">
      <c r="A3422" s="19"/>
      <c r="B3422" s="21"/>
      <c r="C3422" s="21"/>
      <c r="D3422" s="21"/>
      <c r="E3422" s="2"/>
      <c r="F3422" s="2"/>
      <c r="G3422" s="2"/>
      <c r="H3422" s="2"/>
      <c r="I3422" s="2"/>
      <c r="J3422" s="2"/>
      <c r="K3422" s="2"/>
      <c r="L3422" s="4"/>
    </row>
    <row r="3423" spans="1:12">
      <c r="A3423" s="19"/>
      <c r="B3423" s="21"/>
      <c r="C3423" s="21"/>
      <c r="D3423" s="21"/>
      <c r="E3423" s="2"/>
      <c r="F3423" s="2"/>
      <c r="G3423" s="2"/>
      <c r="H3423" s="2"/>
      <c r="I3423" s="2"/>
      <c r="J3423" s="2"/>
      <c r="K3423" s="2"/>
      <c r="L3423" s="4"/>
    </row>
    <row r="3424" spans="1:12">
      <c r="A3424" s="19"/>
      <c r="B3424" s="21"/>
      <c r="C3424" s="21"/>
      <c r="D3424" s="21"/>
      <c r="E3424" s="2"/>
      <c r="F3424" s="2"/>
      <c r="G3424" s="2"/>
      <c r="H3424" s="2"/>
      <c r="I3424" s="2"/>
      <c r="J3424" s="2"/>
      <c r="K3424" s="2"/>
      <c r="L3424" s="4"/>
    </row>
    <row r="3425" spans="1:12">
      <c r="A3425" s="19"/>
      <c r="B3425" s="21"/>
      <c r="C3425" s="21"/>
      <c r="D3425" s="21"/>
      <c r="E3425" s="2"/>
      <c r="F3425" s="2"/>
      <c r="G3425" s="2"/>
      <c r="H3425" s="2"/>
      <c r="I3425" s="2"/>
      <c r="J3425" s="2"/>
      <c r="K3425" s="2"/>
      <c r="L3425" s="4"/>
    </row>
    <row r="3426" spans="1:12">
      <c r="A3426" s="19"/>
      <c r="B3426" s="21"/>
      <c r="C3426" s="21"/>
      <c r="D3426" s="21"/>
      <c r="E3426" s="2"/>
      <c r="F3426" s="2"/>
      <c r="G3426" s="2"/>
      <c r="H3426" s="2"/>
      <c r="I3426" s="2"/>
      <c r="J3426" s="2"/>
      <c r="K3426" s="2"/>
      <c r="L3426" s="4"/>
    </row>
    <row r="3427" spans="1:12">
      <c r="A3427" s="19"/>
      <c r="B3427" s="21"/>
      <c r="C3427" s="21"/>
      <c r="D3427" s="21"/>
      <c r="E3427" s="2"/>
      <c r="F3427" s="2"/>
      <c r="G3427" s="2"/>
      <c r="H3427" s="2"/>
      <c r="I3427" s="2"/>
      <c r="J3427" s="2"/>
      <c r="K3427" s="2"/>
      <c r="L3427" s="4"/>
    </row>
    <row r="3428" spans="1:12">
      <c r="A3428" s="19"/>
      <c r="B3428" s="21"/>
      <c r="C3428" s="21"/>
      <c r="D3428" s="21"/>
      <c r="E3428" s="2"/>
      <c r="F3428" s="2"/>
      <c r="G3428" s="2"/>
      <c r="H3428" s="2"/>
      <c r="I3428" s="2"/>
      <c r="J3428" s="2"/>
      <c r="K3428" s="2"/>
      <c r="L3428" s="4"/>
    </row>
    <row r="3429" spans="1:12">
      <c r="A3429" s="19"/>
      <c r="B3429" s="21"/>
      <c r="C3429" s="21"/>
      <c r="D3429" s="21"/>
      <c r="E3429" s="2"/>
      <c r="F3429" s="2"/>
      <c r="G3429" s="2"/>
      <c r="H3429" s="2"/>
      <c r="I3429" s="2"/>
      <c r="J3429" s="2"/>
      <c r="K3429" s="2"/>
      <c r="L3429" s="4"/>
    </row>
    <row r="3430" spans="1:12">
      <c r="A3430" s="19"/>
      <c r="B3430" s="21"/>
      <c r="C3430" s="21"/>
      <c r="D3430" s="21"/>
      <c r="E3430" s="2"/>
      <c r="F3430" s="2"/>
      <c r="G3430" s="2"/>
      <c r="H3430" s="2"/>
      <c r="I3430" s="2"/>
      <c r="J3430" s="2"/>
      <c r="K3430" s="2"/>
      <c r="L3430" s="4"/>
    </row>
    <row r="3431" spans="1:12">
      <c r="A3431" s="19"/>
      <c r="B3431" s="21"/>
      <c r="C3431" s="21"/>
      <c r="D3431" s="21"/>
      <c r="E3431" s="2"/>
      <c r="F3431" s="2"/>
      <c r="G3431" s="2"/>
      <c r="H3431" s="2"/>
      <c r="I3431" s="2"/>
      <c r="J3431" s="2"/>
      <c r="K3431" s="2"/>
      <c r="L3431" s="4"/>
    </row>
    <row r="3432" spans="1:12">
      <c r="A3432" s="19"/>
      <c r="B3432" s="21"/>
      <c r="C3432" s="21"/>
      <c r="D3432" s="21"/>
      <c r="E3432" s="2"/>
      <c r="F3432" s="2"/>
      <c r="G3432" s="2"/>
      <c r="H3432" s="2"/>
      <c r="I3432" s="2"/>
      <c r="J3432" s="2"/>
      <c r="K3432" s="2"/>
      <c r="L3432" s="4"/>
    </row>
    <row r="3433" spans="1:12">
      <c r="A3433" s="19"/>
      <c r="B3433" s="21"/>
      <c r="C3433" s="21"/>
      <c r="D3433" s="21"/>
      <c r="E3433" s="2"/>
      <c r="F3433" s="2"/>
      <c r="G3433" s="2"/>
      <c r="H3433" s="2"/>
      <c r="I3433" s="2"/>
      <c r="J3433" s="2"/>
      <c r="K3433" s="2"/>
      <c r="L3433" s="4"/>
    </row>
    <row r="3434" spans="1:12">
      <c r="A3434" s="19"/>
      <c r="B3434" s="21"/>
      <c r="C3434" s="21"/>
      <c r="D3434" s="21"/>
      <c r="E3434" s="2"/>
      <c r="F3434" s="2"/>
      <c r="G3434" s="2"/>
      <c r="H3434" s="2"/>
      <c r="I3434" s="2"/>
      <c r="J3434" s="2"/>
      <c r="K3434" s="2"/>
      <c r="L3434" s="4"/>
    </row>
    <row r="3435" spans="1:12">
      <c r="A3435" s="19"/>
      <c r="B3435" s="21"/>
      <c r="C3435" s="21"/>
      <c r="D3435" s="21"/>
      <c r="E3435" s="2"/>
      <c r="F3435" s="2"/>
      <c r="G3435" s="2"/>
      <c r="H3435" s="2"/>
      <c r="I3435" s="2"/>
      <c r="J3435" s="2"/>
      <c r="K3435" s="2"/>
      <c r="L3435" s="4"/>
    </row>
    <row r="3436" spans="1:12">
      <c r="A3436" s="19"/>
      <c r="B3436" s="21"/>
      <c r="C3436" s="21"/>
      <c r="D3436" s="21"/>
      <c r="E3436" s="2"/>
      <c r="F3436" s="2"/>
      <c r="G3436" s="2"/>
      <c r="H3436" s="2"/>
      <c r="I3436" s="2"/>
      <c r="J3436" s="2"/>
      <c r="K3436" s="2"/>
      <c r="L3436" s="4"/>
    </row>
    <row r="3437" spans="1:12">
      <c r="A3437" s="19"/>
      <c r="B3437" s="21"/>
      <c r="C3437" s="21"/>
      <c r="D3437" s="21"/>
      <c r="E3437" s="2"/>
      <c r="F3437" s="2"/>
      <c r="G3437" s="2"/>
      <c r="H3437" s="2"/>
      <c r="I3437" s="2"/>
      <c r="J3437" s="2"/>
      <c r="K3437" s="2"/>
      <c r="L3437" s="4"/>
    </row>
    <row r="3438" spans="1:12">
      <c r="A3438" s="19"/>
      <c r="B3438" s="21"/>
      <c r="C3438" s="21"/>
      <c r="D3438" s="21"/>
      <c r="E3438" s="2"/>
      <c r="F3438" s="2"/>
      <c r="G3438" s="2"/>
      <c r="H3438" s="2"/>
      <c r="I3438" s="2"/>
      <c r="J3438" s="2"/>
      <c r="K3438" s="2"/>
      <c r="L3438" s="4"/>
    </row>
    <row r="3439" spans="1:12">
      <c r="A3439" s="19"/>
      <c r="B3439" s="21"/>
      <c r="C3439" s="21"/>
      <c r="D3439" s="21"/>
      <c r="E3439" s="2"/>
      <c r="F3439" s="2"/>
      <c r="G3439" s="2"/>
      <c r="H3439" s="2"/>
      <c r="I3439" s="2"/>
      <c r="J3439" s="2"/>
      <c r="K3439" s="2"/>
      <c r="L3439" s="4"/>
    </row>
    <row r="3440" spans="1:12">
      <c r="A3440" s="19"/>
      <c r="B3440" s="21"/>
      <c r="C3440" s="21"/>
      <c r="D3440" s="21"/>
      <c r="E3440" s="2"/>
      <c r="F3440" s="2"/>
      <c r="G3440" s="2"/>
      <c r="H3440" s="2"/>
      <c r="I3440" s="2"/>
      <c r="J3440" s="2"/>
      <c r="K3440" s="2"/>
      <c r="L3440" s="4"/>
    </row>
    <row r="3441" spans="1:12">
      <c r="A3441" s="19"/>
      <c r="B3441" s="21"/>
      <c r="C3441" s="21"/>
      <c r="D3441" s="21"/>
      <c r="E3441" s="2"/>
      <c r="F3441" s="2"/>
      <c r="G3441" s="2"/>
      <c r="H3441" s="2"/>
      <c r="I3441" s="2"/>
      <c r="J3441" s="2"/>
      <c r="K3441" s="2"/>
      <c r="L3441" s="4"/>
    </row>
    <row r="3442" spans="1:12">
      <c r="A3442" s="19"/>
      <c r="B3442" s="21"/>
      <c r="C3442" s="21"/>
      <c r="D3442" s="21"/>
      <c r="E3442" s="2"/>
      <c r="F3442" s="2"/>
      <c r="G3442" s="2"/>
      <c r="H3442" s="2"/>
      <c r="I3442" s="2"/>
      <c r="J3442" s="2"/>
      <c r="K3442" s="2"/>
      <c r="L3442" s="4"/>
    </row>
    <row r="3443" spans="1:12">
      <c r="A3443" s="19"/>
      <c r="B3443" s="21"/>
      <c r="C3443" s="21"/>
      <c r="D3443" s="21"/>
      <c r="E3443" s="2"/>
      <c r="F3443" s="2"/>
      <c r="G3443" s="2"/>
      <c r="H3443" s="2"/>
      <c r="I3443" s="2"/>
      <c r="J3443" s="2"/>
      <c r="K3443" s="2"/>
      <c r="L3443" s="4"/>
    </row>
    <row r="3444" spans="1:12">
      <c r="A3444" s="19"/>
      <c r="B3444" s="21"/>
      <c r="C3444" s="21"/>
      <c r="D3444" s="21"/>
      <c r="E3444" s="2"/>
      <c r="F3444" s="2"/>
      <c r="G3444" s="2"/>
      <c r="H3444" s="2"/>
      <c r="I3444" s="2"/>
      <c r="J3444" s="2"/>
      <c r="K3444" s="2"/>
      <c r="L3444" s="4"/>
    </row>
    <row r="3445" spans="1:12">
      <c r="A3445" s="19"/>
      <c r="B3445" s="21"/>
      <c r="C3445" s="21"/>
      <c r="D3445" s="21"/>
      <c r="E3445" s="2"/>
      <c r="F3445" s="2"/>
      <c r="G3445" s="2"/>
      <c r="H3445" s="2"/>
      <c r="I3445" s="2"/>
      <c r="J3445" s="2"/>
      <c r="K3445" s="2"/>
      <c r="L3445" s="4"/>
    </row>
    <row r="3446" spans="1:12">
      <c r="A3446" s="19"/>
      <c r="B3446" s="21"/>
      <c r="C3446" s="21"/>
      <c r="D3446" s="21"/>
      <c r="E3446" s="2"/>
      <c r="F3446" s="2"/>
      <c r="G3446" s="2"/>
      <c r="H3446" s="2"/>
      <c r="I3446" s="2"/>
      <c r="J3446" s="2"/>
      <c r="K3446" s="2"/>
      <c r="L3446" s="4"/>
    </row>
    <row r="3447" spans="1:12">
      <c r="A3447" s="19"/>
      <c r="B3447" s="21"/>
      <c r="C3447" s="21"/>
      <c r="D3447" s="21"/>
      <c r="E3447" s="2"/>
      <c r="F3447" s="2"/>
      <c r="G3447" s="2"/>
      <c r="H3447" s="2"/>
      <c r="I3447" s="2"/>
      <c r="J3447" s="2"/>
      <c r="K3447" s="2"/>
      <c r="L3447" s="4"/>
    </row>
    <row r="3448" spans="1:12">
      <c r="A3448" s="19"/>
      <c r="B3448" s="21"/>
      <c r="C3448" s="21"/>
      <c r="D3448" s="21"/>
      <c r="E3448" s="2"/>
      <c r="F3448" s="2"/>
      <c r="G3448" s="2"/>
      <c r="H3448" s="2"/>
      <c r="I3448" s="2"/>
      <c r="J3448" s="2"/>
      <c r="K3448" s="2"/>
      <c r="L3448" s="4"/>
    </row>
    <row r="3449" spans="1:12">
      <c r="A3449" s="19"/>
      <c r="B3449" s="21"/>
      <c r="C3449" s="21"/>
      <c r="D3449" s="21"/>
      <c r="E3449" s="2"/>
      <c r="F3449" s="2"/>
      <c r="G3449" s="2"/>
      <c r="H3449" s="2"/>
      <c r="I3449" s="2"/>
      <c r="J3449" s="2"/>
      <c r="K3449" s="2"/>
      <c r="L3449" s="4"/>
    </row>
    <row r="3450" spans="1:12">
      <c r="A3450" s="19"/>
      <c r="B3450" s="21"/>
      <c r="C3450" s="21"/>
      <c r="D3450" s="21"/>
      <c r="E3450" s="2"/>
      <c r="F3450" s="2"/>
      <c r="G3450" s="2"/>
      <c r="H3450" s="2"/>
      <c r="I3450" s="2"/>
      <c r="J3450" s="2"/>
      <c r="K3450" s="2"/>
      <c r="L3450" s="4"/>
    </row>
    <row r="3451" spans="1:12">
      <c r="A3451" s="19"/>
      <c r="B3451" s="21"/>
      <c r="C3451" s="21"/>
      <c r="D3451" s="21"/>
      <c r="E3451" s="2"/>
      <c r="F3451" s="2"/>
      <c r="G3451" s="2"/>
      <c r="H3451" s="2"/>
      <c r="I3451" s="2"/>
      <c r="J3451" s="2"/>
      <c r="K3451" s="2"/>
      <c r="L3451" s="4"/>
    </row>
    <row r="3452" spans="1:12">
      <c r="A3452" s="19"/>
      <c r="B3452" s="21"/>
      <c r="C3452" s="21"/>
      <c r="D3452" s="21"/>
      <c r="E3452" s="2"/>
      <c r="F3452" s="2"/>
      <c r="G3452" s="2"/>
      <c r="H3452" s="2"/>
      <c r="I3452" s="2"/>
      <c r="J3452" s="2"/>
      <c r="K3452" s="2"/>
      <c r="L3452" s="4"/>
    </row>
    <row r="3453" spans="1:12">
      <c r="A3453" s="19"/>
      <c r="B3453" s="21"/>
      <c r="C3453" s="21"/>
      <c r="D3453" s="21"/>
      <c r="E3453" s="2"/>
      <c r="F3453" s="2"/>
      <c r="G3453" s="2"/>
      <c r="H3453" s="2"/>
      <c r="I3453" s="2"/>
      <c r="J3453" s="2"/>
      <c r="K3453" s="2"/>
      <c r="L3453" s="4"/>
    </row>
    <row r="3454" spans="1:12">
      <c r="A3454" s="19"/>
      <c r="B3454" s="21"/>
      <c r="C3454" s="21"/>
      <c r="D3454" s="21"/>
      <c r="E3454" s="2"/>
      <c r="F3454" s="2"/>
      <c r="G3454" s="2"/>
      <c r="H3454" s="2"/>
      <c r="I3454" s="2"/>
      <c r="J3454" s="2"/>
      <c r="K3454" s="2"/>
      <c r="L3454" s="4"/>
    </row>
    <row r="3455" spans="1:12">
      <c r="A3455" s="19"/>
      <c r="B3455" s="21"/>
      <c r="C3455" s="21"/>
      <c r="D3455" s="21"/>
      <c r="E3455" s="2"/>
      <c r="F3455" s="2"/>
      <c r="G3455" s="2"/>
      <c r="H3455" s="2"/>
      <c r="I3455" s="2"/>
      <c r="J3455" s="2"/>
      <c r="K3455" s="2"/>
      <c r="L3455" s="4"/>
    </row>
    <row r="3456" spans="1:12">
      <c r="A3456" s="19"/>
      <c r="B3456" s="21"/>
      <c r="C3456" s="21"/>
      <c r="D3456" s="21"/>
      <c r="E3456" s="2"/>
      <c r="F3456" s="2"/>
      <c r="G3456" s="2"/>
      <c r="H3456" s="2"/>
      <c r="I3456" s="2"/>
      <c r="J3456" s="2"/>
      <c r="K3456" s="2"/>
      <c r="L3456" s="4"/>
    </row>
    <row r="3457" spans="1:12">
      <c r="A3457" s="19"/>
      <c r="B3457" s="21"/>
      <c r="C3457" s="21"/>
      <c r="D3457" s="21"/>
      <c r="E3457" s="2"/>
      <c r="F3457" s="2"/>
      <c r="G3457" s="2"/>
      <c r="H3457" s="2"/>
      <c r="I3457" s="2"/>
      <c r="J3457" s="2"/>
      <c r="K3457" s="2"/>
      <c r="L3457" s="4"/>
    </row>
    <row r="3458" spans="1:12">
      <c r="A3458" s="19"/>
      <c r="B3458" s="21"/>
      <c r="C3458" s="21"/>
      <c r="D3458" s="21"/>
      <c r="E3458" s="2"/>
      <c r="F3458" s="2"/>
      <c r="G3458" s="2"/>
      <c r="H3458" s="2"/>
      <c r="I3458" s="2"/>
      <c r="J3458" s="2"/>
      <c r="K3458" s="2"/>
      <c r="L3458" s="4"/>
    </row>
    <row r="3459" spans="1:12">
      <c r="A3459" s="19"/>
      <c r="B3459" s="21"/>
      <c r="C3459" s="21"/>
      <c r="D3459" s="21"/>
      <c r="E3459" s="2"/>
      <c r="F3459" s="2"/>
      <c r="G3459" s="2"/>
      <c r="H3459" s="2"/>
      <c r="I3459" s="2"/>
      <c r="J3459" s="2"/>
      <c r="K3459" s="2"/>
      <c r="L3459" s="4"/>
    </row>
    <row r="3460" spans="1:12">
      <c r="A3460" s="19"/>
      <c r="B3460" s="21"/>
      <c r="C3460" s="21"/>
      <c r="D3460" s="21"/>
      <c r="E3460" s="2"/>
      <c r="F3460" s="2"/>
      <c r="G3460" s="2"/>
      <c r="H3460" s="2"/>
      <c r="I3460" s="2"/>
      <c r="J3460" s="2"/>
      <c r="K3460" s="2"/>
      <c r="L3460" s="4"/>
    </row>
    <row r="3461" spans="1:12">
      <c r="A3461" s="19"/>
      <c r="B3461" s="21"/>
      <c r="C3461" s="21"/>
      <c r="D3461" s="21"/>
      <c r="E3461" s="2"/>
      <c r="F3461" s="2"/>
      <c r="G3461" s="2"/>
      <c r="H3461" s="2"/>
      <c r="I3461" s="2"/>
      <c r="J3461" s="2"/>
      <c r="K3461" s="2"/>
      <c r="L3461" s="4"/>
    </row>
    <row r="3462" spans="1:12">
      <c r="A3462" s="19"/>
      <c r="B3462" s="21"/>
      <c r="C3462" s="21"/>
      <c r="D3462" s="21"/>
      <c r="E3462" s="2"/>
      <c r="F3462" s="2"/>
      <c r="G3462" s="2"/>
      <c r="H3462" s="2"/>
      <c r="I3462" s="2"/>
      <c r="J3462" s="2"/>
      <c r="K3462" s="2"/>
      <c r="L3462" s="4"/>
    </row>
    <row r="3463" spans="1:12">
      <c r="A3463" s="19"/>
      <c r="B3463" s="21"/>
      <c r="C3463" s="21"/>
      <c r="D3463" s="21"/>
      <c r="E3463" s="2"/>
      <c r="F3463" s="2"/>
      <c r="G3463" s="2"/>
      <c r="H3463" s="2"/>
      <c r="I3463" s="2"/>
      <c r="J3463" s="2"/>
      <c r="K3463" s="2"/>
      <c r="L3463" s="4"/>
    </row>
    <row r="3464" spans="1:12">
      <c r="A3464" s="19"/>
      <c r="B3464" s="21"/>
      <c r="C3464" s="21"/>
      <c r="D3464" s="21"/>
      <c r="E3464" s="2"/>
      <c r="F3464" s="2"/>
      <c r="G3464" s="2"/>
      <c r="H3464" s="2"/>
      <c r="I3464" s="2"/>
      <c r="J3464" s="2"/>
      <c r="K3464" s="2"/>
      <c r="L3464" s="4"/>
    </row>
    <row r="3465" spans="1:12">
      <c r="A3465" s="19"/>
      <c r="B3465" s="21"/>
      <c r="C3465" s="21"/>
      <c r="D3465" s="21"/>
      <c r="E3465" s="2"/>
      <c r="F3465" s="2"/>
      <c r="G3465" s="2"/>
      <c r="H3465" s="2"/>
      <c r="I3465" s="2"/>
      <c r="J3465" s="2"/>
      <c r="K3465" s="2"/>
      <c r="L3465" s="4"/>
    </row>
    <row r="3466" spans="1:12">
      <c r="A3466" s="19"/>
      <c r="B3466" s="21"/>
      <c r="C3466" s="21"/>
      <c r="D3466" s="21"/>
      <c r="E3466" s="2"/>
      <c r="F3466" s="2"/>
      <c r="G3466" s="2"/>
      <c r="H3466" s="2"/>
      <c r="I3466" s="2"/>
      <c r="J3466" s="2"/>
      <c r="K3466" s="2"/>
      <c r="L3466" s="4"/>
    </row>
    <row r="3467" spans="1:12">
      <c r="A3467" s="19"/>
      <c r="B3467" s="21"/>
      <c r="C3467" s="21"/>
      <c r="D3467" s="21"/>
      <c r="E3467" s="2"/>
      <c r="F3467" s="2"/>
      <c r="G3467" s="2"/>
      <c r="H3467" s="2"/>
      <c r="I3467" s="2"/>
      <c r="J3467" s="2"/>
      <c r="K3467" s="2"/>
      <c r="L3467" s="4"/>
    </row>
    <row r="3468" spans="1:12">
      <c r="A3468" s="19"/>
      <c r="B3468" s="21"/>
      <c r="C3468" s="21"/>
      <c r="D3468" s="21"/>
      <c r="E3468" s="2"/>
      <c r="F3468" s="2"/>
      <c r="G3468" s="2"/>
      <c r="H3468" s="2"/>
      <c r="I3468" s="2"/>
      <c r="J3468" s="2"/>
      <c r="K3468" s="2"/>
      <c r="L3468" s="4"/>
    </row>
    <row r="3469" spans="1:12">
      <c r="A3469" s="19"/>
      <c r="B3469" s="21"/>
      <c r="C3469" s="21"/>
      <c r="D3469" s="21"/>
      <c r="E3469" s="2"/>
      <c r="F3469" s="2"/>
      <c r="G3469" s="2"/>
      <c r="H3469" s="2"/>
      <c r="I3469" s="2"/>
      <c r="J3469" s="2"/>
      <c r="K3469" s="2"/>
      <c r="L3469" s="4"/>
    </row>
    <row r="3470" spans="1:12">
      <c r="A3470" s="19"/>
      <c r="B3470" s="21"/>
      <c r="C3470" s="21"/>
      <c r="D3470" s="21"/>
      <c r="E3470" s="2"/>
      <c r="F3470" s="2"/>
      <c r="G3470" s="2"/>
      <c r="H3470" s="2"/>
      <c r="I3470" s="2"/>
      <c r="J3470" s="2"/>
      <c r="K3470" s="2"/>
      <c r="L3470" s="4"/>
    </row>
    <row r="3471" spans="1:12">
      <c r="A3471" s="19"/>
      <c r="B3471" s="21"/>
      <c r="C3471" s="21"/>
      <c r="D3471" s="21"/>
      <c r="E3471" s="2"/>
      <c r="F3471" s="2"/>
      <c r="G3471" s="2"/>
      <c r="H3471" s="2"/>
      <c r="I3471" s="2"/>
      <c r="J3471" s="2"/>
      <c r="K3471" s="2"/>
      <c r="L3471" s="4"/>
    </row>
    <row r="3472" spans="1:12">
      <c r="A3472" s="19"/>
      <c r="B3472" s="21"/>
      <c r="C3472" s="21"/>
      <c r="D3472" s="21"/>
      <c r="E3472" s="2"/>
      <c r="F3472" s="2"/>
      <c r="G3472" s="2"/>
      <c r="H3472" s="2"/>
      <c r="I3472" s="2"/>
      <c r="J3472" s="2"/>
      <c r="K3472" s="2"/>
      <c r="L3472" s="4"/>
    </row>
    <row r="3473" spans="1:12">
      <c r="A3473" s="19"/>
      <c r="B3473" s="21"/>
      <c r="C3473" s="21"/>
      <c r="D3473" s="21"/>
      <c r="E3473" s="2"/>
      <c r="F3473" s="2"/>
      <c r="G3473" s="2"/>
      <c r="H3473" s="2"/>
      <c r="I3473" s="2"/>
      <c r="J3473" s="2"/>
      <c r="K3473" s="2"/>
      <c r="L3473" s="4"/>
    </row>
    <row r="3474" spans="1:12">
      <c r="A3474" s="19"/>
      <c r="B3474" s="21"/>
      <c r="C3474" s="21"/>
      <c r="D3474" s="21"/>
      <c r="E3474" s="2"/>
      <c r="F3474" s="2"/>
      <c r="G3474" s="2"/>
      <c r="H3474" s="2"/>
      <c r="I3474" s="2"/>
      <c r="J3474" s="2"/>
      <c r="K3474" s="2"/>
      <c r="L3474" s="4"/>
    </row>
    <row r="3475" spans="1:12">
      <c r="A3475" s="19"/>
      <c r="B3475" s="21"/>
      <c r="C3475" s="21"/>
      <c r="D3475" s="21"/>
      <c r="E3475" s="2"/>
      <c r="F3475" s="2"/>
      <c r="G3475" s="2"/>
      <c r="H3475" s="2"/>
      <c r="I3475" s="2"/>
      <c r="J3475" s="2"/>
      <c r="K3475" s="2"/>
      <c r="L3475" s="4"/>
    </row>
    <row r="3476" spans="1:12">
      <c r="A3476" s="19"/>
      <c r="B3476" s="21"/>
      <c r="C3476" s="21"/>
      <c r="D3476" s="21"/>
      <c r="E3476" s="2"/>
      <c r="F3476" s="2"/>
      <c r="G3476" s="2"/>
      <c r="H3476" s="2"/>
      <c r="I3476" s="2"/>
      <c r="J3476" s="2"/>
      <c r="K3476" s="2"/>
      <c r="L3476" s="4"/>
    </row>
    <row r="3477" spans="1:12">
      <c r="A3477" s="19"/>
      <c r="B3477" s="21"/>
      <c r="C3477" s="21"/>
      <c r="D3477" s="21"/>
      <c r="E3477" s="2"/>
      <c r="F3477" s="2"/>
      <c r="G3477" s="2"/>
      <c r="H3477" s="2"/>
      <c r="I3477" s="2"/>
      <c r="J3477" s="2"/>
      <c r="K3477" s="2"/>
      <c r="L3477" s="4"/>
    </row>
    <row r="3478" spans="1:12">
      <c r="A3478" s="19"/>
      <c r="B3478" s="21"/>
      <c r="C3478" s="21"/>
      <c r="D3478" s="21"/>
      <c r="E3478" s="2"/>
      <c r="F3478" s="2"/>
      <c r="G3478" s="2"/>
      <c r="H3478" s="2"/>
      <c r="I3478" s="2"/>
      <c r="J3478" s="2"/>
      <c r="K3478" s="2"/>
      <c r="L3478" s="4"/>
    </row>
    <row r="3479" spans="1:12">
      <c r="A3479" s="19"/>
      <c r="B3479" s="21"/>
      <c r="C3479" s="21"/>
      <c r="D3479" s="21"/>
      <c r="E3479" s="2"/>
      <c r="F3479" s="2"/>
      <c r="G3479" s="2"/>
      <c r="H3479" s="2"/>
      <c r="I3479" s="2"/>
      <c r="J3479" s="2"/>
      <c r="K3479" s="2"/>
      <c r="L3479" s="4"/>
    </row>
    <row r="3480" spans="1:12">
      <c r="A3480" s="19"/>
      <c r="B3480" s="21"/>
      <c r="C3480" s="21"/>
      <c r="D3480" s="21"/>
      <c r="E3480" s="2"/>
      <c r="F3480" s="2"/>
      <c r="G3480" s="2"/>
      <c r="H3480" s="2"/>
      <c r="I3480" s="2"/>
      <c r="J3480" s="2"/>
      <c r="K3480" s="2"/>
      <c r="L3480" s="4"/>
    </row>
    <row r="3481" spans="1:12">
      <c r="A3481" s="19"/>
      <c r="B3481" s="21"/>
      <c r="C3481" s="21"/>
      <c r="D3481" s="21"/>
      <c r="E3481" s="2"/>
      <c r="F3481" s="2"/>
      <c r="G3481" s="2"/>
      <c r="H3481" s="2"/>
      <c r="I3481" s="2"/>
      <c r="J3481" s="2"/>
      <c r="K3481" s="2"/>
      <c r="L3481" s="4"/>
    </row>
    <row r="3482" spans="1:12">
      <c r="A3482" s="19"/>
      <c r="B3482" s="21"/>
      <c r="C3482" s="21"/>
      <c r="D3482" s="21"/>
      <c r="E3482" s="2"/>
      <c r="F3482" s="2"/>
      <c r="G3482" s="2"/>
      <c r="H3482" s="2"/>
      <c r="I3482" s="2"/>
      <c r="J3482" s="2"/>
      <c r="K3482" s="2"/>
      <c r="L3482" s="4"/>
    </row>
    <row r="3483" spans="1:12">
      <c r="A3483" s="19"/>
      <c r="B3483" s="21"/>
      <c r="C3483" s="21"/>
      <c r="D3483" s="21"/>
      <c r="E3483" s="2"/>
      <c r="F3483" s="2"/>
      <c r="G3483" s="2"/>
      <c r="H3483" s="2"/>
      <c r="I3483" s="2"/>
      <c r="J3483" s="2"/>
      <c r="K3483" s="2"/>
      <c r="L3483" s="4"/>
    </row>
    <row r="3484" spans="1:12">
      <c r="A3484" s="19"/>
      <c r="B3484" s="21"/>
      <c r="C3484" s="21"/>
      <c r="D3484" s="21"/>
      <c r="E3484" s="2"/>
      <c r="F3484" s="2"/>
      <c r="G3484" s="2"/>
      <c r="H3484" s="2"/>
      <c r="I3484" s="2"/>
      <c r="J3484" s="2"/>
      <c r="K3484" s="2"/>
      <c r="L3484" s="4"/>
    </row>
    <row r="3485" spans="1:12">
      <c r="A3485" s="19"/>
      <c r="B3485" s="21"/>
      <c r="C3485" s="21"/>
      <c r="D3485" s="21"/>
      <c r="E3485" s="2"/>
      <c r="F3485" s="2"/>
      <c r="G3485" s="2"/>
      <c r="H3485" s="2"/>
      <c r="I3485" s="2"/>
      <c r="J3485" s="2"/>
      <c r="K3485" s="2"/>
      <c r="L3485" s="4"/>
    </row>
    <row r="3486" spans="1:12">
      <c r="A3486" s="19"/>
      <c r="B3486" s="21"/>
      <c r="C3486" s="21"/>
      <c r="D3486" s="21"/>
      <c r="E3486" s="2"/>
      <c r="F3486" s="2"/>
      <c r="G3486" s="2"/>
      <c r="H3486" s="2"/>
      <c r="I3486" s="2"/>
      <c r="J3486" s="2"/>
      <c r="K3486" s="2"/>
      <c r="L3486" s="4"/>
    </row>
    <row r="3487" spans="1:12">
      <c r="A3487" s="19"/>
      <c r="B3487" s="21"/>
      <c r="C3487" s="21"/>
      <c r="D3487" s="21"/>
      <c r="E3487" s="2"/>
      <c r="F3487" s="2"/>
      <c r="G3487" s="2"/>
      <c r="H3487" s="2"/>
      <c r="I3487" s="2"/>
      <c r="J3487" s="2"/>
      <c r="K3487" s="2"/>
      <c r="L3487" s="4"/>
    </row>
    <row r="3488" spans="1:12">
      <c r="A3488" s="19"/>
      <c r="B3488" s="21"/>
      <c r="C3488" s="21"/>
      <c r="D3488" s="21"/>
      <c r="E3488" s="2"/>
      <c r="F3488" s="2"/>
      <c r="G3488" s="2"/>
      <c r="H3488" s="2"/>
      <c r="I3488" s="2"/>
      <c r="J3488" s="2"/>
      <c r="K3488" s="2"/>
      <c r="L3488" s="4"/>
    </row>
    <row r="3489" spans="1:12">
      <c r="A3489" s="19"/>
      <c r="B3489" s="21"/>
      <c r="C3489" s="21"/>
      <c r="D3489" s="21"/>
      <c r="E3489" s="2"/>
      <c r="F3489" s="2"/>
      <c r="G3489" s="2"/>
      <c r="H3489" s="2"/>
      <c r="I3489" s="2"/>
      <c r="J3489" s="2"/>
      <c r="K3489" s="2"/>
      <c r="L3489" s="4"/>
    </row>
    <row r="3490" spans="1:12">
      <c r="A3490" s="19"/>
      <c r="B3490" s="21"/>
      <c r="C3490" s="21"/>
      <c r="D3490" s="21"/>
      <c r="E3490" s="2"/>
      <c r="F3490" s="2"/>
      <c r="G3490" s="2"/>
      <c r="H3490" s="2"/>
      <c r="I3490" s="2"/>
      <c r="J3490" s="2"/>
      <c r="K3490" s="2"/>
      <c r="L3490" s="4"/>
    </row>
    <row r="3491" spans="1:12">
      <c r="A3491" s="19"/>
      <c r="B3491" s="21"/>
      <c r="C3491" s="21"/>
      <c r="D3491" s="21"/>
      <c r="E3491" s="2"/>
      <c r="F3491" s="2"/>
      <c r="G3491" s="2"/>
      <c r="H3491" s="2"/>
      <c r="I3491" s="2"/>
      <c r="J3491" s="2"/>
      <c r="K3491" s="2"/>
      <c r="L3491" s="4"/>
    </row>
    <row r="3492" spans="1:12">
      <c r="A3492" s="19"/>
      <c r="B3492" s="21"/>
      <c r="C3492" s="21"/>
      <c r="D3492" s="21"/>
      <c r="E3492" s="2"/>
      <c r="F3492" s="2"/>
      <c r="G3492" s="2"/>
      <c r="H3492" s="2"/>
      <c r="I3492" s="2"/>
      <c r="J3492" s="2"/>
      <c r="K3492" s="2"/>
      <c r="L3492" s="4"/>
    </row>
    <row r="3493" spans="1:12">
      <c r="A3493" s="19"/>
      <c r="B3493" s="21"/>
      <c r="C3493" s="21"/>
      <c r="D3493" s="21"/>
      <c r="E3493" s="2"/>
      <c r="F3493" s="2"/>
      <c r="G3493" s="2"/>
      <c r="H3493" s="2"/>
      <c r="I3493" s="2"/>
      <c r="J3493" s="2"/>
      <c r="K3493" s="2"/>
      <c r="L3493" s="4"/>
    </row>
    <row r="3494" spans="1:12">
      <c r="A3494" s="19"/>
      <c r="B3494" s="21"/>
      <c r="C3494" s="21"/>
      <c r="D3494" s="21"/>
      <c r="E3494" s="2"/>
      <c r="F3494" s="2"/>
      <c r="G3494" s="2"/>
      <c r="H3494" s="2"/>
      <c r="I3494" s="2"/>
      <c r="J3494" s="2"/>
      <c r="K3494" s="2"/>
      <c r="L3494" s="4"/>
    </row>
    <row r="3495" spans="1:12">
      <c r="A3495" s="19"/>
      <c r="B3495" s="21"/>
      <c r="C3495" s="21"/>
      <c r="D3495" s="21"/>
      <c r="E3495" s="2"/>
      <c r="F3495" s="2"/>
      <c r="G3495" s="2"/>
      <c r="H3495" s="2"/>
      <c r="I3495" s="2"/>
      <c r="J3495" s="2"/>
      <c r="K3495" s="2"/>
      <c r="L3495" s="4"/>
    </row>
    <row r="3496" spans="1:12">
      <c r="A3496" s="19"/>
      <c r="B3496" s="21"/>
      <c r="C3496" s="21"/>
      <c r="D3496" s="21"/>
      <c r="E3496" s="2"/>
      <c r="F3496" s="2"/>
      <c r="G3496" s="2"/>
      <c r="H3496" s="2"/>
      <c r="I3496" s="2"/>
      <c r="J3496" s="2"/>
      <c r="K3496" s="2"/>
      <c r="L3496" s="4"/>
    </row>
    <row r="3497" spans="1:12">
      <c r="A3497" s="19"/>
      <c r="B3497" s="21"/>
      <c r="C3497" s="21"/>
      <c r="D3497" s="21"/>
      <c r="E3497" s="2"/>
      <c r="F3497" s="2"/>
      <c r="G3497" s="2"/>
      <c r="H3497" s="2"/>
      <c r="I3497" s="2"/>
      <c r="J3497" s="2"/>
      <c r="K3497" s="2"/>
      <c r="L3497" s="4"/>
    </row>
    <row r="3498" spans="1:12">
      <c r="A3498" s="19"/>
      <c r="B3498" s="21"/>
      <c r="C3498" s="21"/>
      <c r="D3498" s="21"/>
      <c r="E3498" s="2"/>
      <c r="F3498" s="2"/>
      <c r="G3498" s="2"/>
      <c r="H3498" s="2"/>
      <c r="I3498" s="2"/>
      <c r="J3498" s="2"/>
      <c r="K3498" s="2"/>
      <c r="L3498" s="4"/>
    </row>
    <row r="3499" spans="1:12">
      <c r="A3499" s="19"/>
      <c r="B3499" s="21"/>
      <c r="C3499" s="21"/>
      <c r="D3499" s="21"/>
      <c r="E3499" s="2"/>
      <c r="F3499" s="2"/>
      <c r="G3499" s="2"/>
      <c r="H3499" s="2"/>
      <c r="I3499" s="2"/>
      <c r="J3499" s="2"/>
      <c r="K3499" s="2"/>
      <c r="L3499" s="4"/>
    </row>
    <row r="3500" spans="1:12">
      <c r="A3500" s="19"/>
      <c r="B3500" s="21"/>
      <c r="C3500" s="21"/>
      <c r="D3500" s="21"/>
      <c r="E3500" s="2"/>
      <c r="F3500" s="2"/>
      <c r="G3500" s="2"/>
      <c r="H3500" s="2"/>
      <c r="I3500" s="2"/>
      <c r="J3500" s="2"/>
      <c r="K3500" s="2"/>
      <c r="L3500" s="4"/>
    </row>
    <row r="3501" spans="1:12">
      <c r="A3501" s="19"/>
      <c r="B3501" s="21"/>
      <c r="C3501" s="21"/>
      <c r="D3501" s="21"/>
      <c r="E3501" s="2"/>
      <c r="F3501" s="2"/>
      <c r="G3501" s="2"/>
      <c r="H3501" s="2"/>
      <c r="I3501" s="2"/>
      <c r="J3501" s="2"/>
      <c r="K3501" s="2"/>
      <c r="L3501" s="4"/>
    </row>
    <row r="3502" spans="1:12">
      <c r="A3502" s="19"/>
      <c r="B3502" s="21"/>
      <c r="C3502" s="21"/>
      <c r="D3502" s="21"/>
      <c r="E3502" s="2"/>
      <c r="F3502" s="2"/>
      <c r="G3502" s="2"/>
      <c r="H3502" s="2"/>
      <c r="I3502" s="2"/>
      <c r="J3502" s="2"/>
      <c r="K3502" s="2"/>
      <c r="L3502" s="4"/>
    </row>
    <row r="3503" spans="1:12">
      <c r="A3503" s="19"/>
      <c r="B3503" s="21"/>
      <c r="C3503" s="21"/>
      <c r="D3503" s="21"/>
      <c r="E3503" s="2"/>
      <c r="F3503" s="2"/>
      <c r="G3503" s="2"/>
      <c r="H3503" s="2"/>
      <c r="I3503" s="2"/>
      <c r="J3503" s="2"/>
      <c r="K3503" s="2"/>
      <c r="L3503" s="4"/>
    </row>
    <row r="3504" spans="1:12">
      <c r="A3504" s="19"/>
      <c r="B3504" s="21"/>
      <c r="C3504" s="21"/>
      <c r="D3504" s="21"/>
      <c r="E3504" s="2"/>
      <c r="F3504" s="2"/>
      <c r="G3504" s="2"/>
      <c r="H3504" s="2"/>
      <c r="I3504" s="2"/>
      <c r="J3504" s="2"/>
      <c r="K3504" s="2"/>
      <c r="L3504" s="4"/>
    </row>
    <row r="3505" spans="1:12">
      <c r="A3505" s="19"/>
      <c r="B3505" s="21"/>
      <c r="C3505" s="21"/>
      <c r="D3505" s="21"/>
      <c r="E3505" s="2"/>
      <c r="F3505" s="2"/>
      <c r="G3505" s="2"/>
      <c r="H3505" s="2"/>
      <c r="I3505" s="2"/>
      <c r="J3505" s="2"/>
      <c r="K3505" s="2"/>
      <c r="L3505" s="4"/>
    </row>
    <row r="3506" spans="1:12">
      <c r="A3506" s="19"/>
      <c r="B3506" s="21"/>
      <c r="C3506" s="21"/>
      <c r="D3506" s="21"/>
      <c r="E3506" s="2"/>
      <c r="F3506" s="2"/>
      <c r="G3506" s="2"/>
      <c r="H3506" s="2"/>
      <c r="I3506" s="2"/>
      <c r="J3506" s="2"/>
      <c r="K3506" s="2"/>
      <c r="L3506" s="4"/>
    </row>
    <row r="3507" spans="1:12">
      <c r="A3507" s="19"/>
      <c r="B3507" s="21"/>
      <c r="C3507" s="21"/>
      <c r="D3507" s="21"/>
      <c r="E3507" s="2"/>
      <c r="F3507" s="2"/>
      <c r="G3507" s="2"/>
      <c r="H3507" s="2"/>
      <c r="I3507" s="2"/>
      <c r="J3507" s="2"/>
      <c r="K3507" s="2"/>
      <c r="L3507" s="4"/>
    </row>
    <row r="3508" spans="1:12">
      <c r="A3508" s="19"/>
      <c r="B3508" s="21"/>
      <c r="C3508" s="21"/>
      <c r="D3508" s="21"/>
      <c r="E3508" s="2"/>
      <c r="F3508" s="2"/>
      <c r="G3508" s="2"/>
      <c r="H3508" s="2"/>
      <c r="I3508" s="2"/>
      <c r="J3508" s="2"/>
      <c r="K3508" s="2"/>
      <c r="L3508" s="4"/>
    </row>
    <row r="3509" spans="1:12">
      <c r="A3509" s="19"/>
      <c r="B3509" s="21"/>
      <c r="C3509" s="21"/>
      <c r="D3509" s="21"/>
      <c r="E3509" s="2"/>
      <c r="F3509" s="2"/>
      <c r="G3509" s="2"/>
      <c r="H3509" s="2"/>
      <c r="I3509" s="2"/>
      <c r="J3509" s="2"/>
      <c r="K3509" s="2"/>
      <c r="L3509" s="4"/>
    </row>
    <row r="3510" spans="1:12">
      <c r="A3510" s="19"/>
      <c r="B3510" s="21"/>
      <c r="C3510" s="21"/>
      <c r="D3510" s="21"/>
      <c r="E3510" s="2"/>
      <c r="F3510" s="2"/>
      <c r="G3510" s="2"/>
      <c r="H3510" s="2"/>
      <c r="I3510" s="2"/>
      <c r="J3510" s="2"/>
      <c r="K3510" s="2"/>
      <c r="L3510" s="4"/>
    </row>
    <row r="3511" spans="1:12">
      <c r="A3511" s="19"/>
      <c r="B3511" s="21"/>
      <c r="C3511" s="21"/>
      <c r="D3511" s="21"/>
      <c r="E3511" s="2"/>
      <c r="F3511" s="2"/>
      <c r="G3511" s="2"/>
      <c r="H3511" s="2"/>
      <c r="I3511" s="2"/>
      <c r="J3511" s="2"/>
      <c r="K3511" s="2"/>
      <c r="L3511" s="4"/>
    </row>
    <row r="3512" spans="1:12">
      <c r="A3512" s="19"/>
      <c r="B3512" s="21"/>
      <c r="C3512" s="21"/>
      <c r="D3512" s="21"/>
      <c r="E3512" s="2"/>
      <c r="F3512" s="2"/>
      <c r="G3512" s="2"/>
      <c r="H3512" s="2"/>
      <c r="I3512" s="2"/>
      <c r="J3512" s="2"/>
      <c r="K3512" s="2"/>
      <c r="L3512" s="4"/>
    </row>
    <row r="3513" spans="1:12">
      <c r="A3513" s="19"/>
      <c r="B3513" s="21"/>
      <c r="C3513" s="21"/>
      <c r="D3513" s="21"/>
      <c r="E3513" s="2"/>
      <c r="F3513" s="2"/>
      <c r="G3513" s="2"/>
      <c r="H3513" s="2"/>
      <c r="I3513" s="2"/>
      <c r="J3513" s="2"/>
      <c r="K3513" s="2"/>
      <c r="L3513" s="4"/>
    </row>
    <row r="3514" spans="1:12">
      <c r="A3514" s="19"/>
      <c r="B3514" s="21"/>
      <c r="C3514" s="21"/>
      <c r="D3514" s="21"/>
      <c r="E3514" s="2"/>
      <c r="F3514" s="2"/>
      <c r="G3514" s="2"/>
      <c r="H3514" s="2"/>
      <c r="I3514" s="2"/>
      <c r="J3514" s="2"/>
      <c r="K3514" s="2"/>
      <c r="L3514" s="4"/>
    </row>
    <row r="3515" spans="1:12">
      <c r="A3515" s="19"/>
      <c r="B3515" s="21"/>
      <c r="C3515" s="21"/>
      <c r="D3515" s="21"/>
      <c r="E3515" s="2"/>
      <c r="F3515" s="2"/>
      <c r="G3515" s="2"/>
      <c r="H3515" s="2"/>
      <c r="I3515" s="2"/>
      <c r="J3515" s="2"/>
      <c r="K3515" s="2"/>
      <c r="L3515" s="4"/>
    </row>
    <row r="3516" spans="1:12">
      <c r="A3516" s="19"/>
      <c r="B3516" s="21"/>
      <c r="C3516" s="21"/>
      <c r="D3516" s="21"/>
      <c r="E3516" s="2"/>
      <c r="F3516" s="2"/>
      <c r="G3516" s="2"/>
      <c r="H3516" s="2"/>
      <c r="I3516" s="2"/>
      <c r="J3516" s="2"/>
      <c r="K3516" s="2"/>
      <c r="L3516" s="4"/>
    </row>
    <row r="3517" spans="1:12">
      <c r="A3517" s="19"/>
      <c r="B3517" s="21"/>
      <c r="C3517" s="21"/>
      <c r="D3517" s="21"/>
      <c r="E3517" s="2"/>
      <c r="F3517" s="2"/>
      <c r="G3517" s="2"/>
      <c r="H3517" s="2"/>
      <c r="I3517" s="2"/>
      <c r="J3517" s="2"/>
      <c r="K3517" s="2"/>
      <c r="L3517" s="4"/>
    </row>
    <row r="3518" spans="1:12">
      <c r="A3518" s="19"/>
      <c r="B3518" s="21"/>
      <c r="C3518" s="21"/>
      <c r="D3518" s="21"/>
      <c r="E3518" s="2"/>
      <c r="F3518" s="2"/>
      <c r="G3518" s="2"/>
      <c r="H3518" s="2"/>
      <c r="I3518" s="2"/>
      <c r="J3518" s="2"/>
      <c r="K3518" s="2"/>
      <c r="L3518" s="4"/>
    </row>
    <row r="3519" spans="1:12">
      <c r="A3519" s="19"/>
      <c r="B3519" s="21"/>
      <c r="C3519" s="21"/>
      <c r="D3519" s="21"/>
      <c r="E3519" s="2"/>
      <c r="F3519" s="2"/>
      <c r="G3519" s="2"/>
      <c r="H3519" s="2"/>
      <c r="I3519" s="2"/>
      <c r="J3519" s="2"/>
      <c r="K3519" s="2"/>
      <c r="L3519" s="4"/>
    </row>
    <row r="3520" spans="1:12">
      <c r="A3520" s="19"/>
      <c r="B3520" s="21"/>
      <c r="C3520" s="21"/>
      <c r="D3520" s="21"/>
      <c r="E3520" s="2"/>
      <c r="F3520" s="2"/>
      <c r="G3520" s="2"/>
      <c r="H3520" s="2"/>
      <c r="I3520" s="2"/>
      <c r="J3520" s="2"/>
      <c r="K3520" s="2"/>
      <c r="L3520" s="4"/>
    </row>
    <row r="3521" spans="1:12">
      <c r="A3521" s="19"/>
      <c r="B3521" s="21"/>
      <c r="C3521" s="21"/>
      <c r="D3521" s="21"/>
      <c r="E3521" s="2"/>
      <c r="F3521" s="2"/>
      <c r="G3521" s="2"/>
      <c r="H3521" s="2"/>
      <c r="I3521" s="2"/>
      <c r="J3521" s="2"/>
      <c r="K3521" s="2"/>
      <c r="L3521" s="4"/>
    </row>
    <row r="3522" spans="1:12">
      <c r="A3522" s="19"/>
      <c r="B3522" s="21"/>
      <c r="C3522" s="21"/>
      <c r="D3522" s="21"/>
      <c r="E3522" s="2"/>
      <c r="F3522" s="2"/>
      <c r="G3522" s="2"/>
      <c r="H3522" s="2"/>
      <c r="I3522" s="2"/>
      <c r="J3522" s="2"/>
      <c r="K3522" s="2"/>
      <c r="L3522" s="4"/>
    </row>
    <row r="3523" spans="1:12">
      <c r="A3523" s="19"/>
      <c r="B3523" s="21"/>
      <c r="C3523" s="21"/>
      <c r="D3523" s="21"/>
      <c r="E3523" s="2"/>
      <c r="F3523" s="2"/>
      <c r="G3523" s="2"/>
      <c r="H3523" s="2"/>
      <c r="I3523" s="2"/>
      <c r="J3523" s="2"/>
      <c r="K3523" s="2"/>
      <c r="L3523" s="4"/>
    </row>
    <row r="3524" spans="1:12">
      <c r="A3524" s="19"/>
      <c r="B3524" s="21"/>
      <c r="C3524" s="21"/>
      <c r="D3524" s="21"/>
      <c r="E3524" s="2"/>
      <c r="F3524" s="2"/>
      <c r="G3524" s="2"/>
      <c r="H3524" s="2"/>
      <c r="I3524" s="2"/>
      <c r="J3524" s="2"/>
      <c r="K3524" s="2"/>
      <c r="L3524" s="4"/>
    </row>
    <row r="3525" spans="1:12">
      <c r="A3525" s="19"/>
      <c r="B3525" s="21"/>
      <c r="C3525" s="21"/>
      <c r="D3525" s="21"/>
      <c r="E3525" s="2"/>
      <c r="F3525" s="2"/>
      <c r="G3525" s="2"/>
      <c r="H3525" s="2"/>
      <c r="I3525" s="2"/>
      <c r="J3525" s="2"/>
      <c r="K3525" s="2"/>
      <c r="L3525" s="4"/>
    </row>
    <row r="3526" spans="1:12">
      <c r="A3526" s="19"/>
      <c r="B3526" s="21"/>
      <c r="C3526" s="21"/>
      <c r="D3526" s="21"/>
      <c r="E3526" s="2"/>
      <c r="F3526" s="2"/>
      <c r="G3526" s="2"/>
      <c r="H3526" s="2"/>
      <c r="I3526" s="2"/>
      <c r="J3526" s="2"/>
      <c r="K3526" s="2"/>
      <c r="L3526" s="4"/>
    </row>
    <row r="3527" spans="1:12">
      <c r="A3527" s="19"/>
      <c r="B3527" s="21"/>
      <c r="C3527" s="21"/>
      <c r="D3527" s="21"/>
      <c r="E3527" s="2"/>
      <c r="F3527" s="2"/>
      <c r="G3527" s="2"/>
      <c r="H3527" s="2"/>
      <c r="I3527" s="2"/>
      <c r="J3527" s="2"/>
      <c r="K3527" s="2"/>
      <c r="L3527" s="4"/>
    </row>
    <row r="3528" spans="1:12">
      <c r="A3528" s="19"/>
      <c r="B3528" s="21"/>
      <c r="C3528" s="21"/>
      <c r="D3528" s="21"/>
      <c r="E3528" s="2"/>
      <c r="F3528" s="2"/>
      <c r="G3528" s="2"/>
      <c r="H3528" s="2"/>
      <c r="I3528" s="2"/>
      <c r="J3528" s="2"/>
      <c r="K3528" s="2"/>
      <c r="L3528" s="4"/>
    </row>
    <row r="3529" spans="1:12">
      <c r="A3529" s="19"/>
      <c r="B3529" s="21"/>
      <c r="C3529" s="21"/>
      <c r="D3529" s="21"/>
      <c r="E3529" s="2"/>
      <c r="F3529" s="2"/>
      <c r="G3529" s="2"/>
      <c r="H3529" s="2"/>
      <c r="I3529" s="2"/>
      <c r="J3529" s="2"/>
      <c r="K3529" s="2"/>
      <c r="L3529" s="4"/>
    </row>
    <row r="3530" spans="1:12">
      <c r="A3530" s="19"/>
      <c r="B3530" s="21"/>
      <c r="C3530" s="21"/>
      <c r="D3530" s="21"/>
      <c r="E3530" s="2"/>
      <c r="F3530" s="2"/>
      <c r="G3530" s="2"/>
      <c r="H3530" s="2"/>
      <c r="I3530" s="2"/>
      <c r="J3530" s="2"/>
      <c r="K3530" s="2"/>
      <c r="L3530" s="4"/>
    </row>
    <row r="3531" spans="1:12">
      <c r="A3531" s="19"/>
      <c r="B3531" s="21"/>
      <c r="C3531" s="21"/>
      <c r="D3531" s="21"/>
      <c r="E3531" s="2"/>
      <c r="F3531" s="2"/>
      <c r="G3531" s="2"/>
      <c r="H3531" s="2"/>
      <c r="I3531" s="2"/>
      <c r="J3531" s="2"/>
      <c r="K3531" s="2"/>
      <c r="L3531" s="4"/>
    </row>
    <row r="3532" spans="1:12">
      <c r="A3532" s="19"/>
      <c r="B3532" s="21"/>
      <c r="C3532" s="21"/>
      <c r="D3532" s="21"/>
      <c r="E3532" s="2"/>
      <c r="F3532" s="2"/>
      <c r="G3532" s="2"/>
      <c r="H3532" s="2"/>
      <c r="I3532" s="2"/>
      <c r="J3532" s="2"/>
      <c r="K3532" s="2"/>
      <c r="L3532" s="4"/>
    </row>
    <row r="3533" spans="1:12">
      <c r="A3533" s="19"/>
      <c r="B3533" s="21"/>
      <c r="C3533" s="21"/>
      <c r="D3533" s="21"/>
      <c r="E3533" s="2"/>
      <c r="F3533" s="2"/>
      <c r="G3533" s="2"/>
      <c r="H3533" s="2"/>
      <c r="I3533" s="2"/>
      <c r="J3533" s="2"/>
      <c r="K3533" s="2"/>
      <c r="L3533" s="4"/>
    </row>
    <row r="3534" spans="1:12">
      <c r="A3534" s="19"/>
      <c r="B3534" s="21"/>
      <c r="C3534" s="21"/>
      <c r="D3534" s="21"/>
      <c r="E3534" s="2"/>
      <c r="F3534" s="2"/>
      <c r="G3534" s="2"/>
      <c r="H3534" s="2"/>
      <c r="I3534" s="2"/>
      <c r="J3534" s="2"/>
      <c r="K3534" s="2"/>
      <c r="L3534" s="4"/>
    </row>
    <row r="3535" spans="1:12">
      <c r="A3535" s="19"/>
      <c r="B3535" s="21"/>
      <c r="C3535" s="21"/>
      <c r="D3535" s="21"/>
      <c r="E3535" s="2"/>
      <c r="F3535" s="2"/>
      <c r="G3535" s="2"/>
      <c r="H3535" s="2"/>
      <c r="I3535" s="2"/>
      <c r="J3535" s="2"/>
      <c r="K3535" s="2"/>
      <c r="L3535" s="4"/>
    </row>
    <row r="3536" spans="1:12">
      <c r="A3536" s="19"/>
      <c r="B3536" s="21"/>
      <c r="C3536" s="21"/>
      <c r="D3536" s="21"/>
      <c r="E3536" s="2"/>
      <c r="F3536" s="2"/>
      <c r="G3536" s="2"/>
      <c r="H3536" s="2"/>
      <c r="I3536" s="2"/>
      <c r="J3536" s="2"/>
      <c r="K3536" s="2"/>
      <c r="L3536" s="4"/>
    </row>
    <row r="3537" spans="1:12">
      <c r="A3537" s="19"/>
      <c r="B3537" s="21"/>
      <c r="C3537" s="21"/>
      <c r="D3537" s="21"/>
      <c r="E3537" s="2"/>
      <c r="F3537" s="2"/>
      <c r="G3537" s="2"/>
      <c r="H3537" s="2"/>
      <c r="I3537" s="2"/>
      <c r="J3537" s="2"/>
      <c r="K3537" s="2"/>
      <c r="L3537" s="4"/>
    </row>
    <row r="3538" spans="1:12">
      <c r="A3538" s="19"/>
      <c r="B3538" s="21"/>
      <c r="C3538" s="21"/>
      <c r="D3538" s="21"/>
      <c r="E3538" s="2"/>
      <c r="F3538" s="2"/>
      <c r="G3538" s="2"/>
      <c r="H3538" s="2"/>
      <c r="I3538" s="2"/>
      <c r="J3538" s="2"/>
      <c r="K3538" s="2"/>
      <c r="L3538" s="4"/>
    </row>
    <row r="3539" spans="1:12">
      <c r="A3539" s="19"/>
      <c r="B3539" s="21"/>
      <c r="C3539" s="21"/>
      <c r="D3539" s="21"/>
      <c r="E3539" s="2"/>
      <c r="F3539" s="2"/>
      <c r="G3539" s="2"/>
      <c r="H3539" s="2"/>
      <c r="I3539" s="2"/>
      <c r="J3539" s="2"/>
      <c r="K3539" s="2"/>
      <c r="L3539" s="4"/>
    </row>
    <row r="3540" spans="1:12">
      <c r="A3540" s="19"/>
      <c r="B3540" s="21"/>
      <c r="C3540" s="21"/>
      <c r="D3540" s="21"/>
      <c r="E3540" s="2"/>
      <c r="F3540" s="2"/>
      <c r="G3540" s="2"/>
      <c r="H3540" s="2"/>
      <c r="I3540" s="2"/>
      <c r="J3540" s="2"/>
      <c r="K3540" s="2"/>
      <c r="L3540" s="4"/>
    </row>
    <row r="3541" spans="1:12">
      <c r="A3541" s="19"/>
      <c r="B3541" s="21"/>
      <c r="C3541" s="21"/>
      <c r="D3541" s="21"/>
      <c r="E3541" s="2"/>
      <c r="F3541" s="2"/>
      <c r="G3541" s="2"/>
      <c r="H3541" s="2"/>
      <c r="I3541" s="2"/>
      <c r="J3541" s="2"/>
      <c r="K3541" s="2"/>
      <c r="L3541" s="4"/>
    </row>
    <row r="3542" spans="1:12">
      <c r="A3542" s="19"/>
      <c r="B3542" s="21"/>
      <c r="C3542" s="21"/>
      <c r="D3542" s="21"/>
      <c r="E3542" s="2"/>
      <c r="F3542" s="2"/>
      <c r="G3542" s="2"/>
      <c r="H3542" s="2"/>
      <c r="I3542" s="2"/>
      <c r="J3542" s="2"/>
      <c r="K3542" s="2"/>
      <c r="L3542" s="4"/>
    </row>
    <row r="3543" spans="1:12">
      <c r="A3543" s="19"/>
      <c r="B3543" s="21"/>
      <c r="C3543" s="21"/>
      <c r="D3543" s="21"/>
      <c r="E3543" s="2"/>
      <c r="F3543" s="2"/>
      <c r="G3543" s="2"/>
      <c r="H3543" s="2"/>
      <c r="I3543" s="2"/>
      <c r="J3543" s="2"/>
      <c r="K3543" s="2"/>
      <c r="L3543" s="4"/>
    </row>
    <row r="3544" spans="1:12">
      <c r="A3544" s="19"/>
      <c r="B3544" s="21"/>
      <c r="C3544" s="21"/>
      <c r="D3544" s="21"/>
      <c r="E3544" s="2"/>
      <c r="F3544" s="2"/>
      <c r="G3544" s="2"/>
      <c r="H3544" s="2"/>
      <c r="I3544" s="2"/>
      <c r="J3544" s="2"/>
      <c r="K3544" s="2"/>
      <c r="L3544" s="4"/>
    </row>
    <row r="3545" spans="1:12">
      <c r="A3545" s="19"/>
      <c r="B3545" s="21"/>
      <c r="C3545" s="21"/>
      <c r="D3545" s="21"/>
      <c r="E3545" s="2"/>
      <c r="F3545" s="2"/>
      <c r="G3545" s="2"/>
      <c r="H3545" s="2"/>
      <c r="I3545" s="2"/>
      <c r="J3545" s="2"/>
      <c r="K3545" s="2"/>
      <c r="L3545" s="4"/>
    </row>
    <row r="3546" spans="1:12">
      <c r="A3546" s="19"/>
      <c r="B3546" s="21"/>
      <c r="C3546" s="21"/>
      <c r="D3546" s="21"/>
      <c r="E3546" s="2"/>
      <c r="F3546" s="2"/>
      <c r="G3546" s="2"/>
      <c r="H3546" s="2"/>
      <c r="I3546" s="2"/>
      <c r="J3546" s="2"/>
      <c r="K3546" s="2"/>
      <c r="L3546" s="4"/>
    </row>
    <row r="3547" spans="1:12">
      <c r="A3547" s="19"/>
      <c r="B3547" s="21"/>
      <c r="C3547" s="21"/>
      <c r="D3547" s="21"/>
      <c r="E3547" s="2"/>
      <c r="F3547" s="2"/>
      <c r="G3547" s="2"/>
      <c r="H3547" s="2"/>
      <c r="I3547" s="2"/>
      <c r="J3547" s="2"/>
      <c r="K3547" s="2"/>
      <c r="L3547" s="4"/>
    </row>
    <row r="3548" spans="1:12">
      <c r="A3548" s="19"/>
      <c r="B3548" s="21"/>
      <c r="C3548" s="21"/>
      <c r="D3548" s="21"/>
      <c r="E3548" s="2"/>
      <c r="F3548" s="2"/>
      <c r="G3548" s="2"/>
      <c r="H3548" s="2"/>
      <c r="I3548" s="2"/>
      <c r="J3548" s="2"/>
      <c r="K3548" s="2"/>
      <c r="L3548" s="4"/>
    </row>
    <row r="3549" spans="1:12">
      <c r="A3549" s="19"/>
      <c r="B3549" s="21"/>
      <c r="C3549" s="21"/>
      <c r="D3549" s="21"/>
      <c r="E3549" s="2"/>
      <c r="F3549" s="2"/>
      <c r="G3549" s="2"/>
      <c r="H3549" s="2"/>
      <c r="I3549" s="2"/>
      <c r="J3549" s="2"/>
      <c r="K3549" s="2"/>
      <c r="L3549" s="4"/>
    </row>
    <row r="3550" spans="1:12">
      <c r="A3550" s="19"/>
      <c r="B3550" s="21"/>
      <c r="C3550" s="21"/>
      <c r="D3550" s="21"/>
      <c r="E3550" s="2"/>
      <c r="F3550" s="2"/>
      <c r="G3550" s="2"/>
      <c r="H3550" s="2"/>
      <c r="I3550" s="2"/>
      <c r="J3550" s="2"/>
      <c r="K3550" s="2"/>
      <c r="L3550" s="4"/>
    </row>
    <row r="3551" spans="1:12">
      <c r="A3551" s="19"/>
      <c r="B3551" s="21"/>
      <c r="C3551" s="21"/>
      <c r="D3551" s="21"/>
      <c r="E3551" s="2"/>
      <c r="F3551" s="2"/>
      <c r="G3551" s="2"/>
      <c r="H3551" s="2"/>
      <c r="I3551" s="2"/>
      <c r="J3551" s="2"/>
      <c r="K3551" s="2"/>
      <c r="L3551" s="4"/>
    </row>
    <row r="3552" spans="1:12">
      <c r="A3552" s="19"/>
      <c r="B3552" s="21"/>
      <c r="C3552" s="21"/>
      <c r="D3552" s="21"/>
      <c r="E3552" s="2"/>
      <c r="F3552" s="2"/>
      <c r="G3552" s="2"/>
      <c r="H3552" s="2"/>
      <c r="I3552" s="2"/>
      <c r="J3552" s="2"/>
      <c r="K3552" s="2"/>
      <c r="L3552" s="4"/>
    </row>
    <row r="3553" spans="1:12">
      <c r="A3553" s="19"/>
      <c r="B3553" s="21"/>
      <c r="C3553" s="21"/>
      <c r="D3553" s="21"/>
      <c r="E3553" s="2"/>
      <c r="F3553" s="2"/>
      <c r="G3553" s="2"/>
      <c r="H3553" s="2"/>
      <c r="I3553" s="2"/>
      <c r="J3553" s="2"/>
      <c r="K3553" s="2"/>
      <c r="L3553" s="4"/>
    </row>
    <row r="3554" spans="1:12">
      <c r="A3554" s="19"/>
      <c r="B3554" s="21"/>
      <c r="C3554" s="21"/>
      <c r="D3554" s="21"/>
      <c r="E3554" s="2"/>
      <c r="F3554" s="2"/>
      <c r="G3554" s="2"/>
      <c r="H3554" s="2"/>
      <c r="I3554" s="2"/>
      <c r="J3554" s="2"/>
      <c r="K3554" s="2"/>
      <c r="L3554" s="4"/>
    </row>
    <row r="3555" spans="1:12">
      <c r="A3555" s="19"/>
      <c r="B3555" s="21"/>
      <c r="C3555" s="21"/>
      <c r="D3555" s="21"/>
      <c r="E3555" s="2"/>
      <c r="F3555" s="2"/>
      <c r="G3555" s="2"/>
      <c r="H3555" s="2"/>
      <c r="I3555" s="2"/>
      <c r="J3555" s="2"/>
      <c r="K3555" s="2"/>
      <c r="L3555" s="4"/>
    </row>
    <row r="3556" spans="1:12">
      <c r="A3556" s="19"/>
      <c r="B3556" s="21"/>
      <c r="C3556" s="21"/>
      <c r="D3556" s="21"/>
      <c r="E3556" s="2"/>
      <c r="F3556" s="2"/>
      <c r="G3556" s="2"/>
      <c r="H3556" s="2"/>
      <c r="I3556" s="2"/>
      <c r="J3556" s="2"/>
      <c r="K3556" s="2"/>
      <c r="L3556" s="4"/>
    </row>
    <row r="3557" spans="1:12">
      <c r="A3557" s="19"/>
      <c r="B3557" s="21"/>
      <c r="C3557" s="21"/>
      <c r="D3557" s="21"/>
      <c r="E3557" s="2"/>
      <c r="F3557" s="2"/>
      <c r="G3557" s="2"/>
      <c r="H3557" s="2"/>
      <c r="I3557" s="2"/>
      <c r="J3557" s="2"/>
      <c r="K3557" s="2"/>
      <c r="L3557" s="4"/>
    </row>
    <row r="3558" spans="1:12">
      <c r="A3558" s="19"/>
      <c r="B3558" s="21"/>
      <c r="C3558" s="21"/>
      <c r="D3558" s="21"/>
      <c r="E3558" s="2"/>
      <c r="F3558" s="2"/>
      <c r="G3558" s="2"/>
      <c r="H3558" s="2"/>
      <c r="I3558" s="2"/>
      <c r="J3558" s="2"/>
      <c r="K3558" s="2"/>
      <c r="L3558" s="4"/>
    </row>
    <row r="3559" spans="1:12">
      <c r="A3559" s="19"/>
      <c r="B3559" s="21"/>
      <c r="C3559" s="21"/>
      <c r="D3559" s="21"/>
      <c r="E3559" s="2"/>
      <c r="F3559" s="2"/>
      <c r="G3559" s="2"/>
      <c r="H3559" s="2"/>
      <c r="I3559" s="2"/>
      <c r="J3559" s="2"/>
      <c r="K3559" s="2"/>
      <c r="L3559" s="4"/>
    </row>
    <row r="3560" spans="1:12">
      <c r="A3560" s="19"/>
      <c r="B3560" s="21"/>
      <c r="C3560" s="21"/>
      <c r="D3560" s="21"/>
      <c r="E3560" s="2"/>
      <c r="F3560" s="2"/>
      <c r="G3560" s="2"/>
      <c r="H3560" s="2"/>
      <c r="I3560" s="2"/>
      <c r="J3560" s="2"/>
      <c r="K3560" s="2"/>
      <c r="L3560" s="4"/>
    </row>
    <row r="3561" spans="1:12">
      <c r="A3561" s="19"/>
      <c r="B3561" s="21"/>
      <c r="C3561" s="21"/>
      <c r="D3561" s="21"/>
      <c r="E3561" s="2"/>
      <c r="F3561" s="2"/>
      <c r="G3561" s="2"/>
      <c r="H3561" s="2"/>
      <c r="I3561" s="2"/>
      <c r="J3561" s="2"/>
      <c r="K3561" s="2"/>
      <c r="L3561" s="4"/>
    </row>
    <row r="3562" spans="1:12">
      <c r="A3562" s="19"/>
      <c r="B3562" s="21"/>
      <c r="C3562" s="21"/>
      <c r="D3562" s="21"/>
      <c r="E3562" s="2"/>
      <c r="F3562" s="2"/>
      <c r="G3562" s="2"/>
      <c r="H3562" s="2"/>
      <c r="I3562" s="2"/>
      <c r="J3562" s="2"/>
      <c r="K3562" s="2"/>
      <c r="L3562" s="4"/>
    </row>
    <row r="3563" spans="1:12">
      <c r="A3563" s="19"/>
      <c r="B3563" s="21"/>
      <c r="C3563" s="21"/>
      <c r="D3563" s="21"/>
      <c r="E3563" s="2"/>
      <c r="F3563" s="2"/>
      <c r="G3563" s="2"/>
      <c r="H3563" s="2"/>
      <c r="I3563" s="2"/>
      <c r="J3563" s="2"/>
      <c r="K3563" s="2"/>
      <c r="L3563" s="4"/>
    </row>
    <row r="3564" spans="1:12">
      <c r="A3564" s="19"/>
      <c r="B3564" s="21"/>
      <c r="C3564" s="21"/>
      <c r="D3564" s="21"/>
      <c r="E3564" s="2"/>
      <c r="F3564" s="2"/>
      <c r="G3564" s="2"/>
      <c r="H3564" s="2"/>
      <c r="I3564" s="2"/>
      <c r="J3564" s="2"/>
      <c r="K3564" s="2"/>
      <c r="L3564" s="4"/>
    </row>
    <row r="3565" spans="1:12">
      <c r="A3565" s="19"/>
      <c r="B3565" s="21"/>
      <c r="C3565" s="21"/>
      <c r="D3565" s="21"/>
      <c r="E3565" s="2"/>
      <c r="F3565" s="2"/>
      <c r="G3565" s="2"/>
      <c r="H3565" s="2"/>
      <c r="I3565" s="2"/>
      <c r="J3565" s="2"/>
      <c r="K3565" s="2"/>
      <c r="L3565" s="4"/>
    </row>
    <row r="3566" spans="1:12">
      <c r="A3566" s="19"/>
      <c r="B3566" s="21"/>
      <c r="C3566" s="21"/>
      <c r="D3566" s="21"/>
      <c r="E3566" s="2"/>
      <c r="F3566" s="2"/>
      <c r="G3566" s="2"/>
      <c r="H3566" s="2"/>
      <c r="I3566" s="2"/>
      <c r="J3566" s="2"/>
      <c r="K3566" s="2"/>
      <c r="L3566" s="4"/>
    </row>
    <row r="3567" spans="1:12">
      <c r="A3567" s="19"/>
      <c r="B3567" s="21"/>
      <c r="C3567" s="21"/>
      <c r="D3567" s="21"/>
      <c r="E3567" s="2"/>
      <c r="F3567" s="2"/>
      <c r="G3567" s="2"/>
      <c r="H3567" s="2"/>
      <c r="I3567" s="2"/>
      <c r="J3567" s="2"/>
      <c r="K3567" s="2"/>
      <c r="L3567" s="4"/>
    </row>
    <row r="3568" spans="1:12">
      <c r="A3568" s="19"/>
      <c r="B3568" s="21"/>
      <c r="C3568" s="21"/>
      <c r="D3568" s="21"/>
      <c r="E3568" s="2"/>
      <c r="F3568" s="2"/>
      <c r="G3568" s="2"/>
      <c r="H3568" s="2"/>
      <c r="I3568" s="2"/>
      <c r="J3568" s="2"/>
      <c r="K3568" s="2"/>
      <c r="L3568" s="4"/>
    </row>
    <row r="3569" spans="1:12">
      <c r="A3569" s="19"/>
      <c r="B3569" s="21"/>
      <c r="C3569" s="21"/>
      <c r="D3569" s="21"/>
      <c r="E3569" s="2"/>
      <c r="F3569" s="2"/>
      <c r="G3569" s="2"/>
      <c r="H3569" s="2"/>
      <c r="I3569" s="2"/>
      <c r="J3569" s="2"/>
      <c r="K3569" s="2"/>
      <c r="L3569" s="4"/>
    </row>
    <row r="3570" spans="1:12">
      <c r="A3570" s="19"/>
      <c r="B3570" s="21"/>
      <c r="C3570" s="21"/>
      <c r="D3570" s="21"/>
      <c r="E3570" s="2"/>
      <c r="F3570" s="2"/>
      <c r="G3570" s="2"/>
      <c r="H3570" s="2"/>
      <c r="I3570" s="2"/>
      <c r="J3570" s="2"/>
      <c r="K3570" s="2"/>
      <c r="L3570" s="4"/>
    </row>
    <row r="3571" spans="1:12">
      <c r="A3571" s="19"/>
      <c r="B3571" s="21"/>
      <c r="C3571" s="21"/>
      <c r="D3571" s="21"/>
      <c r="E3571" s="2"/>
      <c r="F3571" s="2"/>
      <c r="G3571" s="2"/>
      <c r="H3571" s="2"/>
      <c r="I3571" s="2"/>
      <c r="J3571" s="2"/>
      <c r="K3571" s="2"/>
      <c r="L3571" s="4"/>
    </row>
    <row r="3572" spans="1:12">
      <c r="A3572" s="19"/>
      <c r="B3572" s="21"/>
      <c r="C3572" s="21"/>
      <c r="D3572" s="21"/>
      <c r="E3572" s="2"/>
      <c r="F3572" s="2"/>
      <c r="G3572" s="2"/>
      <c r="H3572" s="2"/>
      <c r="I3572" s="2"/>
      <c r="J3572" s="2"/>
      <c r="K3572" s="2"/>
      <c r="L3572" s="4"/>
    </row>
    <row r="3573" spans="1:12">
      <c r="A3573" s="19"/>
      <c r="B3573" s="21"/>
      <c r="C3573" s="21"/>
      <c r="D3573" s="21"/>
      <c r="E3573" s="2"/>
      <c r="F3573" s="2"/>
      <c r="G3573" s="2"/>
      <c r="H3573" s="2"/>
      <c r="I3573" s="2"/>
      <c r="J3573" s="2"/>
      <c r="K3573" s="2"/>
      <c r="L3573" s="4"/>
    </row>
    <row r="3574" spans="1:12">
      <c r="A3574" s="19"/>
      <c r="B3574" s="21"/>
      <c r="C3574" s="21"/>
      <c r="D3574" s="21"/>
      <c r="E3574" s="2"/>
      <c r="F3574" s="2"/>
      <c r="G3574" s="2"/>
      <c r="H3574" s="2"/>
      <c r="I3574" s="2"/>
      <c r="J3574" s="2"/>
      <c r="K3574" s="2"/>
      <c r="L3574" s="4"/>
    </row>
    <row r="3575" spans="1:12">
      <c r="A3575" s="19"/>
      <c r="B3575" s="21"/>
      <c r="C3575" s="21"/>
      <c r="D3575" s="21"/>
      <c r="E3575" s="2"/>
      <c r="F3575" s="2"/>
      <c r="G3575" s="2"/>
      <c r="H3575" s="2"/>
      <c r="I3575" s="2"/>
      <c r="J3575" s="2"/>
      <c r="K3575" s="2"/>
      <c r="L3575" s="4"/>
    </row>
    <row r="3576" spans="1:12">
      <c r="A3576" s="19"/>
      <c r="B3576" s="21"/>
      <c r="C3576" s="21"/>
      <c r="D3576" s="21"/>
      <c r="E3576" s="2"/>
      <c r="F3576" s="2"/>
      <c r="G3576" s="2"/>
      <c r="H3576" s="2"/>
      <c r="I3576" s="2"/>
      <c r="J3576" s="2"/>
      <c r="K3576" s="2"/>
      <c r="L3576" s="4"/>
    </row>
    <row r="3577" spans="1:12">
      <c r="A3577" s="19"/>
      <c r="B3577" s="21"/>
      <c r="C3577" s="21"/>
      <c r="D3577" s="21"/>
      <c r="E3577" s="2"/>
      <c r="F3577" s="2"/>
      <c r="G3577" s="2"/>
      <c r="H3577" s="2"/>
      <c r="I3577" s="2"/>
      <c r="J3577" s="2"/>
      <c r="K3577" s="2"/>
      <c r="L3577" s="4"/>
    </row>
    <row r="3578" spans="1:12">
      <c r="A3578" s="19"/>
      <c r="B3578" s="21"/>
      <c r="C3578" s="21"/>
      <c r="D3578" s="21"/>
      <c r="E3578" s="2"/>
      <c r="F3578" s="2"/>
      <c r="G3578" s="2"/>
      <c r="H3578" s="2"/>
      <c r="I3578" s="2"/>
      <c r="J3578" s="2"/>
      <c r="K3578" s="2"/>
      <c r="L3578" s="4"/>
    </row>
    <row r="3579" spans="1:12">
      <c r="A3579" s="19"/>
      <c r="B3579" s="21"/>
      <c r="C3579" s="21"/>
      <c r="D3579" s="21"/>
      <c r="E3579" s="2"/>
      <c r="F3579" s="2"/>
      <c r="G3579" s="2"/>
      <c r="H3579" s="2"/>
      <c r="I3579" s="2"/>
      <c r="J3579" s="2"/>
      <c r="K3579" s="2"/>
      <c r="L3579" s="4"/>
    </row>
    <row r="3580" spans="1:12">
      <c r="A3580" s="19"/>
      <c r="B3580" s="21"/>
      <c r="C3580" s="21"/>
      <c r="D3580" s="21"/>
      <c r="E3580" s="2"/>
      <c r="F3580" s="2"/>
      <c r="G3580" s="2"/>
      <c r="H3580" s="2"/>
      <c r="I3580" s="2"/>
      <c r="J3580" s="2"/>
      <c r="K3580" s="2"/>
      <c r="L3580" s="4"/>
    </row>
    <row r="3581" spans="1:12">
      <c r="A3581" s="19"/>
      <c r="B3581" s="21"/>
      <c r="C3581" s="21"/>
      <c r="D3581" s="21"/>
      <c r="E3581" s="2"/>
      <c r="F3581" s="2"/>
      <c r="G3581" s="2"/>
      <c r="H3581" s="2"/>
      <c r="I3581" s="2"/>
      <c r="J3581" s="2"/>
      <c r="K3581" s="2"/>
      <c r="L3581" s="4"/>
    </row>
    <row r="3582" spans="1:12">
      <c r="A3582" s="19"/>
      <c r="B3582" s="21"/>
      <c r="C3582" s="21"/>
      <c r="D3582" s="21"/>
      <c r="E3582" s="2"/>
      <c r="F3582" s="2"/>
      <c r="G3582" s="2"/>
      <c r="H3582" s="2"/>
      <c r="I3582" s="2"/>
      <c r="J3582" s="2"/>
      <c r="K3582" s="2"/>
      <c r="L3582" s="4"/>
    </row>
    <row r="3583" spans="1:12">
      <c r="A3583" s="19"/>
      <c r="B3583" s="21"/>
      <c r="C3583" s="21"/>
      <c r="D3583" s="21"/>
      <c r="E3583" s="2"/>
      <c r="F3583" s="2"/>
      <c r="G3583" s="2"/>
      <c r="H3583" s="2"/>
      <c r="I3583" s="2"/>
      <c r="J3583" s="2"/>
      <c r="K3583" s="2"/>
      <c r="L3583" s="4"/>
    </row>
    <row r="3584" spans="1:12">
      <c r="A3584" s="19"/>
      <c r="B3584" s="21"/>
      <c r="C3584" s="21"/>
      <c r="D3584" s="21"/>
      <c r="E3584" s="2"/>
      <c r="F3584" s="2"/>
      <c r="G3584" s="2"/>
      <c r="H3584" s="2"/>
      <c r="I3584" s="2"/>
      <c r="J3584" s="2"/>
      <c r="K3584" s="2"/>
      <c r="L3584" s="4"/>
    </row>
    <row r="3585" spans="1:12">
      <c r="A3585" s="19"/>
      <c r="B3585" s="21"/>
      <c r="C3585" s="21"/>
      <c r="D3585" s="21"/>
      <c r="E3585" s="2"/>
      <c r="F3585" s="2"/>
      <c r="G3585" s="2"/>
      <c r="H3585" s="2"/>
      <c r="I3585" s="2"/>
      <c r="J3585" s="2"/>
      <c r="K3585" s="2"/>
      <c r="L3585" s="4"/>
    </row>
    <row r="3586" spans="1:12">
      <c r="A3586" s="19"/>
      <c r="B3586" s="21"/>
      <c r="C3586" s="21"/>
      <c r="D3586" s="21"/>
      <c r="E3586" s="2"/>
      <c r="F3586" s="2"/>
      <c r="G3586" s="2"/>
      <c r="H3586" s="2"/>
      <c r="I3586" s="2"/>
      <c r="J3586" s="2"/>
      <c r="K3586" s="2"/>
      <c r="L3586" s="4"/>
    </row>
    <row r="3587" spans="1:12">
      <c r="A3587" s="19"/>
      <c r="B3587" s="21"/>
      <c r="C3587" s="21"/>
      <c r="D3587" s="21"/>
      <c r="E3587" s="2"/>
      <c r="F3587" s="2"/>
      <c r="G3587" s="2"/>
      <c r="H3587" s="2"/>
      <c r="I3587" s="2"/>
      <c r="J3587" s="2"/>
      <c r="K3587" s="2"/>
      <c r="L3587" s="4"/>
    </row>
    <row r="3588" spans="1:12">
      <c r="A3588" s="19"/>
      <c r="B3588" s="21"/>
      <c r="C3588" s="21"/>
      <c r="D3588" s="21"/>
      <c r="E3588" s="2"/>
      <c r="F3588" s="2"/>
      <c r="G3588" s="2"/>
      <c r="H3588" s="2"/>
      <c r="I3588" s="2"/>
      <c r="J3588" s="2"/>
      <c r="K3588" s="2"/>
      <c r="L3588" s="4"/>
    </row>
    <row r="3589" spans="1:12">
      <c r="A3589" s="19"/>
      <c r="B3589" s="21"/>
      <c r="C3589" s="21"/>
      <c r="D3589" s="21"/>
      <c r="E3589" s="2"/>
      <c r="F3589" s="2"/>
      <c r="G3589" s="2"/>
      <c r="H3589" s="2"/>
      <c r="I3589" s="2"/>
      <c r="J3589" s="2"/>
      <c r="K3589" s="2"/>
      <c r="L3589" s="4"/>
    </row>
    <row r="3590" spans="1:12">
      <c r="A3590" s="19"/>
      <c r="B3590" s="21"/>
      <c r="C3590" s="21"/>
      <c r="D3590" s="21"/>
      <c r="E3590" s="2"/>
      <c r="F3590" s="2"/>
      <c r="G3590" s="2"/>
      <c r="H3590" s="2"/>
      <c r="I3590" s="2"/>
      <c r="J3590" s="2"/>
      <c r="K3590" s="2"/>
      <c r="L3590" s="4"/>
    </row>
    <row r="3591" spans="1:12">
      <c r="A3591" s="19"/>
      <c r="B3591" s="21"/>
      <c r="C3591" s="21"/>
      <c r="D3591" s="21"/>
      <c r="E3591" s="2"/>
      <c r="F3591" s="2"/>
      <c r="G3591" s="2"/>
      <c r="H3591" s="2"/>
      <c r="I3591" s="2"/>
      <c r="J3591" s="2"/>
      <c r="K3591" s="2"/>
      <c r="L3591" s="4"/>
    </row>
    <row r="3592" spans="1:12">
      <c r="A3592" s="19"/>
      <c r="B3592" s="21"/>
      <c r="C3592" s="21"/>
      <c r="D3592" s="21"/>
      <c r="E3592" s="2"/>
      <c r="F3592" s="2"/>
      <c r="G3592" s="2"/>
      <c r="H3592" s="2"/>
      <c r="I3592" s="2"/>
      <c r="J3592" s="2"/>
      <c r="K3592" s="2"/>
      <c r="L3592" s="4"/>
    </row>
    <row r="3593" spans="1:12">
      <c r="A3593" s="19"/>
      <c r="B3593" s="21"/>
      <c r="C3593" s="21"/>
      <c r="D3593" s="21"/>
      <c r="E3593" s="2"/>
      <c r="F3593" s="2"/>
      <c r="G3593" s="2"/>
      <c r="H3593" s="2"/>
      <c r="I3593" s="2"/>
      <c r="J3593" s="2"/>
      <c r="K3593" s="2"/>
      <c r="L3593" s="4"/>
    </row>
    <row r="3594" spans="1:12">
      <c r="A3594" s="19"/>
      <c r="B3594" s="21"/>
      <c r="C3594" s="21"/>
      <c r="D3594" s="21"/>
      <c r="E3594" s="2"/>
      <c r="F3594" s="2"/>
      <c r="G3594" s="2"/>
      <c r="H3594" s="2"/>
      <c r="I3594" s="2"/>
      <c r="J3594" s="2"/>
      <c r="K3594" s="2"/>
      <c r="L3594" s="4"/>
    </row>
    <row r="3595" spans="1:12">
      <c r="A3595" s="19"/>
      <c r="B3595" s="21"/>
      <c r="C3595" s="21"/>
      <c r="D3595" s="21"/>
      <c r="E3595" s="2"/>
      <c r="F3595" s="2"/>
      <c r="G3595" s="2"/>
      <c r="H3595" s="2"/>
      <c r="I3595" s="2"/>
      <c r="J3595" s="2"/>
      <c r="K3595" s="2"/>
      <c r="L3595" s="4"/>
    </row>
    <row r="3596" spans="1:12">
      <c r="A3596" s="19"/>
      <c r="B3596" s="21"/>
      <c r="C3596" s="21"/>
      <c r="D3596" s="21"/>
      <c r="E3596" s="2"/>
      <c r="F3596" s="2"/>
      <c r="G3596" s="2"/>
      <c r="H3596" s="2"/>
      <c r="I3596" s="2"/>
      <c r="J3596" s="2"/>
      <c r="K3596" s="2"/>
      <c r="L3596" s="4"/>
    </row>
    <row r="3597" spans="1:12">
      <c r="A3597" s="19"/>
      <c r="B3597" s="21"/>
      <c r="C3597" s="21"/>
      <c r="D3597" s="21"/>
      <c r="E3597" s="2"/>
      <c r="F3597" s="2"/>
      <c r="G3597" s="2"/>
      <c r="H3597" s="2"/>
      <c r="I3597" s="2"/>
      <c r="J3597" s="2"/>
      <c r="K3597" s="2"/>
      <c r="L3597" s="4"/>
    </row>
    <row r="3598" spans="1:12">
      <c r="A3598" s="19"/>
      <c r="B3598" s="21"/>
      <c r="C3598" s="21"/>
      <c r="D3598" s="21"/>
      <c r="E3598" s="2"/>
      <c r="F3598" s="2"/>
      <c r="G3598" s="2"/>
      <c r="H3598" s="2"/>
      <c r="I3598" s="2"/>
      <c r="J3598" s="2"/>
      <c r="K3598" s="2"/>
      <c r="L3598" s="4"/>
    </row>
    <row r="3599" spans="1:12">
      <c r="A3599" s="19"/>
      <c r="B3599" s="21"/>
      <c r="C3599" s="21"/>
      <c r="D3599" s="21"/>
      <c r="E3599" s="2"/>
      <c r="F3599" s="2"/>
      <c r="G3599" s="2"/>
      <c r="H3599" s="2"/>
      <c r="I3599" s="2"/>
      <c r="J3599" s="2"/>
      <c r="K3599" s="2"/>
      <c r="L3599" s="4"/>
    </row>
    <row r="3600" spans="1:12">
      <c r="A3600" s="19"/>
      <c r="B3600" s="21"/>
      <c r="C3600" s="21"/>
      <c r="D3600" s="21"/>
      <c r="E3600" s="2"/>
      <c r="F3600" s="2"/>
      <c r="G3600" s="2"/>
      <c r="H3600" s="2"/>
      <c r="I3600" s="2"/>
      <c r="J3600" s="2"/>
      <c r="K3600" s="2"/>
      <c r="L3600" s="4"/>
    </row>
    <row r="3601" spans="1:12">
      <c r="A3601" s="19"/>
      <c r="B3601" s="21"/>
      <c r="C3601" s="21"/>
      <c r="D3601" s="21"/>
      <c r="E3601" s="2"/>
      <c r="F3601" s="2"/>
      <c r="G3601" s="2"/>
      <c r="H3601" s="2"/>
      <c r="I3601" s="2"/>
      <c r="J3601" s="2"/>
      <c r="K3601" s="2"/>
      <c r="L3601" s="4"/>
    </row>
    <row r="3602" spans="1:12">
      <c r="A3602" s="19"/>
      <c r="B3602" s="21"/>
      <c r="C3602" s="21"/>
      <c r="D3602" s="21"/>
      <c r="E3602" s="2"/>
      <c r="F3602" s="2"/>
      <c r="G3602" s="2"/>
      <c r="H3602" s="2"/>
      <c r="I3602" s="2"/>
      <c r="J3602" s="2"/>
      <c r="K3602" s="2"/>
      <c r="L3602" s="4"/>
    </row>
    <row r="3603" spans="1:12">
      <c r="A3603" s="19"/>
      <c r="B3603" s="21"/>
      <c r="C3603" s="21"/>
      <c r="D3603" s="21"/>
      <c r="E3603" s="2"/>
      <c r="F3603" s="2"/>
      <c r="G3603" s="2"/>
      <c r="H3603" s="2"/>
      <c r="I3603" s="2"/>
      <c r="J3603" s="2"/>
      <c r="K3603" s="2"/>
      <c r="L3603" s="4"/>
    </row>
    <row r="3604" spans="1:12">
      <c r="A3604" s="19"/>
      <c r="B3604" s="21"/>
      <c r="C3604" s="21"/>
      <c r="D3604" s="21"/>
      <c r="E3604" s="2"/>
      <c r="F3604" s="2"/>
      <c r="G3604" s="2"/>
      <c r="H3604" s="2"/>
      <c r="I3604" s="2"/>
      <c r="J3604" s="2"/>
      <c r="K3604" s="2"/>
      <c r="L3604" s="4"/>
    </row>
    <row r="3605" spans="1:12">
      <c r="A3605" s="19"/>
      <c r="B3605" s="21"/>
      <c r="C3605" s="21"/>
      <c r="D3605" s="21"/>
      <c r="E3605" s="2"/>
      <c r="F3605" s="2"/>
      <c r="G3605" s="2"/>
      <c r="H3605" s="2"/>
      <c r="I3605" s="2"/>
      <c r="J3605" s="2"/>
      <c r="K3605" s="2"/>
      <c r="L3605" s="4"/>
    </row>
    <row r="3606" spans="1:12">
      <c r="A3606" s="19"/>
      <c r="B3606" s="21"/>
      <c r="C3606" s="21"/>
      <c r="D3606" s="21"/>
      <c r="E3606" s="2"/>
      <c r="F3606" s="2"/>
      <c r="G3606" s="2"/>
      <c r="H3606" s="2"/>
      <c r="I3606" s="2"/>
      <c r="J3606" s="2"/>
      <c r="K3606" s="2"/>
      <c r="L3606" s="4"/>
    </row>
    <row r="3607" spans="1:12">
      <c r="A3607" s="19"/>
      <c r="B3607" s="21"/>
      <c r="C3607" s="21"/>
      <c r="D3607" s="21"/>
      <c r="E3607" s="2"/>
      <c r="F3607" s="2"/>
      <c r="G3607" s="2"/>
      <c r="H3607" s="2"/>
      <c r="I3607" s="2"/>
      <c r="J3607" s="2"/>
      <c r="K3607" s="2"/>
      <c r="L3607" s="4"/>
    </row>
    <row r="3608" spans="1:12">
      <c r="A3608" s="19"/>
      <c r="B3608" s="21"/>
      <c r="C3608" s="21"/>
      <c r="D3608" s="21"/>
      <c r="E3608" s="2"/>
      <c r="F3608" s="2"/>
      <c r="G3608" s="2"/>
      <c r="H3608" s="2"/>
      <c r="I3608" s="2"/>
      <c r="J3608" s="2"/>
      <c r="K3608" s="2"/>
      <c r="L3608" s="4"/>
    </row>
    <row r="3609" spans="1:12">
      <c r="A3609" s="19"/>
      <c r="B3609" s="21"/>
      <c r="C3609" s="21"/>
      <c r="D3609" s="21"/>
      <c r="E3609" s="2"/>
      <c r="F3609" s="2"/>
      <c r="G3609" s="2"/>
      <c r="H3609" s="2"/>
      <c r="I3609" s="2"/>
      <c r="J3609" s="2"/>
      <c r="K3609" s="2"/>
      <c r="L3609" s="4"/>
    </row>
    <row r="3610" spans="1:12">
      <c r="A3610" s="19"/>
      <c r="B3610" s="21"/>
      <c r="C3610" s="21"/>
      <c r="D3610" s="21"/>
      <c r="E3610" s="2"/>
      <c r="F3610" s="2"/>
      <c r="G3610" s="2"/>
      <c r="H3610" s="2"/>
      <c r="I3610" s="2"/>
      <c r="J3610" s="2"/>
      <c r="K3610" s="2"/>
      <c r="L3610" s="4"/>
    </row>
    <row r="3611" spans="1:12">
      <c r="A3611" s="19"/>
      <c r="B3611" s="21"/>
      <c r="C3611" s="21"/>
      <c r="D3611" s="21"/>
      <c r="E3611" s="2"/>
      <c r="F3611" s="2"/>
      <c r="G3611" s="2"/>
      <c r="H3611" s="2"/>
      <c r="I3611" s="2"/>
      <c r="J3611" s="2"/>
      <c r="K3611" s="2"/>
      <c r="L3611" s="4"/>
    </row>
    <row r="3612" spans="1:12">
      <c r="A3612" s="19"/>
      <c r="B3612" s="21"/>
      <c r="C3612" s="21"/>
      <c r="D3612" s="21"/>
      <c r="E3612" s="2"/>
      <c r="F3612" s="2"/>
      <c r="G3612" s="2"/>
      <c r="H3612" s="2"/>
      <c r="I3612" s="2"/>
      <c r="J3612" s="2"/>
      <c r="K3612" s="2"/>
      <c r="L3612" s="4"/>
    </row>
    <row r="3613" spans="1:12">
      <c r="A3613" s="19"/>
      <c r="B3613" s="21"/>
      <c r="C3613" s="21"/>
      <c r="D3613" s="21"/>
      <c r="E3613" s="2"/>
      <c r="F3613" s="2"/>
      <c r="G3613" s="2"/>
      <c r="H3613" s="2"/>
      <c r="I3613" s="2"/>
      <c r="J3613" s="2"/>
      <c r="K3613" s="2"/>
      <c r="L3613" s="4"/>
    </row>
    <row r="3614" spans="1:12">
      <c r="A3614" s="19"/>
      <c r="B3614" s="21"/>
      <c r="C3614" s="21"/>
      <c r="D3614" s="21"/>
      <c r="E3614" s="2"/>
      <c r="F3614" s="2"/>
      <c r="G3614" s="2"/>
      <c r="H3614" s="2"/>
      <c r="I3614" s="2"/>
      <c r="J3614" s="2"/>
      <c r="K3614" s="2"/>
      <c r="L3614" s="4"/>
    </row>
    <row r="3615" spans="1:12">
      <c r="A3615" s="19"/>
      <c r="B3615" s="21"/>
      <c r="C3615" s="21"/>
      <c r="D3615" s="21"/>
      <c r="E3615" s="2"/>
      <c r="F3615" s="2"/>
      <c r="G3615" s="2"/>
      <c r="H3615" s="2"/>
      <c r="I3615" s="2"/>
      <c r="J3615" s="2"/>
      <c r="K3615" s="2"/>
      <c r="L3615" s="4"/>
    </row>
    <row r="3616" spans="1:12">
      <c r="A3616" s="19"/>
      <c r="B3616" s="21"/>
      <c r="C3616" s="21"/>
      <c r="D3616" s="21"/>
      <c r="E3616" s="2"/>
      <c r="F3616" s="2"/>
      <c r="G3616" s="2"/>
      <c r="H3616" s="2"/>
      <c r="I3616" s="2"/>
      <c r="J3616" s="2"/>
      <c r="K3616" s="2"/>
      <c r="L3616" s="4"/>
    </row>
    <row r="3617" spans="1:12">
      <c r="A3617" s="19"/>
      <c r="B3617" s="21"/>
      <c r="C3617" s="21"/>
      <c r="D3617" s="21"/>
      <c r="E3617" s="2"/>
      <c r="F3617" s="2"/>
      <c r="G3617" s="2"/>
      <c r="H3617" s="2"/>
      <c r="I3617" s="2"/>
      <c r="J3617" s="2"/>
      <c r="K3617" s="2"/>
      <c r="L3617" s="4"/>
    </row>
    <row r="3618" spans="1:12">
      <c r="A3618" s="19"/>
      <c r="B3618" s="21"/>
      <c r="C3618" s="21"/>
      <c r="D3618" s="21"/>
      <c r="E3618" s="2"/>
      <c r="F3618" s="2"/>
      <c r="G3618" s="2"/>
      <c r="H3618" s="2"/>
      <c r="I3618" s="2"/>
      <c r="J3618" s="2"/>
      <c r="K3618" s="2"/>
      <c r="L3618" s="4"/>
    </row>
    <row r="3619" spans="1:12">
      <c r="A3619" s="19"/>
      <c r="B3619" s="21"/>
      <c r="C3619" s="21"/>
      <c r="D3619" s="21"/>
      <c r="E3619" s="2"/>
      <c r="F3619" s="2"/>
      <c r="G3619" s="2"/>
      <c r="H3619" s="2"/>
      <c r="I3619" s="2"/>
      <c r="J3619" s="2"/>
      <c r="K3619" s="2"/>
      <c r="L3619" s="4"/>
    </row>
    <row r="3620" spans="1:12">
      <c r="A3620" s="19"/>
      <c r="B3620" s="21"/>
      <c r="C3620" s="21"/>
      <c r="D3620" s="21"/>
      <c r="E3620" s="2"/>
      <c r="F3620" s="2"/>
      <c r="G3620" s="2"/>
      <c r="H3620" s="2"/>
      <c r="I3620" s="2"/>
      <c r="J3620" s="2"/>
      <c r="K3620" s="2"/>
      <c r="L3620" s="4"/>
    </row>
    <row r="3621" spans="1:12">
      <c r="A3621" s="19"/>
      <c r="B3621" s="21"/>
      <c r="C3621" s="21"/>
      <c r="D3621" s="21"/>
      <c r="E3621" s="2"/>
      <c r="F3621" s="2"/>
      <c r="G3621" s="2"/>
      <c r="H3621" s="2"/>
      <c r="I3621" s="2"/>
      <c r="J3621" s="2"/>
      <c r="K3621" s="2"/>
      <c r="L3621" s="4"/>
    </row>
    <row r="3622" spans="1:12">
      <c r="A3622" s="19"/>
      <c r="B3622" s="21"/>
      <c r="C3622" s="21"/>
      <c r="D3622" s="21"/>
      <c r="E3622" s="2"/>
      <c r="F3622" s="2"/>
      <c r="G3622" s="2"/>
      <c r="H3622" s="2"/>
      <c r="I3622" s="2"/>
      <c r="J3622" s="2"/>
      <c r="K3622" s="2"/>
      <c r="L3622" s="4"/>
    </row>
    <row r="3623" spans="1:12">
      <c r="A3623" s="19"/>
      <c r="B3623" s="21"/>
      <c r="C3623" s="21"/>
      <c r="D3623" s="21"/>
      <c r="E3623" s="2"/>
      <c r="F3623" s="2"/>
      <c r="G3623" s="2"/>
      <c r="H3623" s="2"/>
      <c r="I3623" s="2"/>
      <c r="J3623" s="2"/>
      <c r="K3623" s="2"/>
      <c r="L3623" s="4"/>
    </row>
    <row r="3624" spans="1:12">
      <c r="A3624" s="19"/>
      <c r="B3624" s="21"/>
      <c r="C3624" s="21"/>
      <c r="D3624" s="21"/>
      <c r="E3624" s="2"/>
      <c r="F3624" s="2"/>
      <c r="G3624" s="2"/>
      <c r="H3624" s="2"/>
      <c r="I3624" s="2"/>
      <c r="J3624" s="2"/>
      <c r="K3624" s="2"/>
      <c r="L3624" s="4"/>
    </row>
    <row r="3625" spans="1:12">
      <c r="A3625" s="19"/>
      <c r="B3625" s="21"/>
      <c r="C3625" s="21"/>
      <c r="D3625" s="21"/>
      <c r="E3625" s="2"/>
      <c r="F3625" s="2"/>
      <c r="G3625" s="2"/>
      <c r="H3625" s="2"/>
      <c r="I3625" s="2"/>
      <c r="J3625" s="2"/>
      <c r="K3625" s="2"/>
      <c r="L3625" s="4"/>
    </row>
    <row r="3626" spans="1:12">
      <c r="A3626" s="19"/>
      <c r="B3626" s="21"/>
      <c r="C3626" s="21"/>
      <c r="D3626" s="21"/>
      <c r="E3626" s="2"/>
      <c r="F3626" s="2"/>
      <c r="G3626" s="2"/>
      <c r="H3626" s="2"/>
      <c r="I3626" s="2"/>
      <c r="J3626" s="2"/>
      <c r="K3626" s="2"/>
      <c r="L3626" s="4"/>
    </row>
    <row r="3627" spans="1:12">
      <c r="A3627" s="19"/>
      <c r="B3627" s="21"/>
      <c r="C3627" s="21"/>
      <c r="D3627" s="21"/>
      <c r="E3627" s="2"/>
      <c r="F3627" s="2"/>
      <c r="G3627" s="2"/>
      <c r="H3627" s="2"/>
      <c r="I3627" s="2"/>
      <c r="J3627" s="2"/>
      <c r="K3627" s="2"/>
      <c r="L3627" s="4"/>
    </row>
    <row r="3628" spans="1:12">
      <c r="A3628" s="19"/>
      <c r="B3628" s="21"/>
      <c r="C3628" s="21"/>
      <c r="D3628" s="21"/>
      <c r="E3628" s="2"/>
      <c r="F3628" s="2"/>
      <c r="G3628" s="2"/>
      <c r="H3628" s="2"/>
      <c r="I3628" s="2"/>
      <c r="J3628" s="2"/>
      <c r="K3628" s="2"/>
      <c r="L3628" s="4"/>
    </row>
    <row r="3629" spans="1:12">
      <c r="A3629" s="19"/>
      <c r="B3629" s="21"/>
      <c r="C3629" s="21"/>
      <c r="D3629" s="21"/>
      <c r="E3629" s="2"/>
      <c r="F3629" s="2"/>
      <c r="G3629" s="2"/>
      <c r="H3629" s="2"/>
      <c r="I3629" s="2"/>
      <c r="J3629" s="2"/>
      <c r="K3629" s="2"/>
      <c r="L3629" s="4"/>
    </row>
    <row r="3630" spans="1:12">
      <c r="A3630" s="19"/>
      <c r="B3630" s="21"/>
      <c r="C3630" s="21"/>
      <c r="D3630" s="21"/>
      <c r="E3630" s="2"/>
      <c r="F3630" s="2"/>
      <c r="G3630" s="2"/>
      <c r="H3630" s="2"/>
      <c r="I3630" s="2"/>
      <c r="J3630" s="2"/>
      <c r="K3630" s="2"/>
      <c r="L3630" s="4"/>
    </row>
    <row r="3631" spans="1:12">
      <c r="A3631" s="19"/>
      <c r="B3631" s="21"/>
      <c r="C3631" s="21"/>
      <c r="D3631" s="21"/>
      <c r="E3631" s="2"/>
      <c r="F3631" s="2"/>
      <c r="G3631" s="2"/>
      <c r="H3631" s="2"/>
      <c r="I3631" s="2"/>
      <c r="J3631" s="2"/>
      <c r="K3631" s="2"/>
      <c r="L3631" s="4"/>
    </row>
    <row r="3632" spans="1:12">
      <c r="A3632" s="19"/>
      <c r="B3632" s="21"/>
      <c r="C3632" s="21"/>
      <c r="D3632" s="21"/>
      <c r="E3632" s="2"/>
      <c r="F3632" s="2"/>
      <c r="G3632" s="2"/>
      <c r="H3632" s="2"/>
      <c r="I3632" s="2"/>
      <c r="J3632" s="2"/>
      <c r="K3632" s="2"/>
      <c r="L3632" s="4"/>
    </row>
    <row r="3633" spans="1:12">
      <c r="A3633" s="19"/>
      <c r="B3633" s="21"/>
      <c r="C3633" s="21"/>
      <c r="D3633" s="21"/>
      <c r="E3633" s="2"/>
      <c r="F3633" s="2"/>
      <c r="G3633" s="2"/>
      <c r="H3633" s="2"/>
      <c r="I3633" s="2"/>
      <c r="J3633" s="2"/>
      <c r="K3633" s="2"/>
      <c r="L3633" s="4"/>
    </row>
    <row r="3634" spans="1:12">
      <c r="A3634" s="19"/>
      <c r="B3634" s="21"/>
      <c r="C3634" s="21"/>
      <c r="D3634" s="21"/>
      <c r="E3634" s="2"/>
      <c r="F3634" s="2"/>
      <c r="G3634" s="2"/>
      <c r="H3634" s="2"/>
      <c r="I3634" s="2"/>
      <c r="J3634" s="2"/>
      <c r="K3634" s="2"/>
      <c r="L3634" s="4"/>
    </row>
    <row r="3635" spans="1:12">
      <c r="A3635" s="19"/>
      <c r="B3635" s="21"/>
      <c r="C3635" s="21"/>
      <c r="D3635" s="21"/>
      <c r="E3635" s="2"/>
      <c r="F3635" s="2"/>
      <c r="G3635" s="2"/>
      <c r="H3635" s="2"/>
      <c r="I3635" s="2"/>
      <c r="J3635" s="2"/>
      <c r="K3635" s="2"/>
      <c r="L3635" s="4"/>
    </row>
    <row r="3636" spans="1:12">
      <c r="A3636" s="19"/>
      <c r="B3636" s="21"/>
      <c r="C3636" s="21"/>
      <c r="D3636" s="21"/>
      <c r="E3636" s="2"/>
      <c r="F3636" s="2"/>
      <c r="G3636" s="2"/>
      <c r="H3636" s="2"/>
      <c r="I3636" s="2"/>
      <c r="J3636" s="2"/>
      <c r="K3636" s="2"/>
      <c r="L3636" s="4"/>
    </row>
    <row r="3637" spans="1:12">
      <c r="A3637" s="19"/>
      <c r="B3637" s="21"/>
      <c r="C3637" s="21"/>
      <c r="D3637" s="21"/>
      <c r="E3637" s="2"/>
      <c r="F3637" s="2"/>
      <c r="G3637" s="2"/>
      <c r="H3637" s="2"/>
      <c r="I3637" s="2"/>
      <c r="J3637" s="2"/>
      <c r="K3637" s="2"/>
      <c r="L3637" s="4"/>
    </row>
    <row r="3638" spans="1:12">
      <c r="A3638" s="19"/>
      <c r="B3638" s="21"/>
      <c r="C3638" s="21"/>
      <c r="D3638" s="21"/>
      <c r="E3638" s="2"/>
      <c r="F3638" s="2"/>
      <c r="G3638" s="2"/>
      <c r="H3638" s="2"/>
      <c r="I3638" s="2"/>
      <c r="J3638" s="2"/>
      <c r="K3638" s="2"/>
      <c r="L3638" s="4"/>
    </row>
    <row r="3639" spans="1:12">
      <c r="A3639" s="19"/>
      <c r="B3639" s="21"/>
      <c r="C3639" s="21"/>
      <c r="D3639" s="21"/>
      <c r="E3639" s="2"/>
      <c r="F3639" s="2"/>
      <c r="G3639" s="2"/>
      <c r="H3639" s="2"/>
      <c r="I3639" s="2"/>
      <c r="J3639" s="2"/>
      <c r="K3639" s="2"/>
      <c r="L3639" s="4"/>
    </row>
    <row r="3640" spans="1:12">
      <c r="A3640" s="19"/>
      <c r="B3640" s="21"/>
      <c r="C3640" s="21"/>
      <c r="D3640" s="21"/>
      <c r="E3640" s="2"/>
      <c r="F3640" s="2"/>
      <c r="G3640" s="2"/>
      <c r="H3640" s="2"/>
      <c r="I3640" s="2"/>
      <c r="J3640" s="2"/>
      <c r="K3640" s="2"/>
      <c r="L3640" s="4"/>
    </row>
    <row r="3641" spans="1:12">
      <c r="A3641" s="19"/>
      <c r="B3641" s="21"/>
      <c r="C3641" s="21"/>
      <c r="D3641" s="21"/>
      <c r="E3641" s="2"/>
      <c r="F3641" s="2"/>
      <c r="G3641" s="2"/>
      <c r="H3641" s="2"/>
      <c r="I3641" s="2"/>
      <c r="J3641" s="2"/>
      <c r="K3641" s="2"/>
      <c r="L3641" s="4"/>
    </row>
    <row r="3642" spans="1:12">
      <c r="A3642" s="19"/>
      <c r="B3642" s="21"/>
      <c r="C3642" s="21"/>
      <c r="D3642" s="21"/>
      <c r="E3642" s="2"/>
      <c r="F3642" s="2"/>
      <c r="G3642" s="2"/>
      <c r="H3642" s="2"/>
      <c r="I3642" s="2"/>
      <c r="J3642" s="2"/>
      <c r="K3642" s="2"/>
      <c r="L3642" s="4"/>
    </row>
    <row r="3643" spans="1:12">
      <c r="A3643" s="19"/>
      <c r="B3643" s="21"/>
      <c r="C3643" s="21"/>
      <c r="D3643" s="21"/>
      <c r="E3643" s="2"/>
      <c r="F3643" s="2"/>
      <c r="G3643" s="2"/>
      <c r="H3643" s="2"/>
      <c r="I3643" s="2"/>
      <c r="J3643" s="2"/>
      <c r="K3643" s="2"/>
      <c r="L3643" s="4"/>
    </row>
    <row r="3644" spans="1:12">
      <c r="A3644" s="19"/>
      <c r="B3644" s="21"/>
      <c r="C3644" s="21"/>
      <c r="D3644" s="21"/>
      <c r="E3644" s="2"/>
      <c r="F3644" s="2"/>
      <c r="G3644" s="2"/>
      <c r="H3644" s="2"/>
      <c r="I3644" s="2"/>
      <c r="J3644" s="2"/>
      <c r="K3644" s="2"/>
      <c r="L3644" s="4"/>
    </row>
    <row r="3645" spans="1:12">
      <c r="A3645" s="19"/>
      <c r="B3645" s="21"/>
      <c r="C3645" s="21"/>
      <c r="D3645" s="21"/>
      <c r="E3645" s="2"/>
      <c r="F3645" s="2"/>
      <c r="G3645" s="2"/>
      <c r="H3645" s="2"/>
      <c r="I3645" s="2"/>
      <c r="J3645" s="2"/>
      <c r="K3645" s="2"/>
      <c r="L3645" s="4"/>
    </row>
    <row r="3646" spans="1:12">
      <c r="A3646" s="19"/>
      <c r="B3646" s="21"/>
      <c r="C3646" s="21"/>
      <c r="D3646" s="21"/>
      <c r="E3646" s="2"/>
      <c r="F3646" s="2"/>
      <c r="G3646" s="2"/>
      <c r="H3646" s="2"/>
      <c r="I3646" s="2"/>
      <c r="J3646" s="2"/>
      <c r="K3646" s="2"/>
      <c r="L3646" s="4"/>
    </row>
    <row r="3647" spans="1:12">
      <c r="A3647" s="19"/>
      <c r="B3647" s="21"/>
      <c r="C3647" s="21"/>
      <c r="D3647" s="21"/>
      <c r="E3647" s="2"/>
      <c r="F3647" s="2"/>
      <c r="G3647" s="2"/>
      <c r="H3647" s="2"/>
      <c r="I3647" s="2"/>
      <c r="J3647" s="2"/>
      <c r="K3647" s="2"/>
      <c r="L3647" s="4"/>
    </row>
    <row r="3648" spans="1:12">
      <c r="A3648" s="19"/>
      <c r="B3648" s="21"/>
      <c r="C3648" s="21"/>
      <c r="D3648" s="21"/>
      <c r="E3648" s="2"/>
      <c r="F3648" s="2"/>
      <c r="G3648" s="2"/>
      <c r="H3648" s="2"/>
      <c r="I3648" s="2"/>
      <c r="J3648" s="2"/>
      <c r="K3648" s="2"/>
      <c r="L3648" s="4"/>
    </row>
    <row r="3649" spans="1:12">
      <c r="A3649" s="19"/>
      <c r="B3649" s="21"/>
      <c r="C3649" s="21"/>
      <c r="D3649" s="21"/>
      <c r="E3649" s="2"/>
      <c r="F3649" s="2"/>
      <c r="G3649" s="2"/>
      <c r="H3649" s="2"/>
      <c r="I3649" s="2"/>
      <c r="J3649" s="2"/>
      <c r="K3649" s="2"/>
      <c r="L3649" s="4"/>
    </row>
    <row r="3650" spans="1:12">
      <c r="A3650" s="19"/>
      <c r="B3650" s="21"/>
      <c r="C3650" s="21"/>
      <c r="D3650" s="21"/>
      <c r="E3650" s="2"/>
      <c r="F3650" s="2"/>
      <c r="G3650" s="2"/>
      <c r="H3650" s="2"/>
      <c r="I3650" s="2"/>
      <c r="J3650" s="2"/>
      <c r="K3650" s="2"/>
      <c r="L3650" s="4"/>
    </row>
    <row r="3651" spans="1:12">
      <c r="A3651" s="19"/>
      <c r="B3651" s="21"/>
      <c r="C3651" s="21"/>
      <c r="D3651" s="21"/>
      <c r="E3651" s="2"/>
      <c r="F3651" s="2"/>
      <c r="G3651" s="2"/>
      <c r="H3651" s="2"/>
      <c r="I3651" s="2"/>
      <c r="J3651" s="2"/>
      <c r="K3651" s="2"/>
      <c r="L3651" s="4"/>
    </row>
    <row r="3652" spans="1:12">
      <c r="A3652" s="19"/>
      <c r="B3652" s="21"/>
      <c r="C3652" s="21"/>
      <c r="D3652" s="21"/>
      <c r="E3652" s="2"/>
      <c r="F3652" s="2"/>
      <c r="G3652" s="2"/>
      <c r="H3652" s="2"/>
      <c r="I3652" s="2"/>
      <c r="J3652" s="2"/>
      <c r="K3652" s="2"/>
      <c r="L3652" s="4"/>
    </row>
    <row r="3653" spans="1:12">
      <c r="A3653" s="19"/>
      <c r="B3653" s="21"/>
      <c r="C3653" s="21"/>
      <c r="D3653" s="21"/>
      <c r="E3653" s="2"/>
      <c r="F3653" s="2"/>
      <c r="G3653" s="2"/>
      <c r="H3653" s="2"/>
      <c r="I3653" s="2"/>
      <c r="J3653" s="2"/>
      <c r="K3653" s="2"/>
      <c r="L3653" s="4"/>
    </row>
    <row r="3654" spans="1:12">
      <c r="A3654" s="19"/>
      <c r="B3654" s="21"/>
      <c r="C3654" s="21"/>
      <c r="D3654" s="21"/>
      <c r="E3654" s="2"/>
      <c r="F3654" s="2"/>
      <c r="G3654" s="2"/>
      <c r="H3654" s="2"/>
      <c r="I3654" s="2"/>
      <c r="J3654" s="2"/>
      <c r="K3654" s="2"/>
      <c r="L3654" s="4"/>
    </row>
    <row r="3655" spans="1:12">
      <c r="A3655" s="19"/>
      <c r="B3655" s="21"/>
      <c r="C3655" s="21"/>
      <c r="D3655" s="21"/>
      <c r="E3655" s="2"/>
      <c r="F3655" s="2"/>
      <c r="G3655" s="2"/>
      <c r="H3655" s="2"/>
      <c r="I3655" s="2"/>
      <c r="J3655" s="2"/>
      <c r="K3655" s="2"/>
      <c r="L3655" s="4"/>
    </row>
    <row r="3656" spans="1:12">
      <c r="A3656" s="19"/>
      <c r="B3656" s="21"/>
      <c r="C3656" s="21"/>
      <c r="D3656" s="21"/>
      <c r="E3656" s="2"/>
      <c r="F3656" s="2"/>
      <c r="G3656" s="2"/>
      <c r="H3656" s="2"/>
      <c r="I3656" s="2"/>
      <c r="J3656" s="2"/>
      <c r="K3656" s="2"/>
      <c r="L3656" s="4"/>
    </row>
    <row r="3657" spans="1:12">
      <c r="A3657" s="19"/>
      <c r="B3657" s="21"/>
      <c r="C3657" s="21"/>
      <c r="D3657" s="21"/>
      <c r="E3657" s="2"/>
      <c r="F3657" s="2"/>
      <c r="G3657" s="2"/>
      <c r="H3657" s="2"/>
      <c r="I3657" s="2"/>
      <c r="J3657" s="2"/>
      <c r="K3657" s="2"/>
      <c r="L3657" s="4"/>
    </row>
    <row r="3658" spans="1:12">
      <c r="A3658" s="19"/>
      <c r="B3658" s="21"/>
      <c r="C3658" s="21"/>
      <c r="D3658" s="21"/>
      <c r="E3658" s="2"/>
      <c r="F3658" s="2"/>
      <c r="G3658" s="2"/>
      <c r="H3658" s="2"/>
      <c r="I3658" s="2"/>
      <c r="J3658" s="2"/>
      <c r="K3658" s="2"/>
      <c r="L3658" s="4"/>
    </row>
    <row r="3659" spans="1:12">
      <c r="A3659" s="19"/>
      <c r="B3659" s="21"/>
      <c r="C3659" s="21"/>
      <c r="D3659" s="21"/>
      <c r="E3659" s="2"/>
      <c r="F3659" s="2"/>
      <c r="G3659" s="2"/>
      <c r="H3659" s="2"/>
      <c r="I3659" s="2"/>
      <c r="J3659" s="2"/>
      <c r="K3659" s="2"/>
      <c r="L3659" s="4"/>
    </row>
    <row r="3660" spans="1:12">
      <c r="A3660" s="19"/>
      <c r="B3660" s="21"/>
      <c r="C3660" s="21"/>
      <c r="D3660" s="21"/>
      <c r="E3660" s="2"/>
      <c r="F3660" s="2"/>
      <c r="G3660" s="2"/>
      <c r="H3660" s="2"/>
      <c r="I3660" s="2"/>
      <c r="J3660" s="2"/>
      <c r="K3660" s="2"/>
      <c r="L3660" s="4"/>
    </row>
    <row r="3661" spans="1:12">
      <c r="A3661" s="19"/>
      <c r="B3661" s="21"/>
      <c r="C3661" s="21"/>
      <c r="D3661" s="21"/>
      <c r="E3661" s="2"/>
      <c r="F3661" s="2"/>
      <c r="G3661" s="2"/>
      <c r="H3661" s="2"/>
      <c r="I3661" s="2"/>
      <c r="J3661" s="2"/>
      <c r="K3661" s="2"/>
      <c r="L3661" s="4"/>
    </row>
    <row r="3662" spans="1:12">
      <c r="A3662" s="19"/>
      <c r="B3662" s="21"/>
      <c r="C3662" s="21"/>
      <c r="D3662" s="21"/>
      <c r="E3662" s="2"/>
      <c r="F3662" s="2"/>
      <c r="G3662" s="2"/>
      <c r="H3662" s="2"/>
      <c r="I3662" s="2"/>
      <c r="J3662" s="2"/>
      <c r="K3662" s="2"/>
      <c r="L3662" s="4"/>
    </row>
    <row r="3663" spans="1:12">
      <c r="A3663" s="19"/>
      <c r="B3663" s="21"/>
      <c r="C3663" s="21"/>
      <c r="D3663" s="21"/>
      <c r="E3663" s="2"/>
      <c r="F3663" s="2"/>
      <c r="G3663" s="2"/>
      <c r="H3663" s="2"/>
      <c r="I3663" s="2"/>
      <c r="J3663" s="2"/>
      <c r="K3663" s="2"/>
      <c r="L3663" s="4"/>
    </row>
    <row r="3664" spans="1:12">
      <c r="A3664" s="19"/>
      <c r="B3664" s="21"/>
      <c r="C3664" s="21"/>
      <c r="D3664" s="21"/>
      <c r="E3664" s="2"/>
      <c r="F3664" s="2"/>
      <c r="G3664" s="2"/>
      <c r="H3664" s="2"/>
      <c r="I3664" s="2"/>
      <c r="J3664" s="2"/>
      <c r="K3664" s="2"/>
      <c r="L3664" s="4"/>
    </row>
    <row r="3665" spans="1:12">
      <c r="A3665" s="19"/>
      <c r="B3665" s="21"/>
      <c r="C3665" s="21"/>
      <c r="D3665" s="21"/>
      <c r="E3665" s="2"/>
      <c r="F3665" s="2"/>
      <c r="G3665" s="2"/>
      <c r="H3665" s="2"/>
      <c r="I3665" s="2"/>
      <c r="J3665" s="2"/>
      <c r="K3665" s="2"/>
      <c r="L3665" s="4"/>
    </row>
    <row r="3666" spans="1:12">
      <c r="A3666" s="19"/>
      <c r="B3666" s="21"/>
      <c r="C3666" s="21"/>
      <c r="D3666" s="21"/>
      <c r="E3666" s="2"/>
      <c r="F3666" s="2"/>
      <c r="G3666" s="2"/>
      <c r="H3666" s="2"/>
      <c r="I3666" s="2"/>
      <c r="J3666" s="2"/>
      <c r="K3666" s="2"/>
      <c r="L3666" s="4"/>
    </row>
    <row r="3667" spans="1:12">
      <c r="A3667" s="19"/>
      <c r="B3667" s="21"/>
      <c r="C3667" s="21"/>
      <c r="D3667" s="21"/>
      <c r="E3667" s="2"/>
      <c r="F3667" s="2"/>
      <c r="G3667" s="2"/>
      <c r="H3667" s="2"/>
      <c r="I3667" s="2"/>
      <c r="J3667" s="2"/>
      <c r="K3667" s="2"/>
      <c r="L3667" s="4"/>
    </row>
    <row r="3668" spans="1:12">
      <c r="A3668" s="19"/>
      <c r="B3668" s="21"/>
      <c r="C3668" s="21"/>
      <c r="D3668" s="21"/>
      <c r="E3668" s="2"/>
      <c r="F3668" s="2"/>
      <c r="G3668" s="2"/>
      <c r="H3668" s="2"/>
      <c r="I3668" s="2"/>
      <c r="J3668" s="2"/>
      <c r="K3668" s="2"/>
      <c r="L3668" s="4"/>
    </row>
    <row r="3669" spans="1:12">
      <c r="A3669" s="19"/>
      <c r="B3669" s="21"/>
      <c r="C3669" s="21"/>
      <c r="D3669" s="21"/>
      <c r="E3669" s="2"/>
      <c r="F3669" s="2"/>
      <c r="G3669" s="2"/>
      <c r="H3669" s="2"/>
      <c r="I3669" s="2"/>
      <c r="J3669" s="2"/>
      <c r="K3669" s="2"/>
      <c r="L3669" s="4"/>
    </row>
    <row r="3670" spans="1:12">
      <c r="A3670" s="19"/>
      <c r="B3670" s="21"/>
      <c r="C3670" s="21"/>
      <c r="D3670" s="21"/>
      <c r="E3670" s="2"/>
      <c r="F3670" s="2"/>
      <c r="G3670" s="2"/>
      <c r="H3670" s="2"/>
      <c r="I3670" s="2"/>
      <c r="J3670" s="2"/>
      <c r="K3670" s="2"/>
      <c r="L3670" s="4"/>
    </row>
    <row r="3671" spans="1:12">
      <c r="A3671" s="19"/>
      <c r="B3671" s="21"/>
      <c r="C3671" s="21"/>
      <c r="D3671" s="21"/>
      <c r="E3671" s="2"/>
      <c r="F3671" s="2"/>
      <c r="G3671" s="2"/>
      <c r="H3671" s="2"/>
      <c r="I3671" s="2"/>
      <c r="J3671" s="2"/>
      <c r="K3671" s="2"/>
      <c r="L3671" s="4"/>
    </row>
    <row r="3672" spans="1:12">
      <c r="A3672" s="19"/>
      <c r="B3672" s="21"/>
      <c r="C3672" s="21"/>
      <c r="D3672" s="21"/>
      <c r="E3672" s="2"/>
      <c r="F3672" s="2"/>
      <c r="G3672" s="2"/>
      <c r="H3672" s="2"/>
      <c r="I3672" s="2"/>
      <c r="J3672" s="2"/>
      <c r="K3672" s="2"/>
      <c r="L3672" s="4"/>
    </row>
    <row r="3673" spans="1:12">
      <c r="A3673" s="19"/>
      <c r="B3673" s="21"/>
      <c r="C3673" s="21"/>
      <c r="D3673" s="21"/>
      <c r="E3673" s="2"/>
      <c r="F3673" s="2"/>
      <c r="G3673" s="2"/>
      <c r="H3673" s="2"/>
      <c r="I3673" s="2"/>
      <c r="J3673" s="2"/>
      <c r="K3673" s="2"/>
      <c r="L3673" s="4"/>
    </row>
    <row r="3674" spans="1:12">
      <c r="A3674" s="19"/>
      <c r="B3674" s="21"/>
      <c r="C3674" s="21"/>
      <c r="D3674" s="21"/>
      <c r="E3674" s="2"/>
      <c r="F3674" s="2"/>
      <c r="G3674" s="2"/>
      <c r="H3674" s="2"/>
      <c r="I3674" s="2"/>
      <c r="J3674" s="2"/>
      <c r="K3674" s="2"/>
      <c r="L3674" s="4"/>
    </row>
    <row r="3675" spans="1:12">
      <c r="A3675" s="19"/>
      <c r="B3675" s="21"/>
      <c r="C3675" s="21"/>
      <c r="D3675" s="21"/>
      <c r="E3675" s="2"/>
      <c r="F3675" s="2"/>
      <c r="G3675" s="2"/>
      <c r="H3675" s="2"/>
      <c r="I3675" s="2"/>
      <c r="J3675" s="2"/>
      <c r="K3675" s="2"/>
      <c r="L3675" s="4"/>
    </row>
    <row r="3676" spans="1:12">
      <c r="A3676" s="19"/>
      <c r="B3676" s="21"/>
      <c r="C3676" s="21"/>
      <c r="D3676" s="21"/>
      <c r="E3676" s="2"/>
      <c r="F3676" s="2"/>
      <c r="G3676" s="2"/>
      <c r="H3676" s="2"/>
      <c r="I3676" s="2"/>
      <c r="J3676" s="2"/>
      <c r="K3676" s="2"/>
      <c r="L3676" s="4"/>
    </row>
    <row r="3677" spans="1:12">
      <c r="A3677" s="19"/>
      <c r="B3677" s="21"/>
      <c r="C3677" s="21"/>
      <c r="D3677" s="21"/>
      <c r="E3677" s="2"/>
      <c r="F3677" s="2"/>
      <c r="G3677" s="2"/>
      <c r="H3677" s="2"/>
      <c r="I3677" s="2"/>
      <c r="J3677" s="2"/>
      <c r="K3677" s="2"/>
      <c r="L3677" s="4"/>
    </row>
    <row r="3678" spans="1:12">
      <c r="A3678" s="19"/>
      <c r="B3678" s="21"/>
      <c r="C3678" s="21"/>
      <c r="D3678" s="21"/>
      <c r="E3678" s="2"/>
      <c r="F3678" s="2"/>
      <c r="G3678" s="2"/>
      <c r="H3678" s="2"/>
      <c r="I3678" s="2"/>
      <c r="J3678" s="2"/>
      <c r="K3678" s="2"/>
      <c r="L3678" s="4"/>
    </row>
    <row r="3679" spans="1:12">
      <c r="A3679" s="19"/>
      <c r="B3679" s="21"/>
      <c r="C3679" s="21"/>
      <c r="D3679" s="21"/>
      <c r="E3679" s="2"/>
      <c r="F3679" s="2"/>
      <c r="G3679" s="2"/>
      <c r="H3679" s="2"/>
      <c r="I3679" s="2"/>
      <c r="J3679" s="2"/>
      <c r="K3679" s="2"/>
      <c r="L3679" s="4"/>
    </row>
    <row r="3680" spans="1:12">
      <c r="A3680" s="19"/>
      <c r="B3680" s="21"/>
      <c r="C3680" s="21"/>
      <c r="D3680" s="21"/>
      <c r="E3680" s="2"/>
      <c r="F3680" s="2"/>
      <c r="G3680" s="2"/>
      <c r="H3680" s="2"/>
      <c r="I3680" s="2"/>
      <c r="J3680" s="2"/>
      <c r="K3680" s="2"/>
      <c r="L3680" s="4"/>
    </row>
    <row r="3681" spans="1:12">
      <c r="A3681" s="19"/>
      <c r="B3681" s="21"/>
      <c r="C3681" s="21"/>
      <c r="D3681" s="21"/>
      <c r="E3681" s="2"/>
      <c r="F3681" s="2"/>
      <c r="G3681" s="2"/>
      <c r="H3681" s="2"/>
      <c r="I3681" s="2"/>
      <c r="J3681" s="2"/>
      <c r="K3681" s="2"/>
      <c r="L3681" s="4"/>
    </row>
    <row r="3682" spans="1:12">
      <c r="A3682" s="19"/>
      <c r="B3682" s="21"/>
      <c r="C3682" s="21"/>
      <c r="D3682" s="21"/>
      <c r="E3682" s="2"/>
      <c r="F3682" s="2"/>
      <c r="G3682" s="2"/>
      <c r="H3682" s="2"/>
      <c r="I3682" s="2"/>
      <c r="J3682" s="2"/>
      <c r="K3682" s="2"/>
      <c r="L3682" s="4"/>
    </row>
    <row r="3683" spans="1:12">
      <c r="A3683" s="19"/>
      <c r="B3683" s="21"/>
      <c r="C3683" s="21"/>
      <c r="D3683" s="21"/>
      <c r="E3683" s="2"/>
      <c r="F3683" s="2"/>
      <c r="G3683" s="2"/>
      <c r="H3683" s="2"/>
      <c r="I3683" s="2"/>
      <c r="J3683" s="2"/>
      <c r="K3683" s="2"/>
      <c r="L3683" s="4"/>
    </row>
    <row r="3684" spans="1:12">
      <c r="A3684" s="19"/>
      <c r="B3684" s="21"/>
      <c r="C3684" s="21"/>
      <c r="D3684" s="21"/>
      <c r="E3684" s="2"/>
      <c r="F3684" s="2"/>
      <c r="G3684" s="2"/>
      <c r="H3684" s="2"/>
      <c r="I3684" s="2"/>
      <c r="J3684" s="2"/>
      <c r="K3684" s="2"/>
      <c r="L3684" s="4"/>
    </row>
    <row r="3685" spans="1:12">
      <c r="A3685" s="19"/>
      <c r="B3685" s="21"/>
      <c r="C3685" s="21"/>
      <c r="D3685" s="21"/>
      <c r="E3685" s="2"/>
      <c r="F3685" s="2"/>
      <c r="G3685" s="2"/>
      <c r="H3685" s="2"/>
      <c r="I3685" s="2"/>
      <c r="J3685" s="2"/>
      <c r="K3685" s="2"/>
      <c r="L3685" s="4"/>
    </row>
    <row r="3686" spans="1:12">
      <c r="A3686" s="19"/>
      <c r="B3686" s="21"/>
      <c r="C3686" s="21"/>
      <c r="D3686" s="21"/>
      <c r="E3686" s="2"/>
      <c r="F3686" s="2"/>
      <c r="G3686" s="2"/>
      <c r="H3686" s="2"/>
      <c r="I3686" s="2"/>
      <c r="J3686" s="2"/>
      <c r="K3686" s="2"/>
      <c r="L3686" s="4"/>
    </row>
    <row r="3687" spans="1:12">
      <c r="A3687" s="19"/>
      <c r="B3687" s="21"/>
      <c r="C3687" s="21"/>
      <c r="D3687" s="21"/>
      <c r="E3687" s="2"/>
      <c r="F3687" s="2"/>
      <c r="G3687" s="2"/>
      <c r="H3687" s="2"/>
      <c r="I3687" s="2"/>
      <c r="J3687" s="2"/>
      <c r="K3687" s="2"/>
      <c r="L3687" s="4"/>
    </row>
    <row r="3688" spans="1:12">
      <c r="A3688" s="19"/>
      <c r="B3688" s="21"/>
      <c r="C3688" s="21"/>
      <c r="D3688" s="21"/>
      <c r="E3688" s="2"/>
      <c r="F3688" s="2"/>
      <c r="G3688" s="2"/>
      <c r="H3688" s="2"/>
      <c r="I3688" s="2"/>
      <c r="J3688" s="2"/>
      <c r="K3688" s="2"/>
      <c r="L3688" s="4"/>
    </row>
    <row r="3689" spans="1:12">
      <c r="A3689" s="19"/>
      <c r="B3689" s="21"/>
      <c r="C3689" s="21"/>
      <c r="D3689" s="21"/>
      <c r="E3689" s="2"/>
      <c r="F3689" s="2"/>
      <c r="G3689" s="2"/>
      <c r="H3689" s="2"/>
      <c r="I3689" s="2"/>
      <c r="J3689" s="2"/>
      <c r="K3689" s="2"/>
      <c r="L3689" s="4"/>
    </row>
    <row r="3690" spans="1:12">
      <c r="A3690" s="19"/>
      <c r="B3690" s="21"/>
      <c r="C3690" s="21"/>
      <c r="D3690" s="21"/>
      <c r="E3690" s="2"/>
      <c r="F3690" s="2"/>
      <c r="G3690" s="2"/>
      <c r="H3690" s="2"/>
      <c r="I3690" s="2"/>
      <c r="J3690" s="2"/>
      <c r="K3690" s="2"/>
      <c r="L3690" s="4"/>
    </row>
    <row r="3691" spans="1:12">
      <c r="A3691" s="19"/>
      <c r="B3691" s="21"/>
      <c r="C3691" s="21"/>
      <c r="D3691" s="21"/>
      <c r="E3691" s="2"/>
      <c r="F3691" s="2"/>
      <c r="G3691" s="2"/>
      <c r="H3691" s="2"/>
      <c r="I3691" s="2"/>
      <c r="J3691" s="2"/>
      <c r="K3691" s="2"/>
      <c r="L3691" s="4"/>
    </row>
    <row r="3692" spans="1:12">
      <c r="A3692" s="19"/>
      <c r="B3692" s="21"/>
      <c r="C3692" s="21"/>
      <c r="D3692" s="21"/>
      <c r="E3692" s="2"/>
      <c r="F3692" s="2"/>
      <c r="G3692" s="2"/>
      <c r="H3692" s="2"/>
      <c r="I3692" s="2"/>
      <c r="J3692" s="2"/>
      <c r="K3692" s="2"/>
      <c r="L3692" s="4"/>
    </row>
    <row r="3693" spans="1:12">
      <c r="A3693" s="19"/>
      <c r="B3693" s="21"/>
      <c r="C3693" s="21"/>
      <c r="D3693" s="21"/>
      <c r="E3693" s="2"/>
      <c r="F3693" s="2"/>
      <c r="G3693" s="2"/>
      <c r="H3693" s="2"/>
      <c r="I3693" s="2"/>
      <c r="J3693" s="2"/>
      <c r="K3693" s="2"/>
      <c r="L3693" s="4"/>
    </row>
    <row r="3694" spans="1:12">
      <c r="A3694" s="19"/>
      <c r="B3694" s="21"/>
      <c r="C3694" s="21"/>
      <c r="D3694" s="21"/>
      <c r="E3694" s="2"/>
      <c r="F3694" s="2"/>
      <c r="G3694" s="2"/>
      <c r="H3694" s="2"/>
      <c r="I3694" s="2"/>
      <c r="J3694" s="2"/>
      <c r="K3694" s="2"/>
      <c r="L3694" s="4"/>
    </row>
    <row r="3695" spans="1:12">
      <c r="A3695" s="19"/>
      <c r="B3695" s="21"/>
      <c r="C3695" s="21"/>
      <c r="D3695" s="21"/>
      <c r="E3695" s="2"/>
      <c r="F3695" s="2"/>
      <c r="G3695" s="2"/>
      <c r="H3695" s="2"/>
      <c r="I3695" s="2"/>
      <c r="J3695" s="2"/>
      <c r="K3695" s="2"/>
      <c r="L3695" s="4"/>
    </row>
    <row r="3696" spans="1:12">
      <c r="A3696" s="19"/>
      <c r="B3696" s="21"/>
      <c r="C3696" s="21"/>
      <c r="D3696" s="21"/>
      <c r="E3696" s="2"/>
      <c r="F3696" s="2"/>
      <c r="G3696" s="2"/>
      <c r="H3696" s="2"/>
      <c r="I3696" s="2"/>
      <c r="J3696" s="2"/>
      <c r="K3696" s="2"/>
      <c r="L3696" s="4"/>
    </row>
    <row r="3697" spans="1:12">
      <c r="A3697" s="19"/>
      <c r="B3697" s="21"/>
      <c r="C3697" s="21"/>
      <c r="D3697" s="21"/>
      <c r="E3697" s="2"/>
      <c r="F3697" s="2"/>
      <c r="G3697" s="2"/>
      <c r="H3697" s="2"/>
      <c r="I3697" s="2"/>
      <c r="J3697" s="2"/>
      <c r="K3697" s="2"/>
      <c r="L3697" s="4"/>
    </row>
    <row r="3698" spans="1:12">
      <c r="A3698" s="19"/>
      <c r="B3698" s="21"/>
      <c r="C3698" s="21"/>
      <c r="D3698" s="21"/>
      <c r="E3698" s="2"/>
      <c r="F3698" s="2"/>
      <c r="G3698" s="2"/>
      <c r="H3698" s="2"/>
      <c r="I3698" s="2"/>
      <c r="J3698" s="2"/>
      <c r="K3698" s="2"/>
      <c r="L3698" s="4"/>
    </row>
    <row r="3699" spans="1:12">
      <c r="A3699" s="19"/>
      <c r="B3699" s="21"/>
      <c r="C3699" s="21"/>
      <c r="D3699" s="21"/>
      <c r="E3699" s="2"/>
      <c r="F3699" s="2"/>
      <c r="G3699" s="2"/>
      <c r="H3699" s="2"/>
      <c r="I3699" s="2"/>
      <c r="J3699" s="2"/>
      <c r="K3699" s="2"/>
      <c r="L3699" s="4"/>
    </row>
    <row r="3700" spans="1:12">
      <c r="A3700" s="19"/>
      <c r="B3700" s="21"/>
      <c r="C3700" s="21"/>
      <c r="D3700" s="21"/>
      <c r="E3700" s="2"/>
      <c r="F3700" s="2"/>
      <c r="G3700" s="2"/>
      <c r="H3700" s="2"/>
      <c r="I3700" s="2"/>
      <c r="J3700" s="2"/>
      <c r="K3700" s="2"/>
      <c r="L3700" s="4"/>
    </row>
    <row r="3701" spans="1:12">
      <c r="A3701" s="19"/>
      <c r="B3701" s="21"/>
      <c r="C3701" s="21"/>
      <c r="D3701" s="21"/>
      <c r="E3701" s="2"/>
      <c r="F3701" s="2"/>
      <c r="G3701" s="2"/>
      <c r="H3701" s="2"/>
      <c r="I3701" s="2"/>
      <c r="J3701" s="2"/>
      <c r="K3701" s="2"/>
      <c r="L3701" s="4"/>
    </row>
    <row r="3702" spans="1:12">
      <c r="A3702" s="19"/>
      <c r="B3702" s="21"/>
      <c r="C3702" s="21"/>
      <c r="D3702" s="21"/>
      <c r="E3702" s="2"/>
      <c r="F3702" s="2"/>
      <c r="G3702" s="2"/>
      <c r="H3702" s="2"/>
      <c r="I3702" s="2"/>
      <c r="J3702" s="2"/>
      <c r="K3702" s="2"/>
      <c r="L3702" s="4"/>
    </row>
    <row r="3703" spans="1:12">
      <c r="A3703" s="19"/>
      <c r="B3703" s="21"/>
      <c r="C3703" s="21"/>
      <c r="D3703" s="21"/>
      <c r="E3703" s="2"/>
      <c r="F3703" s="2"/>
      <c r="G3703" s="2"/>
      <c r="H3703" s="2"/>
      <c r="I3703" s="2"/>
      <c r="J3703" s="2"/>
      <c r="K3703" s="2"/>
      <c r="L3703" s="4"/>
    </row>
    <row r="3704" spans="1:12">
      <c r="A3704" s="19"/>
      <c r="B3704" s="21"/>
      <c r="C3704" s="21"/>
      <c r="D3704" s="21"/>
      <c r="E3704" s="2"/>
      <c r="F3704" s="2"/>
      <c r="G3704" s="2"/>
      <c r="H3704" s="2"/>
      <c r="I3704" s="2"/>
      <c r="J3704" s="2"/>
      <c r="K3704" s="2"/>
      <c r="L3704" s="4"/>
    </row>
    <row r="3705" spans="1:12">
      <c r="A3705" s="19"/>
      <c r="B3705" s="21"/>
      <c r="C3705" s="21"/>
      <c r="D3705" s="21"/>
      <c r="E3705" s="2"/>
      <c r="F3705" s="2"/>
      <c r="G3705" s="2"/>
      <c r="H3705" s="2"/>
      <c r="I3705" s="2"/>
      <c r="J3705" s="2"/>
      <c r="K3705" s="2"/>
      <c r="L3705" s="4"/>
    </row>
    <row r="3706" spans="1:12">
      <c r="A3706" s="19"/>
      <c r="B3706" s="21"/>
      <c r="C3706" s="21"/>
      <c r="D3706" s="21"/>
      <c r="E3706" s="2"/>
      <c r="F3706" s="2"/>
      <c r="G3706" s="2"/>
      <c r="H3706" s="2"/>
      <c r="I3706" s="2"/>
      <c r="J3706" s="2"/>
      <c r="K3706" s="2"/>
      <c r="L3706" s="4"/>
    </row>
    <row r="3707" spans="1:12">
      <c r="A3707" s="19"/>
      <c r="B3707" s="21"/>
      <c r="C3707" s="21"/>
      <c r="D3707" s="21"/>
      <c r="E3707" s="2"/>
      <c r="F3707" s="2"/>
      <c r="G3707" s="2"/>
      <c r="H3707" s="2"/>
      <c r="I3707" s="2"/>
      <c r="J3707" s="2"/>
      <c r="K3707" s="2"/>
      <c r="L3707" s="4"/>
    </row>
    <row r="3708" spans="1:12">
      <c r="A3708" s="19"/>
      <c r="B3708" s="21"/>
      <c r="C3708" s="21"/>
      <c r="D3708" s="21"/>
      <c r="E3708" s="2"/>
      <c r="F3708" s="2"/>
      <c r="G3708" s="2"/>
      <c r="H3708" s="2"/>
      <c r="I3708" s="2"/>
      <c r="J3708" s="2"/>
      <c r="K3708" s="2"/>
      <c r="L3708" s="4"/>
    </row>
    <row r="3709" spans="1:12">
      <c r="A3709" s="19"/>
      <c r="B3709" s="21"/>
      <c r="C3709" s="21"/>
      <c r="D3709" s="21"/>
      <c r="E3709" s="2"/>
      <c r="F3709" s="2"/>
      <c r="G3709" s="2"/>
      <c r="H3709" s="2"/>
      <c r="I3709" s="2"/>
      <c r="J3709" s="2"/>
      <c r="K3709" s="2"/>
      <c r="L3709" s="4"/>
    </row>
    <row r="3710" spans="1:12">
      <c r="A3710" s="19"/>
      <c r="B3710" s="21"/>
      <c r="C3710" s="21"/>
      <c r="D3710" s="21"/>
      <c r="E3710" s="2"/>
      <c r="F3710" s="2"/>
      <c r="G3710" s="2"/>
      <c r="H3710" s="2"/>
      <c r="I3710" s="2"/>
      <c r="J3710" s="2"/>
      <c r="K3710" s="2"/>
      <c r="L3710" s="4"/>
    </row>
    <row r="3711" spans="1:12">
      <c r="A3711" s="19"/>
      <c r="B3711" s="21"/>
      <c r="C3711" s="21"/>
      <c r="D3711" s="21"/>
      <c r="E3711" s="2"/>
      <c r="F3711" s="2"/>
      <c r="G3711" s="2"/>
      <c r="H3711" s="2"/>
      <c r="I3711" s="2"/>
      <c r="J3711" s="2"/>
      <c r="K3711" s="2"/>
      <c r="L3711" s="4"/>
    </row>
    <row r="3712" spans="1:12">
      <c r="A3712" s="19"/>
      <c r="B3712" s="21"/>
      <c r="C3712" s="21"/>
      <c r="D3712" s="21"/>
      <c r="E3712" s="2"/>
      <c r="F3712" s="2"/>
      <c r="G3712" s="2"/>
      <c r="H3712" s="2"/>
      <c r="I3712" s="2"/>
      <c r="J3712" s="2"/>
      <c r="K3712" s="2"/>
      <c r="L3712" s="4"/>
    </row>
    <row r="3713" spans="1:12">
      <c r="A3713" s="19"/>
      <c r="B3713" s="21"/>
      <c r="C3713" s="21"/>
      <c r="D3713" s="21"/>
      <c r="E3713" s="2"/>
      <c r="F3713" s="2"/>
      <c r="G3713" s="2"/>
      <c r="H3713" s="2"/>
      <c r="I3713" s="2"/>
      <c r="J3713" s="2"/>
      <c r="K3713" s="2"/>
      <c r="L3713" s="4"/>
    </row>
    <row r="3714" spans="1:12">
      <c r="A3714" s="19"/>
      <c r="B3714" s="21"/>
      <c r="C3714" s="21"/>
      <c r="D3714" s="21"/>
      <c r="E3714" s="2"/>
      <c r="F3714" s="2"/>
      <c r="G3714" s="2"/>
      <c r="H3714" s="2"/>
      <c r="I3714" s="2"/>
      <c r="J3714" s="2"/>
      <c r="K3714" s="2"/>
      <c r="L3714" s="4"/>
    </row>
    <row r="3715" spans="1:12">
      <c r="A3715" s="19"/>
      <c r="B3715" s="21"/>
      <c r="C3715" s="21"/>
      <c r="D3715" s="21"/>
      <c r="E3715" s="2"/>
      <c r="F3715" s="2"/>
      <c r="G3715" s="2"/>
      <c r="H3715" s="2"/>
      <c r="I3715" s="2"/>
      <c r="J3715" s="2"/>
      <c r="K3715" s="2"/>
      <c r="L3715" s="4"/>
    </row>
    <row r="3716" spans="1:12">
      <c r="A3716" s="19"/>
      <c r="B3716" s="21"/>
      <c r="C3716" s="21"/>
      <c r="D3716" s="21"/>
      <c r="E3716" s="2"/>
      <c r="F3716" s="2"/>
      <c r="G3716" s="2"/>
      <c r="H3716" s="2"/>
      <c r="I3716" s="2"/>
      <c r="J3716" s="2"/>
      <c r="K3716" s="2"/>
      <c r="L3716" s="4"/>
    </row>
    <row r="3717" spans="1:12">
      <c r="A3717" s="19"/>
      <c r="B3717" s="21"/>
      <c r="C3717" s="21"/>
      <c r="D3717" s="21"/>
      <c r="E3717" s="2"/>
      <c r="F3717" s="2"/>
      <c r="G3717" s="2"/>
      <c r="H3717" s="2"/>
      <c r="I3717" s="2"/>
      <c r="J3717" s="2"/>
      <c r="K3717" s="2"/>
      <c r="L3717" s="4"/>
    </row>
    <row r="3718" spans="1:12">
      <c r="A3718" s="19"/>
      <c r="B3718" s="21"/>
      <c r="C3718" s="21"/>
      <c r="D3718" s="21"/>
      <c r="E3718" s="2"/>
      <c r="F3718" s="2"/>
      <c r="G3718" s="2"/>
      <c r="H3718" s="2"/>
      <c r="I3718" s="2"/>
      <c r="J3718" s="2"/>
      <c r="K3718" s="2"/>
      <c r="L3718" s="4"/>
    </row>
    <row r="3719" spans="1:12">
      <c r="A3719" s="19"/>
      <c r="B3719" s="21"/>
      <c r="C3719" s="21"/>
      <c r="D3719" s="21"/>
      <c r="E3719" s="2"/>
      <c r="F3719" s="2"/>
      <c r="G3719" s="2"/>
      <c r="H3719" s="2"/>
      <c r="I3719" s="2"/>
      <c r="J3719" s="2"/>
      <c r="K3719" s="2"/>
      <c r="L3719" s="4"/>
    </row>
    <row r="3720" spans="1:12">
      <c r="A3720" s="19"/>
      <c r="B3720" s="21"/>
      <c r="C3720" s="21"/>
      <c r="D3720" s="21"/>
      <c r="E3720" s="2"/>
      <c r="F3720" s="2"/>
      <c r="G3720" s="2"/>
      <c r="H3720" s="2"/>
      <c r="I3720" s="2"/>
      <c r="J3720" s="2"/>
      <c r="K3720" s="2"/>
      <c r="L3720" s="4"/>
    </row>
    <row r="3721" spans="1:12">
      <c r="A3721" s="19"/>
      <c r="B3721" s="21"/>
      <c r="C3721" s="21"/>
      <c r="D3721" s="21"/>
      <c r="E3721" s="2"/>
      <c r="F3721" s="2"/>
      <c r="G3721" s="2"/>
      <c r="H3721" s="2"/>
      <c r="I3721" s="2"/>
      <c r="J3721" s="2"/>
      <c r="K3721" s="2"/>
      <c r="L3721" s="4"/>
    </row>
    <row r="3722" spans="1:12">
      <c r="A3722" s="19"/>
      <c r="B3722" s="21"/>
      <c r="C3722" s="21"/>
      <c r="D3722" s="21"/>
      <c r="E3722" s="2"/>
      <c r="F3722" s="2"/>
      <c r="G3722" s="2"/>
      <c r="H3722" s="2"/>
      <c r="I3722" s="2"/>
      <c r="J3722" s="2"/>
      <c r="K3722" s="2"/>
      <c r="L3722" s="4"/>
    </row>
    <row r="3723" spans="1:12">
      <c r="A3723" s="19"/>
      <c r="B3723" s="21"/>
      <c r="C3723" s="21"/>
      <c r="D3723" s="21"/>
      <c r="E3723" s="2"/>
      <c r="F3723" s="2"/>
      <c r="G3723" s="2"/>
      <c r="H3723" s="2"/>
      <c r="I3723" s="2"/>
      <c r="J3723" s="2"/>
      <c r="K3723" s="2"/>
      <c r="L3723" s="4"/>
    </row>
    <row r="3724" spans="1:12">
      <c r="A3724" s="19"/>
      <c r="B3724" s="21"/>
      <c r="C3724" s="21"/>
      <c r="D3724" s="21"/>
      <c r="E3724" s="2"/>
      <c r="F3724" s="2"/>
      <c r="G3724" s="2"/>
      <c r="H3724" s="2"/>
      <c r="I3724" s="2"/>
      <c r="J3724" s="2"/>
      <c r="K3724" s="2"/>
      <c r="L3724" s="4"/>
    </row>
    <row r="3725" spans="1:12">
      <c r="A3725" s="19"/>
      <c r="B3725" s="21"/>
      <c r="C3725" s="21"/>
      <c r="D3725" s="21"/>
      <c r="E3725" s="2"/>
      <c r="F3725" s="2"/>
      <c r="G3725" s="2"/>
      <c r="H3725" s="2"/>
      <c r="I3725" s="2"/>
      <c r="J3725" s="2"/>
      <c r="K3725" s="2"/>
      <c r="L3725" s="4"/>
    </row>
    <row r="3726" spans="1:12">
      <c r="A3726" s="19"/>
      <c r="B3726" s="21"/>
      <c r="C3726" s="21"/>
      <c r="D3726" s="21"/>
      <c r="E3726" s="2"/>
      <c r="F3726" s="2"/>
      <c r="G3726" s="2"/>
      <c r="H3726" s="2"/>
      <c r="I3726" s="2"/>
      <c r="J3726" s="2"/>
      <c r="K3726" s="2"/>
      <c r="L3726" s="4"/>
    </row>
    <row r="3727" spans="1:12">
      <c r="A3727" s="19"/>
      <c r="B3727" s="21"/>
      <c r="C3727" s="21"/>
      <c r="D3727" s="21"/>
      <c r="E3727" s="2"/>
      <c r="F3727" s="2"/>
      <c r="G3727" s="2"/>
      <c r="H3727" s="2"/>
      <c r="I3727" s="2"/>
      <c r="J3727" s="2"/>
      <c r="K3727" s="2"/>
      <c r="L3727" s="4"/>
    </row>
    <row r="3728" spans="1:12">
      <c r="A3728" s="19"/>
      <c r="B3728" s="21"/>
      <c r="C3728" s="21"/>
      <c r="D3728" s="21"/>
      <c r="E3728" s="2"/>
      <c r="F3728" s="2"/>
      <c r="G3728" s="2"/>
      <c r="H3728" s="2"/>
      <c r="I3728" s="2"/>
      <c r="J3728" s="2"/>
      <c r="K3728" s="2"/>
      <c r="L3728" s="4"/>
    </row>
    <row r="3729" spans="1:12">
      <c r="A3729" s="19"/>
      <c r="B3729" s="21"/>
      <c r="C3729" s="21"/>
      <c r="D3729" s="21"/>
      <c r="E3729" s="2"/>
      <c r="F3729" s="2"/>
      <c r="G3729" s="2"/>
      <c r="H3729" s="2"/>
      <c r="I3729" s="2"/>
      <c r="J3729" s="2"/>
      <c r="K3729" s="2"/>
      <c r="L3729" s="4"/>
    </row>
    <row r="3730" spans="1:12">
      <c r="A3730" s="19"/>
      <c r="B3730" s="21"/>
      <c r="C3730" s="21"/>
      <c r="D3730" s="21"/>
      <c r="E3730" s="2"/>
      <c r="F3730" s="2"/>
      <c r="G3730" s="2"/>
      <c r="H3730" s="2"/>
      <c r="I3730" s="2"/>
      <c r="J3730" s="2"/>
      <c r="K3730" s="2"/>
      <c r="L3730" s="4"/>
    </row>
    <row r="3731" spans="1:12">
      <c r="A3731" s="19"/>
      <c r="B3731" s="21"/>
      <c r="C3731" s="21"/>
      <c r="D3731" s="21"/>
      <c r="E3731" s="2"/>
      <c r="F3731" s="2"/>
      <c r="G3731" s="2"/>
      <c r="H3731" s="2"/>
      <c r="I3731" s="2"/>
      <c r="J3731" s="2"/>
      <c r="K3731" s="2"/>
      <c r="L3731" s="4"/>
    </row>
    <row r="3732" spans="1:12">
      <c r="A3732" s="19"/>
      <c r="B3732" s="21"/>
      <c r="C3732" s="21"/>
      <c r="D3732" s="21"/>
      <c r="E3732" s="2"/>
      <c r="F3732" s="2"/>
      <c r="G3732" s="2"/>
      <c r="H3732" s="2"/>
      <c r="I3732" s="2"/>
      <c r="J3732" s="2"/>
      <c r="K3732" s="2"/>
      <c r="L3732" s="4"/>
    </row>
    <row r="3733" spans="1:12">
      <c r="A3733" s="19"/>
      <c r="B3733" s="21"/>
      <c r="C3733" s="21"/>
      <c r="D3733" s="21"/>
      <c r="E3733" s="2"/>
      <c r="F3733" s="2"/>
      <c r="G3733" s="2"/>
      <c r="H3733" s="2"/>
      <c r="I3733" s="2"/>
      <c r="J3733" s="2"/>
      <c r="K3733" s="2"/>
      <c r="L3733" s="4"/>
    </row>
    <row r="3734" spans="1:12">
      <c r="A3734" s="19"/>
      <c r="B3734" s="21"/>
      <c r="C3734" s="21"/>
      <c r="D3734" s="21"/>
      <c r="E3734" s="2"/>
      <c r="F3734" s="2"/>
      <c r="G3734" s="2"/>
      <c r="H3734" s="2"/>
      <c r="I3734" s="2"/>
      <c r="J3734" s="2"/>
      <c r="K3734" s="2"/>
      <c r="L3734" s="4"/>
    </row>
    <row r="3735" spans="1:12">
      <c r="A3735" s="19"/>
      <c r="B3735" s="21"/>
      <c r="C3735" s="21"/>
      <c r="D3735" s="21"/>
      <c r="E3735" s="2"/>
      <c r="F3735" s="2"/>
      <c r="G3735" s="2"/>
      <c r="H3735" s="2"/>
      <c r="I3735" s="2"/>
      <c r="J3735" s="2"/>
      <c r="K3735" s="2"/>
      <c r="L3735" s="4"/>
    </row>
    <row r="3736" spans="1:12">
      <c r="A3736" s="19"/>
      <c r="B3736" s="21"/>
      <c r="C3736" s="21"/>
      <c r="D3736" s="21"/>
      <c r="E3736" s="2"/>
      <c r="F3736" s="2"/>
      <c r="G3736" s="2"/>
      <c r="H3736" s="2"/>
      <c r="I3736" s="2"/>
      <c r="J3736" s="2"/>
      <c r="K3736" s="2"/>
      <c r="L3736" s="4"/>
    </row>
    <row r="3737" spans="1:12">
      <c r="A3737" s="19"/>
      <c r="B3737" s="21"/>
      <c r="C3737" s="21"/>
      <c r="D3737" s="21"/>
      <c r="E3737" s="2"/>
      <c r="F3737" s="2"/>
      <c r="G3737" s="2"/>
      <c r="H3737" s="2"/>
      <c r="I3737" s="2"/>
      <c r="J3737" s="2"/>
      <c r="K3737" s="2"/>
      <c r="L3737" s="4"/>
    </row>
    <row r="3738" spans="1:12">
      <c r="A3738" s="19"/>
      <c r="B3738" s="21"/>
      <c r="C3738" s="21"/>
      <c r="D3738" s="21"/>
      <c r="E3738" s="2"/>
      <c r="F3738" s="2"/>
      <c r="G3738" s="2"/>
      <c r="H3738" s="2"/>
      <c r="I3738" s="2"/>
      <c r="J3738" s="2"/>
      <c r="K3738" s="2"/>
      <c r="L3738" s="4"/>
    </row>
    <row r="3739" spans="1:12">
      <c r="A3739" s="19"/>
      <c r="B3739" s="21"/>
      <c r="C3739" s="21"/>
      <c r="D3739" s="21"/>
      <c r="E3739" s="2"/>
      <c r="F3739" s="2"/>
      <c r="G3739" s="2"/>
      <c r="H3739" s="2"/>
      <c r="I3739" s="2"/>
      <c r="J3739" s="2"/>
      <c r="K3739" s="2"/>
      <c r="L3739" s="4"/>
    </row>
    <row r="3740" spans="1:12">
      <c r="A3740" s="19"/>
      <c r="B3740" s="21"/>
      <c r="C3740" s="21"/>
      <c r="D3740" s="21"/>
      <c r="E3740" s="2"/>
      <c r="F3740" s="2"/>
      <c r="G3740" s="2"/>
      <c r="H3740" s="2"/>
      <c r="I3740" s="2"/>
      <c r="J3740" s="2"/>
      <c r="K3740" s="2"/>
      <c r="L3740" s="4"/>
    </row>
    <row r="3741" spans="1:12">
      <c r="A3741" s="19"/>
      <c r="B3741" s="21"/>
      <c r="C3741" s="21"/>
      <c r="D3741" s="21"/>
      <c r="E3741" s="2"/>
      <c r="F3741" s="2"/>
      <c r="G3741" s="2"/>
      <c r="H3741" s="2"/>
      <c r="I3741" s="2"/>
      <c r="J3741" s="2"/>
      <c r="K3741" s="2"/>
      <c r="L3741" s="4"/>
    </row>
    <row r="3742" spans="1:12">
      <c r="A3742" s="19"/>
      <c r="B3742" s="21"/>
      <c r="C3742" s="21"/>
      <c r="D3742" s="21"/>
      <c r="E3742" s="2"/>
      <c r="F3742" s="2"/>
      <c r="G3742" s="2"/>
      <c r="H3742" s="2"/>
      <c r="I3742" s="2"/>
      <c r="J3742" s="2"/>
      <c r="K3742" s="2"/>
      <c r="L3742" s="4"/>
    </row>
    <row r="3743" spans="1:12">
      <c r="A3743" s="19"/>
      <c r="B3743" s="21"/>
      <c r="C3743" s="21"/>
      <c r="D3743" s="21"/>
      <c r="E3743" s="2"/>
      <c r="F3743" s="2"/>
      <c r="G3743" s="2"/>
      <c r="H3743" s="2"/>
      <c r="I3743" s="2"/>
      <c r="J3743" s="2"/>
      <c r="K3743" s="2"/>
      <c r="L3743" s="4"/>
    </row>
    <row r="3744" spans="1:12">
      <c r="A3744" s="19"/>
      <c r="B3744" s="21"/>
      <c r="C3744" s="21"/>
      <c r="D3744" s="21"/>
      <c r="E3744" s="2"/>
      <c r="F3744" s="2"/>
      <c r="G3744" s="2"/>
      <c r="H3744" s="2"/>
      <c r="I3744" s="2"/>
      <c r="J3744" s="2"/>
      <c r="K3744" s="2"/>
      <c r="L3744" s="4"/>
    </row>
    <row r="3745" spans="1:12">
      <c r="A3745" s="19"/>
      <c r="B3745" s="21"/>
      <c r="C3745" s="21"/>
      <c r="D3745" s="21"/>
      <c r="E3745" s="2"/>
      <c r="F3745" s="2"/>
      <c r="G3745" s="2"/>
      <c r="H3745" s="2"/>
      <c r="I3745" s="2"/>
      <c r="J3745" s="2"/>
      <c r="K3745" s="2"/>
      <c r="L3745" s="4"/>
    </row>
    <row r="3746" spans="1:12">
      <c r="A3746" s="19"/>
      <c r="B3746" s="21"/>
      <c r="C3746" s="21"/>
      <c r="D3746" s="21"/>
      <c r="E3746" s="2"/>
      <c r="F3746" s="2"/>
      <c r="G3746" s="2"/>
      <c r="H3746" s="2"/>
      <c r="I3746" s="2"/>
      <c r="J3746" s="2"/>
      <c r="K3746" s="2"/>
      <c r="L3746" s="4"/>
    </row>
    <row r="3747" spans="1:12">
      <c r="A3747" s="19"/>
      <c r="B3747" s="21"/>
      <c r="C3747" s="21"/>
      <c r="D3747" s="21"/>
      <c r="E3747" s="2"/>
      <c r="F3747" s="2"/>
      <c r="G3747" s="2"/>
      <c r="H3747" s="2"/>
      <c r="I3747" s="2"/>
      <c r="J3747" s="2"/>
      <c r="K3747" s="2"/>
      <c r="L3747" s="4"/>
    </row>
    <row r="3748" spans="1:12">
      <c r="A3748" s="19"/>
      <c r="B3748" s="21"/>
      <c r="C3748" s="21"/>
      <c r="D3748" s="21"/>
      <c r="E3748" s="2"/>
      <c r="F3748" s="2"/>
      <c r="G3748" s="2"/>
      <c r="H3748" s="2"/>
      <c r="I3748" s="2"/>
      <c r="J3748" s="2"/>
      <c r="K3748" s="2"/>
      <c r="L3748" s="4"/>
    </row>
    <row r="3749" spans="1:12">
      <c r="A3749" s="19"/>
      <c r="B3749" s="21"/>
      <c r="C3749" s="21"/>
      <c r="D3749" s="21"/>
      <c r="E3749" s="2"/>
      <c r="F3749" s="2"/>
      <c r="G3749" s="2"/>
      <c r="H3749" s="2"/>
      <c r="I3749" s="2"/>
      <c r="J3749" s="2"/>
      <c r="K3749" s="2"/>
      <c r="L3749" s="4"/>
    </row>
    <row r="3750" spans="1:12">
      <c r="A3750" s="19"/>
      <c r="B3750" s="21"/>
      <c r="C3750" s="21"/>
      <c r="D3750" s="21"/>
      <c r="E3750" s="2"/>
      <c r="F3750" s="2"/>
      <c r="G3750" s="2"/>
      <c r="H3750" s="2"/>
      <c r="I3750" s="2"/>
      <c r="J3750" s="2"/>
      <c r="K3750" s="2"/>
      <c r="L3750" s="4"/>
    </row>
    <row r="3751" spans="1:12">
      <c r="A3751" s="19"/>
      <c r="B3751" s="21"/>
      <c r="C3751" s="21"/>
      <c r="D3751" s="21"/>
      <c r="E3751" s="2"/>
      <c r="F3751" s="2"/>
      <c r="G3751" s="2"/>
      <c r="H3751" s="2"/>
      <c r="I3751" s="2"/>
      <c r="J3751" s="2"/>
      <c r="K3751" s="2"/>
      <c r="L3751" s="4"/>
    </row>
    <row r="3752" spans="1:12">
      <c r="A3752" s="19"/>
      <c r="B3752" s="21"/>
      <c r="C3752" s="21"/>
      <c r="D3752" s="21"/>
      <c r="E3752" s="2"/>
      <c r="F3752" s="2"/>
      <c r="G3752" s="2"/>
      <c r="H3752" s="2"/>
      <c r="I3752" s="2"/>
      <c r="J3752" s="2"/>
      <c r="K3752" s="2"/>
      <c r="L3752" s="4"/>
    </row>
    <row r="3753" spans="1:12">
      <c r="A3753" s="19"/>
      <c r="B3753" s="21"/>
      <c r="C3753" s="21"/>
      <c r="D3753" s="21"/>
      <c r="E3753" s="2"/>
      <c r="F3753" s="2"/>
      <c r="G3753" s="2"/>
      <c r="H3753" s="2"/>
      <c r="I3753" s="2"/>
      <c r="J3753" s="2"/>
      <c r="K3753" s="2"/>
      <c r="L3753" s="4"/>
    </row>
    <row r="3754" spans="1:12">
      <c r="A3754" s="19"/>
      <c r="B3754" s="21"/>
      <c r="C3754" s="21"/>
      <c r="D3754" s="21"/>
      <c r="E3754" s="2"/>
      <c r="F3754" s="2"/>
      <c r="G3754" s="2"/>
      <c r="H3754" s="2"/>
      <c r="I3754" s="2"/>
      <c r="J3754" s="2"/>
      <c r="K3754" s="2"/>
      <c r="L3754" s="4"/>
    </row>
    <row r="3755" spans="1:12">
      <c r="A3755" s="19"/>
      <c r="B3755" s="21"/>
      <c r="C3755" s="21"/>
      <c r="D3755" s="21"/>
      <c r="E3755" s="2"/>
      <c r="F3755" s="2"/>
      <c r="G3755" s="2"/>
      <c r="H3755" s="2"/>
      <c r="I3755" s="2"/>
      <c r="J3755" s="2"/>
      <c r="K3755" s="2"/>
      <c r="L3755" s="4"/>
    </row>
    <row r="3756" spans="1:12">
      <c r="A3756" s="19"/>
      <c r="B3756" s="21"/>
      <c r="C3756" s="21"/>
      <c r="D3756" s="21"/>
      <c r="E3756" s="2"/>
      <c r="F3756" s="2"/>
      <c r="G3756" s="2"/>
      <c r="H3756" s="2"/>
      <c r="I3756" s="2"/>
      <c r="J3756" s="2"/>
      <c r="K3756" s="2"/>
      <c r="L3756" s="4"/>
    </row>
    <row r="3757" spans="1:12">
      <c r="A3757" s="19"/>
      <c r="B3757" s="21"/>
      <c r="C3757" s="21"/>
      <c r="D3757" s="21"/>
      <c r="E3757" s="2"/>
      <c r="F3757" s="2"/>
      <c r="G3757" s="2"/>
      <c r="H3757" s="2"/>
      <c r="I3757" s="2"/>
      <c r="J3757" s="2"/>
      <c r="K3757" s="2"/>
      <c r="L3757" s="4"/>
    </row>
    <row r="3758" spans="1:12">
      <c r="A3758" s="19"/>
      <c r="B3758" s="21"/>
      <c r="C3758" s="21"/>
      <c r="D3758" s="21"/>
      <c r="E3758" s="2"/>
      <c r="F3758" s="2"/>
      <c r="G3758" s="2"/>
      <c r="H3758" s="2"/>
      <c r="I3758" s="2"/>
      <c r="J3758" s="2"/>
      <c r="K3758" s="2"/>
      <c r="L3758" s="4"/>
    </row>
    <row r="3759" spans="1:12">
      <c r="A3759" s="19"/>
      <c r="B3759" s="21"/>
      <c r="C3759" s="21"/>
      <c r="D3759" s="21"/>
      <c r="E3759" s="2"/>
      <c r="F3759" s="2"/>
      <c r="G3759" s="2"/>
      <c r="H3759" s="2"/>
      <c r="I3759" s="2"/>
      <c r="J3759" s="2"/>
      <c r="K3759" s="2"/>
      <c r="L3759" s="4"/>
    </row>
    <row r="3760" spans="1:12">
      <c r="A3760" s="19"/>
      <c r="B3760" s="21"/>
      <c r="C3760" s="21"/>
      <c r="D3760" s="21"/>
      <c r="E3760" s="2"/>
      <c r="F3760" s="2"/>
      <c r="G3760" s="2"/>
      <c r="H3760" s="2"/>
      <c r="I3760" s="2"/>
      <c r="J3760" s="2"/>
      <c r="K3760" s="2"/>
      <c r="L3760" s="4"/>
    </row>
    <row r="3761" spans="1:12">
      <c r="A3761" s="19"/>
      <c r="B3761" s="21"/>
      <c r="C3761" s="21"/>
      <c r="D3761" s="21"/>
      <c r="E3761" s="2"/>
      <c r="F3761" s="2"/>
      <c r="G3761" s="2"/>
      <c r="H3761" s="2"/>
      <c r="I3761" s="2"/>
      <c r="J3761" s="2"/>
      <c r="K3761" s="2"/>
      <c r="L3761" s="4"/>
    </row>
    <row r="3762" spans="1:12">
      <c r="A3762" s="19"/>
      <c r="B3762" s="21"/>
      <c r="C3762" s="21"/>
      <c r="D3762" s="21"/>
      <c r="E3762" s="2"/>
      <c r="F3762" s="2"/>
      <c r="G3762" s="2"/>
      <c r="H3762" s="2"/>
      <c r="I3762" s="2"/>
      <c r="J3762" s="2"/>
      <c r="K3762" s="2"/>
      <c r="L3762" s="4"/>
    </row>
    <row r="3763" spans="1:12">
      <c r="A3763" s="19"/>
      <c r="B3763" s="21"/>
      <c r="C3763" s="21"/>
      <c r="D3763" s="21"/>
      <c r="E3763" s="2"/>
      <c r="F3763" s="2"/>
      <c r="G3763" s="2"/>
      <c r="H3763" s="2"/>
      <c r="I3763" s="2"/>
      <c r="J3763" s="2"/>
      <c r="K3763" s="2"/>
      <c r="L3763" s="4"/>
    </row>
    <row r="3764" spans="1:12">
      <c r="A3764" s="19"/>
      <c r="B3764" s="21"/>
      <c r="C3764" s="21"/>
      <c r="D3764" s="21"/>
      <c r="E3764" s="2"/>
      <c r="F3764" s="2"/>
      <c r="G3764" s="2"/>
      <c r="H3764" s="2"/>
      <c r="I3764" s="2"/>
      <c r="J3764" s="2"/>
      <c r="K3764" s="2"/>
      <c r="L3764" s="4"/>
    </row>
    <row r="3765" spans="1:12">
      <c r="A3765" s="19"/>
      <c r="B3765" s="21"/>
      <c r="C3765" s="21"/>
      <c r="D3765" s="21"/>
      <c r="E3765" s="2"/>
      <c r="F3765" s="2"/>
      <c r="G3765" s="2"/>
      <c r="H3765" s="2"/>
      <c r="I3765" s="2"/>
      <c r="J3765" s="2"/>
      <c r="K3765" s="2"/>
      <c r="L3765" s="4"/>
    </row>
    <row r="3766" spans="1:12">
      <c r="A3766" s="19"/>
      <c r="B3766" s="21"/>
      <c r="C3766" s="21"/>
      <c r="D3766" s="21"/>
      <c r="E3766" s="2"/>
      <c r="F3766" s="2"/>
      <c r="G3766" s="2"/>
      <c r="H3766" s="2"/>
      <c r="I3766" s="2"/>
      <c r="J3766" s="2"/>
      <c r="K3766" s="2"/>
      <c r="L3766" s="4"/>
    </row>
    <row r="3767" spans="1:12">
      <c r="A3767" s="19"/>
      <c r="B3767" s="21"/>
      <c r="C3767" s="21"/>
      <c r="D3767" s="21"/>
      <c r="E3767" s="2"/>
      <c r="F3767" s="2"/>
      <c r="G3767" s="2"/>
      <c r="H3767" s="2"/>
      <c r="I3767" s="2"/>
      <c r="J3767" s="2"/>
      <c r="K3767" s="2"/>
      <c r="L3767" s="4"/>
    </row>
    <row r="3768" spans="1:12">
      <c r="A3768" s="19"/>
      <c r="B3768" s="21"/>
      <c r="C3768" s="21"/>
      <c r="D3768" s="21"/>
      <c r="E3768" s="2"/>
      <c r="F3768" s="2"/>
      <c r="G3768" s="2"/>
      <c r="H3768" s="2"/>
      <c r="I3768" s="2"/>
      <c r="J3768" s="2"/>
      <c r="K3768" s="2"/>
      <c r="L3768" s="4"/>
    </row>
    <row r="3769" spans="1:12">
      <c r="A3769" s="19"/>
      <c r="B3769" s="21"/>
      <c r="C3769" s="21"/>
      <c r="D3769" s="21"/>
      <c r="E3769" s="2"/>
      <c r="F3769" s="2"/>
      <c r="G3769" s="2"/>
      <c r="H3769" s="2"/>
      <c r="I3769" s="2"/>
      <c r="J3769" s="2"/>
      <c r="K3769" s="2"/>
      <c r="L3769" s="4"/>
    </row>
    <row r="3770" spans="1:12">
      <c r="A3770" s="19"/>
      <c r="B3770" s="21"/>
      <c r="C3770" s="21"/>
      <c r="D3770" s="21"/>
      <c r="E3770" s="2"/>
      <c r="F3770" s="2"/>
      <c r="G3770" s="2"/>
      <c r="H3770" s="2"/>
      <c r="I3770" s="2"/>
      <c r="J3770" s="2"/>
      <c r="K3770" s="2"/>
      <c r="L3770" s="4"/>
    </row>
    <row r="3771" spans="1:12">
      <c r="A3771" s="19"/>
      <c r="B3771" s="21"/>
      <c r="C3771" s="21"/>
      <c r="D3771" s="21"/>
      <c r="E3771" s="2"/>
      <c r="F3771" s="2"/>
      <c r="G3771" s="2"/>
      <c r="H3771" s="2"/>
      <c r="I3771" s="2"/>
      <c r="J3771" s="2"/>
      <c r="K3771" s="2"/>
      <c r="L3771" s="4"/>
    </row>
    <row r="3772" spans="1:12">
      <c r="A3772" s="19"/>
      <c r="B3772" s="21"/>
      <c r="C3772" s="21"/>
      <c r="D3772" s="21"/>
      <c r="E3772" s="2"/>
      <c r="F3772" s="2"/>
      <c r="G3772" s="2"/>
      <c r="H3772" s="2"/>
      <c r="I3772" s="2"/>
      <c r="J3772" s="2"/>
      <c r="K3772" s="2"/>
      <c r="L3772" s="4"/>
    </row>
    <row r="3773" spans="1:12">
      <c r="A3773" s="19"/>
      <c r="B3773" s="21"/>
      <c r="C3773" s="21"/>
      <c r="D3773" s="21"/>
      <c r="E3773" s="2"/>
      <c r="F3773" s="2"/>
      <c r="G3773" s="2"/>
      <c r="H3773" s="2"/>
      <c r="I3773" s="2"/>
      <c r="J3773" s="2"/>
      <c r="K3773" s="2"/>
      <c r="L3773" s="4"/>
    </row>
    <row r="3774" spans="1:12">
      <c r="A3774" s="19"/>
      <c r="B3774" s="21"/>
      <c r="C3774" s="21"/>
      <c r="D3774" s="21"/>
      <c r="E3774" s="2"/>
      <c r="F3774" s="2"/>
      <c r="G3774" s="2"/>
      <c r="H3774" s="2"/>
      <c r="I3774" s="2"/>
      <c r="J3774" s="2"/>
      <c r="K3774" s="2"/>
      <c r="L3774" s="4"/>
    </row>
    <row r="3775" spans="1:12">
      <c r="A3775" s="19"/>
      <c r="B3775" s="21"/>
      <c r="C3775" s="21"/>
      <c r="D3775" s="21"/>
      <c r="E3775" s="2"/>
      <c r="F3775" s="2"/>
      <c r="G3775" s="2"/>
      <c r="H3775" s="2"/>
      <c r="I3775" s="2"/>
      <c r="J3775" s="2"/>
      <c r="K3775" s="2"/>
      <c r="L3775" s="4"/>
    </row>
    <row r="3776" spans="1:12">
      <c r="A3776" s="19"/>
      <c r="B3776" s="21"/>
      <c r="C3776" s="21"/>
      <c r="D3776" s="21"/>
      <c r="E3776" s="2"/>
      <c r="F3776" s="2"/>
      <c r="G3776" s="2"/>
      <c r="H3776" s="2"/>
      <c r="I3776" s="2"/>
      <c r="J3776" s="2"/>
      <c r="K3776" s="2"/>
      <c r="L3776" s="4"/>
    </row>
    <row r="3777" spans="1:12">
      <c r="A3777" s="19"/>
      <c r="B3777" s="21"/>
      <c r="C3777" s="21"/>
      <c r="D3777" s="21"/>
      <c r="E3777" s="2"/>
      <c r="F3777" s="2"/>
      <c r="G3777" s="2"/>
      <c r="H3777" s="2"/>
      <c r="I3777" s="2"/>
      <c r="J3777" s="2"/>
      <c r="K3777" s="2"/>
      <c r="L3777" s="4"/>
    </row>
    <row r="3778" spans="1:12">
      <c r="A3778" s="19"/>
      <c r="B3778" s="21"/>
      <c r="C3778" s="21"/>
      <c r="D3778" s="21"/>
      <c r="E3778" s="2"/>
      <c r="F3778" s="2"/>
      <c r="G3778" s="2"/>
      <c r="H3778" s="2"/>
      <c r="I3778" s="2"/>
      <c r="J3778" s="2"/>
      <c r="K3778" s="2"/>
      <c r="L3778" s="4"/>
    </row>
    <row r="3779" spans="1:12">
      <c r="A3779" s="19"/>
      <c r="B3779" s="21"/>
      <c r="C3779" s="21"/>
      <c r="D3779" s="21"/>
      <c r="E3779" s="2"/>
      <c r="F3779" s="2"/>
      <c r="G3779" s="2"/>
      <c r="H3779" s="2"/>
      <c r="I3779" s="2"/>
      <c r="J3779" s="2"/>
      <c r="K3779" s="2"/>
      <c r="L3779" s="4"/>
    </row>
    <row r="3780" spans="1:12">
      <c r="A3780" s="19"/>
      <c r="B3780" s="21"/>
      <c r="C3780" s="21"/>
      <c r="D3780" s="21"/>
      <c r="E3780" s="2"/>
      <c r="F3780" s="2"/>
      <c r="G3780" s="2"/>
      <c r="H3780" s="2"/>
      <c r="I3780" s="2"/>
      <c r="J3780" s="2"/>
      <c r="K3780" s="2"/>
      <c r="L3780" s="4"/>
    </row>
    <row r="3781" spans="1:12">
      <c r="A3781" s="19"/>
      <c r="B3781" s="21"/>
      <c r="C3781" s="21"/>
      <c r="D3781" s="21"/>
      <c r="E3781" s="2"/>
      <c r="F3781" s="2"/>
      <c r="G3781" s="2"/>
      <c r="H3781" s="2"/>
      <c r="I3781" s="2"/>
      <c r="J3781" s="2"/>
      <c r="K3781" s="2"/>
      <c r="L3781" s="4"/>
    </row>
    <row r="3782" spans="1:12">
      <c r="A3782" s="19"/>
      <c r="B3782" s="21"/>
      <c r="C3782" s="21"/>
      <c r="D3782" s="21"/>
      <c r="E3782" s="2"/>
      <c r="F3782" s="2"/>
      <c r="G3782" s="2"/>
      <c r="H3782" s="2"/>
      <c r="I3782" s="2"/>
      <c r="J3782" s="2"/>
      <c r="K3782" s="2"/>
      <c r="L3782" s="4"/>
    </row>
    <row r="3783" spans="1:12">
      <c r="A3783" s="19"/>
      <c r="B3783" s="21"/>
      <c r="C3783" s="21"/>
      <c r="D3783" s="21"/>
      <c r="E3783" s="2"/>
      <c r="F3783" s="2"/>
      <c r="G3783" s="2"/>
      <c r="H3783" s="2"/>
      <c r="I3783" s="2"/>
      <c r="J3783" s="2"/>
      <c r="K3783" s="2"/>
      <c r="L3783" s="4"/>
    </row>
    <row r="3784" spans="1:12">
      <c r="A3784" s="19"/>
      <c r="B3784" s="21"/>
      <c r="C3784" s="21"/>
      <c r="D3784" s="21"/>
      <c r="E3784" s="2"/>
      <c r="F3784" s="2"/>
      <c r="G3784" s="2"/>
      <c r="H3784" s="2"/>
      <c r="I3784" s="2"/>
      <c r="J3784" s="2"/>
      <c r="K3784" s="2"/>
      <c r="L3784" s="4"/>
    </row>
    <row r="3785" spans="1:12">
      <c r="A3785" s="19"/>
      <c r="B3785" s="21"/>
      <c r="C3785" s="21"/>
      <c r="D3785" s="21"/>
      <c r="E3785" s="2"/>
      <c r="F3785" s="2"/>
      <c r="G3785" s="2"/>
      <c r="H3785" s="2"/>
      <c r="I3785" s="2"/>
      <c r="J3785" s="2"/>
      <c r="K3785" s="2"/>
      <c r="L3785" s="4"/>
    </row>
    <row r="3786" spans="1:12">
      <c r="A3786" s="19"/>
      <c r="B3786" s="21"/>
      <c r="C3786" s="21"/>
      <c r="D3786" s="21"/>
      <c r="E3786" s="2"/>
      <c r="F3786" s="2"/>
      <c r="G3786" s="2"/>
      <c r="H3786" s="2"/>
      <c r="I3786" s="2"/>
      <c r="J3786" s="2"/>
      <c r="K3786" s="2"/>
      <c r="L3786" s="4"/>
    </row>
    <row r="3787" spans="1:12">
      <c r="A3787" s="19"/>
      <c r="B3787" s="21"/>
      <c r="C3787" s="21"/>
      <c r="D3787" s="21"/>
      <c r="E3787" s="2"/>
      <c r="F3787" s="2"/>
      <c r="G3787" s="2"/>
      <c r="H3787" s="2"/>
      <c r="I3787" s="2"/>
      <c r="J3787" s="2"/>
      <c r="K3787" s="2"/>
      <c r="L3787" s="4"/>
    </row>
    <row r="3788" spans="1:12">
      <c r="A3788" s="19"/>
      <c r="B3788" s="21"/>
      <c r="C3788" s="21"/>
      <c r="D3788" s="21"/>
      <c r="E3788" s="2"/>
      <c r="F3788" s="2"/>
      <c r="G3788" s="2"/>
      <c r="H3788" s="2"/>
      <c r="I3788" s="2"/>
      <c r="J3788" s="2"/>
      <c r="K3788" s="2"/>
      <c r="L3788" s="4"/>
    </row>
    <row r="3789" spans="1:12">
      <c r="A3789" s="19"/>
      <c r="B3789" s="21"/>
      <c r="C3789" s="21"/>
      <c r="D3789" s="21"/>
      <c r="E3789" s="2"/>
      <c r="F3789" s="2"/>
      <c r="G3789" s="2"/>
      <c r="H3789" s="2"/>
      <c r="I3789" s="2"/>
      <c r="J3789" s="2"/>
      <c r="K3789" s="2"/>
      <c r="L3789" s="4"/>
    </row>
    <row r="3790" spans="1:12">
      <c r="A3790" s="19"/>
      <c r="B3790" s="21"/>
      <c r="C3790" s="21"/>
      <c r="D3790" s="21"/>
      <c r="E3790" s="2"/>
      <c r="F3790" s="2"/>
      <c r="G3790" s="2"/>
      <c r="H3790" s="2"/>
      <c r="I3790" s="2"/>
      <c r="J3790" s="2"/>
      <c r="K3790" s="2"/>
      <c r="L3790" s="4"/>
    </row>
    <row r="3791" spans="1:12">
      <c r="A3791" s="19"/>
      <c r="B3791" s="21"/>
      <c r="C3791" s="21"/>
      <c r="D3791" s="21"/>
      <c r="E3791" s="2"/>
      <c r="F3791" s="2"/>
      <c r="G3791" s="2"/>
      <c r="H3791" s="2"/>
      <c r="I3791" s="2"/>
      <c r="J3791" s="2"/>
      <c r="K3791" s="2"/>
      <c r="L3791" s="4"/>
    </row>
    <row r="3792" spans="1:12">
      <c r="A3792" s="19"/>
      <c r="B3792" s="21"/>
      <c r="C3792" s="21"/>
      <c r="D3792" s="21"/>
      <c r="E3792" s="2"/>
      <c r="F3792" s="2"/>
      <c r="G3792" s="2"/>
      <c r="H3792" s="2"/>
      <c r="I3792" s="2"/>
      <c r="J3792" s="2"/>
      <c r="K3792" s="2"/>
      <c r="L3792" s="4"/>
    </row>
    <row r="3793" spans="1:12">
      <c r="A3793" s="19"/>
      <c r="B3793" s="21"/>
      <c r="C3793" s="21"/>
      <c r="D3793" s="21"/>
      <c r="E3793" s="2"/>
      <c r="F3793" s="2"/>
      <c r="G3793" s="2"/>
      <c r="H3793" s="2"/>
      <c r="I3793" s="2"/>
      <c r="J3793" s="2"/>
      <c r="K3793" s="2"/>
      <c r="L3793" s="4"/>
    </row>
    <row r="3794" spans="1:12">
      <c r="A3794" s="19"/>
      <c r="B3794" s="21"/>
      <c r="C3794" s="21"/>
      <c r="D3794" s="21"/>
      <c r="E3794" s="2"/>
      <c r="F3794" s="2"/>
      <c r="G3794" s="2"/>
      <c r="H3794" s="2"/>
      <c r="I3794" s="2"/>
      <c r="J3794" s="2"/>
      <c r="K3794" s="2"/>
      <c r="L3794" s="4"/>
    </row>
    <row r="3795" spans="1:12">
      <c r="A3795" s="19"/>
      <c r="B3795" s="21"/>
      <c r="C3795" s="21"/>
      <c r="D3795" s="21"/>
      <c r="E3795" s="2"/>
      <c r="F3795" s="2"/>
      <c r="G3795" s="2"/>
      <c r="H3795" s="2"/>
      <c r="I3795" s="2"/>
      <c r="J3795" s="2"/>
      <c r="K3795" s="2"/>
      <c r="L3795" s="4"/>
    </row>
    <row r="3796" spans="1:12">
      <c r="A3796" s="19"/>
      <c r="B3796" s="21"/>
      <c r="C3796" s="21"/>
      <c r="D3796" s="21"/>
      <c r="E3796" s="2"/>
      <c r="F3796" s="2"/>
      <c r="G3796" s="2"/>
      <c r="H3796" s="2"/>
      <c r="I3796" s="2"/>
      <c r="J3796" s="2"/>
      <c r="K3796" s="2"/>
      <c r="L3796" s="4"/>
    </row>
    <row r="3797" spans="1:12">
      <c r="A3797" s="19"/>
      <c r="B3797" s="21"/>
      <c r="C3797" s="21"/>
      <c r="D3797" s="21"/>
      <c r="E3797" s="2"/>
      <c r="F3797" s="2"/>
      <c r="G3797" s="2"/>
      <c r="H3797" s="2"/>
      <c r="I3797" s="2"/>
      <c r="J3797" s="2"/>
      <c r="K3797" s="2"/>
      <c r="L3797" s="4"/>
    </row>
    <row r="3798" spans="1:12">
      <c r="A3798" s="19"/>
      <c r="B3798" s="21"/>
      <c r="C3798" s="21"/>
      <c r="D3798" s="21"/>
      <c r="E3798" s="2"/>
      <c r="F3798" s="2"/>
      <c r="G3798" s="2"/>
      <c r="H3798" s="2"/>
      <c r="I3798" s="2"/>
      <c r="J3798" s="2"/>
      <c r="K3798" s="2"/>
      <c r="L3798" s="4"/>
    </row>
    <row r="3799" spans="1:12">
      <c r="A3799" s="19"/>
      <c r="B3799" s="21"/>
      <c r="C3799" s="21"/>
      <c r="D3799" s="21"/>
      <c r="E3799" s="2"/>
      <c r="F3799" s="2"/>
      <c r="G3799" s="2"/>
      <c r="H3799" s="2"/>
      <c r="I3799" s="2"/>
      <c r="J3799" s="2"/>
      <c r="K3799" s="2"/>
      <c r="L3799" s="4"/>
    </row>
    <row r="3800" spans="1:12">
      <c r="A3800" s="19"/>
      <c r="B3800" s="21"/>
      <c r="C3800" s="21"/>
      <c r="D3800" s="21"/>
      <c r="E3800" s="2"/>
      <c r="F3800" s="2"/>
      <c r="G3800" s="2"/>
      <c r="H3800" s="2"/>
      <c r="I3800" s="2"/>
      <c r="J3800" s="2"/>
      <c r="K3800" s="2"/>
      <c r="L3800" s="4"/>
    </row>
    <row r="3801" spans="1:12">
      <c r="A3801" s="19"/>
      <c r="B3801" s="21"/>
      <c r="C3801" s="21"/>
      <c r="D3801" s="21"/>
      <c r="E3801" s="2"/>
      <c r="F3801" s="2"/>
      <c r="G3801" s="2"/>
      <c r="H3801" s="2"/>
      <c r="I3801" s="2"/>
      <c r="J3801" s="2"/>
      <c r="K3801" s="2"/>
      <c r="L3801" s="4"/>
    </row>
    <row r="3802" spans="1:12">
      <c r="A3802" s="19"/>
      <c r="B3802" s="21"/>
      <c r="C3802" s="21"/>
      <c r="D3802" s="21"/>
      <c r="E3802" s="2"/>
      <c r="F3802" s="2"/>
      <c r="G3802" s="2"/>
      <c r="H3802" s="2"/>
      <c r="I3802" s="2"/>
      <c r="J3802" s="2"/>
      <c r="K3802" s="2"/>
      <c r="L3802" s="4"/>
    </row>
    <row r="3803" spans="1:12">
      <c r="A3803" s="19"/>
      <c r="B3803" s="21"/>
      <c r="C3803" s="21"/>
      <c r="D3803" s="21"/>
      <c r="E3803" s="2"/>
      <c r="F3803" s="2"/>
      <c r="G3803" s="2"/>
      <c r="H3803" s="2"/>
      <c r="I3803" s="2"/>
      <c r="J3803" s="2"/>
      <c r="K3803" s="2"/>
      <c r="L3803" s="4"/>
    </row>
    <row r="3804" spans="1:12">
      <c r="A3804" s="19"/>
      <c r="B3804" s="21"/>
      <c r="C3804" s="21"/>
      <c r="D3804" s="21"/>
      <c r="E3804" s="2"/>
      <c r="F3804" s="2"/>
      <c r="G3804" s="2"/>
      <c r="H3804" s="2"/>
      <c r="I3804" s="2"/>
      <c r="J3804" s="2"/>
      <c r="K3804" s="2"/>
      <c r="L3804" s="4"/>
    </row>
    <row r="3805" spans="1:12">
      <c r="A3805" s="19"/>
      <c r="B3805" s="21"/>
      <c r="C3805" s="21"/>
      <c r="D3805" s="21"/>
      <c r="E3805" s="2"/>
      <c r="F3805" s="2"/>
      <c r="G3805" s="2"/>
      <c r="H3805" s="2"/>
      <c r="I3805" s="2"/>
      <c r="J3805" s="2"/>
      <c r="K3805" s="2"/>
      <c r="L3805" s="4"/>
    </row>
    <row r="3806" spans="1:12">
      <c r="A3806" s="19"/>
      <c r="B3806" s="21"/>
      <c r="C3806" s="21"/>
      <c r="D3806" s="21"/>
      <c r="E3806" s="2"/>
      <c r="F3806" s="2"/>
      <c r="G3806" s="2"/>
      <c r="H3806" s="2"/>
      <c r="I3806" s="2"/>
      <c r="J3806" s="2"/>
      <c r="K3806" s="2"/>
      <c r="L3806" s="4"/>
    </row>
    <row r="3807" spans="1:12">
      <c r="A3807" s="19"/>
      <c r="B3807" s="21"/>
      <c r="C3807" s="21"/>
      <c r="D3807" s="21"/>
      <c r="E3807" s="2"/>
      <c r="F3807" s="2"/>
      <c r="G3807" s="2"/>
      <c r="H3807" s="2"/>
      <c r="I3807" s="2"/>
      <c r="J3807" s="2"/>
      <c r="K3807" s="2"/>
      <c r="L3807" s="4"/>
    </row>
    <row r="3808" spans="1:12">
      <c r="A3808" s="19"/>
      <c r="B3808" s="21"/>
      <c r="C3808" s="21"/>
      <c r="D3808" s="21"/>
      <c r="E3808" s="2"/>
      <c r="F3808" s="2"/>
      <c r="G3808" s="2"/>
      <c r="H3808" s="2"/>
      <c r="I3808" s="2"/>
      <c r="J3808" s="2"/>
      <c r="K3808" s="2"/>
      <c r="L3808" s="4"/>
    </row>
    <row r="3809" spans="1:12">
      <c r="A3809" s="19"/>
      <c r="B3809" s="21"/>
      <c r="C3809" s="21"/>
      <c r="D3809" s="21"/>
      <c r="E3809" s="2"/>
      <c r="F3809" s="2"/>
      <c r="G3809" s="2"/>
      <c r="H3809" s="2"/>
      <c r="I3809" s="2"/>
      <c r="J3809" s="2"/>
      <c r="K3809" s="2"/>
      <c r="L3809" s="4"/>
    </row>
    <row r="3810" spans="1:12">
      <c r="A3810" s="19"/>
      <c r="B3810" s="21"/>
      <c r="C3810" s="21"/>
      <c r="D3810" s="21"/>
      <c r="E3810" s="2"/>
      <c r="F3810" s="2"/>
      <c r="G3810" s="2"/>
      <c r="H3810" s="2"/>
      <c r="I3810" s="2"/>
      <c r="J3810" s="2"/>
      <c r="K3810" s="2"/>
      <c r="L3810" s="4"/>
    </row>
    <row r="3811" spans="1:12">
      <c r="A3811" s="19"/>
      <c r="B3811" s="21"/>
      <c r="C3811" s="21"/>
      <c r="D3811" s="21"/>
      <c r="E3811" s="2"/>
      <c r="F3811" s="2"/>
      <c r="G3811" s="2"/>
      <c r="H3811" s="2"/>
      <c r="I3811" s="2"/>
      <c r="J3811" s="2"/>
      <c r="K3811" s="2"/>
      <c r="L3811" s="4"/>
    </row>
    <row r="3812" spans="1:12">
      <c r="A3812" s="19"/>
      <c r="B3812" s="21"/>
      <c r="C3812" s="21"/>
      <c r="D3812" s="21"/>
      <c r="E3812" s="2"/>
      <c r="F3812" s="2"/>
      <c r="G3812" s="2"/>
      <c r="H3812" s="2"/>
      <c r="I3812" s="2"/>
      <c r="J3812" s="2"/>
      <c r="K3812" s="2"/>
      <c r="L3812" s="4"/>
    </row>
    <row r="3813" spans="1:12">
      <c r="A3813" s="19"/>
      <c r="B3813" s="21"/>
      <c r="C3813" s="21"/>
      <c r="D3813" s="21"/>
      <c r="E3813" s="2"/>
      <c r="F3813" s="2"/>
      <c r="G3813" s="2"/>
      <c r="H3813" s="2"/>
      <c r="I3813" s="2"/>
      <c r="J3813" s="2"/>
      <c r="K3813" s="2"/>
      <c r="L3813" s="4"/>
    </row>
    <row r="3814" spans="1:12">
      <c r="A3814" s="19"/>
      <c r="B3814" s="21"/>
      <c r="C3814" s="21"/>
      <c r="D3814" s="21"/>
      <c r="E3814" s="2"/>
      <c r="F3814" s="2"/>
      <c r="G3814" s="2"/>
      <c r="H3814" s="2"/>
      <c r="I3814" s="2"/>
      <c r="J3814" s="2"/>
      <c r="K3814" s="2"/>
      <c r="L3814" s="4"/>
    </row>
    <row r="3815" spans="1:12">
      <c r="A3815" s="19"/>
      <c r="B3815" s="21"/>
      <c r="C3815" s="21"/>
      <c r="D3815" s="21"/>
      <c r="E3815" s="2"/>
      <c r="F3815" s="2"/>
      <c r="G3815" s="2"/>
      <c r="H3815" s="2"/>
      <c r="I3815" s="2"/>
      <c r="J3815" s="2"/>
      <c r="K3815" s="2"/>
      <c r="L3815" s="4"/>
    </row>
    <row r="3816" spans="1:12">
      <c r="A3816" s="19"/>
      <c r="B3816" s="21"/>
      <c r="C3816" s="21"/>
      <c r="D3816" s="21"/>
      <c r="E3816" s="2"/>
      <c r="F3816" s="2"/>
      <c r="G3816" s="2"/>
      <c r="H3816" s="2"/>
      <c r="I3816" s="2"/>
      <c r="J3816" s="2"/>
      <c r="K3816" s="2"/>
      <c r="L3816" s="4"/>
    </row>
    <row r="3817" spans="1:12">
      <c r="A3817" s="19"/>
      <c r="B3817" s="21"/>
      <c r="C3817" s="21"/>
      <c r="D3817" s="21"/>
      <c r="E3817" s="2"/>
      <c r="F3817" s="2"/>
      <c r="G3817" s="2"/>
      <c r="H3817" s="2"/>
      <c r="I3817" s="2"/>
      <c r="J3817" s="2"/>
      <c r="K3817" s="2"/>
      <c r="L3817" s="4"/>
    </row>
    <row r="3818" spans="1:12">
      <c r="A3818" s="19"/>
      <c r="B3818" s="21"/>
      <c r="C3818" s="21"/>
      <c r="D3818" s="21"/>
      <c r="E3818" s="2"/>
      <c r="F3818" s="2"/>
      <c r="G3818" s="2"/>
      <c r="H3818" s="2"/>
      <c r="I3818" s="2"/>
      <c r="J3818" s="2"/>
      <c r="K3818" s="2"/>
      <c r="L3818" s="4"/>
    </row>
    <row r="3819" spans="1:12">
      <c r="A3819" s="19"/>
      <c r="B3819" s="21"/>
      <c r="C3819" s="21"/>
      <c r="D3819" s="21"/>
      <c r="E3819" s="2"/>
      <c r="F3819" s="2"/>
      <c r="G3819" s="2"/>
      <c r="H3819" s="2"/>
      <c r="I3819" s="2"/>
      <c r="J3819" s="2"/>
      <c r="K3819" s="2"/>
      <c r="L3819" s="4"/>
    </row>
    <row r="3820" spans="1:12">
      <c r="A3820" s="19"/>
      <c r="B3820" s="21"/>
      <c r="C3820" s="21"/>
      <c r="D3820" s="21"/>
      <c r="E3820" s="2"/>
      <c r="F3820" s="2"/>
      <c r="G3820" s="2"/>
      <c r="H3820" s="2"/>
      <c r="I3820" s="2"/>
      <c r="J3820" s="2"/>
      <c r="K3820" s="2"/>
      <c r="L3820" s="4"/>
    </row>
    <row r="3821" spans="1:12">
      <c r="A3821" s="19"/>
      <c r="B3821" s="21"/>
      <c r="C3821" s="21"/>
      <c r="D3821" s="21"/>
      <c r="E3821" s="2"/>
      <c r="F3821" s="2"/>
      <c r="G3821" s="2"/>
      <c r="H3821" s="2"/>
      <c r="I3821" s="2"/>
      <c r="J3821" s="2"/>
      <c r="K3821" s="2"/>
      <c r="L3821" s="4"/>
    </row>
    <row r="3822" spans="1:12">
      <c r="A3822" s="19"/>
      <c r="B3822" s="21"/>
      <c r="C3822" s="21"/>
      <c r="D3822" s="21"/>
      <c r="E3822" s="2"/>
      <c r="F3822" s="2"/>
      <c r="G3822" s="2"/>
      <c r="H3822" s="2"/>
      <c r="I3822" s="2"/>
      <c r="J3822" s="2"/>
      <c r="K3822" s="2"/>
      <c r="L3822" s="4"/>
    </row>
    <row r="3823" spans="1:12">
      <c r="A3823" s="19"/>
      <c r="B3823" s="21"/>
      <c r="C3823" s="21"/>
      <c r="D3823" s="21"/>
      <c r="E3823" s="2"/>
      <c r="F3823" s="2"/>
      <c r="G3823" s="2"/>
      <c r="H3823" s="2"/>
      <c r="I3823" s="2"/>
      <c r="J3823" s="2"/>
      <c r="K3823" s="2"/>
      <c r="L3823" s="4"/>
    </row>
    <row r="3824" spans="1:12">
      <c r="A3824" s="19"/>
      <c r="B3824" s="21"/>
      <c r="C3824" s="21"/>
      <c r="D3824" s="21"/>
      <c r="E3824" s="2"/>
      <c r="F3824" s="2"/>
      <c r="G3824" s="2"/>
      <c r="H3824" s="2"/>
      <c r="I3824" s="2"/>
      <c r="J3824" s="2"/>
      <c r="K3824" s="2"/>
      <c r="L3824" s="4"/>
    </row>
    <row r="3825" spans="1:12">
      <c r="A3825" s="19"/>
      <c r="B3825" s="21"/>
      <c r="C3825" s="21"/>
      <c r="D3825" s="21"/>
      <c r="E3825" s="2"/>
      <c r="F3825" s="2"/>
      <c r="G3825" s="2"/>
      <c r="H3825" s="2"/>
      <c r="I3825" s="2"/>
      <c r="J3825" s="2"/>
      <c r="K3825" s="2"/>
      <c r="L3825" s="4"/>
    </row>
    <row r="3826" spans="1:12">
      <c r="A3826" s="19"/>
      <c r="B3826" s="21"/>
      <c r="C3826" s="21"/>
      <c r="D3826" s="21"/>
      <c r="E3826" s="2"/>
      <c r="F3826" s="2"/>
      <c r="G3826" s="2"/>
      <c r="H3826" s="2"/>
      <c r="I3826" s="2"/>
      <c r="J3826" s="2"/>
      <c r="K3826" s="2"/>
      <c r="L3826" s="4"/>
    </row>
    <row r="3827" spans="1:12">
      <c r="A3827" s="19"/>
      <c r="B3827" s="21"/>
      <c r="C3827" s="21"/>
      <c r="D3827" s="21"/>
      <c r="E3827" s="2"/>
      <c r="F3827" s="2"/>
      <c r="G3827" s="2"/>
      <c r="H3827" s="2"/>
      <c r="I3827" s="2"/>
      <c r="J3827" s="2"/>
      <c r="K3827" s="2"/>
      <c r="L3827" s="4"/>
    </row>
    <row r="3828" spans="1:12">
      <c r="A3828" s="19"/>
      <c r="B3828" s="21"/>
      <c r="C3828" s="21"/>
      <c r="D3828" s="21"/>
      <c r="E3828" s="2"/>
      <c r="F3828" s="2"/>
      <c r="G3828" s="2"/>
      <c r="H3828" s="2"/>
      <c r="I3828" s="2"/>
      <c r="J3828" s="2"/>
      <c r="K3828" s="2"/>
      <c r="L3828" s="4"/>
    </row>
    <row r="3829" spans="1:12">
      <c r="A3829" s="19"/>
      <c r="B3829" s="21"/>
      <c r="C3829" s="21"/>
      <c r="D3829" s="21"/>
      <c r="E3829" s="2"/>
      <c r="F3829" s="2"/>
      <c r="G3829" s="2"/>
      <c r="H3829" s="2"/>
      <c r="I3829" s="2"/>
      <c r="J3829" s="2"/>
      <c r="K3829" s="2"/>
      <c r="L3829" s="4"/>
    </row>
    <row r="3830" spans="1:12">
      <c r="A3830" s="19"/>
      <c r="B3830" s="21"/>
      <c r="C3830" s="21"/>
      <c r="D3830" s="21"/>
      <c r="E3830" s="2"/>
      <c r="F3830" s="2"/>
      <c r="G3830" s="2"/>
      <c r="H3830" s="2"/>
      <c r="I3830" s="2"/>
      <c r="J3830" s="2"/>
      <c r="K3830" s="2"/>
      <c r="L3830" s="4"/>
    </row>
    <row r="3831" spans="1:12">
      <c r="A3831" s="19"/>
      <c r="B3831" s="21"/>
      <c r="C3831" s="21"/>
      <c r="D3831" s="21"/>
      <c r="E3831" s="2"/>
      <c r="F3831" s="2"/>
      <c r="G3831" s="2"/>
      <c r="H3831" s="2"/>
      <c r="I3831" s="2"/>
      <c r="J3831" s="2"/>
      <c r="K3831" s="2"/>
      <c r="L3831" s="4"/>
    </row>
    <row r="3832" spans="1:12">
      <c r="A3832" s="19"/>
      <c r="B3832" s="21"/>
      <c r="C3832" s="21"/>
      <c r="D3832" s="21"/>
      <c r="E3832" s="2"/>
      <c r="F3832" s="2"/>
      <c r="G3832" s="2"/>
      <c r="H3832" s="2"/>
      <c r="I3832" s="2"/>
      <c r="J3832" s="2"/>
      <c r="K3832" s="2"/>
      <c r="L3832" s="4"/>
    </row>
    <row r="3833" spans="1:12">
      <c r="A3833" s="19"/>
      <c r="B3833" s="21"/>
      <c r="C3833" s="21"/>
      <c r="D3833" s="21"/>
      <c r="E3833" s="2"/>
      <c r="F3833" s="2"/>
      <c r="G3833" s="2"/>
      <c r="H3833" s="2"/>
      <c r="I3833" s="2"/>
      <c r="J3833" s="2"/>
      <c r="K3833" s="2"/>
      <c r="L3833" s="4"/>
    </row>
    <row r="3834" spans="1:12">
      <c r="A3834" s="19"/>
      <c r="B3834" s="21"/>
      <c r="C3834" s="21"/>
      <c r="D3834" s="21"/>
      <c r="E3834" s="2"/>
      <c r="F3834" s="2"/>
      <c r="G3834" s="2"/>
      <c r="H3834" s="2"/>
      <c r="I3834" s="2"/>
      <c r="J3834" s="2"/>
      <c r="K3834" s="2"/>
      <c r="L3834" s="4"/>
    </row>
    <row r="3835" spans="1:12">
      <c r="A3835" s="19"/>
      <c r="B3835" s="21"/>
      <c r="C3835" s="21"/>
      <c r="D3835" s="21"/>
      <c r="E3835" s="2"/>
      <c r="F3835" s="2"/>
      <c r="G3835" s="2"/>
      <c r="H3835" s="2"/>
      <c r="I3835" s="2"/>
      <c r="J3835" s="2"/>
      <c r="K3835" s="2"/>
      <c r="L3835" s="4"/>
    </row>
    <row r="3836" spans="1:12">
      <c r="A3836" s="19"/>
      <c r="B3836" s="21"/>
      <c r="C3836" s="21"/>
      <c r="D3836" s="21"/>
      <c r="E3836" s="2"/>
      <c r="F3836" s="2"/>
      <c r="G3836" s="2"/>
      <c r="H3836" s="2"/>
      <c r="I3836" s="2"/>
      <c r="J3836" s="2"/>
      <c r="K3836" s="2"/>
      <c r="L3836" s="4"/>
    </row>
    <row r="3837" spans="1:12">
      <c r="A3837" s="19"/>
      <c r="B3837" s="21"/>
      <c r="C3837" s="21"/>
      <c r="D3837" s="21"/>
      <c r="E3837" s="2"/>
      <c r="F3837" s="2"/>
      <c r="G3837" s="2"/>
      <c r="H3837" s="2"/>
      <c r="I3837" s="2"/>
      <c r="J3837" s="2"/>
      <c r="K3837" s="2"/>
      <c r="L3837" s="4"/>
    </row>
    <row r="3838" spans="1:12">
      <c r="A3838" s="19"/>
      <c r="B3838" s="21"/>
      <c r="C3838" s="21"/>
      <c r="D3838" s="21"/>
      <c r="E3838" s="2"/>
      <c r="F3838" s="2"/>
      <c r="G3838" s="2"/>
      <c r="H3838" s="2"/>
      <c r="I3838" s="2"/>
      <c r="J3838" s="2"/>
      <c r="K3838" s="2"/>
      <c r="L3838" s="4"/>
    </row>
    <row r="3839" spans="1:12">
      <c r="A3839" s="19"/>
      <c r="B3839" s="21"/>
      <c r="C3839" s="21"/>
      <c r="D3839" s="21"/>
      <c r="E3839" s="2"/>
      <c r="F3839" s="2"/>
      <c r="G3839" s="2"/>
      <c r="H3839" s="2"/>
      <c r="I3839" s="2"/>
      <c r="J3839" s="2"/>
      <c r="K3839" s="2"/>
      <c r="L3839" s="4"/>
    </row>
    <row r="3840" spans="1:12">
      <c r="A3840" s="19"/>
      <c r="B3840" s="21"/>
      <c r="C3840" s="21"/>
      <c r="D3840" s="21"/>
      <c r="E3840" s="2"/>
      <c r="F3840" s="2"/>
      <c r="G3840" s="2"/>
      <c r="H3840" s="2"/>
      <c r="I3840" s="2"/>
      <c r="J3840" s="2"/>
      <c r="K3840" s="2"/>
      <c r="L3840" s="4"/>
    </row>
    <row r="3841" spans="1:12">
      <c r="A3841" s="19"/>
      <c r="B3841" s="21"/>
      <c r="C3841" s="21"/>
      <c r="D3841" s="21"/>
      <c r="E3841" s="2"/>
      <c r="F3841" s="2"/>
      <c r="G3841" s="2"/>
      <c r="H3841" s="2"/>
      <c r="I3841" s="2"/>
      <c r="J3841" s="2"/>
      <c r="K3841" s="2"/>
      <c r="L3841" s="4"/>
    </row>
    <row r="3842" spans="1:12">
      <c r="A3842" s="19"/>
      <c r="B3842" s="21"/>
      <c r="C3842" s="21"/>
      <c r="D3842" s="21"/>
      <c r="E3842" s="2"/>
      <c r="F3842" s="2"/>
      <c r="G3842" s="2"/>
      <c r="H3842" s="2"/>
      <c r="I3842" s="2"/>
      <c r="J3842" s="2"/>
      <c r="K3842" s="2"/>
      <c r="L3842" s="4"/>
    </row>
    <row r="3843" spans="1:12">
      <c r="A3843" s="19"/>
      <c r="B3843" s="21"/>
      <c r="C3843" s="21"/>
      <c r="D3843" s="21"/>
      <c r="E3843" s="2"/>
      <c r="F3843" s="2"/>
      <c r="G3843" s="2"/>
      <c r="H3843" s="2"/>
      <c r="I3843" s="2"/>
      <c r="J3843" s="2"/>
      <c r="K3843" s="2"/>
      <c r="L3843" s="4"/>
    </row>
    <row r="3844" spans="1:12">
      <c r="A3844" s="19"/>
      <c r="B3844" s="21"/>
      <c r="C3844" s="21"/>
      <c r="D3844" s="21"/>
      <c r="E3844" s="2"/>
      <c r="F3844" s="2"/>
      <c r="G3844" s="2"/>
      <c r="H3844" s="2"/>
      <c r="I3844" s="2"/>
      <c r="J3844" s="2"/>
      <c r="K3844" s="2"/>
      <c r="L3844" s="4"/>
    </row>
    <row r="3845" spans="1:12">
      <c r="A3845" s="19"/>
      <c r="B3845" s="21"/>
      <c r="C3845" s="21"/>
      <c r="D3845" s="21"/>
      <c r="E3845" s="2"/>
      <c r="F3845" s="2"/>
      <c r="G3845" s="2"/>
      <c r="H3845" s="2"/>
      <c r="I3845" s="2"/>
      <c r="J3845" s="2"/>
      <c r="K3845" s="2"/>
      <c r="L3845" s="4"/>
    </row>
    <row r="3846" spans="1:12">
      <c r="A3846" s="19"/>
      <c r="B3846" s="21"/>
      <c r="C3846" s="21"/>
      <c r="D3846" s="21"/>
      <c r="E3846" s="2"/>
      <c r="F3846" s="2"/>
      <c r="G3846" s="2"/>
      <c r="H3846" s="2"/>
      <c r="I3846" s="2"/>
      <c r="J3846" s="2"/>
      <c r="K3846" s="2"/>
      <c r="L3846" s="4"/>
    </row>
    <row r="3847" spans="1:12">
      <c r="A3847" s="19"/>
      <c r="B3847" s="21"/>
      <c r="C3847" s="21"/>
      <c r="D3847" s="21"/>
      <c r="E3847" s="2"/>
      <c r="F3847" s="2"/>
      <c r="G3847" s="2"/>
      <c r="H3847" s="2"/>
      <c r="I3847" s="2"/>
      <c r="J3847" s="2"/>
      <c r="K3847" s="2"/>
      <c r="L3847" s="4"/>
    </row>
    <row r="3848" spans="1:12">
      <c r="A3848" s="19"/>
      <c r="B3848" s="21"/>
      <c r="C3848" s="21"/>
      <c r="D3848" s="21"/>
      <c r="E3848" s="2"/>
      <c r="F3848" s="2"/>
      <c r="G3848" s="2"/>
      <c r="H3848" s="2"/>
      <c r="I3848" s="2"/>
      <c r="J3848" s="2"/>
      <c r="K3848" s="2"/>
      <c r="L3848" s="4"/>
    </row>
    <row r="3849" spans="1:12">
      <c r="A3849" s="19"/>
      <c r="B3849" s="21"/>
      <c r="C3849" s="21"/>
      <c r="D3849" s="21"/>
      <c r="E3849" s="2"/>
      <c r="F3849" s="2"/>
      <c r="G3849" s="2"/>
      <c r="H3849" s="2"/>
      <c r="I3849" s="2"/>
      <c r="J3849" s="2"/>
      <c r="K3849" s="2"/>
      <c r="L3849" s="4"/>
    </row>
    <row r="3850" spans="1:12">
      <c r="A3850" s="22"/>
      <c r="B3850" s="2"/>
      <c r="C3850" s="2"/>
      <c r="D3850" s="20"/>
      <c r="E3850" s="2"/>
      <c r="F3850" s="2"/>
      <c r="G3850" s="2"/>
      <c r="H3850" s="2"/>
      <c r="I3850" s="2"/>
      <c r="J3850" s="2"/>
      <c r="K3850" s="2"/>
      <c r="L3850" s="4"/>
    </row>
    <row r="3851" spans="1:12">
      <c r="A3851" s="22"/>
      <c r="B3851" s="2"/>
      <c r="C3851" s="2"/>
      <c r="D3851" s="20"/>
      <c r="E3851" s="2"/>
      <c r="F3851" s="2"/>
      <c r="G3851" s="2"/>
      <c r="H3851" s="2"/>
      <c r="I3851" s="2"/>
      <c r="J3851" s="2"/>
      <c r="K3851" s="2"/>
      <c r="L3851" s="4"/>
    </row>
    <row r="3852" spans="1:12">
      <c r="A3852" s="19"/>
      <c r="B3852" s="21"/>
      <c r="C3852" s="21"/>
      <c r="D3852" s="21"/>
      <c r="E3852" s="2"/>
      <c r="F3852" s="2"/>
      <c r="G3852" s="2"/>
      <c r="H3852" s="2"/>
      <c r="I3852" s="2"/>
      <c r="J3852" s="2"/>
      <c r="K3852" s="2"/>
      <c r="L3852" s="4"/>
    </row>
    <row r="3853" spans="1:12">
      <c r="A3853" s="19"/>
      <c r="B3853" s="21"/>
      <c r="C3853" s="21"/>
      <c r="D3853" s="21"/>
      <c r="E3853" s="2"/>
      <c r="F3853" s="2"/>
      <c r="G3853" s="2"/>
      <c r="H3853" s="2"/>
      <c r="I3853" s="2"/>
      <c r="J3853" s="2"/>
      <c r="K3853" s="2"/>
      <c r="L3853" s="4"/>
    </row>
    <row r="3854" spans="1:12">
      <c r="A3854" s="19"/>
      <c r="B3854" s="21"/>
      <c r="C3854" s="21"/>
      <c r="D3854" s="21"/>
      <c r="E3854" s="2"/>
      <c r="F3854" s="2"/>
      <c r="G3854" s="2"/>
      <c r="H3854" s="2"/>
      <c r="I3854" s="2"/>
      <c r="J3854" s="2"/>
      <c r="K3854" s="2"/>
      <c r="L3854" s="4"/>
    </row>
    <row r="3855" spans="1:12">
      <c r="A3855" s="19"/>
      <c r="B3855" s="21"/>
      <c r="C3855" s="21"/>
      <c r="D3855" s="21"/>
      <c r="E3855" s="2"/>
      <c r="F3855" s="2"/>
      <c r="G3855" s="2"/>
      <c r="H3855" s="2"/>
      <c r="I3855" s="2"/>
      <c r="J3855" s="2"/>
      <c r="K3855" s="2"/>
      <c r="L3855" s="4"/>
    </row>
    <row r="3856" spans="1:12">
      <c r="A3856" s="19"/>
      <c r="B3856" s="21"/>
      <c r="C3856" s="21"/>
      <c r="D3856" s="21"/>
      <c r="E3856" s="2"/>
      <c r="F3856" s="2"/>
      <c r="G3856" s="2"/>
      <c r="H3856" s="2"/>
      <c r="I3856" s="2"/>
      <c r="J3856" s="2"/>
      <c r="K3856" s="2"/>
      <c r="L3856" s="4"/>
    </row>
    <row r="3857" spans="1:12">
      <c r="A3857" s="19"/>
      <c r="B3857" s="21"/>
      <c r="C3857" s="21"/>
      <c r="D3857" s="21"/>
      <c r="E3857" s="2"/>
      <c r="F3857" s="2"/>
      <c r="G3857" s="2"/>
      <c r="H3857" s="2"/>
      <c r="I3857" s="2"/>
      <c r="J3857" s="2"/>
      <c r="K3857" s="2"/>
      <c r="L3857" s="4"/>
    </row>
    <row r="3858" spans="1:12">
      <c r="A3858" s="19"/>
      <c r="B3858" s="21"/>
      <c r="C3858" s="21"/>
      <c r="D3858" s="21"/>
      <c r="E3858" s="2"/>
      <c r="F3858" s="2"/>
      <c r="G3858" s="2"/>
      <c r="H3858" s="2"/>
      <c r="I3858" s="2"/>
      <c r="J3858" s="2"/>
      <c r="K3858" s="2"/>
      <c r="L3858" s="4"/>
    </row>
    <row r="3859" spans="1:12">
      <c r="A3859" s="19"/>
      <c r="B3859" s="21"/>
      <c r="C3859" s="21"/>
      <c r="D3859" s="21"/>
      <c r="E3859" s="2"/>
      <c r="F3859" s="2"/>
      <c r="G3859" s="2"/>
      <c r="H3859" s="2"/>
      <c r="I3859" s="2"/>
      <c r="J3859" s="2"/>
      <c r="K3859" s="2"/>
      <c r="L3859" s="4"/>
    </row>
    <row r="3860" spans="1:12">
      <c r="A3860" s="19"/>
      <c r="B3860" s="21"/>
      <c r="C3860" s="21"/>
      <c r="D3860" s="21"/>
      <c r="E3860" s="2"/>
      <c r="F3860" s="2"/>
      <c r="G3860" s="2"/>
      <c r="H3860" s="2"/>
      <c r="I3860" s="2"/>
      <c r="J3860" s="2"/>
      <c r="K3860" s="2"/>
      <c r="L3860" s="4"/>
    </row>
    <row r="3861" spans="1:12">
      <c r="A3861" s="19"/>
      <c r="B3861" s="21"/>
      <c r="C3861" s="21"/>
      <c r="D3861" s="21"/>
      <c r="E3861" s="2"/>
      <c r="F3861" s="2"/>
      <c r="G3861" s="2"/>
      <c r="H3861" s="2"/>
      <c r="I3861" s="2"/>
      <c r="J3861" s="2"/>
      <c r="K3861" s="2"/>
      <c r="L3861" s="4"/>
    </row>
    <row r="3862" spans="1:12">
      <c r="A3862" s="19"/>
      <c r="B3862" s="21"/>
      <c r="C3862" s="21"/>
      <c r="D3862" s="21"/>
      <c r="E3862" s="2"/>
      <c r="F3862" s="2"/>
      <c r="G3862" s="2"/>
      <c r="H3862" s="2"/>
      <c r="I3862" s="2"/>
      <c r="J3862" s="2"/>
      <c r="K3862" s="2"/>
      <c r="L3862" s="4"/>
    </row>
    <row r="3863" spans="1:12">
      <c r="A3863" s="19"/>
      <c r="B3863" s="21"/>
      <c r="C3863" s="21"/>
      <c r="D3863" s="21"/>
      <c r="E3863" s="2"/>
      <c r="F3863" s="2"/>
      <c r="G3863" s="2"/>
      <c r="H3863" s="2"/>
      <c r="I3863" s="2"/>
      <c r="J3863" s="2"/>
      <c r="K3863" s="2"/>
      <c r="L3863" s="4"/>
    </row>
    <row r="3864" spans="1:12">
      <c r="A3864" s="19"/>
      <c r="B3864" s="21"/>
      <c r="C3864" s="21"/>
      <c r="D3864" s="21"/>
      <c r="E3864" s="2"/>
      <c r="F3864" s="2"/>
      <c r="G3864" s="2"/>
      <c r="H3864" s="2"/>
      <c r="I3864" s="2"/>
      <c r="J3864" s="2"/>
      <c r="K3864" s="2"/>
      <c r="L3864" s="4"/>
    </row>
    <row r="3865" spans="1:12">
      <c r="A3865" s="19"/>
      <c r="B3865" s="21"/>
      <c r="C3865" s="21"/>
      <c r="D3865" s="21"/>
      <c r="E3865" s="2"/>
      <c r="F3865" s="2"/>
      <c r="G3865" s="2"/>
      <c r="H3865" s="2"/>
      <c r="I3865" s="2"/>
      <c r="J3865" s="2"/>
      <c r="K3865" s="2"/>
      <c r="L3865" s="4"/>
    </row>
    <row r="3866" spans="1:12">
      <c r="A3866" s="19"/>
      <c r="B3866" s="21"/>
      <c r="C3866" s="21"/>
      <c r="D3866" s="21"/>
      <c r="E3866" s="2"/>
      <c r="F3866" s="2"/>
      <c r="G3866" s="2"/>
      <c r="H3866" s="2"/>
      <c r="I3866" s="2"/>
      <c r="J3866" s="2"/>
      <c r="K3866" s="2"/>
      <c r="L3866" s="4"/>
    </row>
    <row r="3867" spans="1:12">
      <c r="A3867" s="19"/>
      <c r="B3867" s="21"/>
      <c r="C3867" s="21"/>
      <c r="D3867" s="21"/>
      <c r="E3867" s="2"/>
      <c r="F3867" s="2"/>
      <c r="G3867" s="2"/>
      <c r="H3867" s="2"/>
      <c r="I3867" s="2"/>
      <c r="J3867" s="2"/>
      <c r="K3867" s="2"/>
      <c r="L3867" s="4"/>
    </row>
    <row r="3868" spans="1:12">
      <c r="A3868" s="19"/>
      <c r="B3868" s="21"/>
      <c r="C3868" s="21"/>
      <c r="D3868" s="21"/>
      <c r="E3868" s="2"/>
      <c r="F3868" s="2"/>
      <c r="G3868" s="2"/>
      <c r="H3868" s="2"/>
      <c r="I3868" s="2"/>
      <c r="J3868" s="2"/>
      <c r="K3868" s="2"/>
      <c r="L3868" s="4"/>
    </row>
    <row r="3869" spans="1:12">
      <c r="A3869" s="19"/>
      <c r="B3869" s="21"/>
      <c r="C3869" s="21"/>
      <c r="D3869" s="21"/>
      <c r="E3869" s="2"/>
      <c r="F3869" s="2"/>
      <c r="G3869" s="2"/>
      <c r="H3869" s="2"/>
      <c r="I3869" s="2"/>
      <c r="J3869" s="2"/>
      <c r="K3869" s="2"/>
      <c r="L3869" s="4"/>
    </row>
    <row r="3870" spans="1:12">
      <c r="A3870" s="19"/>
      <c r="B3870" s="21"/>
      <c r="C3870" s="21"/>
      <c r="D3870" s="21"/>
      <c r="E3870" s="2"/>
      <c r="F3870" s="2"/>
      <c r="G3870" s="2"/>
      <c r="H3870" s="2"/>
      <c r="I3870" s="2"/>
      <c r="J3870" s="2"/>
      <c r="K3870" s="2"/>
      <c r="L3870" s="4"/>
    </row>
    <row r="3871" spans="1:12">
      <c r="A3871" s="19"/>
      <c r="B3871" s="21"/>
      <c r="C3871" s="21"/>
      <c r="D3871" s="21"/>
      <c r="E3871" s="2"/>
      <c r="F3871" s="2"/>
      <c r="G3871" s="2"/>
      <c r="H3871" s="2"/>
      <c r="I3871" s="2"/>
      <c r="J3871" s="2"/>
      <c r="K3871" s="2"/>
      <c r="L3871" s="4"/>
    </row>
    <row r="3872" spans="1:12">
      <c r="A3872" s="19"/>
      <c r="B3872" s="21"/>
      <c r="C3872" s="21"/>
      <c r="D3872" s="21"/>
      <c r="E3872" s="2"/>
      <c r="F3872" s="2"/>
      <c r="G3872" s="2"/>
      <c r="H3872" s="2"/>
      <c r="I3872" s="2"/>
      <c r="J3872" s="2"/>
      <c r="K3872" s="2"/>
      <c r="L3872" s="4"/>
    </row>
    <row r="3873" spans="1:12">
      <c r="A3873" s="19"/>
      <c r="B3873" s="21"/>
      <c r="C3873" s="21"/>
      <c r="D3873" s="21"/>
      <c r="E3873" s="2"/>
      <c r="F3873" s="2"/>
      <c r="G3873" s="2"/>
      <c r="H3873" s="2"/>
      <c r="I3873" s="2"/>
      <c r="J3873" s="2"/>
      <c r="K3873" s="2"/>
      <c r="L3873" s="4"/>
    </row>
    <row r="3874" spans="1:12">
      <c r="A3874" s="19"/>
      <c r="B3874" s="21"/>
      <c r="C3874" s="21"/>
      <c r="D3874" s="21"/>
      <c r="E3874" s="2"/>
      <c r="F3874" s="2"/>
      <c r="G3874" s="2"/>
      <c r="H3874" s="2"/>
      <c r="I3874" s="2"/>
      <c r="J3874" s="2"/>
      <c r="K3874" s="2"/>
      <c r="L3874" s="4"/>
    </row>
    <row r="3875" spans="1:12">
      <c r="A3875" s="19"/>
      <c r="B3875" s="21"/>
      <c r="C3875" s="21"/>
      <c r="D3875" s="21"/>
      <c r="E3875" s="2"/>
      <c r="F3875" s="2"/>
      <c r="G3875" s="2"/>
      <c r="H3875" s="2"/>
      <c r="I3875" s="2"/>
      <c r="J3875" s="2"/>
      <c r="K3875" s="2"/>
      <c r="L3875" s="4"/>
    </row>
    <row r="3876" spans="1:12">
      <c r="A3876" s="19"/>
      <c r="B3876" s="21"/>
      <c r="C3876" s="21"/>
      <c r="D3876" s="21"/>
      <c r="E3876" s="2"/>
      <c r="F3876" s="2"/>
      <c r="G3876" s="2"/>
      <c r="H3876" s="2"/>
      <c r="I3876" s="2"/>
      <c r="J3876" s="2"/>
      <c r="K3876" s="2"/>
      <c r="L3876" s="4"/>
    </row>
    <row r="3877" spans="1:12">
      <c r="A3877" s="19"/>
      <c r="B3877" s="21"/>
      <c r="C3877" s="21"/>
      <c r="D3877" s="21"/>
      <c r="E3877" s="2"/>
      <c r="F3877" s="2"/>
      <c r="G3877" s="2"/>
      <c r="H3877" s="2"/>
      <c r="I3877" s="2"/>
      <c r="J3877" s="2"/>
      <c r="K3877" s="2"/>
      <c r="L3877" s="4"/>
    </row>
    <row r="3878" spans="1:12">
      <c r="A3878" s="19"/>
      <c r="B3878" s="21"/>
      <c r="C3878" s="21"/>
      <c r="D3878" s="21"/>
      <c r="E3878" s="2"/>
      <c r="F3878" s="2"/>
      <c r="G3878" s="2"/>
      <c r="H3878" s="2"/>
      <c r="I3878" s="2"/>
      <c r="J3878" s="2"/>
      <c r="K3878" s="2"/>
      <c r="L3878" s="4"/>
    </row>
    <row r="3879" spans="1:12">
      <c r="A3879" s="19"/>
      <c r="B3879" s="21"/>
      <c r="C3879" s="21"/>
      <c r="D3879" s="21"/>
      <c r="E3879" s="2"/>
      <c r="F3879" s="2"/>
      <c r="G3879" s="2"/>
      <c r="H3879" s="2"/>
      <c r="I3879" s="2"/>
      <c r="J3879" s="2"/>
      <c r="K3879" s="2"/>
      <c r="L3879" s="4"/>
    </row>
    <row r="3880" spans="1:12">
      <c r="A3880" s="19"/>
      <c r="B3880" s="21"/>
      <c r="C3880" s="21"/>
      <c r="D3880" s="21"/>
      <c r="E3880" s="2"/>
      <c r="F3880" s="2"/>
      <c r="G3880" s="2"/>
      <c r="H3880" s="2"/>
      <c r="I3880" s="2"/>
      <c r="J3880" s="2"/>
      <c r="K3880" s="2"/>
      <c r="L3880" s="4"/>
    </row>
    <row r="3881" spans="1:12">
      <c r="A3881" s="19"/>
      <c r="B3881" s="21"/>
      <c r="C3881" s="21"/>
      <c r="D3881" s="21"/>
      <c r="E3881" s="2"/>
      <c r="F3881" s="2"/>
      <c r="G3881" s="2"/>
      <c r="H3881" s="2"/>
      <c r="I3881" s="2"/>
      <c r="J3881" s="2"/>
      <c r="K3881" s="2"/>
      <c r="L3881" s="4"/>
    </row>
    <row r="3882" spans="1:12">
      <c r="A3882" s="19"/>
      <c r="B3882" s="21"/>
      <c r="C3882" s="21"/>
      <c r="D3882" s="21"/>
      <c r="E3882" s="2"/>
      <c r="F3882" s="2"/>
      <c r="G3882" s="2"/>
      <c r="H3882" s="2"/>
      <c r="I3882" s="2"/>
      <c r="J3882" s="2"/>
      <c r="K3882" s="2"/>
      <c r="L3882" s="4"/>
    </row>
    <row r="3883" spans="1:12">
      <c r="A3883" s="19"/>
      <c r="B3883" s="21"/>
      <c r="C3883" s="21"/>
      <c r="D3883" s="21"/>
      <c r="E3883" s="2"/>
      <c r="F3883" s="2"/>
      <c r="G3883" s="2"/>
      <c r="H3883" s="2"/>
      <c r="I3883" s="2"/>
      <c r="J3883" s="2"/>
      <c r="K3883" s="2"/>
      <c r="L3883" s="4"/>
    </row>
    <row r="3884" spans="1:12">
      <c r="A3884" s="19"/>
      <c r="B3884" s="21"/>
      <c r="C3884" s="21"/>
      <c r="D3884" s="21"/>
      <c r="E3884" s="2"/>
      <c r="F3884" s="2"/>
      <c r="G3884" s="2"/>
      <c r="H3884" s="2"/>
      <c r="I3884" s="2"/>
      <c r="J3884" s="2"/>
      <c r="K3884" s="2"/>
      <c r="L3884" s="4"/>
    </row>
    <row r="3885" spans="1:12">
      <c r="A3885" s="19"/>
      <c r="B3885" s="21"/>
      <c r="C3885" s="21"/>
      <c r="D3885" s="21"/>
      <c r="E3885" s="2"/>
      <c r="F3885" s="2"/>
      <c r="G3885" s="2"/>
      <c r="H3885" s="2"/>
      <c r="I3885" s="2"/>
      <c r="J3885" s="2"/>
      <c r="K3885" s="2"/>
      <c r="L3885" s="4"/>
    </row>
    <row r="3886" spans="1:12">
      <c r="A3886" s="19"/>
      <c r="B3886" s="21"/>
      <c r="C3886" s="21"/>
      <c r="D3886" s="21"/>
      <c r="E3886" s="2"/>
      <c r="F3886" s="2"/>
      <c r="G3886" s="2"/>
      <c r="H3886" s="2"/>
      <c r="I3886" s="2"/>
      <c r="J3886" s="2"/>
      <c r="K3886" s="2"/>
      <c r="L3886" s="4"/>
    </row>
    <row r="3887" spans="1:12">
      <c r="A3887" s="19"/>
      <c r="B3887" s="21"/>
      <c r="C3887" s="21"/>
      <c r="D3887" s="21"/>
      <c r="E3887" s="2"/>
      <c r="F3887" s="2"/>
      <c r="G3887" s="2"/>
      <c r="H3887" s="2"/>
      <c r="I3887" s="2"/>
      <c r="J3887" s="2"/>
      <c r="K3887" s="2"/>
      <c r="L3887" s="4"/>
    </row>
    <row r="3888" spans="1:12">
      <c r="A3888" s="19"/>
      <c r="B3888" s="21"/>
      <c r="C3888" s="21"/>
      <c r="D3888" s="21"/>
      <c r="E3888" s="2"/>
      <c r="F3888" s="2"/>
      <c r="G3888" s="2"/>
      <c r="H3888" s="2"/>
      <c r="I3888" s="2"/>
      <c r="J3888" s="2"/>
      <c r="K3888" s="2"/>
      <c r="L3888" s="4"/>
    </row>
    <row r="3889" spans="1:12">
      <c r="A3889" s="19"/>
      <c r="B3889" s="21"/>
      <c r="C3889" s="21"/>
      <c r="D3889" s="21"/>
      <c r="E3889" s="2"/>
      <c r="F3889" s="2"/>
      <c r="G3889" s="2"/>
      <c r="H3889" s="2"/>
      <c r="I3889" s="2"/>
      <c r="J3889" s="2"/>
      <c r="K3889" s="2"/>
      <c r="L3889" s="4"/>
    </row>
    <row r="3890" spans="1:12">
      <c r="A3890" s="19"/>
      <c r="B3890" s="21"/>
      <c r="C3890" s="21"/>
      <c r="D3890" s="21"/>
      <c r="E3890" s="2"/>
      <c r="F3890" s="2"/>
      <c r="G3890" s="2"/>
      <c r="H3890" s="2"/>
      <c r="I3890" s="2"/>
      <c r="J3890" s="2"/>
      <c r="K3890" s="2"/>
      <c r="L3890" s="4"/>
    </row>
    <row r="3891" spans="1:12">
      <c r="A3891" s="19"/>
      <c r="B3891" s="21"/>
      <c r="C3891" s="21"/>
      <c r="D3891" s="21"/>
      <c r="E3891" s="2"/>
      <c r="F3891" s="2"/>
      <c r="G3891" s="2"/>
      <c r="H3891" s="2"/>
      <c r="I3891" s="2"/>
      <c r="J3891" s="2"/>
      <c r="K3891" s="2"/>
      <c r="L3891" s="4"/>
    </row>
    <row r="3892" spans="1:12">
      <c r="A3892" s="19"/>
      <c r="B3892" s="21"/>
      <c r="C3892" s="21"/>
      <c r="D3892" s="21"/>
      <c r="E3892" s="2"/>
      <c r="F3892" s="2"/>
      <c r="G3892" s="2"/>
      <c r="H3892" s="2"/>
      <c r="I3892" s="2"/>
      <c r="J3892" s="2"/>
      <c r="K3892" s="2"/>
      <c r="L3892" s="4"/>
    </row>
    <row r="3893" spans="1:12">
      <c r="A3893" s="19"/>
      <c r="B3893" s="21"/>
      <c r="C3893" s="21"/>
      <c r="D3893" s="21"/>
      <c r="E3893" s="2"/>
      <c r="F3893" s="2"/>
      <c r="G3893" s="2"/>
      <c r="H3893" s="2"/>
      <c r="I3893" s="2"/>
      <c r="J3893" s="2"/>
      <c r="K3893" s="2"/>
      <c r="L3893" s="4"/>
    </row>
    <row r="3894" spans="1:12">
      <c r="A3894" s="19"/>
      <c r="B3894" s="21"/>
      <c r="C3894" s="21"/>
      <c r="D3894" s="21"/>
      <c r="E3894" s="2"/>
      <c r="F3894" s="2"/>
      <c r="G3894" s="2"/>
      <c r="H3894" s="2"/>
      <c r="I3894" s="2"/>
      <c r="J3894" s="2"/>
      <c r="K3894" s="2"/>
      <c r="L3894" s="4"/>
    </row>
    <row r="3895" spans="1:12">
      <c r="A3895" s="19"/>
      <c r="B3895" s="21"/>
      <c r="C3895" s="21"/>
      <c r="D3895" s="21"/>
      <c r="E3895" s="2"/>
      <c r="F3895" s="2"/>
      <c r="G3895" s="2"/>
      <c r="H3895" s="2"/>
      <c r="I3895" s="2"/>
      <c r="J3895" s="2"/>
      <c r="K3895" s="2"/>
      <c r="L3895" s="4"/>
    </row>
    <row r="3896" spans="1:12">
      <c r="A3896" s="19"/>
      <c r="B3896" s="21"/>
      <c r="C3896" s="21"/>
      <c r="D3896" s="21"/>
      <c r="E3896" s="2"/>
      <c r="F3896" s="2"/>
      <c r="G3896" s="2"/>
      <c r="H3896" s="2"/>
      <c r="I3896" s="2"/>
      <c r="J3896" s="2"/>
      <c r="K3896" s="2"/>
      <c r="L3896" s="4"/>
    </row>
    <row r="3897" spans="1:12">
      <c r="A3897" s="19"/>
      <c r="B3897" s="21"/>
      <c r="C3897" s="21"/>
      <c r="D3897" s="21"/>
      <c r="E3897" s="2"/>
      <c r="F3897" s="2"/>
      <c r="G3897" s="2"/>
      <c r="H3897" s="2"/>
      <c r="I3897" s="2"/>
      <c r="J3897" s="2"/>
      <c r="K3897" s="2"/>
      <c r="L3897" s="4"/>
    </row>
    <row r="3898" spans="1:12">
      <c r="A3898" s="19"/>
      <c r="B3898" s="21"/>
      <c r="C3898" s="21"/>
      <c r="D3898" s="21"/>
      <c r="E3898" s="2"/>
      <c r="F3898" s="2"/>
      <c r="G3898" s="2"/>
      <c r="H3898" s="2"/>
      <c r="I3898" s="2"/>
      <c r="J3898" s="2"/>
      <c r="K3898" s="2"/>
      <c r="L3898" s="4"/>
    </row>
    <row r="3899" spans="1:12">
      <c r="A3899" s="19"/>
      <c r="B3899" s="21"/>
      <c r="C3899" s="21"/>
      <c r="D3899" s="21"/>
      <c r="E3899" s="2"/>
      <c r="F3899" s="2"/>
      <c r="G3899" s="2"/>
      <c r="H3899" s="2"/>
      <c r="I3899" s="2"/>
      <c r="J3899" s="2"/>
      <c r="K3899" s="2"/>
      <c r="L3899" s="4"/>
    </row>
    <row r="3900" spans="1:12">
      <c r="A3900" s="19"/>
      <c r="B3900" s="21"/>
      <c r="C3900" s="21"/>
      <c r="D3900" s="21"/>
      <c r="E3900" s="2"/>
      <c r="F3900" s="2"/>
      <c r="G3900" s="2"/>
      <c r="H3900" s="2"/>
      <c r="I3900" s="2"/>
      <c r="J3900" s="2"/>
      <c r="K3900" s="2"/>
      <c r="L3900" s="4"/>
    </row>
    <row r="3901" spans="1:12">
      <c r="A3901" s="19"/>
      <c r="B3901" s="21"/>
      <c r="C3901" s="21"/>
      <c r="D3901" s="21"/>
      <c r="E3901" s="2"/>
      <c r="F3901" s="2"/>
      <c r="G3901" s="2"/>
      <c r="H3901" s="2"/>
      <c r="I3901" s="2"/>
      <c r="J3901" s="2"/>
      <c r="K3901" s="2"/>
      <c r="L3901" s="4"/>
    </row>
    <row r="3902" spans="1:12">
      <c r="A3902" s="19"/>
      <c r="B3902" s="21"/>
      <c r="C3902" s="21"/>
      <c r="D3902" s="21"/>
      <c r="E3902" s="2"/>
      <c r="F3902" s="2"/>
      <c r="G3902" s="2"/>
      <c r="H3902" s="2"/>
      <c r="I3902" s="2"/>
      <c r="J3902" s="2"/>
      <c r="K3902" s="2"/>
      <c r="L3902" s="4"/>
    </row>
    <row r="3903" spans="1:12">
      <c r="A3903" s="19"/>
      <c r="B3903" s="21"/>
      <c r="C3903" s="21"/>
      <c r="D3903" s="21"/>
      <c r="E3903" s="2"/>
      <c r="F3903" s="2"/>
      <c r="G3903" s="2"/>
      <c r="H3903" s="2"/>
      <c r="I3903" s="2"/>
      <c r="J3903" s="2"/>
      <c r="K3903" s="2"/>
      <c r="L3903" s="4"/>
    </row>
    <row r="3904" spans="1:12">
      <c r="A3904" s="19"/>
      <c r="B3904" s="21"/>
      <c r="C3904" s="21"/>
      <c r="D3904" s="21"/>
      <c r="E3904" s="2"/>
      <c r="F3904" s="2"/>
      <c r="G3904" s="2"/>
      <c r="H3904" s="2"/>
      <c r="I3904" s="2"/>
      <c r="J3904" s="2"/>
      <c r="K3904" s="2"/>
      <c r="L3904" s="4"/>
    </row>
    <row r="3905" spans="1:12">
      <c r="A3905" s="19"/>
      <c r="B3905" s="21"/>
      <c r="C3905" s="21"/>
      <c r="D3905" s="21"/>
      <c r="E3905" s="2"/>
      <c r="F3905" s="2"/>
      <c r="G3905" s="2"/>
      <c r="H3905" s="2"/>
      <c r="I3905" s="2"/>
      <c r="J3905" s="2"/>
      <c r="K3905" s="2"/>
      <c r="L3905" s="4"/>
    </row>
    <row r="3906" spans="1:12">
      <c r="A3906" s="19"/>
      <c r="B3906" s="21"/>
      <c r="C3906" s="21"/>
      <c r="D3906" s="21"/>
      <c r="E3906" s="2"/>
      <c r="F3906" s="2"/>
      <c r="G3906" s="2"/>
      <c r="H3906" s="2"/>
      <c r="I3906" s="2"/>
      <c r="J3906" s="2"/>
      <c r="K3906" s="2"/>
      <c r="L3906" s="4"/>
    </row>
    <row r="3907" spans="1:12">
      <c r="A3907" s="19"/>
      <c r="B3907" s="21"/>
      <c r="C3907" s="21"/>
      <c r="D3907" s="21"/>
      <c r="E3907" s="2"/>
      <c r="F3907" s="2"/>
      <c r="G3907" s="2"/>
      <c r="H3907" s="2"/>
      <c r="I3907" s="2"/>
      <c r="J3907" s="2"/>
      <c r="K3907" s="2"/>
      <c r="L3907" s="4"/>
    </row>
    <row r="3908" spans="1:12">
      <c r="A3908" s="19"/>
      <c r="B3908" s="21"/>
      <c r="C3908" s="21"/>
      <c r="D3908" s="21"/>
      <c r="E3908" s="2"/>
      <c r="F3908" s="2"/>
      <c r="G3908" s="2"/>
      <c r="H3908" s="2"/>
      <c r="I3908" s="2"/>
      <c r="J3908" s="2"/>
      <c r="K3908" s="2"/>
      <c r="L3908" s="4"/>
    </row>
    <row r="3909" spans="1:12">
      <c r="A3909" s="19"/>
      <c r="B3909" s="21"/>
      <c r="C3909" s="21"/>
      <c r="D3909" s="21"/>
      <c r="E3909" s="2"/>
      <c r="F3909" s="2"/>
      <c r="G3909" s="2"/>
      <c r="H3909" s="2"/>
      <c r="I3909" s="2"/>
      <c r="J3909" s="2"/>
      <c r="K3909" s="2"/>
      <c r="L3909" s="4"/>
    </row>
    <row r="3910" spans="1:12">
      <c r="A3910" s="19"/>
      <c r="B3910" s="21"/>
      <c r="C3910" s="21"/>
      <c r="D3910" s="21"/>
      <c r="E3910" s="2"/>
      <c r="F3910" s="2"/>
      <c r="G3910" s="2"/>
      <c r="H3910" s="2"/>
      <c r="I3910" s="2"/>
      <c r="J3910" s="2"/>
      <c r="K3910" s="2"/>
      <c r="L3910" s="4"/>
    </row>
    <row r="3911" spans="1:12">
      <c r="A3911" s="19"/>
      <c r="B3911" s="21"/>
      <c r="C3911" s="21"/>
      <c r="D3911" s="21"/>
      <c r="E3911" s="2"/>
      <c r="F3911" s="2"/>
      <c r="G3911" s="2"/>
      <c r="H3911" s="2"/>
      <c r="I3911" s="2"/>
      <c r="J3911" s="2"/>
      <c r="K3911" s="2"/>
      <c r="L3911" s="4"/>
    </row>
    <row r="3912" spans="1:12">
      <c r="A3912" s="19"/>
      <c r="B3912" s="21"/>
      <c r="C3912" s="21"/>
      <c r="D3912" s="21"/>
      <c r="E3912" s="2"/>
      <c r="F3912" s="2"/>
      <c r="G3912" s="2"/>
      <c r="H3912" s="2"/>
      <c r="I3912" s="2"/>
      <c r="J3912" s="2"/>
      <c r="K3912" s="2"/>
      <c r="L3912" s="4"/>
    </row>
    <row r="3913" spans="1:12">
      <c r="A3913" s="19"/>
      <c r="B3913" s="21"/>
      <c r="C3913" s="21"/>
      <c r="D3913" s="21"/>
      <c r="E3913" s="2"/>
      <c r="F3913" s="2"/>
      <c r="G3913" s="2"/>
      <c r="H3913" s="2"/>
      <c r="I3913" s="2"/>
      <c r="J3913" s="2"/>
      <c r="K3913" s="2"/>
      <c r="L3913" s="4"/>
    </row>
    <row r="3914" spans="1:12">
      <c r="A3914" s="19"/>
      <c r="B3914" s="21"/>
      <c r="C3914" s="21"/>
      <c r="D3914" s="21"/>
      <c r="E3914" s="2"/>
      <c r="F3914" s="2"/>
      <c r="G3914" s="2"/>
      <c r="H3914" s="2"/>
      <c r="I3914" s="2"/>
      <c r="J3914" s="2"/>
      <c r="K3914" s="2"/>
      <c r="L3914" s="4"/>
    </row>
    <row r="3915" spans="1:12">
      <c r="A3915" s="19"/>
      <c r="B3915" s="21"/>
      <c r="C3915" s="21"/>
      <c r="D3915" s="21"/>
      <c r="E3915" s="2"/>
      <c r="F3915" s="2"/>
      <c r="G3915" s="2"/>
      <c r="H3915" s="2"/>
      <c r="I3915" s="2"/>
      <c r="J3915" s="2"/>
      <c r="K3915" s="2"/>
      <c r="L3915" s="4"/>
    </row>
    <row r="3916" spans="1:12">
      <c r="A3916" s="19"/>
      <c r="B3916" s="21"/>
      <c r="C3916" s="21"/>
      <c r="D3916" s="21"/>
      <c r="E3916" s="2"/>
      <c r="F3916" s="2"/>
      <c r="G3916" s="2"/>
      <c r="H3916" s="2"/>
      <c r="I3916" s="2"/>
      <c r="J3916" s="2"/>
      <c r="K3916" s="2"/>
      <c r="L3916" s="4"/>
    </row>
    <row r="3917" spans="1:12">
      <c r="A3917" s="19"/>
      <c r="B3917" s="21"/>
      <c r="C3917" s="21"/>
      <c r="D3917" s="21"/>
      <c r="E3917" s="2"/>
      <c r="F3917" s="2"/>
      <c r="G3917" s="2"/>
      <c r="H3917" s="2"/>
      <c r="I3917" s="2"/>
      <c r="J3917" s="2"/>
      <c r="K3917" s="2"/>
      <c r="L3917" s="4"/>
    </row>
    <row r="3918" spans="1:12">
      <c r="A3918" s="19"/>
      <c r="B3918" s="21"/>
      <c r="C3918" s="21"/>
      <c r="D3918" s="21"/>
      <c r="E3918" s="2"/>
      <c r="F3918" s="2"/>
      <c r="G3918" s="2"/>
      <c r="H3918" s="2"/>
      <c r="I3918" s="2"/>
      <c r="J3918" s="2"/>
      <c r="K3918" s="2"/>
      <c r="L3918" s="4"/>
    </row>
    <row r="3919" spans="1:12">
      <c r="A3919" s="19"/>
      <c r="B3919" s="21"/>
      <c r="C3919" s="21"/>
      <c r="D3919" s="21"/>
      <c r="E3919" s="2"/>
      <c r="F3919" s="2"/>
      <c r="G3919" s="2"/>
      <c r="H3919" s="2"/>
      <c r="I3919" s="2"/>
      <c r="J3919" s="2"/>
      <c r="K3919" s="2"/>
      <c r="L3919" s="4"/>
    </row>
    <row r="3920" spans="1:12">
      <c r="A3920" s="19"/>
      <c r="B3920" s="21"/>
      <c r="C3920" s="21"/>
      <c r="D3920" s="21"/>
      <c r="E3920" s="2"/>
      <c r="F3920" s="2"/>
      <c r="G3920" s="2"/>
      <c r="H3920" s="2"/>
      <c r="I3920" s="2"/>
      <c r="J3920" s="2"/>
      <c r="K3920" s="2"/>
      <c r="L3920" s="4"/>
    </row>
    <row r="3921" spans="1:12">
      <c r="A3921" s="19"/>
      <c r="B3921" s="21"/>
      <c r="C3921" s="21"/>
      <c r="D3921" s="21"/>
      <c r="E3921" s="2"/>
      <c r="F3921" s="2"/>
      <c r="G3921" s="2"/>
      <c r="H3921" s="2"/>
      <c r="I3921" s="2"/>
      <c r="J3921" s="2"/>
      <c r="K3921" s="2"/>
      <c r="L3921" s="4"/>
    </row>
    <row r="3922" spans="1:12">
      <c r="A3922" s="19"/>
      <c r="B3922" s="21"/>
      <c r="C3922" s="21"/>
      <c r="D3922" s="21"/>
      <c r="E3922" s="2"/>
      <c r="F3922" s="2"/>
      <c r="G3922" s="2"/>
      <c r="H3922" s="2"/>
      <c r="I3922" s="2"/>
      <c r="J3922" s="2"/>
      <c r="K3922" s="2"/>
      <c r="L3922" s="4"/>
    </row>
    <row r="3923" spans="1:12">
      <c r="A3923" s="19"/>
      <c r="B3923" s="21"/>
      <c r="C3923" s="21"/>
      <c r="D3923" s="21"/>
      <c r="E3923" s="2"/>
      <c r="F3923" s="2"/>
      <c r="G3923" s="2"/>
      <c r="H3923" s="2"/>
      <c r="I3923" s="2"/>
      <c r="J3923" s="2"/>
      <c r="K3923" s="2"/>
      <c r="L3923" s="4"/>
    </row>
    <row r="3924" spans="1:12">
      <c r="A3924" s="19"/>
      <c r="B3924" s="21"/>
      <c r="C3924" s="21"/>
      <c r="D3924" s="21"/>
      <c r="E3924" s="2"/>
      <c r="F3924" s="2"/>
      <c r="G3924" s="2"/>
      <c r="H3924" s="2"/>
      <c r="I3924" s="2"/>
      <c r="J3924" s="2"/>
      <c r="K3924" s="2"/>
      <c r="L3924" s="4"/>
    </row>
    <row r="3925" spans="1:12">
      <c r="A3925" s="19"/>
      <c r="B3925" s="21"/>
      <c r="C3925" s="21"/>
      <c r="D3925" s="21"/>
      <c r="E3925" s="2"/>
      <c r="F3925" s="2"/>
      <c r="G3925" s="2"/>
      <c r="H3925" s="2"/>
      <c r="I3925" s="2"/>
      <c r="J3925" s="2"/>
      <c r="K3925" s="2"/>
      <c r="L3925" s="4"/>
    </row>
    <row r="3926" spans="1:12">
      <c r="A3926" s="19"/>
      <c r="B3926" s="21"/>
      <c r="C3926" s="21"/>
      <c r="D3926" s="21"/>
      <c r="E3926" s="2"/>
      <c r="F3926" s="2"/>
      <c r="G3926" s="2"/>
      <c r="H3926" s="2"/>
      <c r="I3926" s="2"/>
      <c r="J3926" s="2"/>
      <c r="K3926" s="2"/>
      <c r="L3926" s="4"/>
    </row>
    <row r="3927" spans="1:12">
      <c r="A3927" s="19"/>
      <c r="B3927" s="21"/>
      <c r="C3927" s="21"/>
      <c r="D3927" s="21"/>
      <c r="E3927" s="2"/>
      <c r="F3927" s="2"/>
      <c r="G3927" s="2"/>
      <c r="H3927" s="2"/>
      <c r="I3927" s="2"/>
      <c r="J3927" s="2"/>
      <c r="K3927" s="2"/>
      <c r="L3927" s="4"/>
    </row>
    <row r="3928" spans="1:12">
      <c r="A3928" s="19"/>
      <c r="B3928" s="21"/>
      <c r="C3928" s="21"/>
      <c r="D3928" s="21"/>
      <c r="E3928" s="2"/>
      <c r="F3928" s="2"/>
      <c r="G3928" s="2"/>
      <c r="H3928" s="2"/>
      <c r="I3928" s="2"/>
      <c r="J3928" s="2"/>
      <c r="K3928" s="2"/>
      <c r="L3928" s="4"/>
    </row>
    <row r="3929" spans="1:12">
      <c r="A3929" s="19"/>
      <c r="B3929" s="21"/>
      <c r="C3929" s="21"/>
      <c r="D3929" s="21"/>
      <c r="E3929" s="2"/>
      <c r="F3929" s="2"/>
      <c r="G3929" s="2"/>
      <c r="H3929" s="2"/>
      <c r="I3929" s="2"/>
      <c r="J3929" s="2"/>
      <c r="K3929" s="2"/>
      <c r="L3929" s="4"/>
    </row>
    <row r="3930" spans="1:12">
      <c r="A3930" s="19"/>
      <c r="B3930" s="21"/>
      <c r="C3930" s="21"/>
      <c r="D3930" s="21"/>
      <c r="E3930" s="2"/>
      <c r="F3930" s="2"/>
      <c r="G3930" s="2"/>
      <c r="H3930" s="2"/>
      <c r="I3930" s="2"/>
      <c r="J3930" s="2"/>
      <c r="K3930" s="2"/>
      <c r="L3930" s="4"/>
    </row>
    <row r="3931" spans="1:12">
      <c r="A3931" s="19"/>
      <c r="B3931" s="21"/>
      <c r="C3931" s="21"/>
      <c r="D3931" s="21"/>
      <c r="E3931" s="2"/>
      <c r="F3931" s="2"/>
      <c r="G3931" s="2"/>
      <c r="H3931" s="2"/>
      <c r="I3931" s="2"/>
      <c r="J3931" s="2"/>
      <c r="K3931" s="2"/>
      <c r="L3931" s="4"/>
    </row>
    <row r="3932" spans="1:12">
      <c r="A3932" s="19"/>
      <c r="B3932" s="21"/>
      <c r="C3932" s="21"/>
      <c r="D3932" s="21"/>
      <c r="E3932" s="2"/>
      <c r="F3932" s="2"/>
      <c r="G3932" s="2"/>
      <c r="H3932" s="2"/>
      <c r="I3932" s="2"/>
      <c r="J3932" s="2"/>
      <c r="K3932" s="2"/>
      <c r="L3932" s="4"/>
    </row>
    <row r="3933" spans="1:12">
      <c r="A3933" s="19"/>
      <c r="B3933" s="21"/>
      <c r="C3933" s="21"/>
      <c r="D3933" s="21"/>
      <c r="E3933" s="2"/>
      <c r="F3933" s="2"/>
      <c r="G3933" s="2"/>
      <c r="H3933" s="2"/>
      <c r="I3933" s="2"/>
      <c r="J3933" s="2"/>
      <c r="K3933" s="2"/>
      <c r="L3933" s="4"/>
    </row>
    <row r="3934" spans="1:12">
      <c r="A3934" s="19"/>
      <c r="B3934" s="21"/>
      <c r="C3934" s="21"/>
      <c r="D3934" s="21"/>
      <c r="E3934" s="2"/>
      <c r="F3934" s="2"/>
      <c r="G3934" s="2"/>
      <c r="H3934" s="2"/>
      <c r="I3934" s="2"/>
      <c r="J3934" s="2"/>
      <c r="K3934" s="2"/>
      <c r="L3934" s="4"/>
    </row>
    <row r="3935" spans="1:12">
      <c r="A3935" s="19"/>
      <c r="B3935" s="21"/>
      <c r="C3935" s="21"/>
      <c r="D3935" s="21"/>
      <c r="E3935" s="2"/>
      <c r="F3935" s="2"/>
      <c r="G3935" s="2"/>
      <c r="H3935" s="2"/>
      <c r="I3935" s="2"/>
      <c r="J3935" s="2"/>
      <c r="K3935" s="2"/>
      <c r="L3935" s="4"/>
    </row>
    <row r="3936" spans="1:12">
      <c r="A3936" s="19"/>
      <c r="B3936" s="21"/>
      <c r="C3936" s="21"/>
      <c r="D3936" s="21"/>
      <c r="E3936" s="2"/>
      <c r="F3936" s="2"/>
      <c r="G3936" s="2"/>
      <c r="H3936" s="2"/>
      <c r="I3936" s="2"/>
      <c r="J3936" s="2"/>
      <c r="K3936" s="2"/>
      <c r="L3936" s="4"/>
    </row>
    <row r="3937" spans="1:12">
      <c r="A3937" s="19"/>
      <c r="B3937" s="21"/>
      <c r="C3937" s="21"/>
      <c r="D3937" s="21"/>
      <c r="E3937" s="2"/>
      <c r="F3937" s="2"/>
      <c r="G3937" s="2"/>
      <c r="H3937" s="2"/>
      <c r="I3937" s="2"/>
      <c r="J3937" s="2"/>
      <c r="K3937" s="2"/>
      <c r="L3937" s="4"/>
    </row>
    <row r="3938" spans="1:12">
      <c r="A3938" s="19"/>
      <c r="B3938" s="21"/>
      <c r="C3938" s="21"/>
      <c r="D3938" s="21"/>
      <c r="E3938" s="2"/>
      <c r="F3938" s="2"/>
      <c r="G3938" s="2"/>
      <c r="H3938" s="2"/>
      <c r="I3938" s="2"/>
      <c r="J3938" s="2"/>
      <c r="K3938" s="2"/>
      <c r="L3938" s="4"/>
    </row>
    <row r="3939" spans="1:12">
      <c r="A3939" s="19"/>
      <c r="B3939" s="21"/>
      <c r="C3939" s="21"/>
      <c r="D3939" s="21"/>
      <c r="E3939" s="2"/>
      <c r="F3939" s="2"/>
      <c r="G3939" s="2"/>
      <c r="H3939" s="2"/>
      <c r="I3939" s="2"/>
      <c r="J3939" s="2"/>
      <c r="K3939" s="2"/>
      <c r="L3939" s="4"/>
    </row>
    <row r="3940" spans="1:12">
      <c r="A3940" s="19"/>
      <c r="B3940" s="21"/>
      <c r="C3940" s="21"/>
      <c r="D3940" s="21"/>
      <c r="E3940" s="2"/>
      <c r="F3940" s="2"/>
      <c r="G3940" s="2"/>
      <c r="H3940" s="2"/>
      <c r="I3940" s="2"/>
      <c r="J3940" s="2"/>
      <c r="K3940" s="2"/>
      <c r="L3940" s="4"/>
    </row>
    <row r="3941" spans="1:12">
      <c r="A3941" s="19"/>
      <c r="B3941" s="21"/>
      <c r="C3941" s="21"/>
      <c r="D3941" s="21"/>
      <c r="E3941" s="2"/>
      <c r="F3941" s="2"/>
      <c r="G3941" s="2"/>
      <c r="H3941" s="2"/>
      <c r="I3941" s="2"/>
      <c r="J3941" s="2"/>
      <c r="K3941" s="2"/>
      <c r="L3941" s="4"/>
    </row>
    <row r="3942" spans="1:12">
      <c r="A3942" s="19"/>
      <c r="B3942" s="21"/>
      <c r="C3942" s="21"/>
      <c r="D3942" s="21"/>
      <c r="E3942" s="2"/>
      <c r="F3942" s="2"/>
      <c r="G3942" s="2"/>
      <c r="H3942" s="2"/>
      <c r="I3942" s="2"/>
      <c r="J3942" s="2"/>
      <c r="K3942" s="2"/>
      <c r="L3942" s="4"/>
    </row>
    <row r="3943" spans="1:12">
      <c r="A3943" s="19"/>
      <c r="B3943" s="21"/>
      <c r="C3943" s="21"/>
      <c r="D3943" s="21"/>
      <c r="E3943" s="2"/>
      <c r="F3943" s="2"/>
      <c r="G3943" s="2"/>
      <c r="H3943" s="2"/>
      <c r="I3943" s="2"/>
      <c r="J3943" s="2"/>
      <c r="K3943" s="2"/>
      <c r="L3943" s="4"/>
    </row>
    <row r="3944" spans="1:12">
      <c r="A3944" s="19"/>
      <c r="B3944" s="21"/>
      <c r="C3944" s="21"/>
      <c r="D3944" s="21"/>
      <c r="E3944" s="2"/>
      <c r="F3944" s="2"/>
      <c r="G3944" s="2"/>
      <c r="H3944" s="2"/>
      <c r="I3944" s="2"/>
      <c r="J3944" s="2"/>
      <c r="K3944" s="2"/>
      <c r="L3944" s="4"/>
    </row>
    <row r="3945" spans="1:12">
      <c r="A3945" s="19"/>
      <c r="B3945" s="21"/>
      <c r="C3945" s="21"/>
      <c r="D3945" s="21"/>
      <c r="E3945" s="2"/>
      <c r="F3945" s="2"/>
      <c r="G3945" s="2"/>
      <c r="H3945" s="2"/>
      <c r="I3945" s="2"/>
      <c r="J3945" s="2"/>
      <c r="K3945" s="2"/>
      <c r="L3945" s="4"/>
    </row>
    <row r="3946" spans="1:12">
      <c r="A3946" s="19"/>
      <c r="B3946" s="21"/>
      <c r="C3946" s="21"/>
      <c r="D3946" s="21"/>
      <c r="E3946" s="2"/>
      <c r="F3946" s="2"/>
      <c r="G3946" s="2"/>
      <c r="H3946" s="2"/>
      <c r="I3946" s="2"/>
      <c r="J3946" s="2"/>
      <c r="K3946" s="2"/>
      <c r="L3946" s="4"/>
    </row>
    <row r="3947" spans="1:12">
      <c r="A3947" s="19"/>
      <c r="B3947" s="21"/>
      <c r="C3947" s="21"/>
      <c r="D3947" s="21"/>
      <c r="E3947" s="2"/>
      <c r="F3947" s="2"/>
      <c r="G3947" s="2"/>
      <c r="H3947" s="2"/>
      <c r="I3947" s="2"/>
      <c r="J3947" s="2"/>
      <c r="K3947" s="2"/>
      <c r="L3947" s="4"/>
    </row>
    <row r="3948" spans="1:12">
      <c r="A3948" s="19"/>
      <c r="B3948" s="21"/>
      <c r="C3948" s="21"/>
      <c r="D3948" s="21"/>
      <c r="E3948" s="2"/>
      <c r="F3948" s="2"/>
      <c r="G3948" s="2"/>
      <c r="H3948" s="2"/>
      <c r="I3948" s="2"/>
      <c r="J3948" s="2"/>
      <c r="K3948" s="2"/>
      <c r="L3948" s="4"/>
    </row>
    <row r="3949" spans="1:12">
      <c r="A3949" s="19"/>
      <c r="B3949" s="21"/>
      <c r="C3949" s="21"/>
      <c r="D3949" s="21"/>
      <c r="E3949" s="2"/>
      <c r="F3949" s="2"/>
      <c r="G3949" s="2"/>
      <c r="H3949" s="2"/>
      <c r="I3949" s="2"/>
      <c r="J3949" s="2"/>
      <c r="K3949" s="2"/>
      <c r="L3949" s="4"/>
    </row>
    <row r="3950" spans="1:12">
      <c r="A3950" s="19"/>
      <c r="B3950" s="21"/>
      <c r="C3950" s="21"/>
      <c r="D3950" s="21"/>
      <c r="E3950" s="2"/>
      <c r="F3950" s="2"/>
      <c r="G3950" s="2"/>
      <c r="H3950" s="2"/>
      <c r="I3950" s="2"/>
      <c r="J3950" s="2"/>
      <c r="K3950" s="2"/>
      <c r="L3950" s="4"/>
    </row>
    <row r="3951" spans="1:12">
      <c r="A3951" s="19"/>
      <c r="B3951" s="21"/>
      <c r="C3951" s="21"/>
      <c r="D3951" s="21"/>
      <c r="E3951" s="2"/>
      <c r="F3951" s="2"/>
      <c r="G3951" s="2"/>
      <c r="H3951" s="2"/>
      <c r="I3951" s="2"/>
      <c r="J3951" s="2"/>
      <c r="K3951" s="2"/>
      <c r="L3951" s="4"/>
    </row>
    <row r="3952" spans="1:12">
      <c r="A3952" s="19"/>
      <c r="B3952" s="21"/>
      <c r="C3952" s="21"/>
      <c r="D3952" s="21"/>
      <c r="E3952" s="2"/>
      <c r="F3952" s="2"/>
      <c r="G3952" s="2"/>
      <c r="H3952" s="2"/>
      <c r="I3952" s="2"/>
      <c r="J3952" s="2"/>
      <c r="K3952" s="2"/>
      <c r="L3952" s="4"/>
    </row>
    <row r="3953" spans="1:12">
      <c r="A3953" s="19"/>
      <c r="B3953" s="21"/>
      <c r="C3953" s="21"/>
      <c r="D3953" s="21"/>
      <c r="E3953" s="2"/>
      <c r="F3953" s="2"/>
      <c r="G3953" s="2"/>
      <c r="H3953" s="2"/>
      <c r="I3953" s="2"/>
      <c r="J3953" s="2"/>
      <c r="K3953" s="2"/>
      <c r="L3953" s="4"/>
    </row>
    <row r="3954" spans="1:12">
      <c r="A3954" s="19"/>
      <c r="B3954" s="21"/>
      <c r="C3954" s="21"/>
      <c r="D3954" s="21"/>
      <c r="E3954" s="2"/>
      <c r="F3954" s="2"/>
      <c r="G3954" s="2"/>
      <c r="H3954" s="2"/>
      <c r="I3954" s="2"/>
      <c r="J3954" s="2"/>
      <c r="K3954" s="2"/>
      <c r="L3954" s="4"/>
    </row>
    <row r="3955" spans="1:12">
      <c r="A3955" s="19"/>
      <c r="B3955" s="21"/>
      <c r="C3955" s="21"/>
      <c r="D3955" s="21"/>
      <c r="E3955" s="2"/>
      <c r="F3955" s="2"/>
      <c r="G3955" s="2"/>
      <c r="H3955" s="2"/>
      <c r="I3955" s="2"/>
      <c r="J3955" s="2"/>
      <c r="K3955" s="2"/>
      <c r="L3955" s="4"/>
    </row>
    <row r="3956" spans="1:12">
      <c r="A3956" s="19"/>
      <c r="B3956" s="21"/>
      <c r="C3956" s="21"/>
      <c r="D3956" s="21"/>
      <c r="E3956" s="2"/>
      <c r="F3956" s="2"/>
      <c r="G3956" s="2"/>
      <c r="H3956" s="2"/>
      <c r="I3956" s="2"/>
      <c r="J3956" s="2"/>
      <c r="K3956" s="2"/>
      <c r="L3956" s="4"/>
    </row>
    <row r="3957" spans="1:12">
      <c r="A3957" s="19"/>
      <c r="B3957" s="21"/>
      <c r="C3957" s="21"/>
      <c r="D3957" s="21"/>
      <c r="E3957" s="2"/>
      <c r="F3957" s="2"/>
      <c r="G3957" s="2"/>
      <c r="H3957" s="2"/>
      <c r="I3957" s="2"/>
      <c r="J3957" s="2"/>
      <c r="K3957" s="2"/>
      <c r="L3957" s="4"/>
    </row>
    <row r="3958" spans="1:12">
      <c r="A3958" s="19"/>
      <c r="B3958" s="21"/>
      <c r="C3958" s="21"/>
      <c r="D3958" s="21"/>
      <c r="E3958" s="2"/>
      <c r="F3958" s="2"/>
      <c r="G3958" s="2"/>
      <c r="H3958" s="2"/>
      <c r="I3958" s="2"/>
      <c r="J3958" s="2"/>
      <c r="K3958" s="2"/>
      <c r="L3958" s="4"/>
    </row>
    <row r="3959" spans="1:12">
      <c r="A3959" s="19"/>
      <c r="B3959" s="21"/>
      <c r="C3959" s="21"/>
      <c r="D3959" s="21"/>
      <c r="E3959" s="2"/>
      <c r="F3959" s="2"/>
      <c r="G3959" s="2"/>
      <c r="H3959" s="2"/>
      <c r="I3959" s="2"/>
      <c r="J3959" s="2"/>
      <c r="K3959" s="2"/>
      <c r="L3959" s="4"/>
    </row>
    <row r="3960" spans="1:12">
      <c r="A3960" s="19"/>
      <c r="B3960" s="21"/>
      <c r="C3960" s="21"/>
      <c r="D3960" s="21"/>
      <c r="E3960" s="2"/>
      <c r="F3960" s="2"/>
      <c r="G3960" s="2"/>
      <c r="H3960" s="2"/>
      <c r="I3960" s="2"/>
      <c r="J3960" s="2"/>
      <c r="K3960" s="2"/>
      <c r="L3960" s="4"/>
    </row>
    <row r="3961" spans="1:12">
      <c r="A3961" s="19"/>
      <c r="B3961" s="21"/>
      <c r="C3961" s="21"/>
      <c r="D3961" s="21"/>
      <c r="E3961" s="2"/>
      <c r="F3961" s="2"/>
      <c r="G3961" s="2"/>
      <c r="H3961" s="2"/>
      <c r="I3961" s="2"/>
      <c r="J3961" s="2"/>
      <c r="K3961" s="2"/>
      <c r="L3961" s="4"/>
    </row>
    <row r="3962" spans="1:12">
      <c r="A3962" s="19"/>
      <c r="B3962" s="21"/>
      <c r="C3962" s="21"/>
      <c r="D3962" s="21"/>
      <c r="E3962" s="2"/>
      <c r="F3962" s="2"/>
      <c r="G3962" s="2"/>
      <c r="H3962" s="2"/>
      <c r="I3962" s="2"/>
      <c r="J3962" s="2"/>
      <c r="K3962" s="2"/>
      <c r="L3962" s="4"/>
    </row>
    <row r="3963" spans="1:12">
      <c r="A3963" s="19"/>
      <c r="B3963" s="21"/>
      <c r="C3963" s="21"/>
      <c r="D3963" s="21"/>
      <c r="E3963" s="2"/>
      <c r="F3963" s="2"/>
      <c r="G3963" s="2"/>
      <c r="H3963" s="2"/>
      <c r="I3963" s="2"/>
      <c r="J3963" s="2"/>
      <c r="K3963" s="2"/>
      <c r="L3963" s="4"/>
    </row>
    <row r="3964" spans="1:12">
      <c r="A3964" s="19"/>
      <c r="B3964" s="21"/>
      <c r="C3964" s="21"/>
      <c r="D3964" s="21"/>
      <c r="E3964" s="2"/>
      <c r="F3964" s="2"/>
      <c r="G3964" s="2"/>
      <c r="H3964" s="2"/>
      <c r="I3964" s="2"/>
      <c r="J3964" s="2"/>
      <c r="K3964" s="2"/>
      <c r="L3964" s="4"/>
    </row>
    <row r="3965" spans="1:12">
      <c r="A3965" s="19"/>
      <c r="B3965" s="2"/>
      <c r="C3965" s="21"/>
      <c r="D3965" s="21"/>
      <c r="E3965" s="2"/>
      <c r="F3965" s="2"/>
      <c r="G3965" s="2"/>
      <c r="H3965" s="2"/>
      <c r="I3965" s="2"/>
      <c r="J3965" s="2"/>
      <c r="K3965" s="2"/>
      <c r="L3965" s="4"/>
    </row>
    <row r="3966" spans="1:12">
      <c r="A3966" s="19"/>
      <c r="B3966" s="21"/>
      <c r="C3966" s="21"/>
      <c r="D3966" s="21"/>
      <c r="E3966" s="2"/>
      <c r="F3966" s="2"/>
      <c r="G3966" s="2"/>
      <c r="H3966" s="2"/>
      <c r="I3966" s="2"/>
      <c r="J3966" s="2"/>
      <c r="K3966" s="2"/>
      <c r="L3966" s="4"/>
    </row>
    <row r="3967" spans="1:12">
      <c r="A3967" s="19"/>
      <c r="B3967" s="21"/>
      <c r="C3967" s="21"/>
      <c r="D3967" s="21"/>
      <c r="E3967" s="2"/>
      <c r="F3967" s="2"/>
      <c r="G3967" s="2"/>
      <c r="H3967" s="2"/>
      <c r="I3967" s="2"/>
      <c r="J3967" s="2"/>
      <c r="K3967" s="2"/>
      <c r="L3967" s="4"/>
    </row>
    <row r="3968" spans="1:12">
      <c r="A3968" s="19"/>
      <c r="B3968" s="2"/>
      <c r="C3968" s="2"/>
      <c r="D3968" s="21"/>
      <c r="E3968" s="2"/>
      <c r="F3968" s="2"/>
      <c r="G3968" s="2"/>
      <c r="H3968" s="2"/>
      <c r="I3968" s="2"/>
      <c r="J3968" s="2"/>
      <c r="K3968" s="2"/>
      <c r="L3968" s="4"/>
    </row>
    <row r="3969" spans="1:12">
      <c r="A3969" s="19"/>
      <c r="B3969" s="2"/>
      <c r="C3969" s="2"/>
      <c r="D3969" s="21"/>
      <c r="E3969" s="2"/>
      <c r="F3969" s="2"/>
      <c r="G3969" s="2"/>
      <c r="H3969" s="2"/>
      <c r="I3969" s="2"/>
      <c r="J3969" s="2"/>
      <c r="K3969" s="2"/>
      <c r="L3969" s="4"/>
    </row>
    <row r="3970" spans="1:12">
      <c r="A3970" s="19"/>
      <c r="B3970" s="2"/>
      <c r="C3970" s="2"/>
      <c r="D3970" s="20"/>
      <c r="E3970" s="2"/>
      <c r="F3970" s="2"/>
      <c r="G3970" s="2"/>
      <c r="H3970" s="2"/>
      <c r="I3970" s="2"/>
      <c r="J3970" s="2"/>
      <c r="K3970" s="2"/>
      <c r="L3970" s="4"/>
    </row>
    <row r="3971" spans="1:12">
      <c r="A3971" s="19"/>
      <c r="B3971" s="2"/>
      <c r="C3971" s="2"/>
      <c r="D3971" s="20"/>
      <c r="E3971" s="2"/>
      <c r="F3971" s="2"/>
      <c r="G3971" s="2"/>
      <c r="H3971" s="2"/>
      <c r="I3971" s="2"/>
      <c r="J3971" s="2"/>
      <c r="K3971" s="2"/>
      <c r="L3971" s="4"/>
    </row>
    <row r="3972" spans="1:12">
      <c r="A3972" s="19"/>
      <c r="B3972" s="2"/>
      <c r="C3972" s="2"/>
      <c r="D3972" s="20"/>
      <c r="E3972" s="2"/>
      <c r="F3972" s="2"/>
      <c r="G3972" s="2"/>
      <c r="H3972" s="2"/>
      <c r="I3972" s="2"/>
      <c r="J3972" s="2"/>
      <c r="K3972" s="2"/>
      <c r="L3972" s="4"/>
    </row>
    <row r="3973" spans="1:12">
      <c r="A3973" s="19"/>
      <c r="B3973" s="2"/>
      <c r="C3973" s="2"/>
      <c r="D3973" s="20"/>
      <c r="E3973" s="2"/>
      <c r="F3973" s="2"/>
      <c r="G3973" s="2"/>
      <c r="H3973" s="2"/>
      <c r="I3973" s="2"/>
      <c r="J3973" s="2"/>
      <c r="K3973" s="2"/>
      <c r="L3973" s="4"/>
    </row>
    <row r="3974" spans="1:12">
      <c r="A3974" s="19"/>
      <c r="B3974" s="2"/>
      <c r="C3974" s="2"/>
      <c r="D3974" s="20"/>
      <c r="E3974" s="2"/>
      <c r="F3974" s="2"/>
      <c r="G3974" s="2"/>
      <c r="H3974" s="2"/>
      <c r="I3974" s="2"/>
      <c r="J3974" s="2"/>
      <c r="K3974" s="2"/>
      <c r="L3974" s="4"/>
    </row>
    <row r="3975" spans="1:12">
      <c r="A3975" s="19"/>
      <c r="B3975" s="2"/>
      <c r="C3975" s="2"/>
      <c r="D3975" s="20"/>
      <c r="E3975" s="2"/>
      <c r="F3975" s="2"/>
      <c r="G3975" s="2"/>
      <c r="H3975" s="2"/>
      <c r="I3975" s="2"/>
      <c r="J3975" s="2"/>
      <c r="K3975" s="2"/>
      <c r="L3975" s="4"/>
    </row>
    <row r="3976" spans="1:12">
      <c r="A3976" s="19"/>
      <c r="B3976" s="2"/>
      <c r="C3976" s="2"/>
      <c r="D3976" s="20"/>
      <c r="E3976" s="20"/>
      <c r="F3976" s="2"/>
      <c r="G3976" s="2"/>
      <c r="H3976" s="2"/>
      <c r="I3976" s="2"/>
      <c r="J3976" s="2"/>
      <c r="K3976" s="2"/>
      <c r="L3976" s="4"/>
    </row>
    <row r="3977" spans="1:12">
      <c r="A3977" s="19"/>
      <c r="B3977" s="2"/>
      <c r="C3977" s="2"/>
      <c r="D3977" s="20"/>
      <c r="E3977" s="20"/>
      <c r="F3977" s="2"/>
      <c r="G3977" s="2"/>
      <c r="H3977" s="2"/>
      <c r="I3977" s="2"/>
      <c r="J3977" s="2"/>
      <c r="K3977" s="2"/>
      <c r="L3977" s="4"/>
    </row>
    <row r="3978" spans="1:12">
      <c r="A3978" s="19"/>
      <c r="B3978" s="21"/>
      <c r="C3978" s="21"/>
      <c r="D3978" s="21"/>
      <c r="E3978" s="2"/>
      <c r="F3978" s="2"/>
      <c r="G3978" s="2"/>
      <c r="H3978" s="2"/>
      <c r="I3978" s="2"/>
      <c r="J3978" s="2"/>
      <c r="K3978" s="2"/>
      <c r="L3978" s="4"/>
    </row>
    <row r="3979" spans="1:12">
      <c r="A3979" s="19"/>
      <c r="B3979" s="21"/>
      <c r="C3979" s="21"/>
      <c r="D3979" s="21"/>
      <c r="E3979" s="2"/>
      <c r="F3979" s="2"/>
      <c r="G3979" s="2"/>
      <c r="H3979" s="2"/>
      <c r="I3979" s="2"/>
      <c r="J3979" s="2"/>
      <c r="K3979" s="2"/>
      <c r="L3979" s="4"/>
    </row>
    <row r="3980" spans="1:12">
      <c r="A3980" s="19"/>
      <c r="B3980" s="21"/>
      <c r="C3980" s="21"/>
      <c r="D3980" s="21"/>
      <c r="E3980" s="2"/>
      <c r="F3980" s="2"/>
      <c r="G3980" s="2"/>
      <c r="H3980" s="2"/>
      <c r="I3980" s="2"/>
      <c r="J3980" s="2"/>
      <c r="K3980" s="2"/>
      <c r="L3980" s="4"/>
    </row>
    <row r="3981" spans="1:12">
      <c r="A3981" s="19"/>
      <c r="B3981" s="21"/>
      <c r="C3981" s="21"/>
      <c r="D3981" s="21"/>
      <c r="E3981" s="2"/>
      <c r="F3981" s="2"/>
      <c r="G3981" s="2"/>
      <c r="H3981" s="2"/>
      <c r="I3981" s="2"/>
      <c r="J3981" s="2"/>
      <c r="K3981" s="2"/>
      <c r="L3981" s="4"/>
    </row>
    <row r="3982" spans="1:12">
      <c r="A3982" s="19"/>
      <c r="B3982" s="21"/>
      <c r="C3982" s="21"/>
      <c r="D3982" s="21"/>
      <c r="E3982" s="2"/>
      <c r="F3982" s="2"/>
      <c r="G3982" s="2"/>
      <c r="H3982" s="2"/>
      <c r="I3982" s="2"/>
      <c r="J3982" s="2"/>
      <c r="K3982" s="2"/>
      <c r="L3982" s="4"/>
    </row>
    <row r="3983" spans="1:12">
      <c r="A3983" s="19"/>
      <c r="B3983" s="21"/>
      <c r="C3983" s="21"/>
      <c r="D3983" s="21"/>
      <c r="E3983" s="2"/>
      <c r="F3983" s="2"/>
      <c r="G3983" s="2"/>
      <c r="H3983" s="2"/>
      <c r="I3983" s="2"/>
      <c r="J3983" s="2"/>
      <c r="K3983" s="2"/>
      <c r="L3983" s="4"/>
    </row>
    <row r="3984" spans="1:12">
      <c r="A3984" s="19"/>
      <c r="B3984" s="21"/>
      <c r="C3984" s="21"/>
      <c r="D3984" s="21"/>
      <c r="E3984" s="2"/>
      <c r="F3984" s="2"/>
      <c r="G3984" s="2"/>
      <c r="H3984" s="2"/>
      <c r="I3984" s="2"/>
      <c r="J3984" s="2"/>
      <c r="K3984" s="2"/>
      <c r="L3984" s="4"/>
    </row>
    <row r="3985" spans="1:12">
      <c r="A3985" s="19"/>
      <c r="B3985" s="21"/>
      <c r="C3985" s="21"/>
      <c r="D3985" s="21"/>
      <c r="E3985" s="2"/>
      <c r="F3985" s="2"/>
      <c r="G3985" s="2"/>
      <c r="H3985" s="2"/>
      <c r="I3985" s="2"/>
      <c r="J3985" s="2"/>
      <c r="K3985" s="2"/>
      <c r="L3985" s="4"/>
    </row>
    <row r="3986" spans="1:12">
      <c r="A3986" s="19"/>
      <c r="B3986" s="21"/>
      <c r="C3986" s="21"/>
      <c r="D3986" s="21"/>
      <c r="E3986" s="2"/>
      <c r="F3986" s="2"/>
      <c r="G3986" s="2"/>
      <c r="H3986" s="2"/>
      <c r="I3986" s="2"/>
      <c r="J3986" s="2"/>
      <c r="K3986" s="2"/>
      <c r="L3986" s="4"/>
    </row>
    <row r="3987" spans="1:12">
      <c r="A3987" s="19"/>
      <c r="B3987" s="21"/>
      <c r="C3987" s="21"/>
      <c r="D3987" s="21"/>
      <c r="E3987" s="2"/>
      <c r="F3987" s="2"/>
      <c r="G3987" s="2"/>
      <c r="H3987" s="2"/>
      <c r="I3987" s="2"/>
      <c r="J3987" s="2"/>
      <c r="K3987" s="2"/>
      <c r="L3987" s="4"/>
    </row>
    <row r="3988" spans="1:12">
      <c r="A3988" s="19"/>
      <c r="B3988" s="21"/>
      <c r="C3988" s="21"/>
      <c r="D3988" s="21"/>
      <c r="E3988" s="2"/>
      <c r="F3988" s="2"/>
      <c r="G3988" s="2"/>
      <c r="H3988" s="2"/>
      <c r="I3988" s="2"/>
      <c r="J3988" s="2"/>
      <c r="K3988" s="2"/>
      <c r="L3988" s="4"/>
    </row>
    <row r="3989" spans="1:12">
      <c r="A3989" s="19"/>
      <c r="B3989" s="21"/>
      <c r="C3989" s="21"/>
      <c r="D3989" s="21"/>
      <c r="E3989" s="2"/>
      <c r="F3989" s="2"/>
      <c r="G3989" s="2"/>
      <c r="H3989" s="2"/>
      <c r="I3989" s="2"/>
      <c r="J3989" s="2"/>
      <c r="K3989" s="2"/>
      <c r="L3989" s="4"/>
    </row>
    <row r="3990" spans="1:12">
      <c r="A3990" s="19"/>
      <c r="B3990" s="21"/>
      <c r="C3990" s="21"/>
      <c r="D3990" s="21"/>
      <c r="E3990" s="2"/>
      <c r="F3990" s="2"/>
      <c r="G3990" s="2"/>
      <c r="H3990" s="2"/>
      <c r="I3990" s="2"/>
      <c r="J3990" s="2"/>
      <c r="K3990" s="2"/>
      <c r="L3990" s="4"/>
    </row>
    <row r="3991" spans="1:12">
      <c r="A3991" s="19"/>
      <c r="B3991" s="21"/>
      <c r="C3991" s="21"/>
      <c r="D3991" s="21"/>
      <c r="E3991" s="2"/>
      <c r="F3991" s="2"/>
      <c r="G3991" s="2"/>
      <c r="H3991" s="2"/>
      <c r="I3991" s="2"/>
      <c r="J3991" s="2"/>
      <c r="K3991" s="2"/>
      <c r="L3991" s="4"/>
    </row>
    <row r="3992" spans="1:12">
      <c r="A3992" s="19"/>
      <c r="B3992" s="21"/>
      <c r="C3992" s="21"/>
      <c r="D3992" s="21"/>
      <c r="E3992" s="2"/>
      <c r="F3992" s="2"/>
      <c r="G3992" s="2"/>
      <c r="H3992" s="2"/>
      <c r="I3992" s="2"/>
      <c r="J3992" s="2"/>
      <c r="K3992" s="2"/>
      <c r="L3992" s="4"/>
    </row>
    <row r="3993" spans="1:12">
      <c r="A3993" s="19"/>
      <c r="B3993" s="21"/>
      <c r="C3993" s="21"/>
      <c r="D3993" s="21"/>
      <c r="E3993" s="2"/>
      <c r="F3993" s="2"/>
      <c r="G3993" s="2"/>
      <c r="H3993" s="2"/>
      <c r="I3993" s="2"/>
      <c r="J3993" s="2"/>
      <c r="K3993" s="2"/>
      <c r="L3993" s="4"/>
    </row>
    <row r="3994" spans="1:12">
      <c r="A3994" s="19"/>
      <c r="B3994" s="21"/>
      <c r="C3994" s="21"/>
      <c r="D3994" s="21"/>
      <c r="E3994" s="2"/>
      <c r="F3994" s="2"/>
      <c r="G3994" s="2"/>
      <c r="H3994" s="2"/>
      <c r="I3994" s="2"/>
      <c r="J3994" s="2"/>
      <c r="K3994" s="2"/>
      <c r="L3994" s="4"/>
    </row>
    <row r="3995" spans="1:12">
      <c r="A3995" s="19"/>
      <c r="B3995" s="21"/>
      <c r="C3995" s="21"/>
      <c r="D3995" s="21"/>
      <c r="E3995" s="2"/>
      <c r="F3995" s="2"/>
      <c r="G3995" s="2"/>
      <c r="H3995" s="2"/>
      <c r="I3995" s="2"/>
      <c r="J3995" s="2"/>
      <c r="K3995" s="2"/>
      <c r="L3995" s="4"/>
    </row>
    <row r="3996" spans="1:12">
      <c r="A3996" s="19"/>
      <c r="B3996" s="21"/>
      <c r="C3996" s="21"/>
      <c r="D3996" s="21"/>
      <c r="E3996" s="2"/>
      <c r="F3996" s="2"/>
      <c r="G3996" s="2"/>
      <c r="H3996" s="2"/>
      <c r="I3996" s="2"/>
      <c r="J3996" s="2"/>
      <c r="K3996" s="2"/>
      <c r="L3996" s="4"/>
    </row>
    <row r="3997" spans="1:12">
      <c r="A3997" s="19"/>
      <c r="B3997" s="21"/>
      <c r="C3997" s="21"/>
      <c r="D3997" s="21"/>
      <c r="E3997" s="2"/>
      <c r="F3997" s="2"/>
      <c r="G3997" s="2"/>
      <c r="H3997" s="2"/>
      <c r="I3997" s="2"/>
      <c r="J3997" s="2"/>
      <c r="K3997" s="2"/>
      <c r="L3997" s="4"/>
    </row>
    <row r="3998" spans="1:12">
      <c r="A3998" s="19"/>
      <c r="B3998" s="21"/>
      <c r="C3998" s="21"/>
      <c r="D3998" s="21"/>
      <c r="E3998" s="2"/>
      <c r="F3998" s="2"/>
      <c r="G3998" s="2"/>
      <c r="H3998" s="2"/>
      <c r="I3998" s="2"/>
      <c r="J3998" s="2"/>
      <c r="K3998" s="2"/>
      <c r="L3998" s="4"/>
    </row>
    <row r="3999" spans="1:12">
      <c r="A3999" s="19"/>
      <c r="B3999" s="21"/>
      <c r="C3999" s="21"/>
      <c r="D3999" s="21"/>
      <c r="E3999" s="2"/>
      <c r="F3999" s="2"/>
      <c r="G3999" s="2"/>
      <c r="H3999" s="2"/>
      <c r="I3999" s="2"/>
      <c r="J3999" s="2"/>
      <c r="K3999" s="2"/>
      <c r="L3999" s="4"/>
    </row>
    <row r="4000" spans="1:12">
      <c r="A4000" s="19"/>
      <c r="B4000" s="21"/>
      <c r="C4000" s="21"/>
      <c r="D4000" s="21"/>
      <c r="E4000" s="2"/>
      <c r="F4000" s="2"/>
      <c r="G4000" s="2"/>
      <c r="H4000" s="2"/>
      <c r="I4000" s="2"/>
      <c r="J4000" s="2"/>
      <c r="K4000" s="2"/>
      <c r="L4000" s="4"/>
    </row>
    <row r="4001" spans="1:12">
      <c r="A4001" s="19"/>
      <c r="B4001" s="21"/>
      <c r="C4001" s="21"/>
      <c r="D4001" s="21"/>
      <c r="E4001" s="2"/>
      <c r="F4001" s="2"/>
      <c r="G4001" s="2"/>
      <c r="H4001" s="2"/>
      <c r="I4001" s="2"/>
      <c r="J4001" s="2"/>
      <c r="K4001" s="2"/>
      <c r="L4001" s="4"/>
    </row>
    <row r="4002" spans="1:12">
      <c r="A4002" s="19"/>
      <c r="B4002" s="21"/>
      <c r="C4002" s="21"/>
      <c r="D4002" s="21"/>
      <c r="E4002" s="2"/>
      <c r="F4002" s="2"/>
      <c r="G4002" s="2"/>
      <c r="H4002" s="2"/>
      <c r="I4002" s="2"/>
      <c r="J4002" s="2"/>
      <c r="K4002" s="2"/>
      <c r="L4002" s="4"/>
    </row>
    <row r="4003" spans="1:12">
      <c r="A4003" s="19"/>
      <c r="B4003" s="21"/>
      <c r="C4003" s="21"/>
      <c r="D4003" s="21"/>
      <c r="E4003" s="2"/>
      <c r="F4003" s="2"/>
      <c r="G4003" s="2"/>
      <c r="H4003" s="2"/>
      <c r="I4003" s="2"/>
      <c r="J4003" s="2"/>
      <c r="K4003" s="2"/>
      <c r="L4003" s="4"/>
    </row>
    <row r="4004" spans="1:12">
      <c r="A4004" s="19"/>
      <c r="B4004" s="21"/>
      <c r="C4004" s="21"/>
      <c r="D4004" s="21"/>
      <c r="E4004" s="2"/>
      <c r="F4004" s="2"/>
      <c r="G4004" s="2"/>
      <c r="H4004" s="2"/>
      <c r="I4004" s="2"/>
      <c r="J4004" s="2"/>
      <c r="K4004" s="2"/>
      <c r="L4004" s="4"/>
    </row>
    <row r="4005" spans="1:12">
      <c r="A4005" s="19"/>
      <c r="B4005" s="21"/>
      <c r="C4005" s="21"/>
      <c r="D4005" s="21"/>
      <c r="E4005" s="2"/>
      <c r="F4005" s="2"/>
      <c r="G4005" s="2"/>
      <c r="H4005" s="2"/>
      <c r="I4005" s="2"/>
      <c r="J4005" s="2"/>
      <c r="K4005" s="2"/>
      <c r="L4005" s="4"/>
    </row>
    <row r="4006" spans="1:12">
      <c r="A4006" s="19"/>
      <c r="B4006" s="21"/>
      <c r="C4006" s="21"/>
      <c r="D4006" s="21"/>
      <c r="E4006" s="2"/>
      <c r="F4006" s="2"/>
      <c r="G4006" s="2"/>
      <c r="H4006" s="2"/>
      <c r="I4006" s="2"/>
      <c r="J4006" s="2"/>
      <c r="K4006" s="2"/>
      <c r="L4006" s="4"/>
    </row>
    <row r="4007" spans="1:12">
      <c r="A4007" s="19"/>
      <c r="B4007" s="21"/>
      <c r="C4007" s="21"/>
      <c r="D4007" s="21"/>
      <c r="E4007" s="2"/>
      <c r="F4007" s="2"/>
      <c r="G4007" s="2"/>
      <c r="H4007" s="2"/>
      <c r="I4007" s="2"/>
      <c r="J4007" s="2"/>
      <c r="K4007" s="2"/>
      <c r="L4007" s="4"/>
    </row>
    <row r="4008" spans="1:12">
      <c r="A4008" s="19"/>
      <c r="B4008" s="21"/>
      <c r="C4008" s="21"/>
      <c r="D4008" s="21"/>
      <c r="E4008" s="2"/>
      <c r="F4008" s="2"/>
      <c r="G4008" s="2"/>
      <c r="H4008" s="2"/>
      <c r="I4008" s="2"/>
      <c r="J4008" s="2"/>
      <c r="K4008" s="2"/>
      <c r="L4008" s="4"/>
    </row>
    <row r="4009" spans="1:12">
      <c r="A4009" s="19"/>
      <c r="B4009" s="21"/>
      <c r="C4009" s="21"/>
      <c r="D4009" s="21"/>
      <c r="E4009" s="2"/>
      <c r="F4009" s="2"/>
      <c r="G4009" s="2"/>
      <c r="H4009" s="2"/>
      <c r="I4009" s="2"/>
      <c r="J4009" s="2"/>
      <c r="K4009" s="2"/>
      <c r="L4009" s="4"/>
    </row>
    <row r="4010" spans="1:12">
      <c r="A4010" s="19"/>
      <c r="B4010" s="21"/>
      <c r="C4010" s="21"/>
      <c r="D4010" s="21"/>
      <c r="E4010" s="2"/>
      <c r="F4010" s="2"/>
      <c r="G4010" s="2"/>
      <c r="H4010" s="2"/>
      <c r="I4010" s="2"/>
      <c r="J4010" s="2"/>
      <c r="K4010" s="2"/>
      <c r="L4010" s="4"/>
    </row>
    <row r="4011" spans="1:12">
      <c r="A4011" s="19"/>
      <c r="B4011" s="21"/>
      <c r="C4011" s="21"/>
      <c r="D4011" s="21"/>
      <c r="E4011" s="2"/>
      <c r="F4011" s="2"/>
      <c r="G4011" s="2"/>
      <c r="H4011" s="2"/>
      <c r="I4011" s="2"/>
      <c r="J4011" s="2"/>
      <c r="K4011" s="2"/>
      <c r="L4011" s="4"/>
    </row>
    <row r="4012" spans="1:12">
      <c r="A4012" s="19"/>
      <c r="B4012" s="21"/>
      <c r="C4012" s="21"/>
      <c r="D4012" s="21"/>
      <c r="E4012" s="2"/>
      <c r="F4012" s="2"/>
      <c r="G4012" s="2"/>
      <c r="H4012" s="2"/>
      <c r="I4012" s="2"/>
      <c r="J4012" s="2"/>
      <c r="K4012" s="2"/>
      <c r="L4012" s="4"/>
    </row>
    <row r="4013" spans="1:12">
      <c r="A4013" s="19"/>
      <c r="B4013" s="21"/>
      <c r="C4013" s="21"/>
      <c r="D4013" s="21"/>
      <c r="E4013" s="2"/>
      <c r="F4013" s="2"/>
      <c r="G4013" s="2"/>
      <c r="H4013" s="2"/>
      <c r="I4013" s="2"/>
      <c r="J4013" s="2"/>
      <c r="K4013" s="2"/>
      <c r="L4013" s="4"/>
    </row>
    <row r="4014" spans="1:12">
      <c r="A4014" s="19"/>
      <c r="B4014" s="21"/>
      <c r="C4014" s="21"/>
      <c r="D4014" s="21"/>
      <c r="E4014" s="2"/>
      <c r="F4014" s="2"/>
      <c r="G4014" s="2"/>
      <c r="H4014" s="2"/>
      <c r="I4014" s="2"/>
      <c r="J4014" s="2"/>
      <c r="K4014" s="2"/>
      <c r="L4014" s="4"/>
    </row>
    <row r="4015" spans="1:12">
      <c r="A4015" s="19"/>
      <c r="B4015" s="21"/>
      <c r="C4015" s="21"/>
      <c r="D4015" s="21"/>
      <c r="E4015" s="2"/>
      <c r="F4015" s="2"/>
      <c r="G4015" s="2"/>
      <c r="H4015" s="2"/>
      <c r="I4015" s="2"/>
      <c r="J4015" s="2"/>
      <c r="K4015" s="2"/>
      <c r="L4015" s="4"/>
    </row>
    <row r="4016" spans="1:12">
      <c r="A4016" s="19"/>
      <c r="B4016" s="21"/>
      <c r="C4016" s="21"/>
      <c r="D4016" s="21"/>
      <c r="E4016" s="2"/>
      <c r="F4016" s="2"/>
      <c r="G4016" s="2"/>
      <c r="H4016" s="2"/>
      <c r="I4016" s="2"/>
      <c r="J4016" s="2"/>
      <c r="K4016" s="2"/>
      <c r="L4016" s="4"/>
    </row>
    <row r="4017" spans="1:12">
      <c r="A4017" s="19"/>
      <c r="B4017" s="21"/>
      <c r="C4017" s="21"/>
      <c r="D4017" s="21"/>
      <c r="E4017" s="2"/>
      <c r="F4017" s="2"/>
      <c r="G4017" s="2"/>
      <c r="H4017" s="2"/>
      <c r="I4017" s="2"/>
      <c r="J4017" s="2"/>
      <c r="K4017" s="2"/>
      <c r="L4017" s="4"/>
    </row>
    <row r="4018" spans="1:12">
      <c r="A4018" s="19"/>
      <c r="B4018" s="21"/>
      <c r="C4018" s="21"/>
      <c r="D4018" s="21"/>
      <c r="E4018" s="2"/>
      <c r="F4018" s="2"/>
      <c r="G4018" s="2"/>
      <c r="H4018" s="2"/>
      <c r="I4018" s="2"/>
      <c r="J4018" s="2"/>
      <c r="K4018" s="2"/>
      <c r="L4018" s="4"/>
    </row>
    <row r="4019" spans="1:12">
      <c r="A4019" s="19"/>
      <c r="B4019" s="21"/>
      <c r="C4019" s="21"/>
      <c r="D4019" s="21"/>
      <c r="E4019" s="2"/>
      <c r="F4019" s="2"/>
      <c r="G4019" s="2"/>
      <c r="H4019" s="2"/>
      <c r="I4019" s="2"/>
      <c r="J4019" s="2"/>
      <c r="K4019" s="2"/>
      <c r="L4019" s="4"/>
    </row>
    <row r="4020" spans="1:12">
      <c r="A4020" s="19"/>
      <c r="B4020" s="21"/>
      <c r="C4020" s="21"/>
      <c r="D4020" s="21"/>
      <c r="E4020" s="2"/>
      <c r="F4020" s="2"/>
      <c r="G4020" s="2"/>
      <c r="H4020" s="2"/>
      <c r="I4020" s="2"/>
      <c r="J4020" s="2"/>
      <c r="K4020" s="2"/>
      <c r="L4020" s="4"/>
    </row>
    <row r="4021" spans="1:12">
      <c r="A4021" s="19"/>
      <c r="B4021" s="21"/>
      <c r="C4021" s="21"/>
      <c r="D4021" s="21"/>
      <c r="E4021" s="2"/>
      <c r="F4021" s="2"/>
      <c r="G4021" s="2"/>
      <c r="H4021" s="2"/>
      <c r="I4021" s="2"/>
      <c r="J4021" s="2"/>
      <c r="K4021" s="2"/>
      <c r="L4021" s="4"/>
    </row>
    <row r="4022" spans="1:12">
      <c r="A4022" s="19"/>
      <c r="B4022" s="21"/>
      <c r="C4022" s="21"/>
      <c r="D4022" s="21"/>
      <c r="E4022" s="2"/>
      <c r="F4022" s="2"/>
      <c r="G4022" s="2"/>
      <c r="H4022" s="2"/>
      <c r="I4022" s="2"/>
      <c r="J4022" s="2"/>
      <c r="K4022" s="2"/>
      <c r="L4022" s="4"/>
    </row>
    <row r="4023" spans="1:12">
      <c r="A4023" s="19"/>
      <c r="B4023" s="21"/>
      <c r="C4023" s="21"/>
      <c r="D4023" s="21"/>
      <c r="E4023" s="2"/>
      <c r="F4023" s="2"/>
      <c r="G4023" s="2"/>
      <c r="H4023" s="2"/>
      <c r="I4023" s="2"/>
      <c r="J4023" s="2"/>
      <c r="K4023" s="2"/>
      <c r="L4023" s="4"/>
    </row>
    <row r="4024" spans="1:12">
      <c r="A4024" s="19"/>
      <c r="B4024" s="21"/>
      <c r="C4024" s="21"/>
      <c r="D4024" s="21"/>
      <c r="E4024" s="2"/>
      <c r="F4024" s="2"/>
      <c r="G4024" s="2"/>
      <c r="H4024" s="2"/>
      <c r="I4024" s="2"/>
      <c r="J4024" s="2"/>
      <c r="K4024" s="2"/>
      <c r="L4024" s="4"/>
    </row>
    <row r="4025" spans="1:12">
      <c r="A4025" s="19"/>
      <c r="B4025" s="21"/>
      <c r="C4025" s="21"/>
      <c r="D4025" s="21"/>
      <c r="E4025" s="2"/>
      <c r="F4025" s="2"/>
      <c r="G4025" s="2"/>
      <c r="H4025" s="2"/>
      <c r="I4025" s="2"/>
      <c r="J4025" s="2"/>
      <c r="K4025" s="2"/>
      <c r="L4025" s="4"/>
    </row>
    <row r="4026" spans="1:12">
      <c r="A4026" s="19"/>
      <c r="B4026" s="21"/>
      <c r="C4026" s="21"/>
      <c r="D4026" s="21"/>
      <c r="E4026" s="2"/>
      <c r="F4026" s="2"/>
      <c r="G4026" s="2"/>
      <c r="H4026" s="2"/>
      <c r="I4026" s="2"/>
      <c r="J4026" s="2"/>
      <c r="K4026" s="2"/>
      <c r="L4026" s="4"/>
    </row>
    <row r="4027" spans="1:12">
      <c r="A4027" s="19"/>
      <c r="B4027" s="21"/>
      <c r="C4027" s="21"/>
      <c r="D4027" s="21"/>
      <c r="E4027" s="2"/>
      <c r="F4027" s="2"/>
      <c r="G4027" s="2"/>
      <c r="H4027" s="2"/>
      <c r="I4027" s="2"/>
      <c r="J4027" s="2"/>
      <c r="K4027" s="2"/>
      <c r="L4027" s="4"/>
    </row>
    <row r="4028" spans="1:12">
      <c r="A4028" s="19"/>
      <c r="B4028" s="21"/>
      <c r="C4028" s="21"/>
      <c r="D4028" s="21"/>
      <c r="E4028" s="2"/>
      <c r="F4028" s="2"/>
      <c r="G4028" s="2"/>
      <c r="H4028" s="2"/>
      <c r="I4028" s="2"/>
      <c r="J4028" s="2"/>
      <c r="K4028" s="2"/>
      <c r="L4028" s="4"/>
    </row>
    <row r="4029" spans="1:12">
      <c r="A4029" s="19"/>
      <c r="B4029" s="21"/>
      <c r="C4029" s="21"/>
      <c r="D4029" s="21"/>
      <c r="E4029" s="2"/>
      <c r="F4029" s="2"/>
      <c r="G4029" s="2"/>
      <c r="H4029" s="2"/>
      <c r="I4029" s="2"/>
      <c r="J4029" s="2"/>
      <c r="K4029" s="2"/>
      <c r="L4029" s="4"/>
    </row>
    <row r="4030" spans="1:12">
      <c r="A4030" s="19"/>
      <c r="B4030" s="21"/>
      <c r="C4030" s="21"/>
      <c r="D4030" s="21"/>
      <c r="E4030" s="2"/>
      <c r="F4030" s="2"/>
      <c r="G4030" s="2"/>
      <c r="H4030" s="2"/>
      <c r="I4030" s="2"/>
      <c r="J4030" s="2"/>
      <c r="K4030" s="2"/>
      <c r="L4030" s="4"/>
    </row>
    <row r="4031" spans="1:12">
      <c r="A4031" s="19"/>
      <c r="B4031" s="21"/>
      <c r="C4031" s="21"/>
      <c r="D4031" s="21"/>
      <c r="E4031" s="2"/>
      <c r="F4031" s="2"/>
      <c r="G4031" s="2"/>
      <c r="H4031" s="2"/>
      <c r="I4031" s="2"/>
      <c r="J4031" s="2"/>
      <c r="K4031" s="2"/>
      <c r="L4031" s="4"/>
    </row>
    <row r="4032" spans="1:12">
      <c r="A4032" s="19"/>
      <c r="B4032" s="21"/>
      <c r="C4032" s="21"/>
      <c r="D4032" s="21"/>
      <c r="E4032" s="2"/>
      <c r="F4032" s="2"/>
      <c r="G4032" s="2"/>
      <c r="H4032" s="2"/>
      <c r="I4032" s="2"/>
      <c r="J4032" s="2"/>
      <c r="K4032" s="2"/>
      <c r="L4032" s="4"/>
    </row>
    <row r="4033" spans="1:12">
      <c r="A4033" s="19"/>
      <c r="B4033" s="21"/>
      <c r="C4033" s="21"/>
      <c r="D4033" s="21"/>
      <c r="E4033" s="2"/>
      <c r="F4033" s="2"/>
      <c r="G4033" s="2"/>
      <c r="H4033" s="2"/>
      <c r="I4033" s="2"/>
      <c r="J4033" s="2"/>
      <c r="K4033" s="2"/>
      <c r="L4033" s="4"/>
    </row>
    <row r="4034" spans="1:12">
      <c r="A4034" s="19"/>
      <c r="B4034" s="21"/>
      <c r="C4034" s="21"/>
      <c r="D4034" s="21"/>
      <c r="E4034" s="2"/>
      <c r="F4034" s="2"/>
      <c r="G4034" s="2"/>
      <c r="H4034" s="2"/>
      <c r="I4034" s="2"/>
      <c r="J4034" s="2"/>
      <c r="K4034" s="2"/>
      <c r="L4034" s="4"/>
    </row>
    <row r="4035" spans="1:12">
      <c r="A4035" s="19"/>
      <c r="B4035" s="21"/>
      <c r="C4035" s="21"/>
      <c r="D4035" s="21"/>
      <c r="E4035" s="2"/>
      <c r="F4035" s="2"/>
      <c r="G4035" s="2"/>
      <c r="H4035" s="2"/>
      <c r="I4035" s="2"/>
      <c r="J4035" s="2"/>
      <c r="K4035" s="2"/>
      <c r="L4035" s="4"/>
    </row>
    <row r="4036" spans="1:12">
      <c r="A4036" s="19"/>
      <c r="B4036" s="21"/>
      <c r="C4036" s="21"/>
      <c r="D4036" s="21"/>
      <c r="E4036" s="2"/>
      <c r="F4036" s="2"/>
      <c r="G4036" s="2"/>
      <c r="H4036" s="2"/>
      <c r="I4036" s="2"/>
      <c r="J4036" s="2"/>
      <c r="K4036" s="2"/>
      <c r="L4036" s="4"/>
    </row>
    <row r="4037" spans="1:12">
      <c r="A4037" s="19"/>
      <c r="B4037" s="21"/>
      <c r="C4037" s="21"/>
      <c r="D4037" s="21"/>
      <c r="E4037" s="2"/>
      <c r="F4037" s="2"/>
      <c r="G4037" s="2"/>
      <c r="H4037" s="2"/>
      <c r="I4037" s="2"/>
      <c r="J4037" s="2"/>
      <c r="K4037" s="2"/>
      <c r="L4037" s="4"/>
    </row>
    <row r="4038" spans="1:12">
      <c r="A4038" s="19"/>
      <c r="B4038" s="21"/>
      <c r="C4038" s="21"/>
      <c r="D4038" s="21"/>
      <c r="E4038" s="2"/>
      <c r="F4038" s="2"/>
      <c r="G4038" s="2"/>
      <c r="H4038" s="2"/>
      <c r="I4038" s="2"/>
      <c r="J4038" s="2"/>
      <c r="K4038" s="2"/>
      <c r="L4038" s="4"/>
    </row>
    <row r="4039" spans="1:12">
      <c r="A4039" s="19"/>
      <c r="B4039" s="21"/>
      <c r="C4039" s="21"/>
      <c r="D4039" s="21"/>
      <c r="E4039" s="2"/>
      <c r="F4039" s="2"/>
      <c r="G4039" s="2"/>
      <c r="H4039" s="2"/>
      <c r="I4039" s="2"/>
      <c r="J4039" s="2"/>
      <c r="K4039" s="2"/>
      <c r="L4039" s="4"/>
    </row>
    <row r="4040" spans="1:12">
      <c r="A4040" s="19"/>
      <c r="B4040" s="21"/>
      <c r="C4040" s="21"/>
      <c r="D4040" s="21"/>
      <c r="E4040" s="2"/>
      <c r="F4040" s="2"/>
      <c r="G4040" s="2"/>
      <c r="H4040" s="2"/>
      <c r="I4040" s="2"/>
      <c r="J4040" s="2"/>
      <c r="K4040" s="2"/>
      <c r="L4040" s="4"/>
    </row>
    <row r="4041" spans="1:12">
      <c r="A4041" s="19"/>
      <c r="B4041" s="21"/>
      <c r="C4041" s="21"/>
      <c r="D4041" s="21"/>
      <c r="E4041" s="2"/>
      <c r="F4041" s="2"/>
      <c r="G4041" s="2"/>
      <c r="H4041" s="2"/>
      <c r="I4041" s="2"/>
      <c r="J4041" s="2"/>
      <c r="K4041" s="2"/>
      <c r="L4041" s="4"/>
    </row>
    <row r="4042" spans="1:12">
      <c r="A4042" s="19"/>
      <c r="B4042" s="21"/>
      <c r="C4042" s="21"/>
      <c r="D4042" s="21"/>
      <c r="E4042" s="2"/>
      <c r="F4042" s="2"/>
      <c r="G4042" s="2"/>
      <c r="H4042" s="2"/>
      <c r="I4042" s="2"/>
      <c r="J4042" s="2"/>
      <c r="K4042" s="2"/>
      <c r="L4042" s="4"/>
    </row>
    <row r="4043" spans="1:12">
      <c r="A4043" s="19"/>
      <c r="B4043" s="21"/>
      <c r="C4043" s="21"/>
      <c r="D4043" s="21"/>
      <c r="E4043" s="2"/>
      <c r="F4043" s="2"/>
      <c r="G4043" s="2"/>
      <c r="H4043" s="2"/>
      <c r="I4043" s="2"/>
      <c r="J4043" s="2"/>
      <c r="K4043" s="2"/>
      <c r="L4043" s="4"/>
    </row>
    <row r="4044" spans="1:12">
      <c r="A4044" s="19"/>
      <c r="B4044" s="21"/>
      <c r="C4044" s="21"/>
      <c r="D4044" s="2"/>
      <c r="E4044" s="2"/>
      <c r="F4044" s="2"/>
      <c r="G4044" s="2"/>
      <c r="H4044" s="2"/>
      <c r="I4044" s="2"/>
      <c r="J4044" s="2"/>
      <c r="K4044" s="2"/>
      <c r="L4044" s="4"/>
    </row>
    <row r="4045" spans="1:12">
      <c r="A4045" s="19"/>
      <c r="B4045" s="21"/>
      <c r="C4045" s="21"/>
      <c r="D4045" s="2"/>
      <c r="E4045" s="2"/>
      <c r="F4045" s="2"/>
      <c r="G4045" s="2"/>
      <c r="H4045" s="2"/>
      <c r="I4045" s="2"/>
      <c r="J4045" s="2"/>
      <c r="K4045" s="2"/>
      <c r="L4045" s="4"/>
    </row>
    <row r="4046" spans="1:12">
      <c r="A4046" s="19"/>
      <c r="B4046" s="21"/>
      <c r="C4046" s="21"/>
      <c r="D4046" s="21"/>
      <c r="E4046" s="2"/>
      <c r="F4046" s="2"/>
      <c r="G4046" s="2"/>
      <c r="H4046" s="2"/>
      <c r="I4046" s="2"/>
      <c r="J4046" s="2"/>
      <c r="K4046" s="2"/>
      <c r="L4046" s="4"/>
    </row>
    <row r="4047" spans="1:12">
      <c r="A4047" s="19"/>
      <c r="B4047" s="21"/>
      <c r="C4047" s="21"/>
      <c r="D4047" s="21"/>
      <c r="E4047" s="2"/>
      <c r="F4047" s="2"/>
      <c r="G4047" s="2"/>
      <c r="H4047" s="2"/>
      <c r="I4047" s="2"/>
      <c r="J4047" s="2"/>
      <c r="K4047" s="2"/>
      <c r="L4047" s="4"/>
    </row>
    <row r="4048" spans="1:12">
      <c r="A4048" s="19"/>
      <c r="B4048" s="21"/>
      <c r="C4048" s="21"/>
      <c r="D4048" s="21"/>
      <c r="E4048" s="2"/>
      <c r="F4048" s="2"/>
      <c r="G4048" s="2"/>
      <c r="H4048" s="2"/>
      <c r="I4048" s="2"/>
      <c r="J4048" s="2"/>
      <c r="K4048" s="2"/>
      <c r="L4048" s="4"/>
    </row>
    <row r="4049" spans="1:12">
      <c r="A4049" s="19"/>
      <c r="B4049" s="21"/>
      <c r="C4049" s="21"/>
      <c r="D4049" s="21"/>
      <c r="E4049" s="2"/>
      <c r="F4049" s="2"/>
      <c r="G4049" s="2"/>
      <c r="H4049" s="2"/>
      <c r="I4049" s="2"/>
      <c r="J4049" s="2"/>
      <c r="K4049" s="2"/>
      <c r="L4049" s="4"/>
    </row>
    <row r="4050" spans="1:12">
      <c r="A4050" s="19"/>
      <c r="B4050" s="21"/>
      <c r="C4050" s="21"/>
      <c r="D4050" s="21"/>
      <c r="E4050" s="2"/>
      <c r="F4050" s="2"/>
      <c r="G4050" s="2"/>
      <c r="H4050" s="2"/>
      <c r="I4050" s="2"/>
      <c r="J4050" s="2"/>
      <c r="K4050" s="2"/>
      <c r="L4050" s="4"/>
    </row>
    <row r="4051" spans="1:12">
      <c r="A4051" s="19"/>
      <c r="B4051" s="21"/>
      <c r="C4051" s="21"/>
      <c r="D4051" s="21"/>
      <c r="E4051" s="2"/>
      <c r="F4051" s="2"/>
      <c r="G4051" s="2"/>
      <c r="H4051" s="2"/>
      <c r="I4051" s="2"/>
      <c r="J4051" s="2"/>
      <c r="K4051" s="2"/>
      <c r="L4051" s="4"/>
    </row>
    <row r="4052" spans="1:12">
      <c r="A4052" s="19"/>
      <c r="B4052" s="21"/>
      <c r="C4052" s="21"/>
      <c r="D4052" s="21"/>
      <c r="E4052" s="2"/>
      <c r="F4052" s="2"/>
      <c r="G4052" s="2"/>
      <c r="H4052" s="2"/>
      <c r="I4052" s="2"/>
      <c r="J4052" s="2"/>
      <c r="K4052" s="2"/>
      <c r="L4052" s="4"/>
    </row>
    <row r="4053" spans="1:12">
      <c r="A4053" s="19"/>
      <c r="B4053" s="21"/>
      <c r="C4053" s="21"/>
      <c r="D4053" s="21"/>
      <c r="E4053" s="2"/>
      <c r="F4053" s="2"/>
      <c r="G4053" s="2"/>
      <c r="H4053" s="2"/>
      <c r="I4053" s="2"/>
      <c r="J4053" s="2"/>
      <c r="K4053" s="2"/>
      <c r="L4053" s="4"/>
    </row>
    <row r="4054" spans="1:12">
      <c r="A4054" s="19"/>
      <c r="B4054" s="21"/>
      <c r="C4054" s="21"/>
      <c r="D4054" s="21"/>
      <c r="E4054" s="2"/>
      <c r="F4054" s="2"/>
      <c r="G4054" s="2"/>
      <c r="H4054" s="2"/>
      <c r="I4054" s="2"/>
      <c r="J4054" s="2"/>
      <c r="K4054" s="2"/>
      <c r="L4054" s="4"/>
    </row>
    <row r="4055" spans="1:12">
      <c r="A4055" s="19"/>
      <c r="B4055" s="21"/>
      <c r="C4055" s="21"/>
      <c r="D4055" s="21"/>
      <c r="E4055" s="2"/>
      <c r="F4055" s="2"/>
      <c r="G4055" s="2"/>
      <c r="H4055" s="2"/>
      <c r="I4055" s="2"/>
      <c r="J4055" s="2"/>
      <c r="K4055" s="2"/>
      <c r="L4055" s="4"/>
    </row>
    <row r="4056" spans="1:12">
      <c r="A4056" s="19"/>
      <c r="B4056" s="21"/>
      <c r="C4056" s="21"/>
      <c r="D4056" s="21"/>
      <c r="E4056" s="2"/>
      <c r="F4056" s="2"/>
      <c r="G4056" s="2"/>
      <c r="H4056" s="2"/>
      <c r="I4056" s="2"/>
      <c r="J4056" s="2"/>
      <c r="K4056" s="2"/>
      <c r="L4056" s="4"/>
    </row>
    <row r="4057" spans="1:12">
      <c r="A4057" s="19"/>
      <c r="B4057" s="21"/>
      <c r="C4057" s="21"/>
      <c r="D4057" s="21"/>
      <c r="E4057" s="2"/>
      <c r="F4057" s="2"/>
      <c r="G4057" s="2"/>
      <c r="H4057" s="2"/>
      <c r="I4057" s="2"/>
      <c r="J4057" s="2"/>
      <c r="K4057" s="2"/>
      <c r="L4057" s="4"/>
    </row>
    <row r="4058" spans="1:12">
      <c r="A4058" s="19"/>
      <c r="B4058" s="21"/>
      <c r="C4058" s="21"/>
      <c r="D4058" s="21"/>
      <c r="E4058" s="2"/>
      <c r="F4058" s="2"/>
      <c r="G4058" s="2"/>
      <c r="H4058" s="2"/>
      <c r="I4058" s="2"/>
      <c r="J4058" s="2"/>
      <c r="K4058" s="2"/>
      <c r="L4058" s="4"/>
    </row>
    <row r="4059" spans="1:12">
      <c r="A4059" s="19"/>
      <c r="B4059" s="21"/>
      <c r="C4059" s="21"/>
      <c r="D4059" s="21"/>
      <c r="E4059" s="2"/>
      <c r="F4059" s="2"/>
      <c r="G4059" s="2"/>
      <c r="H4059" s="2"/>
      <c r="I4059" s="2"/>
      <c r="J4059" s="2"/>
      <c r="K4059" s="2"/>
      <c r="L4059" s="4"/>
    </row>
    <row r="4060" spans="1:12">
      <c r="A4060" s="19"/>
      <c r="B4060" s="21"/>
      <c r="C4060" s="21"/>
      <c r="D4060" s="21"/>
      <c r="E4060" s="2"/>
      <c r="F4060" s="2"/>
      <c r="G4060" s="2"/>
      <c r="H4060" s="2"/>
      <c r="I4060" s="2"/>
      <c r="J4060" s="2"/>
      <c r="K4060" s="2"/>
      <c r="L4060" s="4"/>
    </row>
    <row r="4061" spans="1:12">
      <c r="A4061" s="19"/>
      <c r="B4061" s="21"/>
      <c r="C4061" s="21"/>
      <c r="D4061" s="21"/>
      <c r="E4061" s="2"/>
      <c r="F4061" s="2"/>
      <c r="G4061" s="2"/>
      <c r="H4061" s="2"/>
      <c r="I4061" s="2"/>
      <c r="J4061" s="2"/>
      <c r="K4061" s="2"/>
      <c r="L4061" s="4"/>
    </row>
    <row r="4062" spans="1:12">
      <c r="A4062" s="19"/>
      <c r="B4062" s="21"/>
      <c r="C4062" s="21"/>
      <c r="D4062" s="21"/>
      <c r="E4062" s="2"/>
      <c r="F4062" s="2"/>
      <c r="G4062" s="2"/>
      <c r="H4062" s="2"/>
      <c r="I4062" s="2"/>
      <c r="J4062" s="2"/>
      <c r="K4062" s="2"/>
      <c r="L4062" s="4"/>
    </row>
    <row r="4063" spans="1:12">
      <c r="A4063" s="19"/>
      <c r="B4063" s="21"/>
      <c r="C4063" s="21"/>
      <c r="D4063" s="21"/>
      <c r="E4063" s="2"/>
      <c r="F4063" s="2"/>
      <c r="G4063" s="2"/>
      <c r="H4063" s="2"/>
      <c r="I4063" s="2"/>
      <c r="J4063" s="2"/>
      <c r="K4063" s="2"/>
      <c r="L4063" s="4"/>
    </row>
    <row r="4064" spans="1:12">
      <c r="A4064" s="19"/>
      <c r="B4064" s="21"/>
      <c r="C4064" s="21"/>
      <c r="D4064" s="21"/>
      <c r="E4064" s="2"/>
      <c r="F4064" s="2"/>
      <c r="G4064" s="2"/>
      <c r="H4064" s="2"/>
      <c r="I4064" s="2"/>
      <c r="J4064" s="2"/>
      <c r="K4064" s="2"/>
      <c r="L4064" s="4"/>
    </row>
    <row r="4065" spans="1:12">
      <c r="A4065" s="19"/>
      <c r="B4065" s="21"/>
      <c r="C4065" s="21"/>
      <c r="D4065" s="21"/>
      <c r="E4065" s="2"/>
      <c r="F4065" s="2"/>
      <c r="G4065" s="2"/>
      <c r="H4065" s="2"/>
      <c r="I4065" s="2"/>
      <c r="J4065" s="2"/>
      <c r="K4065" s="2"/>
      <c r="L4065" s="4"/>
    </row>
    <row r="4066" spans="1:12">
      <c r="A4066" s="19"/>
      <c r="B4066" s="21"/>
      <c r="C4066" s="21"/>
      <c r="D4066" s="21"/>
      <c r="E4066" s="2"/>
      <c r="F4066" s="2"/>
      <c r="G4066" s="2"/>
      <c r="H4066" s="2"/>
      <c r="I4066" s="2"/>
      <c r="J4066" s="2"/>
      <c r="K4066" s="2"/>
      <c r="L4066" s="4"/>
    </row>
    <row r="4067" spans="1:12">
      <c r="A4067" s="23"/>
      <c r="B4067" s="21"/>
      <c r="C4067" s="21"/>
      <c r="D4067" s="21"/>
      <c r="E4067" s="2"/>
      <c r="F4067" s="2"/>
      <c r="G4067" s="2"/>
      <c r="H4067" s="2"/>
      <c r="I4067" s="2"/>
      <c r="J4067" s="2"/>
      <c r="K4067" s="2"/>
      <c r="L4067" s="4"/>
    </row>
    <row r="4068" spans="1:12">
      <c r="A4068" s="19"/>
      <c r="B4068" s="21"/>
      <c r="C4068" s="21"/>
      <c r="D4068" s="21"/>
      <c r="E4068" s="2"/>
      <c r="F4068" s="2"/>
      <c r="G4068" s="2"/>
      <c r="H4068" s="2"/>
      <c r="I4068" s="2"/>
      <c r="J4068" s="2"/>
      <c r="K4068" s="2"/>
      <c r="L4068" s="4"/>
    </row>
    <row r="4069" spans="1:12">
      <c r="A4069" s="19"/>
      <c r="B4069" s="21"/>
      <c r="C4069" s="21"/>
      <c r="D4069" s="21"/>
      <c r="E4069" s="2"/>
      <c r="F4069" s="2"/>
      <c r="G4069" s="2"/>
      <c r="H4069" s="2"/>
      <c r="I4069" s="2"/>
      <c r="J4069" s="2"/>
      <c r="K4069" s="2"/>
      <c r="L4069" s="4"/>
    </row>
    <row r="4070" spans="1:12">
      <c r="A4070" s="19"/>
      <c r="B4070" s="21"/>
      <c r="C4070" s="21"/>
      <c r="D4070" s="21"/>
      <c r="E4070" s="2"/>
      <c r="F4070" s="2"/>
      <c r="G4070" s="2"/>
      <c r="H4070" s="2"/>
      <c r="I4070" s="2"/>
      <c r="J4070" s="2"/>
      <c r="K4070" s="2"/>
      <c r="L4070" s="4"/>
    </row>
    <row r="4071" spans="1:12">
      <c r="A4071" s="19"/>
      <c r="B4071" s="21"/>
      <c r="C4071" s="21"/>
      <c r="D4071" s="21"/>
      <c r="E4071" s="2"/>
      <c r="F4071" s="2"/>
      <c r="G4071" s="2"/>
      <c r="H4071" s="2"/>
      <c r="I4071" s="2"/>
      <c r="J4071" s="2"/>
      <c r="K4071" s="2"/>
      <c r="L4071" s="4"/>
    </row>
    <row r="4072" spans="1:12">
      <c r="A4072" s="19"/>
      <c r="B4072" s="21"/>
      <c r="C4072" s="21"/>
      <c r="D4072" s="21"/>
      <c r="E4072" s="2"/>
      <c r="F4072" s="2"/>
      <c r="G4072" s="2"/>
      <c r="H4072" s="2"/>
      <c r="I4072" s="2"/>
      <c r="J4072" s="2"/>
      <c r="K4072" s="2"/>
      <c r="L4072" s="4"/>
    </row>
    <row r="4073" spans="1:12">
      <c r="A4073" s="19"/>
      <c r="B4073" s="21"/>
      <c r="C4073" s="21"/>
      <c r="D4073" s="21"/>
      <c r="E4073" s="2"/>
      <c r="F4073" s="2"/>
      <c r="G4073" s="2"/>
      <c r="H4073" s="2"/>
      <c r="I4073" s="2"/>
      <c r="J4073" s="2"/>
      <c r="K4073" s="2"/>
      <c r="L4073" s="4"/>
    </row>
    <row r="4074" spans="1:12">
      <c r="A4074" s="19"/>
      <c r="B4074" s="21"/>
      <c r="C4074" s="21"/>
      <c r="D4074" s="21"/>
      <c r="E4074" s="2"/>
      <c r="F4074" s="2"/>
      <c r="G4074" s="2"/>
      <c r="H4074" s="2"/>
      <c r="I4074" s="2"/>
      <c r="J4074" s="2"/>
      <c r="K4074" s="2"/>
      <c r="L4074" s="4"/>
    </row>
    <row r="4075" spans="1:12">
      <c r="A4075" s="19"/>
      <c r="B4075" s="21"/>
      <c r="C4075" s="21"/>
      <c r="D4075" s="21"/>
      <c r="E4075" s="2"/>
      <c r="F4075" s="2"/>
      <c r="G4075" s="2"/>
      <c r="H4075" s="2"/>
      <c r="I4075" s="2"/>
      <c r="J4075" s="2"/>
      <c r="K4075" s="2"/>
      <c r="L4075" s="4"/>
    </row>
    <row r="4076" spans="1:12">
      <c r="A4076" s="19"/>
      <c r="B4076" s="21"/>
      <c r="C4076" s="21"/>
      <c r="D4076" s="21"/>
      <c r="E4076" s="2"/>
      <c r="F4076" s="2"/>
      <c r="G4076" s="2"/>
      <c r="H4076" s="2"/>
      <c r="I4076" s="2"/>
      <c r="J4076" s="2"/>
      <c r="K4076" s="2"/>
      <c r="L4076" s="4"/>
    </row>
    <row r="4077" spans="1:12">
      <c r="A4077" s="19"/>
      <c r="B4077" s="21"/>
      <c r="C4077" s="21"/>
      <c r="D4077" s="21"/>
      <c r="E4077" s="2"/>
      <c r="F4077" s="2"/>
      <c r="G4077" s="2"/>
      <c r="H4077" s="2"/>
      <c r="I4077" s="2"/>
      <c r="J4077" s="2"/>
      <c r="K4077" s="2"/>
      <c r="L4077" s="4"/>
    </row>
    <row r="4078" spans="1:12">
      <c r="A4078" s="19"/>
      <c r="B4078" s="21"/>
      <c r="C4078" s="21"/>
      <c r="D4078" s="21"/>
      <c r="E4078" s="2"/>
      <c r="F4078" s="2"/>
      <c r="G4078" s="2"/>
      <c r="H4078" s="2"/>
      <c r="I4078" s="2"/>
      <c r="J4078" s="2"/>
      <c r="K4078" s="2"/>
      <c r="L4078" s="4"/>
    </row>
    <row r="4079" spans="1:12">
      <c r="A4079" s="23"/>
      <c r="B4079" s="21"/>
      <c r="C4079" s="21"/>
      <c r="D4079" s="21"/>
      <c r="E4079" s="2"/>
      <c r="F4079" s="2"/>
      <c r="G4079" s="2"/>
      <c r="H4079" s="2"/>
      <c r="I4079" s="2"/>
      <c r="J4079" s="2"/>
      <c r="K4079" s="2"/>
      <c r="L4079" s="4"/>
    </row>
    <row r="4080" spans="1:12">
      <c r="A4080" s="23"/>
      <c r="B4080" s="21"/>
      <c r="C4080" s="21"/>
      <c r="D4080" s="21"/>
      <c r="E4080" s="2"/>
      <c r="F4080" s="2"/>
      <c r="G4080" s="2"/>
      <c r="H4080" s="2"/>
      <c r="I4080" s="2"/>
      <c r="J4080" s="2"/>
      <c r="K4080" s="2"/>
      <c r="L4080" s="4"/>
    </row>
    <row r="4081" spans="1:12">
      <c r="A4081" s="19"/>
      <c r="B4081" s="21"/>
      <c r="C4081" s="21"/>
      <c r="D4081" s="21"/>
      <c r="E4081" s="2"/>
      <c r="F4081" s="2"/>
      <c r="G4081" s="2"/>
      <c r="H4081" s="2"/>
      <c r="I4081" s="2"/>
      <c r="J4081" s="2"/>
      <c r="K4081" s="2"/>
      <c r="L4081" s="4"/>
    </row>
    <row r="4082" spans="1:12">
      <c r="A4082" s="19"/>
      <c r="B4082" s="21"/>
      <c r="C4082" s="21"/>
      <c r="D4082" s="21"/>
      <c r="E4082" s="2"/>
      <c r="F4082" s="2"/>
      <c r="G4082" s="2"/>
      <c r="H4082" s="2"/>
      <c r="I4082" s="2"/>
      <c r="J4082" s="2"/>
      <c r="K4082" s="2"/>
      <c r="L4082" s="4"/>
    </row>
    <row r="4083" spans="1:12">
      <c r="A4083" s="19"/>
      <c r="B4083" s="21"/>
      <c r="C4083" s="21"/>
      <c r="D4083" s="21"/>
      <c r="E4083" s="2"/>
      <c r="F4083" s="2"/>
      <c r="G4083" s="2"/>
      <c r="H4083" s="2"/>
      <c r="I4083" s="2"/>
      <c r="J4083" s="2"/>
      <c r="K4083" s="2"/>
      <c r="L4083" s="4"/>
    </row>
    <row r="4084" spans="1:12">
      <c r="A4084" s="19"/>
      <c r="B4084" s="21"/>
      <c r="C4084" s="21"/>
      <c r="D4084" s="21"/>
      <c r="E4084" s="2"/>
      <c r="F4084" s="2"/>
      <c r="G4084" s="2"/>
      <c r="H4084" s="2"/>
      <c r="I4084" s="2"/>
      <c r="J4084" s="2"/>
      <c r="K4084" s="2"/>
      <c r="L4084" s="4"/>
    </row>
    <row r="4085" spans="1:12">
      <c r="A4085" s="19"/>
      <c r="B4085" s="21"/>
      <c r="C4085" s="21"/>
      <c r="D4085" s="21"/>
      <c r="E4085" s="2"/>
      <c r="F4085" s="2"/>
      <c r="G4085" s="2"/>
      <c r="H4085" s="2"/>
      <c r="I4085" s="2"/>
      <c r="J4085" s="2"/>
      <c r="K4085" s="2"/>
      <c r="L4085" s="4"/>
    </row>
    <row r="4086" spans="1:12">
      <c r="A4086" s="19"/>
      <c r="B4086" s="21"/>
      <c r="C4086" s="21"/>
      <c r="D4086" s="21"/>
      <c r="E4086" s="2"/>
      <c r="F4086" s="2"/>
      <c r="G4086" s="2"/>
      <c r="H4086" s="2"/>
      <c r="I4086" s="2"/>
      <c r="J4086" s="2"/>
      <c r="K4086" s="2"/>
      <c r="L4086" s="4"/>
    </row>
    <row r="4087" spans="1:12">
      <c r="A4087" s="19"/>
      <c r="B4087" s="21"/>
      <c r="C4087" s="21"/>
      <c r="D4087" s="21"/>
      <c r="E4087" s="2"/>
      <c r="F4087" s="2"/>
      <c r="G4087" s="2"/>
      <c r="H4087" s="2"/>
      <c r="I4087" s="2"/>
      <c r="J4087" s="2"/>
      <c r="K4087" s="2"/>
      <c r="L4087" s="4"/>
    </row>
    <row r="4088" spans="1:12">
      <c r="A4088" s="19"/>
      <c r="B4088" s="21"/>
      <c r="C4088" s="21"/>
      <c r="D4088" s="21"/>
      <c r="E4088" s="2"/>
      <c r="F4088" s="2"/>
      <c r="G4088" s="2"/>
      <c r="H4088" s="2"/>
      <c r="I4088" s="2"/>
      <c r="J4088" s="2"/>
      <c r="K4088" s="2"/>
      <c r="L4088" s="4"/>
    </row>
    <row r="4089" spans="1:12">
      <c r="A4089" s="19"/>
      <c r="B4089" s="21"/>
      <c r="C4089" s="21"/>
      <c r="D4089" s="21"/>
      <c r="E4089" s="2"/>
      <c r="F4089" s="2"/>
      <c r="G4089" s="2"/>
      <c r="H4089" s="2"/>
      <c r="I4089" s="2"/>
      <c r="J4089" s="2"/>
      <c r="K4089" s="2"/>
      <c r="L4089" s="4"/>
    </row>
    <row r="4090" spans="1:12">
      <c r="A4090" s="19"/>
      <c r="B4090" s="21"/>
      <c r="C4090" s="21"/>
      <c r="D4090" s="21"/>
      <c r="E4090" s="2"/>
      <c r="F4090" s="2"/>
      <c r="G4090" s="2"/>
      <c r="H4090" s="2"/>
      <c r="I4090" s="2"/>
      <c r="J4090" s="2"/>
      <c r="K4090" s="2"/>
      <c r="L4090" s="4"/>
    </row>
    <row r="4091" spans="1:12">
      <c r="A4091" s="19"/>
      <c r="B4091" s="21"/>
      <c r="C4091" s="21"/>
      <c r="D4091" s="21"/>
      <c r="E4091" s="2"/>
      <c r="F4091" s="2"/>
      <c r="G4091" s="2"/>
      <c r="H4091" s="2"/>
      <c r="I4091" s="2"/>
      <c r="J4091" s="2"/>
      <c r="K4091" s="2"/>
      <c r="L4091" s="4"/>
    </row>
    <row r="4092" spans="1:12">
      <c r="A4092" s="19"/>
      <c r="B4092" s="21"/>
      <c r="C4092" s="21"/>
      <c r="D4092" s="21"/>
      <c r="E4092" s="2"/>
      <c r="F4092" s="2"/>
      <c r="G4092" s="2"/>
      <c r="H4092" s="2"/>
      <c r="I4092" s="2"/>
      <c r="J4092" s="2"/>
      <c r="K4092" s="2"/>
      <c r="L4092" s="4"/>
    </row>
    <row r="4093" spans="1:12">
      <c r="A4093" s="24"/>
      <c r="B4093" s="21"/>
      <c r="C4093" s="21"/>
      <c r="D4093" s="21"/>
      <c r="E4093" s="2"/>
      <c r="F4093" s="2"/>
      <c r="G4093" s="2"/>
      <c r="H4093" s="2"/>
      <c r="I4093" s="2"/>
      <c r="J4093" s="2"/>
      <c r="K4093" s="2"/>
      <c r="L4093" s="4"/>
    </row>
    <row r="4094" spans="1:12">
      <c r="A4094" s="19"/>
      <c r="B4094" s="21"/>
      <c r="C4094" s="21"/>
      <c r="D4094" s="21"/>
      <c r="E4094" s="21"/>
      <c r="F4094" s="2"/>
      <c r="G4094" s="2"/>
      <c r="H4094" s="2"/>
      <c r="I4094" s="2"/>
      <c r="J4094" s="2"/>
      <c r="K4094" s="2"/>
      <c r="L4094" s="4"/>
    </row>
    <row r="4095" spans="1:12">
      <c r="A4095" s="19"/>
      <c r="B4095" s="21"/>
      <c r="C4095" s="21"/>
      <c r="D4095" s="21"/>
      <c r="E4095" s="21"/>
      <c r="F4095" s="2"/>
      <c r="G4095" s="2"/>
      <c r="H4095" s="2"/>
      <c r="I4095" s="2"/>
      <c r="J4095" s="2"/>
      <c r="K4095" s="2"/>
      <c r="L4095" s="4"/>
    </row>
    <row r="4096" spans="1:12">
      <c r="A4096" s="19"/>
      <c r="B4096" s="21"/>
      <c r="C4096" s="21"/>
      <c r="D4096" s="21"/>
      <c r="E4096" s="2"/>
      <c r="F4096" s="2"/>
      <c r="G4096" s="2"/>
      <c r="H4096" s="2"/>
      <c r="I4096" s="2"/>
      <c r="J4096" s="2"/>
      <c r="K4096" s="2"/>
      <c r="L4096" s="4"/>
    </row>
    <row r="4097" spans="1:12">
      <c r="A4097" s="19"/>
      <c r="B4097" s="21"/>
      <c r="C4097" s="21"/>
      <c r="D4097" s="21"/>
      <c r="E4097" s="2"/>
      <c r="F4097" s="2"/>
      <c r="G4097" s="2"/>
      <c r="H4097" s="2"/>
      <c r="I4097" s="2"/>
      <c r="J4097" s="2"/>
      <c r="K4097" s="2"/>
      <c r="L4097" s="4"/>
    </row>
    <row r="4098" spans="1:12">
      <c r="A4098" s="19"/>
      <c r="B4098" s="21"/>
      <c r="C4098" s="21"/>
      <c r="D4098" s="21"/>
      <c r="E4098" s="2"/>
      <c r="F4098" s="2"/>
      <c r="G4098" s="2"/>
      <c r="H4098" s="2"/>
      <c r="I4098" s="2"/>
      <c r="J4098" s="2"/>
      <c r="K4098" s="2"/>
      <c r="L4098" s="4"/>
    </row>
    <row r="4099" spans="1:12">
      <c r="A4099" s="19"/>
      <c r="B4099" s="21"/>
      <c r="C4099" s="21"/>
      <c r="D4099" s="21"/>
      <c r="E4099" s="2"/>
      <c r="F4099" s="2"/>
      <c r="G4099" s="2"/>
      <c r="H4099" s="2"/>
      <c r="I4099" s="2"/>
      <c r="J4099" s="2"/>
      <c r="K4099" s="2"/>
      <c r="L4099" s="4"/>
    </row>
    <row r="4100" spans="1:12">
      <c r="A4100" s="19"/>
      <c r="B4100" s="21"/>
      <c r="C4100" s="21"/>
      <c r="D4100" s="21"/>
      <c r="E4100" s="2"/>
      <c r="F4100" s="2"/>
      <c r="G4100" s="2"/>
      <c r="H4100" s="2"/>
      <c r="I4100" s="2"/>
      <c r="J4100" s="2"/>
      <c r="K4100" s="2"/>
      <c r="L4100" s="4"/>
    </row>
    <row r="4101" spans="1:12">
      <c r="A4101" s="19"/>
      <c r="B4101" s="21"/>
      <c r="C4101" s="21"/>
      <c r="D4101" s="21"/>
      <c r="E4101" s="2"/>
      <c r="F4101" s="2"/>
      <c r="G4101" s="2"/>
      <c r="H4101" s="2"/>
      <c r="I4101" s="2"/>
      <c r="J4101" s="2"/>
      <c r="K4101" s="2"/>
      <c r="L4101" s="4"/>
    </row>
    <row r="4102" spans="1:12">
      <c r="A4102" s="19"/>
      <c r="B4102" s="21"/>
      <c r="C4102" s="21"/>
      <c r="D4102" s="21"/>
      <c r="E4102" s="2"/>
      <c r="F4102" s="2"/>
      <c r="G4102" s="2"/>
      <c r="H4102" s="2"/>
      <c r="I4102" s="2"/>
      <c r="J4102" s="2"/>
      <c r="K4102" s="2"/>
      <c r="L4102" s="4"/>
    </row>
    <row r="4103" spans="1:12">
      <c r="A4103" s="19"/>
      <c r="B4103" s="21"/>
      <c r="C4103" s="21"/>
      <c r="D4103" s="21"/>
      <c r="E4103" s="2"/>
      <c r="F4103" s="2"/>
      <c r="G4103" s="2"/>
      <c r="H4103" s="2"/>
      <c r="I4103" s="2"/>
      <c r="J4103" s="2"/>
      <c r="K4103" s="2"/>
      <c r="L4103" s="4"/>
    </row>
    <row r="4104" spans="1:12">
      <c r="A4104" s="19"/>
      <c r="B4104" s="21"/>
      <c r="C4104" s="21"/>
      <c r="D4104" s="21"/>
      <c r="E4104" s="2"/>
      <c r="F4104" s="2"/>
      <c r="G4104" s="2"/>
      <c r="H4104" s="2"/>
      <c r="I4104" s="2"/>
      <c r="J4104" s="2"/>
      <c r="K4104" s="2"/>
      <c r="L4104" s="4"/>
    </row>
    <row r="4105" spans="1:12">
      <c r="A4105" s="23"/>
      <c r="B4105" s="21"/>
      <c r="C4105" s="21"/>
      <c r="D4105" s="21"/>
      <c r="E4105" s="2"/>
      <c r="F4105" s="2"/>
      <c r="G4105" s="2"/>
      <c r="H4105" s="2"/>
      <c r="I4105" s="2"/>
      <c r="J4105" s="2"/>
      <c r="K4105" s="2"/>
      <c r="L4105" s="4"/>
    </row>
    <row r="4106" spans="1:12">
      <c r="A4106" s="23"/>
      <c r="B4106" s="21"/>
      <c r="C4106" s="21"/>
      <c r="D4106" s="21"/>
      <c r="E4106" s="2"/>
      <c r="F4106" s="2"/>
      <c r="G4106" s="2"/>
      <c r="H4106" s="2"/>
      <c r="I4106" s="2"/>
      <c r="J4106" s="2"/>
      <c r="K4106" s="2"/>
      <c r="L4106" s="4"/>
    </row>
    <row r="4107" spans="1:12">
      <c r="A4107" s="23"/>
      <c r="B4107" s="21"/>
      <c r="C4107" s="21"/>
      <c r="D4107" s="21"/>
      <c r="E4107" s="2"/>
      <c r="F4107" s="2"/>
      <c r="G4107" s="2"/>
      <c r="H4107" s="2"/>
      <c r="I4107" s="2"/>
      <c r="J4107" s="2"/>
      <c r="K4107" s="2"/>
      <c r="L4107" s="4"/>
    </row>
    <row r="4108" spans="1:12">
      <c r="A4108" s="23"/>
      <c r="B4108" s="21"/>
      <c r="C4108" s="21"/>
      <c r="D4108" s="21"/>
      <c r="E4108" s="2"/>
      <c r="F4108" s="2"/>
      <c r="G4108" s="2"/>
      <c r="H4108" s="2"/>
      <c r="I4108" s="2"/>
      <c r="J4108" s="2"/>
      <c r="K4108" s="2"/>
      <c r="L4108" s="4"/>
    </row>
    <row r="4109" spans="1:12">
      <c r="A4109" s="23"/>
      <c r="B4109" s="21"/>
      <c r="C4109" s="21"/>
      <c r="D4109" s="21"/>
      <c r="E4109" s="2"/>
      <c r="F4109" s="2"/>
      <c r="G4109" s="2"/>
      <c r="H4109" s="2"/>
      <c r="I4109" s="2"/>
      <c r="J4109" s="2"/>
      <c r="K4109" s="2"/>
      <c r="L4109" s="4"/>
    </row>
    <row r="4110" spans="1:12">
      <c r="A4110" s="23"/>
      <c r="B4110" s="21"/>
      <c r="C4110" s="21"/>
      <c r="D4110" s="21"/>
      <c r="E4110" s="2"/>
      <c r="F4110" s="2"/>
      <c r="G4110" s="2"/>
      <c r="H4110" s="2"/>
      <c r="I4110" s="2"/>
      <c r="J4110" s="2"/>
      <c r="K4110" s="2"/>
      <c r="L4110" s="4"/>
    </row>
    <row r="4111" spans="1:12">
      <c r="A4111" s="23"/>
      <c r="B4111" s="21"/>
      <c r="C4111" s="21"/>
      <c r="D4111" s="21"/>
      <c r="E4111" s="2"/>
      <c r="F4111" s="2"/>
      <c r="G4111" s="2"/>
      <c r="H4111" s="2"/>
      <c r="I4111" s="2"/>
      <c r="J4111" s="2"/>
      <c r="K4111" s="2"/>
      <c r="L4111" s="4"/>
    </row>
    <row r="4112" spans="1:12">
      <c r="A4112" s="19"/>
      <c r="B4112" s="21"/>
      <c r="C4112" s="21"/>
      <c r="D4112" s="21"/>
      <c r="E4112" s="2"/>
      <c r="F4112" s="2"/>
      <c r="G4112" s="2"/>
      <c r="H4112" s="2"/>
      <c r="I4112" s="2"/>
      <c r="J4112" s="2"/>
      <c r="K4112" s="2"/>
      <c r="L4112" s="4"/>
    </row>
    <row r="4113" spans="1:12">
      <c r="A4113" s="19"/>
      <c r="B4113" s="21"/>
      <c r="C4113" s="21"/>
      <c r="D4113" s="21"/>
      <c r="E4113" s="2"/>
      <c r="F4113" s="2"/>
      <c r="G4113" s="2"/>
      <c r="H4113" s="2"/>
      <c r="I4113" s="2"/>
      <c r="J4113" s="2"/>
      <c r="K4113" s="2"/>
      <c r="L4113" s="4"/>
    </row>
    <row r="4114" spans="1:12">
      <c r="A4114" s="19"/>
      <c r="B4114" s="21"/>
      <c r="C4114" s="21"/>
      <c r="D4114" s="21"/>
      <c r="E4114" s="2"/>
      <c r="F4114" s="2"/>
      <c r="G4114" s="2"/>
      <c r="H4114" s="2"/>
      <c r="I4114" s="2"/>
      <c r="J4114" s="2"/>
      <c r="K4114" s="2"/>
      <c r="L4114" s="4"/>
    </row>
    <row r="4115" spans="1:12">
      <c r="A4115" s="19"/>
      <c r="B4115" s="21"/>
      <c r="C4115" s="21"/>
      <c r="D4115" s="21"/>
      <c r="E4115" s="2"/>
      <c r="F4115" s="2"/>
      <c r="G4115" s="2"/>
      <c r="H4115" s="2"/>
      <c r="I4115" s="2"/>
      <c r="J4115" s="2"/>
      <c r="K4115" s="2"/>
      <c r="L4115" s="4"/>
    </row>
    <row r="4116" spans="1:12">
      <c r="A4116" s="19"/>
      <c r="B4116" s="21"/>
      <c r="C4116" s="21"/>
      <c r="D4116" s="21"/>
      <c r="E4116" s="2"/>
      <c r="F4116" s="2"/>
      <c r="G4116" s="2"/>
      <c r="H4116" s="2"/>
      <c r="I4116" s="2"/>
      <c r="J4116" s="2"/>
      <c r="K4116" s="2"/>
      <c r="L4116" s="4"/>
    </row>
    <row r="4117" spans="1:12">
      <c r="A4117" s="19"/>
      <c r="B4117" s="21"/>
      <c r="C4117" s="21"/>
      <c r="D4117" s="21"/>
      <c r="E4117" s="2"/>
      <c r="F4117" s="2"/>
      <c r="G4117" s="2"/>
      <c r="H4117" s="2"/>
      <c r="I4117" s="2"/>
      <c r="J4117" s="2"/>
      <c r="K4117" s="2"/>
      <c r="L4117" s="4"/>
    </row>
    <row r="4118" spans="1:12">
      <c r="A4118" s="19"/>
      <c r="B4118" s="21"/>
      <c r="C4118" s="21"/>
      <c r="D4118" s="21"/>
      <c r="E4118" s="2"/>
      <c r="F4118" s="2"/>
      <c r="G4118" s="2"/>
      <c r="H4118" s="2"/>
      <c r="I4118" s="2"/>
      <c r="J4118" s="2"/>
      <c r="K4118" s="2"/>
      <c r="L4118" s="4"/>
    </row>
    <row r="4119" spans="1:12">
      <c r="A4119" s="19"/>
      <c r="B4119" s="21"/>
      <c r="C4119" s="21"/>
      <c r="D4119" s="21"/>
      <c r="E4119" s="2"/>
      <c r="F4119" s="2"/>
      <c r="G4119" s="2"/>
      <c r="H4119" s="2"/>
      <c r="I4119" s="2"/>
      <c r="J4119" s="2"/>
      <c r="K4119" s="2"/>
      <c r="L4119" s="4"/>
    </row>
    <row r="4120" spans="1:12">
      <c r="A4120" s="19"/>
      <c r="B4120" s="21"/>
      <c r="C4120" s="21"/>
      <c r="D4120" s="21"/>
      <c r="E4120" s="2"/>
      <c r="F4120" s="2"/>
      <c r="G4120" s="2"/>
      <c r="H4120" s="2"/>
      <c r="I4120" s="2"/>
      <c r="J4120" s="2"/>
      <c r="K4120" s="2"/>
      <c r="L4120" s="4"/>
    </row>
    <row r="4121" spans="1:12">
      <c r="A4121" s="19"/>
      <c r="B4121" s="21"/>
      <c r="C4121" s="21"/>
      <c r="D4121" s="21"/>
      <c r="E4121" s="2"/>
      <c r="F4121" s="2"/>
      <c r="G4121" s="2"/>
      <c r="H4121" s="2"/>
      <c r="I4121" s="2"/>
      <c r="J4121" s="2"/>
      <c r="K4121" s="2"/>
      <c r="L4121" s="4"/>
    </row>
    <row r="4122" spans="1:12">
      <c r="A4122" s="19"/>
      <c r="B4122" s="21"/>
      <c r="C4122" s="21"/>
      <c r="D4122" s="21"/>
      <c r="E4122" s="2"/>
      <c r="F4122" s="2"/>
      <c r="G4122" s="2"/>
      <c r="H4122" s="2"/>
      <c r="I4122" s="2"/>
      <c r="J4122" s="2"/>
      <c r="K4122" s="2"/>
      <c r="L4122" s="4"/>
    </row>
    <row r="4123" spans="1:12">
      <c r="A4123" s="19"/>
      <c r="B4123" s="21"/>
      <c r="C4123" s="21"/>
      <c r="D4123" s="21"/>
      <c r="E4123" s="2"/>
      <c r="F4123" s="2"/>
      <c r="G4123" s="2"/>
      <c r="H4123" s="2"/>
      <c r="I4123" s="2"/>
      <c r="J4123" s="2"/>
      <c r="K4123" s="2"/>
      <c r="L4123" s="4"/>
    </row>
    <row r="4124" spans="1:12">
      <c r="A4124" s="19"/>
      <c r="B4124" s="21"/>
      <c r="C4124" s="21"/>
      <c r="D4124" s="21"/>
      <c r="E4124" s="2"/>
      <c r="F4124" s="2"/>
      <c r="G4124" s="2"/>
      <c r="H4124" s="2"/>
      <c r="I4124" s="2"/>
      <c r="J4124" s="2"/>
      <c r="K4124" s="2"/>
      <c r="L4124" s="4"/>
    </row>
    <row r="4125" spans="1:12">
      <c r="A4125" s="19"/>
      <c r="B4125" s="21"/>
      <c r="C4125" s="21"/>
      <c r="D4125" s="21"/>
      <c r="E4125" s="2"/>
      <c r="F4125" s="2"/>
      <c r="G4125" s="2"/>
      <c r="H4125" s="2"/>
      <c r="I4125" s="2"/>
      <c r="J4125" s="2"/>
      <c r="K4125" s="2"/>
      <c r="L4125" s="4"/>
    </row>
    <row r="4126" spans="1:12">
      <c r="A4126" s="19"/>
      <c r="B4126" s="21"/>
      <c r="C4126" s="21"/>
      <c r="D4126" s="21"/>
      <c r="E4126" s="2"/>
      <c r="F4126" s="2"/>
      <c r="G4126" s="2"/>
      <c r="H4126" s="2"/>
      <c r="I4126" s="2"/>
      <c r="J4126" s="2"/>
      <c r="K4126" s="2"/>
      <c r="L4126" s="4"/>
    </row>
    <row r="4127" spans="1:12">
      <c r="A4127" s="19"/>
      <c r="B4127" s="21"/>
      <c r="C4127" s="21"/>
      <c r="D4127" s="21"/>
      <c r="E4127" s="2"/>
      <c r="F4127" s="2"/>
      <c r="G4127" s="2"/>
      <c r="H4127" s="2"/>
      <c r="I4127" s="2"/>
      <c r="J4127" s="2"/>
      <c r="K4127" s="2"/>
      <c r="L4127" s="4"/>
    </row>
    <row r="4128" spans="1:12">
      <c r="A4128" s="19"/>
      <c r="B4128" s="21"/>
      <c r="C4128" s="21"/>
      <c r="D4128" s="21"/>
      <c r="E4128" s="2"/>
      <c r="F4128" s="2"/>
      <c r="G4128" s="2"/>
      <c r="H4128" s="2"/>
      <c r="I4128" s="2"/>
      <c r="J4128" s="2"/>
      <c r="K4128" s="2"/>
      <c r="L4128" s="4"/>
    </row>
    <row r="4129" spans="1:12">
      <c r="A4129" s="19"/>
      <c r="B4129" s="21"/>
      <c r="C4129" s="21"/>
      <c r="D4129" s="21"/>
      <c r="E4129" s="2"/>
      <c r="F4129" s="2"/>
      <c r="G4129" s="2"/>
      <c r="H4129" s="2"/>
      <c r="I4129" s="2"/>
      <c r="J4129" s="2"/>
      <c r="K4129" s="2"/>
      <c r="L4129" s="4"/>
    </row>
    <row r="4130" spans="1:12">
      <c r="A4130" s="19"/>
      <c r="B4130" s="21"/>
      <c r="C4130" s="21"/>
      <c r="D4130" s="21"/>
      <c r="E4130" s="2"/>
      <c r="F4130" s="2"/>
      <c r="G4130" s="2"/>
      <c r="H4130" s="2"/>
      <c r="I4130" s="2"/>
      <c r="J4130" s="2"/>
      <c r="K4130" s="2"/>
      <c r="L4130" s="4"/>
    </row>
    <row r="4131" spans="1:12">
      <c r="A4131" s="19"/>
      <c r="B4131" s="21"/>
      <c r="C4131" s="21"/>
      <c r="D4131" s="21"/>
      <c r="E4131" s="2"/>
      <c r="F4131" s="2"/>
      <c r="G4131" s="2"/>
      <c r="H4131" s="2"/>
      <c r="I4131" s="2"/>
      <c r="J4131" s="2"/>
      <c r="K4131" s="2"/>
      <c r="L4131" s="4"/>
    </row>
    <row r="4132" spans="1:12">
      <c r="A4132" s="19"/>
      <c r="B4132" s="21"/>
      <c r="C4132" s="21"/>
      <c r="D4132" s="2"/>
      <c r="E4132" s="2"/>
      <c r="F4132" s="2"/>
      <c r="G4132" s="2"/>
      <c r="H4132" s="2"/>
      <c r="I4132" s="2"/>
      <c r="J4132" s="2"/>
      <c r="K4132" s="2"/>
      <c r="L4132" s="4"/>
    </row>
    <row r="4133" spans="1:12">
      <c r="A4133" s="19"/>
      <c r="B4133" s="21"/>
      <c r="C4133" s="21"/>
      <c r="D4133" s="2"/>
      <c r="E4133" s="2"/>
      <c r="F4133" s="2"/>
      <c r="G4133" s="2"/>
      <c r="H4133" s="2"/>
      <c r="I4133" s="2"/>
      <c r="J4133" s="2"/>
      <c r="K4133" s="2"/>
      <c r="L4133" s="4"/>
    </row>
    <row r="4134" spans="1:12">
      <c r="A4134" s="19"/>
      <c r="B4134" s="21"/>
      <c r="C4134" s="21"/>
      <c r="D4134" s="21"/>
      <c r="E4134" s="2"/>
      <c r="F4134" s="2"/>
      <c r="G4134" s="2"/>
      <c r="H4134" s="2"/>
      <c r="I4134" s="2"/>
      <c r="J4134" s="2"/>
      <c r="K4134" s="2"/>
      <c r="L4134" s="4"/>
    </row>
    <row r="4135" spans="1:12">
      <c r="A4135" s="19"/>
      <c r="B4135" s="21"/>
      <c r="C4135" s="21"/>
      <c r="D4135" s="21"/>
      <c r="E4135" s="2"/>
      <c r="F4135" s="2"/>
      <c r="G4135" s="2"/>
      <c r="H4135" s="2"/>
      <c r="I4135" s="2"/>
      <c r="J4135" s="2"/>
      <c r="K4135" s="2"/>
      <c r="L4135" s="4"/>
    </row>
    <row r="4136" spans="1:12">
      <c r="A4136" s="19"/>
      <c r="B4136" s="21"/>
      <c r="C4136" s="21"/>
      <c r="D4136" s="21"/>
      <c r="E4136" s="2"/>
      <c r="F4136" s="2"/>
      <c r="G4136" s="2"/>
      <c r="H4136" s="2"/>
      <c r="I4136" s="2"/>
      <c r="J4136" s="2"/>
      <c r="K4136" s="2"/>
      <c r="L4136" s="4"/>
    </row>
    <row r="4137" spans="1:12">
      <c r="A4137" s="19"/>
      <c r="B4137" s="21"/>
      <c r="C4137" s="21"/>
      <c r="D4137" s="21"/>
      <c r="E4137" s="2"/>
      <c r="F4137" s="2"/>
      <c r="G4137" s="2"/>
      <c r="H4137" s="2"/>
      <c r="I4137" s="2"/>
      <c r="J4137" s="2"/>
      <c r="K4137" s="2"/>
      <c r="L4137" s="4"/>
    </row>
    <row r="4138" spans="1:12">
      <c r="A4138" s="19"/>
      <c r="B4138" s="21"/>
      <c r="C4138" s="21"/>
      <c r="D4138" s="21"/>
      <c r="E4138" s="2"/>
      <c r="F4138" s="2"/>
      <c r="G4138" s="2"/>
      <c r="H4138" s="2"/>
      <c r="I4138" s="2"/>
      <c r="J4138" s="2"/>
      <c r="K4138" s="2"/>
      <c r="L4138" s="4"/>
    </row>
    <row r="4139" spans="1:12">
      <c r="A4139" s="19"/>
      <c r="B4139" s="21"/>
      <c r="C4139" s="21"/>
      <c r="D4139" s="21"/>
      <c r="E4139" s="2"/>
      <c r="F4139" s="2"/>
      <c r="G4139" s="2"/>
      <c r="H4139" s="2"/>
      <c r="I4139" s="2"/>
      <c r="J4139" s="2"/>
      <c r="K4139" s="2"/>
      <c r="L4139" s="4"/>
    </row>
    <row r="4140" spans="1:12">
      <c r="A4140" s="19"/>
      <c r="B4140" s="21"/>
      <c r="C4140" s="21"/>
      <c r="D4140" s="21"/>
      <c r="E4140" s="2"/>
      <c r="F4140" s="2"/>
      <c r="G4140" s="2"/>
      <c r="H4140" s="2"/>
      <c r="I4140" s="2"/>
      <c r="J4140" s="2"/>
      <c r="K4140" s="2"/>
      <c r="L4140" s="4"/>
    </row>
    <row r="4141" spans="1:12">
      <c r="A4141" s="19"/>
      <c r="B4141" s="21"/>
      <c r="C4141" s="21"/>
      <c r="D4141" s="21"/>
      <c r="E4141" s="2"/>
      <c r="F4141" s="2"/>
      <c r="G4141" s="2"/>
      <c r="H4141" s="2"/>
      <c r="I4141" s="2"/>
      <c r="J4141" s="2"/>
      <c r="K4141" s="2"/>
      <c r="L4141" s="4"/>
    </row>
    <row r="4142" spans="1:12">
      <c r="A4142" s="19"/>
      <c r="B4142" s="21"/>
      <c r="C4142" s="21"/>
      <c r="D4142" s="21"/>
      <c r="E4142" s="2"/>
      <c r="F4142" s="2"/>
      <c r="G4142" s="2"/>
      <c r="H4142" s="2"/>
      <c r="I4142" s="2"/>
      <c r="J4142" s="2"/>
      <c r="K4142" s="2"/>
      <c r="L4142" s="4"/>
    </row>
    <row r="4143" spans="1:12">
      <c r="A4143" s="19"/>
      <c r="B4143" s="21"/>
      <c r="C4143" s="21"/>
      <c r="D4143" s="21"/>
      <c r="E4143" s="2"/>
      <c r="F4143" s="2"/>
      <c r="G4143" s="2"/>
      <c r="H4143" s="2"/>
      <c r="I4143" s="2"/>
      <c r="J4143" s="2"/>
      <c r="K4143" s="2"/>
      <c r="L4143" s="4"/>
    </row>
    <row r="4144" spans="1:12">
      <c r="A4144" s="19"/>
      <c r="B4144" s="21"/>
      <c r="C4144" s="21"/>
      <c r="D4144" s="21"/>
      <c r="E4144" s="2"/>
      <c r="F4144" s="2"/>
      <c r="G4144" s="2"/>
      <c r="H4144" s="2"/>
      <c r="I4144" s="2"/>
      <c r="J4144" s="2"/>
      <c r="K4144" s="2"/>
      <c r="L4144" s="4"/>
    </row>
    <row r="4145" spans="1:12">
      <c r="A4145" s="19"/>
      <c r="B4145" s="21"/>
      <c r="C4145" s="21"/>
      <c r="D4145" s="21"/>
      <c r="E4145" s="2"/>
      <c r="F4145" s="2"/>
      <c r="G4145" s="2"/>
      <c r="H4145" s="2"/>
      <c r="I4145" s="2"/>
      <c r="J4145" s="2"/>
      <c r="K4145" s="2"/>
      <c r="L4145" s="4"/>
    </row>
    <row r="4146" spans="1:12">
      <c r="A4146" s="19"/>
      <c r="B4146" s="21"/>
      <c r="C4146" s="21"/>
      <c r="D4146" s="21"/>
      <c r="E4146" s="2"/>
      <c r="F4146" s="2"/>
      <c r="G4146" s="2"/>
      <c r="H4146" s="2"/>
      <c r="I4146" s="2"/>
      <c r="J4146" s="2"/>
      <c r="K4146" s="2"/>
      <c r="L4146" s="4"/>
    </row>
    <row r="4147" spans="1:12">
      <c r="A4147" s="19"/>
      <c r="B4147" s="21"/>
      <c r="C4147" s="21"/>
      <c r="D4147" s="21"/>
      <c r="E4147" s="2"/>
      <c r="F4147" s="2"/>
      <c r="G4147" s="2"/>
      <c r="H4147" s="2"/>
      <c r="I4147" s="2"/>
      <c r="J4147" s="2"/>
      <c r="K4147" s="2"/>
      <c r="L4147" s="4"/>
    </row>
    <row r="4148" spans="1:12">
      <c r="A4148" s="19"/>
      <c r="B4148" s="21"/>
      <c r="C4148" s="21"/>
      <c r="D4148" s="21"/>
      <c r="E4148" s="2"/>
      <c r="F4148" s="2"/>
      <c r="G4148" s="2"/>
      <c r="H4148" s="2"/>
      <c r="I4148" s="2"/>
      <c r="J4148" s="2"/>
      <c r="K4148" s="2"/>
      <c r="L4148" s="4"/>
    </row>
    <row r="4149" spans="1:12">
      <c r="A4149" s="19"/>
      <c r="B4149" s="21"/>
      <c r="C4149" s="21"/>
      <c r="D4149" s="21"/>
      <c r="E4149" s="2"/>
      <c r="F4149" s="2"/>
      <c r="G4149" s="2"/>
      <c r="H4149" s="2"/>
      <c r="I4149" s="2"/>
      <c r="J4149" s="2"/>
      <c r="K4149" s="2"/>
      <c r="L4149" s="4"/>
    </row>
    <row r="4150" spans="1:12">
      <c r="A4150" s="19"/>
      <c r="B4150" s="21"/>
      <c r="C4150" s="21"/>
      <c r="D4150" s="21"/>
      <c r="E4150" s="2"/>
      <c r="F4150" s="2"/>
      <c r="G4150" s="2"/>
      <c r="H4150" s="2"/>
      <c r="I4150" s="2"/>
      <c r="J4150" s="2"/>
      <c r="K4150" s="2"/>
      <c r="L4150" s="4"/>
    </row>
    <row r="4151" spans="1:12">
      <c r="A4151" s="19"/>
      <c r="B4151" s="21"/>
      <c r="C4151" s="21"/>
      <c r="D4151" s="21"/>
      <c r="E4151" s="2"/>
      <c r="F4151" s="2"/>
      <c r="G4151" s="2"/>
      <c r="H4151" s="2"/>
      <c r="I4151" s="2"/>
      <c r="J4151" s="2"/>
      <c r="K4151" s="2"/>
      <c r="L4151" s="4"/>
    </row>
    <row r="4152" spans="1:12">
      <c r="A4152" s="19"/>
      <c r="B4152" s="21"/>
      <c r="C4152" s="21"/>
      <c r="D4152" s="21"/>
      <c r="E4152" s="2"/>
      <c r="F4152" s="2"/>
      <c r="G4152" s="2"/>
      <c r="H4152" s="2"/>
      <c r="I4152" s="2"/>
      <c r="J4152" s="2"/>
      <c r="K4152" s="2"/>
      <c r="L4152" s="4"/>
    </row>
    <row r="4153" spans="1:12">
      <c r="A4153" s="19"/>
      <c r="B4153" s="21"/>
      <c r="C4153" s="21"/>
      <c r="D4153" s="21"/>
      <c r="E4153" s="2"/>
      <c r="F4153" s="2"/>
      <c r="G4153" s="2"/>
      <c r="H4153" s="2"/>
      <c r="I4153" s="2"/>
      <c r="J4153" s="2"/>
      <c r="K4153" s="2"/>
      <c r="L4153" s="4"/>
    </row>
    <row r="4154" spans="1:12">
      <c r="A4154" s="23"/>
      <c r="B4154" s="21"/>
      <c r="C4154" s="21"/>
      <c r="D4154" s="21"/>
      <c r="E4154" s="2"/>
      <c r="F4154" s="2"/>
      <c r="G4154" s="2"/>
      <c r="H4154" s="2"/>
      <c r="I4154" s="2"/>
      <c r="J4154" s="2"/>
      <c r="K4154" s="2"/>
      <c r="L4154" s="4"/>
    </row>
    <row r="4155" spans="1:12">
      <c r="A4155" s="23"/>
      <c r="B4155" s="21"/>
      <c r="C4155" s="21"/>
      <c r="D4155" s="21"/>
      <c r="E4155" s="2"/>
      <c r="F4155" s="2"/>
      <c r="G4155" s="2"/>
      <c r="H4155" s="2"/>
      <c r="I4155" s="2"/>
      <c r="J4155" s="2"/>
      <c r="K4155" s="2"/>
      <c r="L4155" s="4"/>
    </row>
    <row r="4156" spans="1:12">
      <c r="A4156" s="23"/>
      <c r="B4156" s="21"/>
      <c r="C4156" s="21"/>
      <c r="D4156" s="21"/>
      <c r="E4156" s="2"/>
      <c r="F4156" s="2"/>
      <c r="G4156" s="2"/>
      <c r="H4156" s="2"/>
      <c r="I4156" s="2"/>
      <c r="J4156" s="2"/>
      <c r="K4156" s="2"/>
      <c r="L4156" s="4"/>
    </row>
    <row r="4157" spans="1:12">
      <c r="A4157" s="23"/>
      <c r="B4157" s="21"/>
      <c r="C4157" s="21"/>
      <c r="D4157" s="21"/>
      <c r="E4157" s="2"/>
      <c r="F4157" s="2"/>
      <c r="G4157" s="2"/>
      <c r="H4157" s="2"/>
      <c r="I4157" s="2"/>
      <c r="J4157" s="2"/>
      <c r="K4157" s="2"/>
      <c r="L4157" s="4"/>
    </row>
    <row r="4158" spans="1:12">
      <c r="A4158" s="19"/>
      <c r="B4158" s="21"/>
      <c r="C4158" s="21"/>
      <c r="D4158" s="21"/>
      <c r="E4158" s="2"/>
      <c r="F4158" s="2"/>
      <c r="G4158" s="2"/>
      <c r="H4158" s="2"/>
      <c r="I4158" s="2"/>
      <c r="J4158" s="2"/>
      <c r="K4158" s="2"/>
      <c r="L4158" s="4"/>
    </row>
    <row r="4159" spans="1:12">
      <c r="A4159" s="19"/>
      <c r="B4159" s="21"/>
      <c r="C4159" s="21"/>
      <c r="D4159" s="21"/>
      <c r="E4159" s="2"/>
      <c r="F4159" s="2"/>
      <c r="G4159" s="2"/>
      <c r="H4159" s="2"/>
      <c r="I4159" s="2"/>
      <c r="J4159" s="2"/>
      <c r="K4159" s="2"/>
      <c r="L4159" s="4"/>
    </row>
    <row r="4160" spans="1:12">
      <c r="A4160" s="19"/>
      <c r="B4160" s="21"/>
      <c r="C4160" s="21"/>
      <c r="D4160" s="21"/>
      <c r="E4160" s="2"/>
      <c r="F4160" s="2"/>
      <c r="G4160" s="2"/>
      <c r="H4160" s="2"/>
      <c r="I4160" s="2"/>
      <c r="J4160" s="2"/>
      <c r="K4160" s="2"/>
      <c r="L4160" s="4"/>
    </row>
    <row r="4161" spans="1:12">
      <c r="A4161" s="19"/>
      <c r="B4161" s="21"/>
      <c r="C4161" s="21"/>
      <c r="D4161" s="21"/>
      <c r="E4161" s="2"/>
      <c r="F4161" s="2"/>
      <c r="G4161" s="2"/>
      <c r="H4161" s="2"/>
      <c r="I4161" s="2"/>
      <c r="J4161" s="2"/>
      <c r="K4161" s="2"/>
      <c r="L4161" s="4"/>
    </row>
    <row r="4162" spans="1:12">
      <c r="A4162" s="19"/>
      <c r="B4162" s="21"/>
      <c r="C4162" s="21"/>
      <c r="D4162" s="21"/>
      <c r="E4162" s="2"/>
      <c r="F4162" s="2"/>
      <c r="G4162" s="2"/>
      <c r="H4162" s="2"/>
      <c r="I4162" s="2"/>
      <c r="J4162" s="2"/>
      <c r="K4162" s="2"/>
      <c r="L4162" s="4"/>
    </row>
    <row r="4163" spans="1:12">
      <c r="A4163" s="25"/>
      <c r="B4163" s="2"/>
      <c r="C4163" s="2"/>
      <c r="D4163" s="20"/>
      <c r="E4163" s="2"/>
      <c r="F4163" s="2"/>
      <c r="G4163" s="2"/>
      <c r="H4163" s="2"/>
      <c r="I4163" s="2"/>
      <c r="J4163" s="2"/>
      <c r="K4163" s="2"/>
      <c r="L4163" s="4"/>
    </row>
    <row r="4164" spans="1:12">
      <c r="A4164" s="25"/>
      <c r="B4164" s="2"/>
      <c r="C4164" s="2"/>
      <c r="D4164" s="20"/>
      <c r="E4164" s="2"/>
      <c r="F4164" s="2"/>
      <c r="G4164" s="2"/>
      <c r="H4164" s="2"/>
      <c r="I4164" s="2"/>
      <c r="J4164" s="2"/>
      <c r="K4164" s="2"/>
      <c r="L4164" s="4"/>
    </row>
    <row r="4165" spans="1:12">
      <c r="A4165" s="25"/>
      <c r="B4165" s="2"/>
      <c r="C4165" s="2"/>
      <c r="D4165" s="20"/>
      <c r="E4165" s="2"/>
      <c r="F4165" s="2"/>
      <c r="G4165" s="2"/>
      <c r="H4165" s="2"/>
      <c r="I4165" s="2"/>
      <c r="J4165" s="2"/>
      <c r="K4165" s="2"/>
      <c r="L4165" s="4"/>
    </row>
    <row r="4166" spans="1:12">
      <c r="A4166" s="25"/>
      <c r="B4166" s="2"/>
      <c r="C4166" s="2"/>
      <c r="D4166" s="20"/>
      <c r="E4166" s="2"/>
      <c r="F4166" s="2"/>
      <c r="G4166" s="2"/>
      <c r="H4166" s="2"/>
      <c r="I4166" s="2"/>
      <c r="J4166" s="2"/>
      <c r="K4166" s="2"/>
      <c r="L4166" s="4"/>
    </row>
    <row r="4167" spans="1:12">
      <c r="A4167" s="25"/>
      <c r="B4167" s="2"/>
      <c r="C4167" s="2"/>
      <c r="D4167" s="20"/>
      <c r="E4167" s="2"/>
      <c r="F4167" s="2"/>
      <c r="G4167" s="2"/>
      <c r="H4167" s="2"/>
      <c r="I4167" s="2"/>
      <c r="J4167" s="2"/>
      <c r="K4167" s="2"/>
      <c r="L4167" s="4"/>
    </row>
    <row r="4168" spans="1:12">
      <c r="A4168" s="25"/>
      <c r="B4168" s="2"/>
      <c r="C4168" s="2"/>
      <c r="D4168" s="20"/>
      <c r="E4168" s="2"/>
      <c r="F4168" s="2"/>
      <c r="G4168" s="2"/>
      <c r="H4168" s="2"/>
      <c r="I4168" s="2"/>
      <c r="J4168" s="2"/>
      <c r="K4168" s="2"/>
      <c r="L4168" s="4"/>
    </row>
    <row r="4169" spans="1:12">
      <c r="A4169" s="25"/>
      <c r="B4169" s="2"/>
      <c r="C4169" s="2"/>
      <c r="D4169" s="20"/>
      <c r="E4169" s="2"/>
      <c r="F4169" s="2"/>
      <c r="G4169" s="2"/>
      <c r="H4169" s="2"/>
      <c r="I4169" s="2"/>
      <c r="J4169" s="2"/>
      <c r="K4169" s="2"/>
      <c r="L4169" s="4"/>
    </row>
    <row r="4170" spans="1:12">
      <c r="A4170" s="25"/>
      <c r="B4170" s="2"/>
      <c r="C4170" s="2"/>
      <c r="D4170" s="20"/>
      <c r="E4170" s="2"/>
      <c r="F4170" s="2"/>
      <c r="G4170" s="2"/>
      <c r="H4170" s="2"/>
      <c r="I4170" s="2"/>
      <c r="J4170" s="2"/>
      <c r="K4170" s="2"/>
      <c r="L4170" s="4"/>
    </row>
    <row r="4171" spans="1:12">
      <c r="A4171" s="25"/>
      <c r="B4171" s="2"/>
      <c r="C4171" s="2"/>
      <c r="D4171" s="20"/>
      <c r="E4171" s="2"/>
      <c r="F4171" s="2"/>
      <c r="G4171" s="2"/>
      <c r="H4171" s="2"/>
      <c r="I4171" s="2"/>
      <c r="J4171" s="2"/>
      <c r="K4171" s="2"/>
      <c r="L4171" s="4"/>
    </row>
    <row r="4172" spans="1:12">
      <c r="A4172" s="25"/>
      <c r="B4172" s="2"/>
      <c r="C4172" s="2"/>
      <c r="D4172" s="20"/>
      <c r="E4172" s="20"/>
      <c r="F4172" s="2"/>
      <c r="G4172" s="2"/>
      <c r="H4172" s="2"/>
      <c r="I4172" s="2"/>
      <c r="J4172" s="2"/>
      <c r="K4172" s="2"/>
      <c r="L4172" s="4"/>
    </row>
    <row r="4173" spans="1:12">
      <c r="A4173" s="25"/>
      <c r="B4173" s="2"/>
      <c r="C4173" s="2"/>
      <c r="D4173" s="20"/>
      <c r="E4173" s="20"/>
      <c r="F4173" s="2"/>
      <c r="G4173" s="2"/>
      <c r="H4173" s="2"/>
      <c r="I4173" s="2"/>
      <c r="J4173" s="2"/>
      <c r="K4173" s="2"/>
      <c r="L4173" s="4"/>
    </row>
    <row r="4174" spans="1:12">
      <c r="A4174" s="25"/>
      <c r="B4174" s="2"/>
      <c r="C4174" s="2"/>
      <c r="D4174" s="20"/>
      <c r="E4174" s="20"/>
      <c r="F4174" s="2"/>
      <c r="G4174" s="2"/>
      <c r="H4174" s="2"/>
      <c r="I4174" s="2"/>
      <c r="J4174" s="2"/>
      <c r="K4174" s="2"/>
      <c r="L4174" s="4"/>
    </row>
    <row r="4175" spans="1:12">
      <c r="A4175" s="25"/>
      <c r="B4175" s="2"/>
      <c r="C4175" s="2"/>
      <c r="D4175" s="20"/>
      <c r="E4175" s="20"/>
      <c r="F4175" s="2"/>
      <c r="G4175" s="2"/>
      <c r="H4175" s="2"/>
      <c r="I4175" s="2"/>
      <c r="J4175" s="2"/>
      <c r="K4175" s="2"/>
      <c r="L4175" s="4"/>
    </row>
    <row r="4176" spans="1:12">
      <c r="A4176" s="25"/>
      <c r="B4176" s="2"/>
      <c r="C4176" s="2"/>
      <c r="D4176" s="20"/>
      <c r="E4176" s="20"/>
      <c r="F4176" s="2"/>
      <c r="G4176" s="2"/>
      <c r="H4176" s="2"/>
      <c r="I4176" s="2"/>
      <c r="J4176" s="2"/>
      <c r="K4176" s="2"/>
      <c r="L4176" s="4"/>
    </row>
    <row r="4177" spans="1:12">
      <c r="A4177" s="25"/>
      <c r="B4177" s="2"/>
      <c r="C4177" s="2"/>
      <c r="D4177" s="20"/>
      <c r="E4177" s="20"/>
      <c r="F4177" s="2"/>
      <c r="G4177" s="2"/>
      <c r="H4177" s="2"/>
      <c r="I4177" s="2"/>
      <c r="J4177" s="2"/>
      <c r="K4177" s="2"/>
      <c r="L4177" s="4"/>
    </row>
    <row r="4178" spans="1:12">
      <c r="A4178" s="25"/>
      <c r="B4178" s="2"/>
      <c r="C4178" s="2"/>
      <c r="D4178" s="20"/>
      <c r="E4178" s="20"/>
      <c r="F4178" s="2"/>
      <c r="G4178" s="2"/>
      <c r="H4178" s="2"/>
      <c r="I4178" s="2"/>
      <c r="J4178" s="2"/>
      <c r="K4178" s="2"/>
      <c r="L4178" s="4"/>
    </row>
    <row r="4179" spans="1:12">
      <c r="A4179" s="25"/>
      <c r="B4179" s="2"/>
      <c r="C4179" s="2"/>
      <c r="D4179" s="20"/>
      <c r="E4179" s="20"/>
      <c r="F4179" s="2"/>
      <c r="G4179" s="2"/>
      <c r="H4179" s="2"/>
      <c r="I4179" s="2"/>
      <c r="J4179" s="2"/>
      <c r="K4179" s="2"/>
      <c r="L4179" s="4"/>
    </row>
    <row r="4180" spans="1:12">
      <c r="A4180" s="25"/>
      <c r="B4180" s="2"/>
      <c r="C4180" s="2"/>
      <c r="D4180" s="20"/>
      <c r="E4180" s="20"/>
      <c r="F4180" s="2"/>
      <c r="G4180" s="2"/>
      <c r="H4180" s="2"/>
      <c r="I4180" s="2"/>
      <c r="J4180" s="2"/>
      <c r="K4180" s="2"/>
      <c r="L4180" s="4"/>
    </row>
    <row r="4181" spans="1:12">
      <c r="A4181" s="25"/>
      <c r="B4181" s="2"/>
      <c r="C4181" s="2"/>
      <c r="D4181" s="20"/>
      <c r="E4181" s="20"/>
      <c r="F4181" s="2"/>
      <c r="G4181" s="2"/>
      <c r="H4181" s="2"/>
      <c r="I4181" s="2"/>
      <c r="J4181" s="2"/>
      <c r="K4181" s="2"/>
      <c r="L4181" s="4"/>
    </row>
    <row r="4182" spans="1:12">
      <c r="A4182" s="25"/>
      <c r="B4182" s="2"/>
      <c r="C4182" s="2"/>
      <c r="D4182" s="20"/>
      <c r="E4182" s="20"/>
      <c r="F4182" s="2"/>
      <c r="G4182" s="2"/>
      <c r="H4182" s="2"/>
      <c r="I4182" s="2"/>
      <c r="J4182" s="2"/>
      <c r="K4182" s="2"/>
      <c r="L4182" s="4"/>
    </row>
    <row r="4183" spans="1:12">
      <c r="A4183" s="25"/>
      <c r="B4183" s="2"/>
      <c r="C4183" s="2"/>
      <c r="D4183" s="20"/>
      <c r="E4183" s="20"/>
      <c r="F4183" s="2"/>
      <c r="G4183" s="2"/>
      <c r="H4183" s="2"/>
      <c r="I4183" s="2"/>
      <c r="J4183" s="2"/>
      <c r="K4183" s="2"/>
      <c r="L4183" s="4"/>
    </row>
    <row r="4184" spans="1:12">
      <c r="A4184" s="25"/>
      <c r="B4184" s="2"/>
      <c r="C4184" s="2"/>
      <c r="D4184" s="20"/>
      <c r="E4184" s="20"/>
      <c r="F4184" s="2"/>
      <c r="G4184" s="2"/>
      <c r="H4184" s="2"/>
      <c r="I4184" s="2"/>
      <c r="J4184" s="2"/>
      <c r="K4184" s="2"/>
      <c r="L4184" s="4"/>
    </row>
    <row r="4185" spans="1:12">
      <c r="A4185" s="25"/>
      <c r="B4185" s="2"/>
      <c r="C4185" s="2"/>
      <c r="D4185" s="20"/>
      <c r="E4185" s="20"/>
      <c r="F4185" s="2"/>
      <c r="G4185" s="2"/>
      <c r="H4185" s="2"/>
      <c r="I4185" s="2"/>
      <c r="J4185" s="2"/>
      <c r="K4185" s="2"/>
      <c r="L4185" s="4"/>
    </row>
    <row r="4186" spans="1:12">
      <c r="A4186" s="25"/>
      <c r="B4186" s="2"/>
      <c r="C4186" s="2"/>
      <c r="D4186" s="20"/>
      <c r="E4186" s="20"/>
      <c r="F4186" s="2"/>
      <c r="G4186" s="2"/>
      <c r="H4186" s="2"/>
      <c r="I4186" s="2"/>
      <c r="J4186" s="2"/>
      <c r="K4186" s="2"/>
      <c r="L4186" s="4"/>
    </row>
    <row r="4187" spans="1:12">
      <c r="A4187" s="25"/>
      <c r="B4187" s="2"/>
      <c r="C4187" s="2"/>
      <c r="D4187" s="20"/>
      <c r="E4187" s="20"/>
      <c r="F4187" s="2"/>
      <c r="G4187" s="2"/>
      <c r="H4187" s="2"/>
      <c r="I4187" s="2"/>
      <c r="J4187" s="2"/>
      <c r="K4187" s="2"/>
      <c r="L4187" s="4"/>
    </row>
    <row r="4188" spans="1:12">
      <c r="A4188" s="25"/>
      <c r="B4188" s="2"/>
      <c r="C4188" s="2"/>
      <c r="D4188" s="20"/>
      <c r="E4188" s="20"/>
      <c r="F4188" s="2"/>
      <c r="G4188" s="2"/>
      <c r="H4188" s="2"/>
      <c r="I4188" s="2"/>
      <c r="J4188" s="2"/>
      <c r="K4188" s="2"/>
      <c r="L4188" s="4"/>
    </row>
    <row r="4189" spans="1:12">
      <c r="A4189" s="25"/>
      <c r="B4189" s="2"/>
      <c r="C4189" s="2"/>
      <c r="D4189" s="20"/>
      <c r="E4189" s="20"/>
      <c r="F4189" s="2"/>
      <c r="G4189" s="2"/>
      <c r="H4189" s="2"/>
      <c r="I4189" s="2"/>
      <c r="J4189" s="2"/>
      <c r="K4189" s="2"/>
      <c r="L4189" s="4"/>
    </row>
    <row r="4190" spans="1:12">
      <c r="A4190" s="25"/>
      <c r="B4190" s="2"/>
      <c r="C4190" s="2"/>
      <c r="D4190" s="20"/>
      <c r="E4190" s="20"/>
      <c r="F4190" s="2"/>
      <c r="G4190" s="2"/>
      <c r="H4190" s="2"/>
      <c r="I4190" s="2"/>
      <c r="J4190" s="2"/>
      <c r="K4190" s="2"/>
      <c r="L4190" s="4"/>
    </row>
    <row r="4191" spans="1:12">
      <c r="A4191" s="25"/>
      <c r="B4191" s="2"/>
      <c r="C4191" s="2"/>
      <c r="D4191" s="20"/>
      <c r="E4191" s="20"/>
      <c r="F4191" s="2"/>
      <c r="G4191" s="2"/>
      <c r="H4191" s="2"/>
      <c r="I4191" s="2"/>
      <c r="J4191" s="2"/>
      <c r="K4191" s="2"/>
      <c r="L4191" s="4"/>
    </row>
    <row r="4192" spans="1:12">
      <c r="A4192" s="25"/>
      <c r="B4192" s="2"/>
      <c r="C4192" s="2"/>
      <c r="D4192" s="20"/>
      <c r="E4192" s="20"/>
      <c r="F4192" s="2"/>
      <c r="G4192" s="2"/>
      <c r="H4192" s="2"/>
      <c r="I4192" s="2"/>
      <c r="J4192" s="2"/>
      <c r="K4192" s="2"/>
      <c r="L4192" s="4"/>
    </row>
    <row r="4193" spans="1:12">
      <c r="A4193" s="25"/>
      <c r="B4193" s="2"/>
      <c r="C4193" s="2"/>
      <c r="D4193" s="20"/>
      <c r="E4193" s="20"/>
      <c r="F4193" s="2"/>
      <c r="G4193" s="2"/>
      <c r="H4193" s="2"/>
      <c r="I4193" s="2"/>
      <c r="J4193" s="2"/>
      <c r="K4193" s="2"/>
      <c r="L4193" s="4"/>
    </row>
    <row r="4194" spans="1:12">
      <c r="A4194" s="25"/>
      <c r="B4194" s="2"/>
      <c r="C4194" s="2"/>
      <c r="D4194" s="20"/>
      <c r="E4194" s="20"/>
      <c r="F4194" s="2"/>
      <c r="G4194" s="2"/>
      <c r="H4194" s="2"/>
      <c r="I4194" s="2"/>
      <c r="J4194" s="2"/>
      <c r="K4194" s="2"/>
      <c r="L4194" s="4"/>
    </row>
    <row r="4195" spans="1:12">
      <c r="A4195" s="25"/>
      <c r="B4195" s="2"/>
      <c r="C4195" s="2"/>
      <c r="D4195" s="20"/>
      <c r="E4195" s="20"/>
      <c r="F4195" s="2"/>
      <c r="G4195" s="2"/>
      <c r="H4195" s="2"/>
      <c r="I4195" s="2"/>
      <c r="J4195" s="2"/>
      <c r="K4195" s="2"/>
      <c r="L4195" s="4"/>
    </row>
    <row r="4196" spans="1:12">
      <c r="A4196" s="25"/>
      <c r="B4196" s="2"/>
      <c r="C4196" s="2"/>
      <c r="D4196" s="20"/>
      <c r="E4196" s="20"/>
      <c r="F4196" s="2"/>
      <c r="G4196" s="2"/>
      <c r="H4196" s="2"/>
      <c r="I4196" s="2"/>
      <c r="J4196" s="2"/>
      <c r="K4196" s="2"/>
      <c r="L4196" s="4"/>
    </row>
    <row r="4197" spans="1:12">
      <c r="A4197" s="25"/>
      <c r="B4197" s="2"/>
      <c r="C4197" s="2"/>
      <c r="D4197" s="20"/>
      <c r="E4197" s="20"/>
      <c r="F4197" s="2"/>
      <c r="G4197" s="2"/>
      <c r="H4197" s="2"/>
      <c r="I4197" s="2"/>
      <c r="J4197" s="2"/>
      <c r="K4197" s="2"/>
      <c r="L4197" s="4"/>
    </row>
    <row r="4198" spans="1:12">
      <c r="A4198" s="25"/>
      <c r="B4198" s="2"/>
      <c r="C4198" s="2"/>
      <c r="D4198" s="20"/>
      <c r="E4198" s="20"/>
      <c r="F4198" s="2"/>
      <c r="G4198" s="2"/>
      <c r="H4198" s="2"/>
      <c r="I4198" s="2"/>
      <c r="J4198" s="2"/>
      <c r="K4198" s="2"/>
      <c r="L4198" s="4"/>
    </row>
    <row r="4199" spans="1:12">
      <c r="A4199" s="25"/>
      <c r="B4199" s="2"/>
      <c r="C4199" s="2"/>
      <c r="D4199" s="20"/>
      <c r="E4199" s="20"/>
      <c r="F4199" s="2"/>
      <c r="G4199" s="2"/>
      <c r="H4199" s="2"/>
      <c r="I4199" s="2"/>
      <c r="J4199" s="2"/>
      <c r="K4199" s="2"/>
      <c r="L4199" s="4"/>
    </row>
    <row r="4200" spans="1:12">
      <c r="A4200" s="25"/>
      <c r="B4200" s="2"/>
      <c r="C4200" s="2"/>
      <c r="D4200" s="20"/>
      <c r="E4200" s="20"/>
      <c r="F4200" s="2"/>
      <c r="G4200" s="2"/>
      <c r="H4200" s="2"/>
      <c r="I4200" s="2"/>
      <c r="J4200" s="2"/>
      <c r="K4200" s="2"/>
      <c r="L4200" s="4"/>
    </row>
    <row r="4201" spans="1:12">
      <c r="A4201" s="25"/>
      <c r="B4201" s="2"/>
      <c r="C4201" s="2"/>
      <c r="D4201" s="20"/>
      <c r="E4201" s="20"/>
      <c r="F4201" s="2"/>
      <c r="G4201" s="2"/>
      <c r="H4201" s="2"/>
      <c r="I4201" s="2"/>
      <c r="J4201" s="2"/>
      <c r="K4201" s="2"/>
      <c r="L4201" s="4"/>
    </row>
    <row r="4202" spans="1:12">
      <c r="A4202" s="25"/>
      <c r="B4202" s="2"/>
      <c r="C4202" s="2"/>
      <c r="D4202" s="20"/>
      <c r="E4202" s="20"/>
      <c r="F4202" s="2"/>
      <c r="G4202" s="2"/>
      <c r="H4202" s="2"/>
      <c r="I4202" s="2"/>
      <c r="J4202" s="2"/>
      <c r="K4202" s="2"/>
      <c r="L4202" s="4"/>
    </row>
    <row r="4203" spans="1:12">
      <c r="A4203" s="25"/>
      <c r="B4203" s="2"/>
      <c r="C4203" s="2"/>
      <c r="D4203" s="20"/>
      <c r="E4203" s="20"/>
      <c r="F4203" s="2"/>
      <c r="G4203" s="2"/>
      <c r="H4203" s="2"/>
      <c r="I4203" s="2"/>
      <c r="J4203" s="2"/>
      <c r="K4203" s="2"/>
      <c r="L4203" s="4"/>
    </row>
    <row r="4204" spans="1:12">
      <c r="A4204" s="25"/>
      <c r="B4204" s="2"/>
      <c r="C4204" s="2"/>
      <c r="D4204" s="20"/>
      <c r="E4204" s="20"/>
      <c r="F4204" s="2"/>
      <c r="G4204" s="2"/>
      <c r="H4204" s="2"/>
      <c r="I4204" s="2"/>
      <c r="J4204" s="2"/>
      <c r="K4204" s="2"/>
      <c r="L4204" s="4"/>
    </row>
    <row r="4205" spans="1:12">
      <c r="A4205" s="25"/>
      <c r="B4205" s="2"/>
      <c r="C4205" s="2"/>
      <c r="D4205" s="20"/>
      <c r="E4205" s="20"/>
      <c r="F4205" s="2"/>
      <c r="G4205" s="2"/>
      <c r="H4205" s="2"/>
      <c r="I4205" s="2"/>
      <c r="J4205" s="2"/>
      <c r="K4205" s="2"/>
      <c r="L4205" s="4"/>
    </row>
    <row r="4206" spans="1:12">
      <c r="A4206" s="25"/>
      <c r="B4206" s="2"/>
      <c r="C4206" s="2"/>
      <c r="D4206" s="20"/>
      <c r="E4206" s="20"/>
      <c r="F4206" s="2"/>
      <c r="G4206" s="2"/>
      <c r="H4206" s="2"/>
      <c r="I4206" s="2"/>
      <c r="J4206" s="2"/>
      <c r="K4206" s="2"/>
      <c r="L4206" s="4"/>
    </row>
    <row r="4207" spans="1:12">
      <c r="A4207" s="25"/>
      <c r="B4207" s="2"/>
      <c r="C4207" s="2"/>
      <c r="D4207" s="20"/>
      <c r="E4207" s="20"/>
      <c r="F4207" s="2"/>
      <c r="G4207" s="2"/>
      <c r="H4207" s="2"/>
      <c r="I4207" s="2"/>
      <c r="J4207" s="2"/>
      <c r="K4207" s="2"/>
      <c r="L4207" s="4"/>
    </row>
    <row r="4208" spans="1:12">
      <c r="A4208" s="25"/>
      <c r="B4208" s="2"/>
      <c r="C4208" s="2"/>
      <c r="D4208" s="20"/>
      <c r="E4208" s="20"/>
      <c r="F4208" s="2"/>
      <c r="G4208" s="2"/>
      <c r="H4208" s="2"/>
      <c r="I4208" s="2"/>
      <c r="J4208" s="2"/>
      <c r="K4208" s="2"/>
      <c r="L4208" s="4"/>
    </row>
    <row r="4209" spans="1:12">
      <c r="A4209" s="25"/>
      <c r="B4209" s="2"/>
      <c r="C4209" s="2"/>
      <c r="D4209" s="20"/>
      <c r="E4209" s="20"/>
      <c r="F4209" s="2"/>
      <c r="G4209" s="2"/>
      <c r="H4209" s="2"/>
      <c r="I4209" s="2"/>
      <c r="J4209" s="2"/>
      <c r="K4209" s="2"/>
      <c r="L4209" s="4"/>
    </row>
    <row r="4210" spans="1:12">
      <c r="A4210" s="25"/>
      <c r="B4210" s="2"/>
      <c r="C4210" s="2"/>
      <c r="D4210" s="20"/>
      <c r="E4210" s="20"/>
      <c r="F4210" s="2"/>
      <c r="G4210" s="2"/>
      <c r="H4210" s="2"/>
      <c r="I4210" s="2"/>
      <c r="J4210" s="2"/>
      <c r="K4210" s="2"/>
      <c r="L4210" s="4"/>
    </row>
    <row r="4211" spans="1:12">
      <c r="A4211" s="25"/>
      <c r="B4211" s="2"/>
      <c r="C4211" s="2"/>
      <c r="D4211" s="20"/>
      <c r="E4211" s="20"/>
      <c r="F4211" s="2"/>
      <c r="G4211" s="2"/>
      <c r="H4211" s="2"/>
      <c r="I4211" s="2"/>
      <c r="J4211" s="2"/>
      <c r="K4211" s="2"/>
      <c r="L4211" s="4"/>
    </row>
    <row r="4212" spans="1:12">
      <c r="A4212" s="25"/>
      <c r="B4212" s="2"/>
      <c r="C4212" s="2"/>
      <c r="D4212" s="20"/>
      <c r="E4212" s="20"/>
      <c r="F4212" s="2"/>
      <c r="G4212" s="2"/>
      <c r="H4212" s="2"/>
      <c r="I4212" s="2"/>
      <c r="J4212" s="2"/>
      <c r="K4212" s="2"/>
      <c r="L4212" s="4"/>
    </row>
    <row r="4213" spans="1:12">
      <c r="A4213" s="25"/>
      <c r="B4213" s="2"/>
      <c r="C4213" s="2"/>
      <c r="D4213" s="20"/>
      <c r="E4213" s="20"/>
      <c r="F4213" s="2"/>
      <c r="G4213" s="2"/>
      <c r="H4213" s="2"/>
      <c r="I4213" s="2"/>
      <c r="J4213" s="2"/>
      <c r="K4213" s="2"/>
      <c r="L4213" s="4"/>
    </row>
    <row r="4214" spans="1:12">
      <c r="A4214" s="25"/>
      <c r="B4214" s="2"/>
      <c r="C4214" s="2"/>
      <c r="D4214" s="20"/>
      <c r="E4214" s="20"/>
      <c r="F4214" s="2"/>
      <c r="G4214" s="2"/>
      <c r="H4214" s="2"/>
      <c r="I4214" s="2"/>
      <c r="J4214" s="2"/>
      <c r="K4214" s="2"/>
      <c r="L4214" s="4"/>
    </row>
    <row r="4215" spans="1:12">
      <c r="A4215" s="25"/>
      <c r="B4215" s="2"/>
      <c r="C4215" s="2"/>
      <c r="D4215" s="20"/>
      <c r="E4215" s="20"/>
      <c r="F4215" s="2"/>
      <c r="G4215" s="2"/>
      <c r="H4215" s="2"/>
      <c r="I4215" s="2"/>
      <c r="J4215" s="2"/>
      <c r="K4215" s="2"/>
      <c r="L4215" s="4"/>
    </row>
    <row r="4216" spans="1:12">
      <c r="A4216" s="25"/>
      <c r="B4216" s="2"/>
      <c r="C4216" s="2"/>
      <c r="D4216" s="20"/>
      <c r="E4216" s="20"/>
      <c r="F4216" s="2"/>
      <c r="G4216" s="2"/>
      <c r="H4216" s="2"/>
      <c r="I4216" s="2"/>
      <c r="J4216" s="2"/>
      <c r="K4216" s="2"/>
      <c r="L4216" s="4"/>
    </row>
    <row r="4217" spans="1:12">
      <c r="A4217" s="25"/>
      <c r="B4217" s="2"/>
      <c r="C4217" s="2"/>
      <c r="D4217" s="20"/>
      <c r="E4217" s="20"/>
      <c r="F4217" s="2"/>
      <c r="G4217" s="2"/>
      <c r="H4217" s="2"/>
      <c r="I4217" s="2"/>
      <c r="J4217" s="2"/>
      <c r="K4217" s="2"/>
      <c r="L4217" s="4"/>
    </row>
    <row r="4218" spans="1:12">
      <c r="A4218" s="25"/>
      <c r="B4218" s="2"/>
      <c r="C4218" s="2"/>
      <c r="D4218" s="20"/>
      <c r="E4218" s="20"/>
      <c r="F4218" s="2"/>
      <c r="G4218" s="2"/>
      <c r="H4218" s="2"/>
      <c r="I4218" s="2"/>
      <c r="J4218" s="2"/>
      <c r="K4218" s="2"/>
      <c r="L4218" s="4"/>
    </row>
    <row r="4219" spans="1:12">
      <c r="A4219" s="25"/>
      <c r="B4219" s="2"/>
      <c r="C4219" s="2"/>
      <c r="D4219" s="20"/>
      <c r="E4219" s="20"/>
      <c r="F4219" s="2"/>
      <c r="G4219" s="2"/>
      <c r="H4219" s="2"/>
      <c r="I4219" s="2"/>
      <c r="J4219" s="2"/>
      <c r="K4219" s="2"/>
      <c r="L4219" s="4"/>
    </row>
    <row r="4220" spans="1:12">
      <c r="A4220" s="25"/>
      <c r="B4220" s="2"/>
      <c r="C4220" s="2"/>
      <c r="D4220" s="20"/>
      <c r="E4220" s="20"/>
      <c r="F4220" s="2"/>
      <c r="G4220" s="2"/>
      <c r="H4220" s="2"/>
      <c r="I4220" s="2"/>
      <c r="J4220" s="2"/>
      <c r="K4220" s="2"/>
      <c r="L4220" s="4"/>
    </row>
    <row r="4221" spans="1:12">
      <c r="A4221" s="25"/>
      <c r="B4221" s="2"/>
      <c r="C4221" s="2"/>
      <c r="D4221" s="20"/>
      <c r="E4221" s="20"/>
      <c r="F4221" s="2"/>
      <c r="G4221" s="2"/>
      <c r="H4221" s="2"/>
      <c r="I4221" s="2"/>
      <c r="J4221" s="2"/>
      <c r="K4221" s="2"/>
      <c r="L4221" s="4"/>
    </row>
    <row r="4222" spans="1:12">
      <c r="A4222" s="25"/>
      <c r="B4222" s="2"/>
      <c r="C4222" s="2"/>
      <c r="D4222" s="20"/>
      <c r="E4222" s="20"/>
      <c r="F4222" s="2"/>
      <c r="G4222" s="2"/>
      <c r="H4222" s="2"/>
      <c r="I4222" s="2"/>
      <c r="J4222" s="2"/>
      <c r="K4222" s="2"/>
      <c r="L4222" s="4"/>
    </row>
    <row r="4223" spans="1:12">
      <c r="A4223" s="25"/>
      <c r="B4223" s="2"/>
      <c r="C4223" s="2"/>
      <c r="D4223" s="20"/>
      <c r="E4223" s="20"/>
      <c r="F4223" s="2"/>
      <c r="G4223" s="2"/>
      <c r="H4223" s="2"/>
      <c r="I4223" s="2"/>
      <c r="J4223" s="2"/>
      <c r="K4223" s="2"/>
      <c r="L4223" s="4"/>
    </row>
    <row r="4224" spans="1:12">
      <c r="A4224" s="25"/>
      <c r="B4224" s="2"/>
      <c r="C4224" s="2"/>
      <c r="D4224" s="20"/>
      <c r="E4224" s="20"/>
      <c r="F4224" s="2"/>
      <c r="G4224" s="2"/>
      <c r="H4224" s="2"/>
      <c r="I4224" s="2"/>
      <c r="J4224" s="2"/>
      <c r="K4224" s="2"/>
      <c r="L4224" s="4"/>
    </row>
    <row r="4225" spans="1:12">
      <c r="A4225" s="25"/>
      <c r="B4225" s="2"/>
      <c r="C4225" s="2"/>
      <c r="D4225" s="20"/>
      <c r="E4225" s="20"/>
      <c r="F4225" s="2"/>
      <c r="G4225" s="2"/>
      <c r="H4225" s="2"/>
      <c r="I4225" s="2"/>
      <c r="J4225" s="2"/>
      <c r="K4225" s="2"/>
      <c r="L4225" s="4"/>
    </row>
    <row r="4226" spans="1:12">
      <c r="A4226" s="25"/>
      <c r="B4226" s="2"/>
      <c r="C4226" s="2"/>
      <c r="D4226" s="20"/>
      <c r="E4226" s="20"/>
      <c r="F4226" s="2"/>
      <c r="G4226" s="2"/>
      <c r="H4226" s="2"/>
      <c r="I4226" s="2"/>
      <c r="J4226" s="2"/>
      <c r="K4226" s="2"/>
      <c r="L4226" s="4"/>
    </row>
    <row r="4227" spans="1:12">
      <c r="A4227" s="25"/>
      <c r="B4227" s="2"/>
      <c r="C4227" s="2"/>
      <c r="D4227" s="20"/>
      <c r="E4227" s="20"/>
      <c r="F4227" s="2"/>
      <c r="G4227" s="2"/>
      <c r="H4227" s="2"/>
      <c r="I4227" s="2"/>
      <c r="J4227" s="2"/>
      <c r="K4227" s="2"/>
      <c r="L4227" s="4"/>
    </row>
    <row r="4228" spans="1:12">
      <c r="A4228" s="25"/>
      <c r="B4228" s="2"/>
      <c r="C4228" s="2"/>
      <c r="D4228" s="20"/>
      <c r="E4228" s="20"/>
      <c r="F4228" s="2"/>
      <c r="G4228" s="2"/>
      <c r="H4228" s="2"/>
      <c r="I4228" s="2"/>
      <c r="J4228" s="2"/>
      <c r="K4228" s="2"/>
      <c r="L4228" s="4"/>
    </row>
    <row r="4229" spans="1:12">
      <c r="A4229" s="25"/>
      <c r="B4229" s="2"/>
      <c r="C4229" s="2"/>
      <c r="D4229" s="20"/>
      <c r="E4229" s="20"/>
      <c r="F4229" s="2"/>
      <c r="G4229" s="2"/>
      <c r="H4229" s="2"/>
      <c r="I4229" s="2"/>
      <c r="J4229" s="2"/>
      <c r="K4229" s="2"/>
      <c r="L4229" s="4"/>
    </row>
    <row r="4230" spans="1:12">
      <c r="A4230" s="25"/>
      <c r="B4230" s="2"/>
      <c r="C4230" s="2"/>
      <c r="D4230" s="20"/>
      <c r="E4230" s="20"/>
      <c r="F4230" s="2"/>
      <c r="G4230" s="2"/>
      <c r="H4230" s="2"/>
      <c r="I4230" s="2"/>
      <c r="J4230" s="2"/>
      <c r="K4230" s="2"/>
      <c r="L4230" s="4"/>
    </row>
    <row r="4231" spans="1:12">
      <c r="A4231" s="25"/>
      <c r="B4231" s="2"/>
      <c r="C4231" s="2"/>
      <c r="D4231" s="20"/>
      <c r="E4231" s="20"/>
      <c r="F4231" s="2"/>
      <c r="G4231" s="2"/>
      <c r="H4231" s="2"/>
      <c r="I4231" s="2"/>
      <c r="J4231" s="2"/>
      <c r="K4231" s="2"/>
      <c r="L4231" s="4"/>
    </row>
    <row r="4232" spans="1:12">
      <c r="A4232" s="25"/>
      <c r="B4232" s="2"/>
      <c r="C4232" s="2"/>
      <c r="D4232" s="20"/>
      <c r="E4232" s="20"/>
      <c r="F4232" s="2"/>
      <c r="G4232" s="2"/>
      <c r="H4232" s="2"/>
      <c r="I4232" s="2"/>
      <c r="J4232" s="2"/>
      <c r="K4232" s="2"/>
      <c r="L4232" s="4"/>
    </row>
    <row r="4233" spans="1:12">
      <c r="A4233" s="25"/>
      <c r="B4233" s="2"/>
      <c r="C4233" s="2"/>
      <c r="D4233" s="20"/>
      <c r="E4233" s="20"/>
      <c r="F4233" s="2"/>
      <c r="G4233" s="2"/>
      <c r="H4233" s="2"/>
      <c r="I4233" s="2"/>
      <c r="J4233" s="2"/>
      <c r="K4233" s="2"/>
      <c r="L4233" s="4"/>
    </row>
    <row r="4234" spans="1:12">
      <c r="A4234" s="25"/>
      <c r="B4234" s="2"/>
      <c r="C4234" s="2"/>
      <c r="D4234" s="20"/>
      <c r="E4234" s="20"/>
      <c r="F4234" s="2"/>
      <c r="G4234" s="2"/>
      <c r="H4234" s="2"/>
      <c r="I4234" s="2"/>
      <c r="J4234" s="2"/>
      <c r="K4234" s="2"/>
      <c r="L4234" s="4"/>
    </row>
    <row r="4235" spans="1:12">
      <c r="A4235" s="25"/>
      <c r="B4235" s="2"/>
      <c r="C4235" s="2"/>
      <c r="D4235" s="20"/>
      <c r="E4235" s="20"/>
      <c r="F4235" s="2"/>
      <c r="G4235" s="2"/>
      <c r="H4235" s="2"/>
      <c r="I4235" s="2"/>
      <c r="J4235" s="2"/>
      <c r="K4235" s="2"/>
      <c r="L4235" s="4"/>
    </row>
    <row r="4236" spans="1:12">
      <c r="A4236" s="25"/>
      <c r="B4236" s="2"/>
      <c r="C4236" s="2"/>
      <c r="D4236" s="20"/>
      <c r="E4236" s="20"/>
      <c r="F4236" s="2"/>
      <c r="G4236" s="2"/>
      <c r="H4236" s="2"/>
      <c r="I4236" s="2"/>
      <c r="J4236" s="2"/>
      <c r="K4236" s="2"/>
      <c r="L4236" s="4"/>
    </row>
    <row r="4237" spans="1:12">
      <c r="A4237" s="22"/>
      <c r="B4237" s="2"/>
      <c r="C4237" s="2"/>
      <c r="D4237" s="20"/>
      <c r="E4237" s="20"/>
      <c r="F4237" s="2"/>
      <c r="G4237" s="2"/>
      <c r="H4237" s="2"/>
      <c r="I4237" s="2"/>
      <c r="J4237" s="2"/>
      <c r="K4237" s="2"/>
      <c r="L4237" s="4"/>
    </row>
    <row r="4238" spans="1:12">
      <c r="A4238" s="25"/>
      <c r="B4238" s="2"/>
      <c r="C4238" s="2"/>
      <c r="D4238" s="20"/>
      <c r="E4238" s="20"/>
      <c r="F4238" s="2"/>
      <c r="G4238" s="2"/>
      <c r="H4238" s="2"/>
      <c r="I4238" s="2"/>
      <c r="J4238" s="2"/>
      <c r="K4238" s="2"/>
      <c r="L4238" s="4"/>
    </row>
    <row r="4239" spans="1:12">
      <c r="A4239" s="25"/>
      <c r="B4239" s="2"/>
      <c r="C4239" s="2"/>
      <c r="D4239" s="20"/>
      <c r="E4239" s="20"/>
      <c r="F4239" s="2"/>
      <c r="G4239" s="2"/>
      <c r="H4239" s="2"/>
      <c r="I4239" s="2"/>
      <c r="J4239" s="2"/>
      <c r="K4239" s="2"/>
      <c r="L4239" s="4"/>
    </row>
    <row r="4240" spans="1:12">
      <c r="A4240" s="25"/>
      <c r="B4240" s="2"/>
      <c r="C4240" s="2"/>
      <c r="D4240" s="20"/>
      <c r="E4240" s="20"/>
      <c r="F4240" s="2"/>
      <c r="G4240" s="2"/>
      <c r="H4240" s="2"/>
      <c r="I4240" s="2"/>
      <c r="J4240" s="2"/>
      <c r="K4240" s="2"/>
      <c r="L4240" s="4"/>
    </row>
    <row r="4241" spans="1:12">
      <c r="A4241" s="25"/>
      <c r="B4241" s="2"/>
      <c r="C4241" s="2"/>
      <c r="D4241" s="20"/>
      <c r="E4241" s="20"/>
      <c r="F4241" s="2"/>
      <c r="G4241" s="2"/>
      <c r="H4241" s="2"/>
      <c r="I4241" s="2"/>
      <c r="J4241" s="2"/>
      <c r="K4241" s="2"/>
      <c r="L4241" s="4"/>
    </row>
    <row r="4242" spans="1:12">
      <c r="A4242" s="25"/>
      <c r="B4242" s="2"/>
      <c r="C4242" s="2"/>
      <c r="D4242" s="20"/>
      <c r="E4242" s="20"/>
      <c r="F4242" s="2"/>
      <c r="G4242" s="2"/>
      <c r="H4242" s="2"/>
      <c r="I4242" s="2"/>
      <c r="J4242" s="2"/>
      <c r="K4242" s="2"/>
      <c r="L4242" s="4"/>
    </row>
    <row r="4243" spans="1:12">
      <c r="A4243" s="25"/>
      <c r="B4243" s="2"/>
      <c r="C4243" s="2"/>
      <c r="D4243" s="20"/>
      <c r="E4243" s="20"/>
      <c r="F4243" s="2"/>
      <c r="G4243" s="2"/>
      <c r="H4243" s="2"/>
      <c r="I4243" s="2"/>
      <c r="J4243" s="2"/>
      <c r="K4243" s="2"/>
      <c r="L4243" s="4"/>
    </row>
    <row r="4244" spans="1:12">
      <c r="A4244" s="25"/>
      <c r="B4244" s="2"/>
      <c r="C4244" s="2"/>
      <c r="D4244" s="20"/>
      <c r="E4244" s="20"/>
      <c r="F4244" s="2"/>
      <c r="G4244" s="2"/>
      <c r="H4244" s="2"/>
      <c r="I4244" s="2"/>
      <c r="J4244" s="2"/>
      <c r="K4244" s="2"/>
      <c r="L4244" s="4"/>
    </row>
    <row r="4245" spans="1:12">
      <c r="A4245" s="25"/>
      <c r="B4245" s="2"/>
      <c r="C4245" s="2"/>
      <c r="D4245" s="20"/>
      <c r="E4245" s="20"/>
      <c r="F4245" s="2"/>
      <c r="G4245" s="2"/>
      <c r="H4245" s="2"/>
      <c r="I4245" s="2"/>
      <c r="J4245" s="2"/>
      <c r="K4245" s="2"/>
      <c r="L4245" s="4"/>
    </row>
    <row r="4246" spans="1:12">
      <c r="A4246" s="25"/>
      <c r="B4246" s="2"/>
      <c r="C4246" s="2"/>
      <c r="D4246" s="20"/>
      <c r="E4246" s="20"/>
      <c r="F4246" s="2"/>
      <c r="G4246" s="2"/>
      <c r="H4246" s="2"/>
      <c r="I4246" s="2"/>
      <c r="J4246" s="2"/>
      <c r="K4246" s="2"/>
      <c r="L4246" s="4"/>
    </row>
    <row r="4247" spans="1:12">
      <c r="A4247" s="25"/>
      <c r="B4247" s="2"/>
      <c r="C4247" s="2"/>
      <c r="D4247" s="20"/>
      <c r="E4247" s="20"/>
      <c r="F4247" s="2"/>
      <c r="G4247" s="2"/>
      <c r="H4247" s="2"/>
      <c r="I4247" s="2"/>
      <c r="J4247" s="2"/>
      <c r="K4247" s="2"/>
      <c r="L4247" s="4"/>
    </row>
    <row r="4248" spans="1:12">
      <c r="A4248" s="25"/>
      <c r="B4248" s="2"/>
      <c r="C4248" s="2"/>
      <c r="D4248" s="20"/>
      <c r="E4248" s="20"/>
      <c r="F4248" s="2"/>
      <c r="G4248" s="2"/>
      <c r="H4248" s="2"/>
      <c r="I4248" s="2"/>
      <c r="J4248" s="2"/>
      <c r="K4248" s="2"/>
      <c r="L4248" s="4"/>
    </row>
    <row r="4249" spans="1:12">
      <c r="A4249" s="25"/>
      <c r="B4249" s="2"/>
      <c r="C4249" s="2"/>
      <c r="D4249" s="20"/>
      <c r="E4249" s="20"/>
      <c r="F4249" s="2"/>
      <c r="G4249" s="2"/>
      <c r="H4249" s="2"/>
      <c r="I4249" s="2"/>
      <c r="J4249" s="2"/>
      <c r="K4249" s="2"/>
      <c r="L4249" s="4"/>
    </row>
    <row r="4250" spans="1:12">
      <c r="A4250" s="25"/>
      <c r="B4250" s="2"/>
      <c r="C4250" s="2"/>
      <c r="D4250" s="20"/>
      <c r="E4250" s="20"/>
      <c r="F4250" s="2"/>
      <c r="G4250" s="2"/>
      <c r="H4250" s="2"/>
      <c r="I4250" s="2"/>
      <c r="J4250" s="2"/>
      <c r="K4250" s="2"/>
      <c r="L4250" s="4"/>
    </row>
    <row r="4251" spans="1:12">
      <c r="A4251" s="25"/>
      <c r="B4251" s="2"/>
      <c r="C4251" s="2"/>
      <c r="D4251" s="20"/>
      <c r="E4251" s="20"/>
      <c r="F4251" s="2"/>
      <c r="G4251" s="2"/>
      <c r="H4251" s="2"/>
      <c r="I4251" s="2"/>
      <c r="J4251" s="2"/>
      <c r="K4251" s="2"/>
      <c r="L4251" s="4"/>
    </row>
    <row r="4252" spans="1:12">
      <c r="A4252" s="25"/>
      <c r="B4252" s="2"/>
      <c r="C4252" s="2"/>
      <c r="D4252" s="20"/>
      <c r="E4252" s="20"/>
      <c r="F4252" s="2"/>
      <c r="G4252" s="2"/>
      <c r="H4252" s="2"/>
      <c r="I4252" s="2"/>
      <c r="J4252" s="2"/>
      <c r="K4252" s="2"/>
      <c r="L4252" s="4"/>
    </row>
    <row r="4253" spans="1:12">
      <c r="A4253" s="25"/>
      <c r="B4253" s="2"/>
      <c r="C4253" s="2"/>
      <c r="D4253" s="20"/>
      <c r="E4253" s="20"/>
      <c r="F4253" s="2"/>
      <c r="G4253" s="2"/>
      <c r="H4253" s="2"/>
      <c r="I4253" s="2"/>
      <c r="J4253" s="2"/>
      <c r="K4253" s="2"/>
      <c r="L4253" s="4"/>
    </row>
    <row r="4254" spans="1:12">
      <c r="A4254" s="25"/>
      <c r="B4254" s="2"/>
      <c r="C4254" s="2"/>
      <c r="D4254" s="20"/>
      <c r="E4254" s="20"/>
      <c r="F4254" s="2"/>
      <c r="G4254" s="2"/>
      <c r="H4254" s="2"/>
      <c r="I4254" s="2"/>
      <c r="J4254" s="2"/>
      <c r="K4254" s="2"/>
      <c r="L4254" s="4"/>
    </row>
    <row r="4255" spans="1:12">
      <c r="A4255" s="25"/>
      <c r="B4255" s="2"/>
      <c r="C4255" s="2"/>
      <c r="D4255" s="20"/>
      <c r="E4255" s="20"/>
      <c r="F4255" s="2"/>
      <c r="G4255" s="2"/>
      <c r="H4255" s="2"/>
      <c r="I4255" s="2"/>
      <c r="J4255" s="2"/>
      <c r="K4255" s="2"/>
      <c r="L4255" s="4"/>
    </row>
    <row r="4256" spans="1:12">
      <c r="A4256" s="25"/>
      <c r="B4256" s="2"/>
      <c r="C4256" s="2"/>
      <c r="D4256" s="20"/>
      <c r="E4256" s="20"/>
      <c r="F4256" s="2"/>
      <c r="G4256" s="2"/>
      <c r="H4256" s="2"/>
      <c r="I4256" s="2"/>
      <c r="J4256" s="2"/>
      <c r="K4256" s="2"/>
      <c r="L4256" s="4"/>
    </row>
    <row r="4257" spans="1:12">
      <c r="A4257" s="25"/>
      <c r="B4257" s="2"/>
      <c r="C4257" s="2"/>
      <c r="D4257" s="20"/>
      <c r="E4257" s="20"/>
      <c r="F4257" s="2"/>
      <c r="G4257" s="2"/>
      <c r="H4257" s="2"/>
      <c r="I4257" s="2"/>
      <c r="J4257" s="2"/>
      <c r="K4257" s="2"/>
      <c r="L4257" s="4"/>
    </row>
    <row r="4258" spans="1:12">
      <c r="A4258" s="25"/>
      <c r="B4258" s="2"/>
      <c r="C4258" s="2"/>
      <c r="D4258" s="20"/>
      <c r="E4258" s="20"/>
      <c r="F4258" s="2"/>
      <c r="G4258" s="2"/>
      <c r="H4258" s="2"/>
      <c r="I4258" s="2"/>
      <c r="J4258" s="2"/>
      <c r="K4258" s="2"/>
      <c r="L4258" s="4"/>
    </row>
    <row r="4259" spans="1:12">
      <c r="A4259" s="25"/>
      <c r="B4259" s="2"/>
      <c r="C4259" s="2"/>
      <c r="D4259" s="20"/>
      <c r="E4259" s="20"/>
      <c r="F4259" s="2"/>
      <c r="G4259" s="2"/>
      <c r="H4259" s="2"/>
      <c r="I4259" s="2"/>
      <c r="J4259" s="2"/>
      <c r="K4259" s="2"/>
      <c r="L4259" s="4"/>
    </row>
    <row r="4260" spans="1:12">
      <c r="A4260" s="25"/>
      <c r="B4260" s="2"/>
      <c r="C4260" s="2"/>
      <c r="D4260" s="20"/>
      <c r="E4260" s="20"/>
      <c r="F4260" s="2"/>
      <c r="G4260" s="2"/>
      <c r="H4260" s="2"/>
      <c r="I4260" s="2"/>
      <c r="J4260" s="2"/>
      <c r="K4260" s="2"/>
      <c r="L4260" s="4"/>
    </row>
    <row r="4261" spans="1:12">
      <c r="A4261" s="25"/>
      <c r="B4261" s="2"/>
      <c r="C4261" s="2"/>
      <c r="D4261" s="20"/>
      <c r="E4261" s="20"/>
      <c r="F4261" s="2"/>
      <c r="G4261" s="2"/>
      <c r="H4261" s="2"/>
      <c r="I4261" s="2"/>
      <c r="J4261" s="2"/>
      <c r="K4261" s="2"/>
      <c r="L4261" s="4"/>
    </row>
    <row r="4262" spans="1:12">
      <c r="A4262" s="22"/>
      <c r="B4262" s="2"/>
      <c r="C4262" s="2"/>
      <c r="D4262" s="20"/>
      <c r="E4262" s="20"/>
      <c r="F4262" s="2"/>
      <c r="G4262" s="2"/>
      <c r="H4262" s="2"/>
      <c r="I4262" s="2"/>
      <c r="J4262" s="2"/>
      <c r="K4262" s="2"/>
      <c r="L4262" s="4"/>
    </row>
    <row r="4263" spans="1:12">
      <c r="A4263" s="22"/>
      <c r="B4263" s="2"/>
      <c r="C4263" s="2"/>
      <c r="D4263" s="20"/>
      <c r="E4263" s="20"/>
      <c r="F4263" s="2"/>
      <c r="G4263" s="2"/>
      <c r="H4263" s="2"/>
      <c r="I4263" s="2"/>
      <c r="J4263" s="2"/>
      <c r="K4263" s="2"/>
      <c r="L4263" s="4"/>
    </row>
    <row r="4264" spans="1:12">
      <c r="A4264" s="22"/>
      <c r="B4264" s="2"/>
      <c r="C4264" s="2"/>
      <c r="D4264" s="20"/>
      <c r="E4264" s="20"/>
      <c r="F4264" s="2"/>
      <c r="G4264" s="2"/>
      <c r="H4264" s="2"/>
      <c r="I4264" s="2"/>
      <c r="J4264" s="2"/>
      <c r="K4264" s="2"/>
      <c r="L4264" s="4"/>
    </row>
    <row r="4265" spans="1:12">
      <c r="A4265" s="22"/>
      <c r="B4265" s="2"/>
      <c r="C4265" s="2"/>
      <c r="D4265" s="20"/>
      <c r="E4265" s="20"/>
      <c r="F4265" s="2"/>
      <c r="G4265" s="2"/>
      <c r="H4265" s="2"/>
      <c r="I4265" s="2"/>
      <c r="J4265" s="2"/>
      <c r="K4265" s="2"/>
      <c r="L4265" s="4"/>
    </row>
    <row r="4266" spans="1:12">
      <c r="A4266" s="22"/>
      <c r="B4266" s="2"/>
      <c r="C4266" s="2"/>
      <c r="D4266" s="20"/>
      <c r="E4266" s="20"/>
      <c r="F4266" s="2"/>
      <c r="G4266" s="2"/>
      <c r="H4266" s="2"/>
      <c r="I4266" s="2"/>
      <c r="J4266" s="2"/>
      <c r="K4266" s="2"/>
      <c r="L4266" s="4"/>
    </row>
    <row r="4267" spans="1:12">
      <c r="A4267" s="22"/>
      <c r="B4267" s="2"/>
      <c r="C4267" s="2"/>
      <c r="D4267" s="20"/>
      <c r="E4267" s="20"/>
      <c r="F4267" s="2"/>
      <c r="G4267" s="2"/>
      <c r="H4267" s="2"/>
      <c r="I4267" s="2"/>
      <c r="J4267" s="2"/>
      <c r="K4267" s="2"/>
      <c r="L4267" s="4"/>
    </row>
    <row r="4268" spans="1:12">
      <c r="A4268" s="22"/>
      <c r="B4268" s="2"/>
      <c r="C4268" s="2"/>
      <c r="D4268" s="20"/>
      <c r="E4268" s="20"/>
      <c r="F4268" s="2"/>
      <c r="G4268" s="2"/>
      <c r="H4268" s="2"/>
      <c r="I4268" s="2"/>
      <c r="J4268" s="2"/>
      <c r="K4268" s="2"/>
      <c r="L4268" s="4"/>
    </row>
    <row r="4269" spans="1:12">
      <c r="A4269" s="22"/>
      <c r="B4269" s="2"/>
      <c r="C4269" s="2"/>
      <c r="D4269" s="20"/>
      <c r="E4269" s="20"/>
      <c r="F4269" s="2"/>
      <c r="G4269" s="2"/>
      <c r="H4269" s="2"/>
      <c r="I4269" s="2"/>
      <c r="J4269" s="2"/>
      <c r="K4269" s="2"/>
      <c r="L4269" s="4"/>
    </row>
    <row r="4270" spans="1:12">
      <c r="A4270" s="22"/>
      <c r="B4270" s="2"/>
      <c r="C4270" s="2"/>
      <c r="D4270" s="20"/>
      <c r="E4270" s="20"/>
      <c r="F4270" s="2"/>
      <c r="G4270" s="2"/>
      <c r="H4270" s="2"/>
      <c r="I4270" s="2"/>
      <c r="J4270" s="2"/>
      <c r="K4270" s="2"/>
      <c r="L4270" s="4"/>
    </row>
    <row r="4271" spans="1:12">
      <c r="A4271" s="22"/>
      <c r="B4271" s="2"/>
      <c r="C4271" s="2"/>
      <c r="D4271" s="20"/>
      <c r="E4271" s="20"/>
      <c r="F4271" s="2"/>
      <c r="G4271" s="2"/>
      <c r="H4271" s="2"/>
      <c r="I4271" s="2"/>
      <c r="J4271" s="2"/>
      <c r="K4271" s="2"/>
      <c r="L4271" s="4"/>
    </row>
    <row r="4272" spans="1:12">
      <c r="A4272" s="22"/>
      <c r="B4272" s="2"/>
      <c r="C4272" s="2"/>
      <c r="D4272" s="20"/>
      <c r="E4272" s="20"/>
      <c r="F4272" s="2"/>
      <c r="G4272" s="2"/>
      <c r="H4272" s="2"/>
      <c r="I4272" s="2"/>
      <c r="J4272" s="2"/>
      <c r="K4272" s="2"/>
      <c r="L4272" s="4"/>
    </row>
    <row r="4273" spans="1:12">
      <c r="A4273" s="22"/>
      <c r="B4273" s="2"/>
      <c r="C4273" s="2"/>
      <c r="D4273" s="20"/>
      <c r="E4273" s="20"/>
      <c r="F4273" s="2"/>
      <c r="G4273" s="2"/>
      <c r="H4273" s="2"/>
      <c r="I4273" s="2"/>
      <c r="J4273" s="2"/>
      <c r="K4273" s="2"/>
      <c r="L4273" s="4"/>
    </row>
    <row r="4274" spans="1:12">
      <c r="A4274" s="22"/>
      <c r="B4274" s="2"/>
      <c r="C4274" s="2"/>
      <c r="D4274" s="20"/>
      <c r="E4274" s="20"/>
      <c r="F4274" s="2"/>
      <c r="G4274" s="2"/>
      <c r="H4274" s="2"/>
      <c r="I4274" s="2"/>
      <c r="J4274" s="2"/>
      <c r="K4274" s="2"/>
      <c r="L4274" s="4"/>
    </row>
    <row r="4275" spans="1:12">
      <c r="A4275" s="22"/>
      <c r="B4275" s="2"/>
      <c r="C4275" s="2"/>
      <c r="D4275" s="20"/>
      <c r="E4275" s="20"/>
      <c r="F4275" s="2"/>
      <c r="G4275" s="2"/>
      <c r="H4275" s="2"/>
      <c r="I4275" s="2"/>
      <c r="J4275" s="2"/>
      <c r="K4275" s="2"/>
      <c r="L4275" s="4"/>
    </row>
    <row r="4276" spans="1:12">
      <c r="A4276" s="22"/>
      <c r="B4276" s="2"/>
      <c r="C4276" s="2"/>
      <c r="D4276" s="20"/>
      <c r="E4276" s="20"/>
      <c r="F4276" s="2"/>
      <c r="G4276" s="2"/>
      <c r="H4276" s="2"/>
      <c r="I4276" s="2"/>
      <c r="J4276" s="2"/>
      <c r="K4276" s="2"/>
      <c r="L4276" s="4"/>
    </row>
    <row r="4277" spans="1:12">
      <c r="A4277" s="22"/>
      <c r="B4277" s="2"/>
      <c r="C4277" s="2"/>
      <c r="D4277" s="20"/>
      <c r="E4277" s="20"/>
      <c r="F4277" s="2"/>
      <c r="G4277" s="2"/>
      <c r="H4277" s="2"/>
      <c r="I4277" s="2"/>
      <c r="J4277" s="2"/>
      <c r="K4277" s="2"/>
      <c r="L4277" s="4"/>
    </row>
    <row r="4278" spans="1:12">
      <c r="A4278" s="22"/>
      <c r="B4278" s="2"/>
      <c r="C4278" s="2"/>
      <c r="D4278" s="20"/>
      <c r="E4278" s="20"/>
      <c r="F4278" s="2"/>
      <c r="G4278" s="2"/>
      <c r="H4278" s="2"/>
      <c r="I4278" s="2"/>
      <c r="J4278" s="2"/>
      <c r="K4278" s="2"/>
      <c r="L4278" s="4"/>
    </row>
    <row r="4279" spans="1:12">
      <c r="A4279" s="22"/>
      <c r="B4279" s="2"/>
      <c r="C4279" s="2"/>
      <c r="D4279" s="20"/>
      <c r="E4279" s="20"/>
      <c r="F4279" s="2"/>
      <c r="G4279" s="2"/>
      <c r="H4279" s="2"/>
      <c r="I4279" s="2"/>
      <c r="J4279" s="2"/>
      <c r="K4279" s="2"/>
      <c r="L4279" s="4"/>
    </row>
    <row r="4280" spans="1:12">
      <c r="A4280" s="22"/>
      <c r="B4280" s="2"/>
      <c r="C4280" s="2"/>
      <c r="D4280" s="20"/>
      <c r="E4280" s="20"/>
      <c r="F4280" s="2"/>
      <c r="G4280" s="2"/>
      <c r="H4280" s="2"/>
      <c r="I4280" s="2"/>
      <c r="J4280" s="2"/>
      <c r="K4280" s="2"/>
      <c r="L4280" s="4"/>
    </row>
    <row r="4281" spans="1:12">
      <c r="A4281" s="22"/>
      <c r="B4281" s="2"/>
      <c r="C4281" s="2"/>
      <c r="D4281" s="20"/>
      <c r="E4281" s="20"/>
      <c r="F4281" s="2"/>
      <c r="G4281" s="2"/>
      <c r="H4281" s="2"/>
      <c r="I4281" s="2"/>
      <c r="J4281" s="2"/>
      <c r="K4281" s="2"/>
      <c r="L4281" s="4"/>
    </row>
    <row r="4282" spans="1:12">
      <c r="A4282" s="22"/>
      <c r="B4282" s="2"/>
      <c r="C4282" s="2"/>
      <c r="D4282" s="20"/>
      <c r="E4282" s="20"/>
      <c r="F4282" s="2"/>
      <c r="G4282" s="2"/>
      <c r="H4282" s="2"/>
      <c r="I4282" s="2"/>
      <c r="J4282" s="2"/>
      <c r="K4282" s="2"/>
      <c r="L4282" s="4"/>
    </row>
    <row r="4283" spans="1:12">
      <c r="A4283" s="22"/>
      <c r="B4283" s="2"/>
      <c r="C4283" s="2"/>
      <c r="D4283" s="20"/>
      <c r="E4283" s="20"/>
      <c r="F4283" s="2"/>
      <c r="G4283" s="2"/>
      <c r="H4283" s="2"/>
      <c r="I4283" s="2"/>
      <c r="J4283" s="2"/>
      <c r="K4283" s="2"/>
      <c r="L4283" s="4"/>
    </row>
    <row r="4284" spans="1:12">
      <c r="A4284" s="22"/>
      <c r="B4284" s="2"/>
      <c r="C4284" s="2"/>
      <c r="D4284" s="20"/>
      <c r="E4284" s="20"/>
      <c r="F4284" s="2"/>
      <c r="G4284" s="2"/>
      <c r="H4284" s="2"/>
      <c r="I4284" s="2"/>
      <c r="J4284" s="2"/>
      <c r="K4284" s="2"/>
      <c r="L4284" s="4"/>
    </row>
    <row r="4285" spans="1:12">
      <c r="A4285" s="22"/>
      <c r="B4285" s="2"/>
      <c r="C4285" s="2"/>
      <c r="D4285" s="20"/>
      <c r="E4285" s="20"/>
      <c r="F4285" s="2"/>
      <c r="G4285" s="2"/>
      <c r="H4285" s="2"/>
      <c r="I4285" s="2"/>
      <c r="J4285" s="2"/>
      <c r="K4285" s="2"/>
      <c r="L4285" s="4"/>
    </row>
    <row r="4286" spans="1:12">
      <c r="A4286" s="22"/>
      <c r="B4286" s="2"/>
      <c r="C4286" s="2"/>
      <c r="D4286" s="20"/>
      <c r="E4286" s="20"/>
      <c r="F4286" s="2"/>
      <c r="G4286" s="2"/>
      <c r="H4286" s="2"/>
      <c r="I4286" s="2"/>
      <c r="J4286" s="2"/>
      <c r="K4286" s="2"/>
      <c r="L4286" s="4"/>
    </row>
    <row r="4287" spans="1:12">
      <c r="A4287" s="22"/>
      <c r="B4287" s="2"/>
      <c r="C4287" s="2"/>
      <c r="D4287" s="20"/>
      <c r="E4287" s="20"/>
      <c r="F4287" s="2"/>
      <c r="G4287" s="2"/>
      <c r="H4287" s="2"/>
      <c r="I4287" s="2"/>
      <c r="J4287" s="2"/>
      <c r="K4287" s="2"/>
      <c r="L4287" s="4"/>
    </row>
    <row r="4288" spans="1:12">
      <c r="A4288" s="22"/>
      <c r="B4288" s="2"/>
      <c r="C4288" s="2"/>
      <c r="D4288" s="20"/>
      <c r="E4288" s="20"/>
      <c r="F4288" s="2"/>
      <c r="G4288" s="2"/>
      <c r="H4288" s="2"/>
      <c r="I4288" s="2"/>
      <c r="J4288" s="2"/>
      <c r="K4288" s="2"/>
      <c r="L4288" s="4"/>
    </row>
    <row r="4289" spans="1:12">
      <c r="A4289" s="22"/>
      <c r="B4289" s="2"/>
      <c r="C4289" s="2"/>
      <c r="D4289" s="20"/>
      <c r="E4289" s="20"/>
      <c r="F4289" s="2"/>
      <c r="G4289" s="2"/>
      <c r="H4289" s="2"/>
      <c r="I4289" s="2"/>
      <c r="J4289" s="2"/>
      <c r="K4289" s="2"/>
      <c r="L4289" s="4"/>
    </row>
    <row r="4290" spans="1:12">
      <c r="A4290" s="22"/>
      <c r="B4290" s="2"/>
      <c r="C4290" s="2"/>
      <c r="D4290" s="20"/>
      <c r="E4290" s="20"/>
      <c r="F4290" s="2"/>
      <c r="G4290" s="2"/>
      <c r="H4290" s="2"/>
      <c r="I4290" s="2"/>
      <c r="J4290" s="2"/>
      <c r="K4290" s="2"/>
      <c r="L4290" s="4"/>
    </row>
    <row r="4291" spans="1:12">
      <c r="A4291" s="22"/>
      <c r="B4291" s="2"/>
      <c r="C4291" s="2"/>
      <c r="D4291" s="20"/>
      <c r="E4291" s="20"/>
      <c r="F4291" s="2"/>
      <c r="G4291" s="2"/>
      <c r="H4291" s="2"/>
      <c r="I4291" s="2"/>
      <c r="J4291" s="2"/>
      <c r="K4291" s="2"/>
      <c r="L4291" s="4"/>
    </row>
    <row r="4292" spans="1:12">
      <c r="A4292" s="22"/>
      <c r="B4292" s="2"/>
      <c r="C4292" s="2"/>
      <c r="D4292" s="20"/>
      <c r="E4292" s="20"/>
      <c r="F4292" s="2"/>
      <c r="G4292" s="2"/>
      <c r="H4292" s="2"/>
      <c r="I4292" s="2"/>
      <c r="J4292" s="2"/>
      <c r="K4292" s="2"/>
      <c r="L4292" s="4"/>
    </row>
    <row r="4293" spans="1:12">
      <c r="A4293" s="22"/>
      <c r="B4293" s="2"/>
      <c r="C4293" s="2"/>
      <c r="D4293" s="20"/>
      <c r="E4293" s="20"/>
      <c r="F4293" s="2"/>
      <c r="G4293" s="2"/>
      <c r="H4293" s="2"/>
      <c r="I4293" s="2"/>
      <c r="J4293" s="2"/>
      <c r="K4293" s="2"/>
      <c r="L4293" s="4"/>
    </row>
    <row r="4294" spans="1:12">
      <c r="A4294" s="22"/>
      <c r="B4294" s="2"/>
      <c r="C4294" s="2"/>
      <c r="D4294" s="20"/>
      <c r="E4294" s="20"/>
      <c r="F4294" s="2"/>
      <c r="G4294" s="2"/>
      <c r="H4294" s="2"/>
      <c r="I4294" s="2"/>
      <c r="J4294" s="2"/>
      <c r="K4294" s="2"/>
      <c r="L4294" s="4"/>
    </row>
    <row r="4295" spans="1:12">
      <c r="A4295" s="22"/>
      <c r="B4295" s="2"/>
      <c r="C4295" s="2"/>
      <c r="D4295" s="20"/>
      <c r="E4295" s="20"/>
      <c r="F4295" s="2"/>
      <c r="G4295" s="2"/>
      <c r="H4295" s="2"/>
      <c r="I4295" s="2"/>
      <c r="J4295" s="2"/>
      <c r="K4295" s="2"/>
      <c r="L4295" s="4"/>
    </row>
    <row r="4296" spans="1:12">
      <c r="A4296" s="22"/>
      <c r="B4296" s="2"/>
      <c r="C4296" s="2"/>
      <c r="D4296" s="20"/>
      <c r="E4296" s="20"/>
      <c r="F4296" s="2"/>
      <c r="G4296" s="2"/>
      <c r="H4296" s="2"/>
      <c r="I4296" s="2"/>
      <c r="J4296" s="2"/>
      <c r="K4296" s="2"/>
      <c r="L4296" s="4"/>
    </row>
    <row r="4297" spans="1:12">
      <c r="A4297" s="22"/>
      <c r="B4297" s="2"/>
      <c r="C4297" s="2"/>
      <c r="D4297" s="20"/>
      <c r="E4297" s="20"/>
      <c r="F4297" s="2"/>
      <c r="G4297" s="2"/>
      <c r="H4297" s="2"/>
      <c r="I4297" s="2"/>
      <c r="J4297" s="2"/>
      <c r="K4297" s="2"/>
      <c r="L4297" s="4"/>
    </row>
    <row r="4298" spans="1:12">
      <c r="A4298" s="22"/>
      <c r="B4298" s="2"/>
      <c r="C4298" s="2"/>
      <c r="D4298" s="20"/>
      <c r="E4298" s="20"/>
      <c r="F4298" s="2"/>
      <c r="G4298" s="2"/>
      <c r="H4298" s="2"/>
      <c r="I4298" s="2"/>
      <c r="J4298" s="2"/>
      <c r="K4298" s="2"/>
      <c r="L4298" s="4"/>
    </row>
    <row r="4299" spans="1:12">
      <c r="A4299" s="22"/>
      <c r="B4299" s="2"/>
      <c r="C4299" s="2"/>
      <c r="D4299" s="20"/>
      <c r="E4299" s="20"/>
      <c r="F4299" s="2"/>
      <c r="G4299" s="2"/>
      <c r="H4299" s="2"/>
      <c r="I4299" s="2"/>
      <c r="J4299" s="2"/>
      <c r="K4299" s="2"/>
      <c r="L4299" s="4"/>
    </row>
    <row r="4300" spans="1:12">
      <c r="A4300" s="22"/>
      <c r="B4300" s="2"/>
      <c r="C4300" s="2"/>
      <c r="D4300" s="20"/>
      <c r="E4300" s="20"/>
      <c r="F4300" s="2"/>
      <c r="G4300" s="2"/>
      <c r="H4300" s="2"/>
      <c r="I4300" s="2"/>
      <c r="J4300" s="2"/>
      <c r="K4300" s="2"/>
      <c r="L4300" s="4"/>
    </row>
    <row r="4301" spans="1:12">
      <c r="A4301" s="22"/>
      <c r="B4301" s="2"/>
      <c r="C4301" s="2"/>
      <c r="D4301" s="20"/>
      <c r="E4301" s="20"/>
      <c r="F4301" s="2"/>
      <c r="G4301" s="2"/>
      <c r="H4301" s="2"/>
      <c r="I4301" s="2"/>
      <c r="J4301" s="2"/>
      <c r="K4301" s="2"/>
      <c r="L4301" s="4"/>
    </row>
    <row r="4302" spans="1:12">
      <c r="A4302" s="22"/>
      <c r="B4302" s="2"/>
      <c r="C4302" s="2"/>
      <c r="D4302" s="20"/>
      <c r="E4302" s="20"/>
      <c r="F4302" s="2"/>
      <c r="G4302" s="2"/>
      <c r="H4302" s="2"/>
      <c r="I4302" s="2"/>
      <c r="J4302" s="2"/>
      <c r="K4302" s="2"/>
      <c r="L4302" s="4"/>
    </row>
    <row r="4303" spans="1:12">
      <c r="A4303" s="22"/>
      <c r="B4303" s="2"/>
      <c r="C4303" s="2"/>
      <c r="D4303" s="20"/>
      <c r="E4303" s="20"/>
      <c r="F4303" s="2"/>
      <c r="G4303" s="2"/>
      <c r="H4303" s="2"/>
      <c r="I4303" s="2"/>
      <c r="J4303" s="2"/>
      <c r="K4303" s="2"/>
      <c r="L4303" s="4"/>
    </row>
    <row r="4304" spans="1:12">
      <c r="A4304" s="22"/>
      <c r="B4304" s="2"/>
      <c r="C4304" s="2"/>
      <c r="D4304" s="20"/>
      <c r="E4304" s="20"/>
      <c r="F4304" s="2"/>
      <c r="G4304" s="2"/>
      <c r="H4304" s="2"/>
      <c r="I4304" s="2"/>
      <c r="J4304" s="2"/>
      <c r="K4304" s="2"/>
      <c r="L4304" s="4"/>
    </row>
    <row r="4305" spans="1:12">
      <c r="A4305" s="22"/>
      <c r="B4305" s="2"/>
      <c r="C4305" s="2"/>
      <c r="D4305" s="20"/>
      <c r="E4305" s="20"/>
      <c r="F4305" s="2"/>
      <c r="G4305" s="2"/>
      <c r="H4305" s="2"/>
      <c r="I4305" s="2"/>
      <c r="J4305" s="2"/>
      <c r="K4305" s="2"/>
      <c r="L4305" s="4"/>
    </row>
    <row r="4306" spans="1:12">
      <c r="A4306" s="22"/>
      <c r="B4306" s="2"/>
      <c r="C4306" s="2"/>
      <c r="D4306" s="20"/>
      <c r="E4306" s="20"/>
      <c r="F4306" s="2"/>
      <c r="G4306" s="2"/>
      <c r="H4306" s="2"/>
      <c r="I4306" s="2"/>
      <c r="J4306" s="2"/>
      <c r="K4306" s="2"/>
      <c r="L4306" s="4"/>
    </row>
    <row r="4307" spans="1:12">
      <c r="A4307" s="22"/>
      <c r="B4307" s="2"/>
      <c r="C4307" s="2"/>
      <c r="D4307" s="20"/>
      <c r="E4307" s="20"/>
      <c r="F4307" s="2"/>
      <c r="G4307" s="2"/>
      <c r="H4307" s="2"/>
      <c r="I4307" s="2"/>
      <c r="J4307" s="2"/>
      <c r="K4307" s="2"/>
      <c r="L4307" s="4"/>
    </row>
    <row r="4308" spans="1:12">
      <c r="A4308" s="22"/>
      <c r="B4308" s="2"/>
      <c r="C4308" s="2"/>
      <c r="D4308" s="20"/>
      <c r="E4308" s="20"/>
      <c r="F4308" s="2"/>
      <c r="G4308" s="2"/>
      <c r="H4308" s="2"/>
      <c r="I4308" s="2"/>
      <c r="J4308" s="2"/>
      <c r="K4308" s="2"/>
      <c r="L4308" s="4"/>
    </row>
    <row r="4309" spans="1:12">
      <c r="A4309" s="22"/>
      <c r="B4309" s="2"/>
      <c r="C4309" s="2"/>
      <c r="D4309" s="20"/>
      <c r="E4309" s="20"/>
      <c r="F4309" s="2"/>
      <c r="G4309" s="2"/>
      <c r="H4309" s="2"/>
      <c r="I4309" s="2"/>
      <c r="J4309" s="2"/>
      <c r="K4309" s="2"/>
      <c r="L4309" s="4"/>
    </row>
    <row r="4310" spans="1:12">
      <c r="A4310" s="22"/>
      <c r="B4310" s="2"/>
      <c r="C4310" s="2"/>
      <c r="D4310" s="20"/>
      <c r="E4310" s="20"/>
      <c r="F4310" s="2"/>
      <c r="G4310" s="2"/>
      <c r="H4310" s="2"/>
      <c r="I4310" s="2"/>
      <c r="J4310" s="2"/>
      <c r="K4310" s="2"/>
      <c r="L4310" s="4"/>
    </row>
    <row r="4311" spans="1:12">
      <c r="A4311" s="22"/>
      <c r="B4311" s="2"/>
      <c r="C4311" s="2"/>
      <c r="D4311" s="20"/>
      <c r="E4311" s="20"/>
      <c r="F4311" s="2"/>
      <c r="G4311" s="2"/>
      <c r="H4311" s="2"/>
      <c r="I4311" s="2"/>
      <c r="J4311" s="2"/>
      <c r="K4311" s="2"/>
      <c r="L4311" s="4"/>
    </row>
    <row r="4312" spans="1:12">
      <c r="A4312" s="22"/>
      <c r="B4312" s="2"/>
      <c r="C4312" s="2"/>
      <c r="D4312" s="20"/>
      <c r="E4312" s="20"/>
      <c r="F4312" s="2"/>
      <c r="G4312" s="2"/>
      <c r="H4312" s="2"/>
      <c r="I4312" s="2"/>
      <c r="J4312" s="2"/>
      <c r="K4312" s="2"/>
      <c r="L4312" s="4"/>
    </row>
    <row r="4313" spans="1:12">
      <c r="A4313" s="22"/>
      <c r="B4313" s="2"/>
      <c r="C4313" s="2"/>
      <c r="D4313" s="20"/>
      <c r="E4313" s="20"/>
      <c r="F4313" s="2"/>
      <c r="G4313" s="2"/>
      <c r="H4313" s="2"/>
      <c r="I4313" s="2"/>
      <c r="J4313" s="2"/>
      <c r="K4313" s="2"/>
      <c r="L4313" s="4"/>
    </row>
    <row r="4314" spans="1:12">
      <c r="A4314" s="22"/>
      <c r="B4314" s="2"/>
      <c r="C4314" s="2"/>
      <c r="D4314" s="20"/>
      <c r="E4314" s="20"/>
      <c r="F4314" s="2"/>
      <c r="G4314" s="2"/>
      <c r="H4314" s="2"/>
      <c r="I4314" s="2"/>
      <c r="J4314" s="2"/>
      <c r="K4314" s="2"/>
      <c r="L4314" s="4"/>
    </row>
    <row r="4315" spans="1:12">
      <c r="A4315" s="22"/>
      <c r="B4315" s="2"/>
      <c r="C4315" s="2"/>
      <c r="D4315" s="20"/>
      <c r="E4315" s="20"/>
      <c r="F4315" s="2"/>
      <c r="G4315" s="2"/>
      <c r="H4315" s="2"/>
      <c r="I4315" s="2"/>
      <c r="J4315" s="2"/>
      <c r="K4315" s="2"/>
      <c r="L4315" s="4"/>
    </row>
    <row r="4316" spans="1:12">
      <c r="A4316" s="22"/>
      <c r="B4316" s="2"/>
      <c r="C4316" s="2"/>
      <c r="D4316" s="20"/>
      <c r="E4316" s="20"/>
      <c r="F4316" s="2"/>
      <c r="G4316" s="2"/>
      <c r="H4316" s="2"/>
      <c r="I4316" s="2"/>
      <c r="J4316" s="2"/>
      <c r="K4316" s="2"/>
      <c r="L4316" s="4"/>
    </row>
    <row r="4317" spans="1:12">
      <c r="A4317" s="22"/>
      <c r="B4317" s="2"/>
      <c r="C4317" s="2"/>
      <c r="D4317" s="20"/>
      <c r="E4317" s="20"/>
      <c r="F4317" s="2"/>
      <c r="G4317" s="2"/>
      <c r="H4317" s="2"/>
      <c r="I4317" s="2"/>
      <c r="J4317" s="2"/>
      <c r="K4317" s="2"/>
      <c r="L4317" s="4"/>
    </row>
    <row r="4318" spans="1:12">
      <c r="A4318" s="22"/>
      <c r="B4318" s="2"/>
      <c r="C4318" s="2"/>
      <c r="D4318" s="20"/>
      <c r="E4318" s="20"/>
      <c r="F4318" s="2"/>
      <c r="G4318" s="2"/>
      <c r="H4318" s="2"/>
      <c r="I4318" s="2"/>
      <c r="J4318" s="2"/>
      <c r="K4318" s="2"/>
      <c r="L4318" s="4"/>
    </row>
    <row r="4319" spans="1:12">
      <c r="A4319" s="22"/>
      <c r="B4319" s="2"/>
      <c r="C4319" s="2"/>
      <c r="D4319" s="20"/>
      <c r="E4319" s="20"/>
      <c r="F4319" s="2"/>
      <c r="G4319" s="2"/>
      <c r="H4319" s="2"/>
      <c r="I4319" s="2"/>
      <c r="J4319" s="2"/>
      <c r="K4319" s="2"/>
      <c r="L4319" s="4"/>
    </row>
    <row r="4320" spans="1:12">
      <c r="A4320" s="22"/>
      <c r="B4320" s="2"/>
      <c r="C4320" s="2"/>
      <c r="D4320" s="20"/>
      <c r="E4320" s="20"/>
      <c r="F4320" s="2"/>
      <c r="G4320" s="2"/>
      <c r="H4320" s="2"/>
      <c r="I4320" s="2"/>
      <c r="J4320" s="2"/>
      <c r="K4320" s="2"/>
      <c r="L4320" s="4"/>
    </row>
    <row r="4321" spans="1:12">
      <c r="A4321" s="22"/>
      <c r="B4321" s="2"/>
      <c r="C4321" s="2"/>
      <c r="D4321" s="20"/>
      <c r="E4321" s="20"/>
      <c r="F4321" s="2"/>
      <c r="G4321" s="2"/>
      <c r="H4321" s="2"/>
      <c r="I4321" s="2"/>
      <c r="J4321" s="2"/>
      <c r="K4321" s="2"/>
      <c r="L4321" s="4"/>
    </row>
    <row r="4322" spans="1:12">
      <c r="A4322" s="22"/>
      <c r="B4322" s="2"/>
      <c r="C4322" s="2"/>
      <c r="D4322" s="20"/>
      <c r="E4322" s="20"/>
      <c r="F4322" s="2"/>
      <c r="G4322" s="2"/>
      <c r="H4322" s="2"/>
      <c r="I4322" s="2"/>
      <c r="J4322" s="2"/>
      <c r="K4322" s="2"/>
      <c r="L4322" s="4"/>
    </row>
    <row r="4323" spans="1:12">
      <c r="A4323" s="22"/>
      <c r="B4323" s="2"/>
      <c r="C4323" s="2"/>
      <c r="D4323" s="20"/>
      <c r="E4323" s="20"/>
      <c r="F4323" s="2"/>
      <c r="G4323" s="2"/>
      <c r="H4323" s="2"/>
      <c r="I4323" s="2"/>
      <c r="J4323" s="2"/>
      <c r="K4323" s="2"/>
      <c r="L4323" s="4"/>
    </row>
    <row r="4324" spans="1:12">
      <c r="A4324" s="22"/>
      <c r="B4324" s="2"/>
      <c r="C4324" s="2"/>
      <c r="D4324" s="20"/>
      <c r="E4324" s="20"/>
      <c r="F4324" s="2"/>
      <c r="G4324" s="2"/>
      <c r="H4324" s="2"/>
      <c r="I4324" s="2"/>
      <c r="J4324" s="2"/>
      <c r="K4324" s="2"/>
      <c r="L4324" s="4"/>
    </row>
    <row r="4325" spans="1:12">
      <c r="A4325" s="22"/>
      <c r="B4325" s="2"/>
      <c r="C4325" s="2"/>
      <c r="D4325" s="20"/>
      <c r="E4325" s="20"/>
      <c r="F4325" s="2"/>
      <c r="G4325" s="2"/>
      <c r="H4325" s="2"/>
      <c r="I4325" s="2"/>
      <c r="J4325" s="2"/>
      <c r="K4325" s="2"/>
      <c r="L4325" s="4"/>
    </row>
    <row r="4326" spans="1:12">
      <c r="A4326" s="22"/>
      <c r="B4326" s="2"/>
      <c r="C4326" s="2"/>
      <c r="D4326" s="20"/>
      <c r="E4326" s="20"/>
      <c r="F4326" s="2"/>
      <c r="G4326" s="2"/>
      <c r="H4326" s="2"/>
      <c r="I4326" s="2"/>
      <c r="J4326" s="2"/>
      <c r="K4326" s="2"/>
      <c r="L4326" s="4"/>
    </row>
    <row r="4327" spans="1:12">
      <c r="A4327" s="22"/>
      <c r="B4327" s="2"/>
      <c r="C4327" s="2"/>
      <c r="D4327" s="20"/>
      <c r="E4327" s="20"/>
      <c r="F4327" s="2"/>
      <c r="G4327" s="2"/>
      <c r="H4327" s="2"/>
      <c r="I4327" s="2"/>
      <c r="J4327" s="2"/>
      <c r="K4327" s="2"/>
      <c r="L4327" s="4"/>
    </row>
    <row r="4328" spans="1:12">
      <c r="A4328" s="22"/>
      <c r="B4328" s="2"/>
      <c r="C4328" s="2"/>
      <c r="D4328" s="20"/>
      <c r="E4328" s="20"/>
      <c r="F4328" s="2"/>
      <c r="G4328" s="2"/>
      <c r="H4328" s="2"/>
      <c r="I4328" s="2"/>
      <c r="J4328" s="2"/>
      <c r="K4328" s="2"/>
      <c r="L4328" s="4"/>
    </row>
    <row r="4329" spans="1:12">
      <c r="A4329" s="22"/>
      <c r="B4329" s="2"/>
      <c r="C4329" s="2"/>
      <c r="D4329" s="20"/>
      <c r="E4329" s="20"/>
      <c r="F4329" s="2"/>
      <c r="G4329" s="2"/>
      <c r="H4329" s="2"/>
      <c r="I4329" s="2"/>
      <c r="J4329" s="2"/>
      <c r="K4329" s="2"/>
      <c r="L4329" s="4"/>
    </row>
    <row r="4330" spans="1:12">
      <c r="A4330" s="22"/>
      <c r="B4330" s="2"/>
      <c r="C4330" s="2"/>
      <c r="D4330" s="20"/>
      <c r="E4330" s="20"/>
      <c r="F4330" s="2"/>
      <c r="G4330" s="2"/>
      <c r="H4330" s="2"/>
      <c r="I4330" s="2"/>
      <c r="J4330" s="2"/>
      <c r="K4330" s="2"/>
      <c r="L4330" s="4"/>
    </row>
    <row r="4331" spans="1:12">
      <c r="A4331" s="22"/>
      <c r="B4331" s="2"/>
      <c r="C4331" s="2"/>
      <c r="D4331" s="20"/>
      <c r="E4331" s="20"/>
      <c r="F4331" s="2"/>
      <c r="G4331" s="2"/>
      <c r="H4331" s="2"/>
      <c r="I4331" s="2"/>
      <c r="J4331" s="2"/>
      <c r="K4331" s="2"/>
      <c r="L4331" s="4"/>
    </row>
    <row r="4332" spans="1:12">
      <c r="A4332" s="22"/>
      <c r="B4332" s="2"/>
      <c r="C4332" s="2"/>
      <c r="D4332" s="20"/>
      <c r="E4332" s="20"/>
      <c r="F4332" s="2"/>
      <c r="G4332" s="2"/>
      <c r="H4332" s="2"/>
      <c r="I4332" s="2"/>
      <c r="J4332" s="2"/>
      <c r="K4332" s="2"/>
      <c r="L4332" s="4"/>
    </row>
    <row r="4333" spans="1:12">
      <c r="A4333" s="22"/>
      <c r="B4333" s="2"/>
      <c r="C4333" s="2"/>
      <c r="D4333" s="20"/>
      <c r="E4333" s="20"/>
      <c r="F4333" s="2"/>
      <c r="G4333" s="2"/>
      <c r="H4333" s="2"/>
      <c r="I4333" s="2"/>
      <c r="J4333" s="2"/>
      <c r="K4333" s="2"/>
      <c r="L4333" s="4"/>
    </row>
    <row r="4334" spans="1:12">
      <c r="A4334" s="22"/>
      <c r="B4334" s="2"/>
      <c r="C4334" s="2"/>
      <c r="D4334" s="20"/>
      <c r="E4334" s="20"/>
      <c r="F4334" s="2"/>
      <c r="G4334" s="2"/>
      <c r="H4334" s="2"/>
      <c r="I4334" s="2"/>
      <c r="J4334" s="2"/>
      <c r="K4334" s="2"/>
      <c r="L4334" s="4"/>
    </row>
    <row r="4335" spans="1:12">
      <c r="A4335" s="22"/>
      <c r="B4335" s="2"/>
      <c r="C4335" s="2"/>
      <c r="D4335" s="20"/>
      <c r="E4335" s="20"/>
      <c r="F4335" s="2"/>
      <c r="G4335" s="2"/>
      <c r="H4335" s="2"/>
      <c r="I4335" s="2"/>
      <c r="J4335" s="2"/>
      <c r="K4335" s="2"/>
      <c r="L4335" s="4"/>
    </row>
    <row r="4336" spans="1:12">
      <c r="A4336" s="22"/>
      <c r="B4336" s="2"/>
      <c r="C4336" s="2"/>
      <c r="D4336" s="20"/>
      <c r="E4336" s="20"/>
      <c r="F4336" s="2"/>
      <c r="G4336" s="2"/>
      <c r="H4336" s="2"/>
      <c r="I4336" s="2"/>
      <c r="J4336" s="2"/>
      <c r="K4336" s="2"/>
      <c r="L4336" s="4"/>
    </row>
    <row r="4337" spans="1:12">
      <c r="A4337" s="22"/>
      <c r="B4337" s="2"/>
      <c r="C4337" s="2"/>
      <c r="D4337" s="20"/>
      <c r="E4337" s="20"/>
      <c r="F4337" s="2"/>
      <c r="G4337" s="2"/>
      <c r="H4337" s="2"/>
      <c r="I4337" s="2"/>
      <c r="J4337" s="2"/>
      <c r="K4337" s="2"/>
      <c r="L4337" s="4"/>
    </row>
    <row r="4338" spans="1:12">
      <c r="A4338" s="22"/>
      <c r="B4338" s="2"/>
      <c r="C4338" s="2"/>
      <c r="D4338" s="20"/>
      <c r="E4338" s="20"/>
      <c r="F4338" s="2"/>
      <c r="G4338" s="2"/>
      <c r="H4338" s="2"/>
      <c r="I4338" s="2"/>
      <c r="J4338" s="2"/>
      <c r="K4338" s="2"/>
      <c r="L4338" s="4"/>
    </row>
    <row r="4339" spans="1:12">
      <c r="A4339" s="22"/>
      <c r="B4339" s="2"/>
      <c r="C4339" s="2"/>
      <c r="D4339" s="20"/>
      <c r="E4339" s="20"/>
      <c r="F4339" s="2"/>
      <c r="G4339" s="2"/>
      <c r="H4339" s="2"/>
      <c r="I4339" s="2"/>
      <c r="J4339" s="2"/>
      <c r="K4339" s="2"/>
      <c r="L4339" s="4"/>
    </row>
    <row r="4340" spans="1:12">
      <c r="A4340" s="22"/>
      <c r="B4340" s="2"/>
      <c r="C4340" s="2"/>
      <c r="D4340" s="20"/>
      <c r="E4340" s="20"/>
      <c r="F4340" s="2"/>
      <c r="G4340" s="2"/>
      <c r="H4340" s="2"/>
      <c r="I4340" s="2"/>
      <c r="J4340" s="2"/>
      <c r="K4340" s="2"/>
      <c r="L4340" s="4"/>
    </row>
    <row r="4341" spans="1:12">
      <c r="A4341" s="22"/>
      <c r="B4341" s="2"/>
      <c r="C4341" s="2"/>
      <c r="D4341" s="20"/>
      <c r="E4341" s="20"/>
      <c r="F4341" s="2"/>
      <c r="G4341" s="2"/>
      <c r="H4341" s="2"/>
      <c r="I4341" s="2"/>
      <c r="J4341" s="2"/>
      <c r="K4341" s="2"/>
      <c r="L4341" s="4"/>
    </row>
    <row r="4342" spans="1:12">
      <c r="A4342" s="22"/>
      <c r="B4342" s="2"/>
      <c r="C4342" s="2"/>
      <c r="D4342" s="20"/>
      <c r="E4342" s="20"/>
      <c r="F4342" s="2"/>
      <c r="G4342" s="2"/>
      <c r="H4342" s="2"/>
      <c r="I4342" s="2"/>
      <c r="J4342" s="2"/>
      <c r="K4342" s="2"/>
      <c r="L4342" s="4"/>
    </row>
    <row r="4343" spans="1:12">
      <c r="A4343" s="22"/>
      <c r="B4343" s="2"/>
      <c r="C4343" s="2"/>
      <c r="D4343" s="20"/>
      <c r="E4343" s="20"/>
      <c r="F4343" s="2"/>
      <c r="G4343" s="2"/>
      <c r="H4343" s="2"/>
      <c r="I4343" s="2"/>
      <c r="J4343" s="2"/>
      <c r="K4343" s="2"/>
      <c r="L4343" s="4"/>
    </row>
    <row r="4344" spans="1:12">
      <c r="A4344" s="22"/>
      <c r="B4344" s="2"/>
      <c r="C4344" s="2"/>
      <c r="D4344" s="20"/>
      <c r="E4344" s="20"/>
      <c r="F4344" s="2"/>
      <c r="G4344" s="2"/>
      <c r="H4344" s="2"/>
      <c r="I4344" s="2"/>
      <c r="J4344" s="2"/>
      <c r="K4344" s="2"/>
      <c r="L4344" s="4"/>
    </row>
    <row r="4345" spans="1:12">
      <c r="A4345" s="22"/>
      <c r="B4345" s="2"/>
      <c r="C4345" s="2"/>
      <c r="D4345" s="20"/>
      <c r="E4345" s="20"/>
      <c r="F4345" s="2"/>
      <c r="G4345" s="2"/>
      <c r="H4345" s="2"/>
      <c r="I4345" s="2"/>
      <c r="J4345" s="2"/>
      <c r="K4345" s="2"/>
      <c r="L4345" s="4"/>
    </row>
    <row r="4346" spans="1:12">
      <c r="A4346" s="22"/>
      <c r="B4346" s="2"/>
      <c r="C4346" s="2"/>
      <c r="D4346" s="20"/>
      <c r="E4346" s="20"/>
      <c r="F4346" s="2"/>
      <c r="G4346" s="2"/>
      <c r="H4346" s="2"/>
      <c r="I4346" s="2"/>
      <c r="J4346" s="2"/>
      <c r="K4346" s="2"/>
      <c r="L4346" s="4"/>
    </row>
    <row r="4347" spans="1:12">
      <c r="A4347" s="22"/>
      <c r="B4347" s="2"/>
      <c r="C4347" s="2"/>
      <c r="D4347" s="20"/>
      <c r="E4347" s="20"/>
      <c r="F4347" s="2"/>
      <c r="G4347" s="2"/>
      <c r="H4347" s="2"/>
      <c r="I4347" s="2"/>
      <c r="J4347" s="2"/>
      <c r="K4347" s="2"/>
      <c r="L4347" s="4"/>
    </row>
    <row r="4348" spans="1:12">
      <c r="A4348" s="22"/>
      <c r="B4348" s="2"/>
      <c r="C4348" s="2"/>
      <c r="D4348" s="20"/>
      <c r="E4348" s="20"/>
      <c r="F4348" s="2"/>
      <c r="G4348" s="2"/>
      <c r="H4348" s="2"/>
      <c r="I4348" s="2"/>
      <c r="J4348" s="2"/>
      <c r="K4348" s="2"/>
      <c r="L4348" s="4"/>
    </row>
    <row r="4349" spans="1:12">
      <c r="A4349" s="22"/>
      <c r="B4349" s="2"/>
      <c r="C4349" s="2"/>
      <c r="D4349" s="20"/>
      <c r="E4349" s="20"/>
      <c r="F4349" s="2"/>
      <c r="G4349" s="2"/>
      <c r="H4349" s="2"/>
      <c r="I4349" s="2"/>
      <c r="J4349" s="2"/>
      <c r="K4349" s="2"/>
      <c r="L4349" s="4"/>
    </row>
    <row r="4350" spans="1:12">
      <c r="A4350" s="22"/>
      <c r="B4350" s="2"/>
      <c r="C4350" s="2"/>
      <c r="D4350" s="20"/>
      <c r="E4350" s="20"/>
      <c r="F4350" s="2"/>
      <c r="G4350" s="2"/>
      <c r="H4350" s="2"/>
      <c r="I4350" s="2"/>
      <c r="J4350" s="2"/>
      <c r="K4350" s="2"/>
      <c r="L4350" s="4"/>
    </row>
    <row r="4351" spans="1:12">
      <c r="A4351" s="22"/>
      <c r="B4351" s="2"/>
      <c r="C4351" s="2"/>
      <c r="D4351" s="20"/>
      <c r="E4351" s="20"/>
      <c r="F4351" s="2"/>
      <c r="G4351" s="2"/>
      <c r="H4351" s="2"/>
      <c r="I4351" s="2"/>
      <c r="J4351" s="2"/>
      <c r="K4351" s="2"/>
      <c r="L4351" s="4"/>
    </row>
    <row r="4352" spans="1:12">
      <c r="A4352" s="22"/>
      <c r="B4352" s="2"/>
      <c r="C4352" s="2"/>
      <c r="D4352" s="20"/>
      <c r="E4352" s="20"/>
      <c r="F4352" s="2"/>
      <c r="G4352" s="2"/>
      <c r="H4352" s="2"/>
      <c r="I4352" s="2"/>
      <c r="J4352" s="2"/>
      <c r="K4352" s="2"/>
      <c r="L4352" s="4"/>
    </row>
    <row r="4353" spans="1:12">
      <c r="A4353" s="22"/>
      <c r="B4353" s="2"/>
      <c r="C4353" s="2"/>
      <c r="D4353" s="20"/>
      <c r="E4353" s="20"/>
      <c r="F4353" s="2"/>
      <c r="G4353" s="2"/>
      <c r="H4353" s="2"/>
      <c r="I4353" s="2"/>
      <c r="J4353" s="2"/>
      <c r="K4353" s="2"/>
      <c r="L4353" s="4"/>
    </row>
    <row r="4354" spans="1:12">
      <c r="A4354" s="22"/>
      <c r="B4354" s="2"/>
      <c r="C4354" s="2"/>
      <c r="D4354" s="20"/>
      <c r="E4354" s="20"/>
      <c r="F4354" s="2"/>
      <c r="G4354" s="2"/>
      <c r="H4354" s="2"/>
      <c r="I4354" s="2"/>
      <c r="J4354" s="2"/>
      <c r="K4354" s="2"/>
      <c r="L4354" s="4"/>
    </row>
    <row r="4355" spans="1:12">
      <c r="A4355" s="22"/>
      <c r="B4355" s="2"/>
      <c r="C4355" s="2"/>
      <c r="D4355" s="20"/>
      <c r="E4355" s="20"/>
      <c r="F4355" s="2"/>
      <c r="G4355" s="2"/>
      <c r="H4355" s="2"/>
      <c r="I4355" s="2"/>
      <c r="J4355" s="2"/>
      <c r="K4355" s="2"/>
      <c r="L4355" s="4"/>
    </row>
    <row r="4356" spans="1:12">
      <c r="A4356" s="22"/>
      <c r="B4356" s="2"/>
      <c r="C4356" s="2"/>
      <c r="D4356" s="20"/>
      <c r="E4356" s="20"/>
      <c r="F4356" s="2"/>
      <c r="G4356" s="2"/>
      <c r="H4356" s="2"/>
      <c r="I4356" s="2"/>
      <c r="J4356" s="2"/>
      <c r="K4356" s="2"/>
      <c r="L4356" s="4"/>
    </row>
    <row r="4357" spans="1:12">
      <c r="A4357" s="22"/>
      <c r="B4357" s="2"/>
      <c r="C4357" s="2"/>
      <c r="D4357" s="20"/>
      <c r="E4357" s="20"/>
      <c r="F4357" s="2"/>
      <c r="G4357" s="2"/>
      <c r="H4357" s="2"/>
      <c r="I4357" s="2"/>
      <c r="J4357" s="2"/>
      <c r="K4357" s="2"/>
      <c r="L4357" s="4"/>
    </row>
    <row r="4358" spans="1:12">
      <c r="A4358" s="22"/>
      <c r="B4358" s="2"/>
      <c r="C4358" s="2"/>
      <c r="D4358" s="20"/>
      <c r="E4358" s="20"/>
      <c r="F4358" s="2"/>
      <c r="G4358" s="2"/>
      <c r="H4358" s="2"/>
      <c r="I4358" s="2"/>
      <c r="J4358" s="2"/>
      <c r="K4358" s="2"/>
      <c r="L4358" s="4"/>
    </row>
    <row r="4359" spans="1:12">
      <c r="A4359" s="22"/>
      <c r="B4359" s="2"/>
      <c r="C4359" s="2"/>
      <c r="D4359" s="20"/>
      <c r="E4359" s="20"/>
      <c r="F4359" s="2"/>
      <c r="G4359" s="2"/>
      <c r="H4359" s="2"/>
      <c r="I4359" s="2"/>
      <c r="J4359" s="2"/>
      <c r="K4359" s="2"/>
      <c r="L4359" s="4"/>
    </row>
    <row r="4360" spans="1:12">
      <c r="A4360" s="22"/>
      <c r="B4360" s="2"/>
      <c r="C4360" s="2"/>
      <c r="D4360" s="20"/>
      <c r="E4360" s="20"/>
      <c r="F4360" s="2"/>
      <c r="G4360" s="2"/>
      <c r="H4360" s="2"/>
      <c r="I4360" s="2"/>
      <c r="J4360" s="2"/>
      <c r="K4360" s="2"/>
      <c r="L4360" s="4"/>
    </row>
    <row r="4361" spans="1:12">
      <c r="A4361" s="22"/>
      <c r="B4361" s="2"/>
      <c r="C4361" s="2"/>
      <c r="D4361" s="20"/>
      <c r="E4361" s="20"/>
      <c r="F4361" s="2"/>
      <c r="G4361" s="2"/>
      <c r="H4361" s="2"/>
      <c r="I4361" s="2"/>
      <c r="J4361" s="2"/>
      <c r="K4361" s="2"/>
      <c r="L4361" s="4"/>
    </row>
    <row r="4362" spans="1:12">
      <c r="A4362" s="22"/>
      <c r="B4362" s="2"/>
      <c r="C4362" s="2"/>
      <c r="D4362" s="20"/>
      <c r="E4362" s="20"/>
      <c r="F4362" s="2"/>
      <c r="G4362" s="2"/>
      <c r="H4362" s="2"/>
      <c r="I4362" s="2"/>
      <c r="J4362" s="2"/>
      <c r="K4362" s="2"/>
      <c r="L4362" s="4"/>
    </row>
    <row r="4363" spans="1:12">
      <c r="A4363" s="22"/>
      <c r="B4363" s="2"/>
      <c r="C4363" s="2"/>
      <c r="D4363" s="20"/>
      <c r="E4363" s="20"/>
      <c r="F4363" s="2"/>
      <c r="G4363" s="2"/>
      <c r="H4363" s="2"/>
      <c r="I4363" s="2"/>
      <c r="J4363" s="2"/>
      <c r="K4363" s="2"/>
      <c r="L4363" s="4"/>
    </row>
    <row r="4364" spans="1:12">
      <c r="A4364" s="22"/>
      <c r="B4364" s="2"/>
      <c r="C4364" s="2"/>
      <c r="D4364" s="20"/>
      <c r="E4364" s="20"/>
      <c r="F4364" s="2"/>
      <c r="G4364" s="2"/>
      <c r="H4364" s="2"/>
      <c r="I4364" s="2"/>
      <c r="J4364" s="2"/>
      <c r="K4364" s="2"/>
      <c r="L4364" s="4"/>
    </row>
    <row r="4365" spans="1:12">
      <c r="A4365" s="22"/>
      <c r="B4365" s="2"/>
      <c r="C4365" s="2"/>
      <c r="D4365" s="20"/>
      <c r="E4365" s="20"/>
      <c r="F4365" s="2"/>
      <c r="G4365" s="2"/>
      <c r="H4365" s="2"/>
      <c r="I4365" s="2"/>
      <c r="J4365" s="2"/>
      <c r="K4365" s="2"/>
      <c r="L4365" s="4"/>
    </row>
    <row r="4366" spans="1:12">
      <c r="A4366" s="22"/>
      <c r="B4366" s="2"/>
      <c r="C4366" s="2"/>
      <c r="D4366" s="20"/>
      <c r="E4366" s="20"/>
      <c r="F4366" s="2"/>
      <c r="G4366" s="2"/>
      <c r="H4366" s="2"/>
      <c r="I4366" s="2"/>
      <c r="J4366" s="2"/>
      <c r="K4366" s="2"/>
      <c r="L4366" s="4"/>
    </row>
    <row r="4367" spans="1:12">
      <c r="A4367" s="22"/>
      <c r="B4367" s="2"/>
      <c r="C4367" s="2"/>
      <c r="D4367" s="20"/>
      <c r="E4367" s="20"/>
      <c r="F4367" s="2"/>
      <c r="G4367" s="2"/>
      <c r="H4367" s="2"/>
      <c r="I4367" s="2"/>
      <c r="J4367" s="2"/>
      <c r="K4367" s="2"/>
      <c r="L4367" s="4"/>
    </row>
    <row r="4368" spans="1:12">
      <c r="A4368" s="22"/>
      <c r="B4368" s="2"/>
      <c r="C4368" s="2"/>
      <c r="D4368" s="20"/>
      <c r="E4368" s="20"/>
      <c r="F4368" s="2"/>
      <c r="G4368" s="2"/>
      <c r="H4368" s="2"/>
      <c r="I4368" s="2"/>
      <c r="J4368" s="2"/>
      <c r="K4368" s="2"/>
      <c r="L4368" s="4"/>
    </row>
    <row r="4369" spans="1:12">
      <c r="A4369" s="22"/>
      <c r="B4369" s="2"/>
      <c r="C4369" s="2"/>
      <c r="D4369" s="20"/>
      <c r="E4369" s="20"/>
      <c r="F4369" s="2"/>
      <c r="G4369" s="2"/>
      <c r="H4369" s="2"/>
      <c r="I4369" s="2"/>
      <c r="J4369" s="2"/>
      <c r="K4369" s="2"/>
      <c r="L4369" s="4"/>
    </row>
    <row r="4370" spans="1:12">
      <c r="A4370" s="22"/>
      <c r="B4370" s="2"/>
      <c r="C4370" s="2"/>
      <c r="D4370" s="20"/>
      <c r="E4370" s="20"/>
      <c r="F4370" s="2"/>
      <c r="G4370" s="2"/>
      <c r="H4370" s="2"/>
      <c r="I4370" s="2"/>
      <c r="J4370" s="2"/>
      <c r="K4370" s="2"/>
      <c r="L4370" s="4"/>
    </row>
    <row r="4371" spans="1:12">
      <c r="A4371" s="22"/>
      <c r="B4371" s="2"/>
      <c r="C4371" s="2"/>
      <c r="D4371" s="20"/>
      <c r="E4371" s="20"/>
      <c r="F4371" s="2"/>
      <c r="G4371" s="2"/>
      <c r="H4371" s="2"/>
      <c r="I4371" s="2"/>
      <c r="J4371" s="2"/>
      <c r="K4371" s="2"/>
      <c r="L4371" s="4"/>
    </row>
    <row r="4372" spans="1:12">
      <c r="A4372" s="22"/>
      <c r="B4372" s="2"/>
      <c r="C4372" s="2"/>
      <c r="D4372" s="20"/>
      <c r="E4372" s="20"/>
      <c r="F4372" s="2"/>
      <c r="G4372" s="2"/>
      <c r="H4372" s="2"/>
      <c r="I4372" s="2"/>
      <c r="J4372" s="2"/>
      <c r="K4372" s="2"/>
      <c r="L4372" s="4"/>
    </row>
    <row r="4373" spans="1:12">
      <c r="A4373" s="22"/>
      <c r="B4373" s="2"/>
      <c r="C4373" s="2"/>
      <c r="D4373" s="20"/>
      <c r="E4373" s="20"/>
      <c r="F4373" s="2"/>
      <c r="G4373" s="2"/>
      <c r="H4373" s="2"/>
      <c r="I4373" s="2"/>
      <c r="J4373" s="2"/>
      <c r="K4373" s="2"/>
      <c r="L4373" s="4"/>
    </row>
    <row r="4374" spans="1:12">
      <c r="A4374" s="22"/>
      <c r="B4374" s="2"/>
      <c r="C4374" s="2"/>
      <c r="D4374" s="20"/>
      <c r="E4374" s="20"/>
      <c r="F4374" s="2"/>
      <c r="G4374" s="2"/>
      <c r="H4374" s="2"/>
      <c r="I4374" s="2"/>
      <c r="J4374" s="2"/>
      <c r="K4374" s="2"/>
      <c r="L4374" s="4"/>
    </row>
    <row r="4375" spans="1:12">
      <c r="A4375" s="22"/>
      <c r="B4375" s="2"/>
      <c r="C4375" s="2"/>
      <c r="D4375" s="20"/>
      <c r="E4375" s="20"/>
      <c r="F4375" s="2"/>
      <c r="G4375" s="2"/>
      <c r="H4375" s="2"/>
      <c r="I4375" s="2"/>
      <c r="J4375" s="2"/>
      <c r="K4375" s="2"/>
      <c r="L4375" s="4"/>
    </row>
    <row r="4376" spans="1:12">
      <c r="A4376" s="22"/>
      <c r="B4376" s="2"/>
      <c r="C4376" s="2"/>
      <c r="D4376" s="20"/>
      <c r="E4376" s="20"/>
      <c r="F4376" s="2"/>
      <c r="G4376" s="2"/>
      <c r="H4376" s="2"/>
      <c r="I4376" s="2"/>
      <c r="J4376" s="2"/>
      <c r="K4376" s="2"/>
      <c r="L4376" s="4"/>
    </row>
    <row r="4377" spans="1:12">
      <c r="A4377" s="22"/>
      <c r="B4377" s="2"/>
      <c r="C4377" s="2"/>
      <c r="D4377" s="20"/>
      <c r="E4377" s="20"/>
      <c r="F4377" s="2"/>
      <c r="G4377" s="2"/>
      <c r="H4377" s="2"/>
      <c r="I4377" s="2"/>
      <c r="J4377" s="2"/>
      <c r="K4377" s="2"/>
      <c r="L4377" s="4"/>
    </row>
    <row r="4378" spans="1:12">
      <c r="A4378" s="22"/>
      <c r="B4378" s="2"/>
      <c r="C4378" s="2"/>
      <c r="D4378" s="20"/>
      <c r="E4378" s="20"/>
      <c r="F4378" s="2"/>
      <c r="G4378" s="2"/>
      <c r="H4378" s="2"/>
      <c r="I4378" s="2"/>
      <c r="J4378" s="2"/>
      <c r="K4378" s="2"/>
      <c r="L4378" s="4"/>
    </row>
    <row r="4379" spans="1:12">
      <c r="A4379" s="22"/>
      <c r="B4379" s="2"/>
      <c r="C4379" s="2"/>
      <c r="D4379" s="20"/>
      <c r="E4379" s="20"/>
      <c r="F4379" s="2"/>
      <c r="G4379" s="2"/>
      <c r="H4379" s="2"/>
      <c r="I4379" s="2"/>
      <c r="J4379" s="2"/>
      <c r="K4379" s="2"/>
      <c r="L4379" s="4"/>
    </row>
    <row r="4380" spans="1:12">
      <c r="A4380" s="22"/>
      <c r="B4380" s="2"/>
      <c r="C4380" s="2"/>
      <c r="D4380" s="20"/>
      <c r="E4380" s="20"/>
      <c r="F4380" s="2"/>
      <c r="G4380" s="2"/>
      <c r="H4380" s="2"/>
      <c r="I4380" s="2"/>
      <c r="J4380" s="2"/>
      <c r="K4380" s="2"/>
      <c r="L4380" s="4"/>
    </row>
    <row r="4381" spans="1:12">
      <c r="A4381" s="22"/>
      <c r="B4381" s="2"/>
      <c r="C4381" s="2"/>
      <c r="D4381" s="20"/>
      <c r="E4381" s="20"/>
      <c r="F4381" s="2"/>
      <c r="G4381" s="2"/>
      <c r="H4381" s="2"/>
      <c r="I4381" s="2"/>
      <c r="J4381" s="2"/>
      <c r="K4381" s="2"/>
      <c r="L4381" s="4"/>
    </row>
    <row r="4382" spans="1:12">
      <c r="A4382" s="22"/>
      <c r="B4382" s="2"/>
      <c r="C4382" s="2"/>
      <c r="D4382" s="20"/>
      <c r="E4382" s="20"/>
      <c r="F4382" s="2"/>
      <c r="G4382" s="2"/>
      <c r="H4382" s="2"/>
      <c r="I4382" s="2"/>
      <c r="J4382" s="2"/>
      <c r="K4382" s="2"/>
      <c r="L4382" s="4"/>
    </row>
    <row r="4383" spans="1:12">
      <c r="A4383" s="22"/>
      <c r="B4383" s="2"/>
      <c r="C4383" s="2"/>
      <c r="D4383" s="20"/>
      <c r="E4383" s="20"/>
      <c r="F4383" s="2"/>
      <c r="G4383" s="2"/>
      <c r="H4383" s="2"/>
      <c r="I4383" s="2"/>
      <c r="J4383" s="2"/>
      <c r="K4383" s="2"/>
      <c r="L4383" s="4"/>
    </row>
    <row r="4384" spans="1:12">
      <c r="A4384" s="22"/>
      <c r="B4384" s="2"/>
      <c r="C4384" s="2"/>
      <c r="D4384" s="20"/>
      <c r="E4384" s="20"/>
      <c r="F4384" s="2"/>
      <c r="G4384" s="2"/>
      <c r="H4384" s="2"/>
      <c r="I4384" s="2"/>
      <c r="J4384" s="2"/>
      <c r="K4384" s="2"/>
      <c r="L4384" s="4"/>
    </row>
    <row r="4385" spans="1:12">
      <c r="A4385" s="22"/>
      <c r="B4385" s="2"/>
      <c r="C4385" s="2"/>
      <c r="D4385" s="20"/>
      <c r="E4385" s="20"/>
      <c r="F4385" s="2"/>
      <c r="G4385" s="2"/>
      <c r="H4385" s="2"/>
      <c r="I4385" s="2"/>
      <c r="J4385" s="2"/>
      <c r="K4385" s="2"/>
      <c r="L4385" s="4"/>
    </row>
    <row r="4386" spans="1:12">
      <c r="A4386" s="22"/>
      <c r="B4386" s="2"/>
      <c r="C4386" s="2"/>
      <c r="D4386" s="20"/>
      <c r="E4386" s="20"/>
      <c r="F4386" s="2"/>
      <c r="G4386" s="2"/>
      <c r="H4386" s="2"/>
      <c r="I4386" s="2"/>
      <c r="J4386" s="2"/>
      <c r="K4386" s="2"/>
      <c r="L4386" s="4"/>
    </row>
    <row r="4387" spans="1:12">
      <c r="A4387" s="22"/>
      <c r="B4387" s="2"/>
      <c r="C4387" s="2"/>
      <c r="D4387" s="20"/>
      <c r="E4387" s="20"/>
      <c r="F4387" s="2"/>
      <c r="G4387" s="2"/>
      <c r="H4387" s="2"/>
      <c r="I4387" s="2"/>
      <c r="J4387" s="2"/>
      <c r="K4387" s="2"/>
      <c r="L4387" s="4"/>
    </row>
    <row r="4388" spans="1:12">
      <c r="A4388" s="22"/>
      <c r="B4388" s="2"/>
      <c r="C4388" s="2"/>
      <c r="D4388" s="20"/>
      <c r="E4388" s="20"/>
      <c r="F4388" s="2"/>
      <c r="G4388" s="2"/>
      <c r="H4388" s="2"/>
      <c r="I4388" s="2"/>
      <c r="J4388" s="2"/>
      <c r="K4388" s="2"/>
      <c r="L4388" s="4"/>
    </row>
    <row r="4389" spans="1:12">
      <c r="A4389" s="22"/>
      <c r="B4389" s="2"/>
      <c r="C4389" s="2"/>
      <c r="D4389" s="20"/>
      <c r="E4389" s="20"/>
      <c r="F4389" s="2"/>
      <c r="G4389" s="2"/>
      <c r="H4389" s="2"/>
      <c r="I4389" s="2"/>
      <c r="J4389" s="2"/>
      <c r="K4389" s="2"/>
      <c r="L4389" s="4"/>
    </row>
    <row r="4390" spans="1:12">
      <c r="A4390" s="22"/>
      <c r="B4390" s="2"/>
      <c r="C4390" s="2"/>
      <c r="D4390" s="20"/>
      <c r="E4390" s="20"/>
      <c r="F4390" s="2"/>
      <c r="G4390" s="2"/>
      <c r="H4390" s="2"/>
      <c r="I4390" s="2"/>
      <c r="J4390" s="2"/>
      <c r="K4390" s="2"/>
      <c r="L4390" s="4"/>
    </row>
    <row r="4391" spans="1:12">
      <c r="A4391" s="22"/>
      <c r="B4391" s="2"/>
      <c r="C4391" s="2"/>
      <c r="D4391" s="20"/>
      <c r="E4391" s="20"/>
      <c r="F4391" s="2"/>
      <c r="G4391" s="2"/>
      <c r="H4391" s="2"/>
      <c r="I4391" s="2"/>
      <c r="J4391" s="2"/>
      <c r="K4391" s="2"/>
      <c r="L4391" s="4"/>
    </row>
    <row r="4392" spans="1:12">
      <c r="A4392" s="22"/>
      <c r="B4392" s="2"/>
      <c r="C4392" s="2"/>
      <c r="D4392" s="20"/>
      <c r="E4392" s="20"/>
      <c r="F4392" s="2"/>
      <c r="G4392" s="2"/>
      <c r="H4392" s="2"/>
      <c r="I4392" s="2"/>
      <c r="J4392" s="2"/>
      <c r="K4392" s="2"/>
      <c r="L4392" s="4"/>
    </row>
    <row r="4393" spans="1:12">
      <c r="A4393" s="22"/>
      <c r="B4393" s="2"/>
      <c r="C4393" s="2"/>
      <c r="D4393" s="20"/>
      <c r="E4393" s="20"/>
      <c r="F4393" s="2"/>
      <c r="G4393" s="2"/>
      <c r="H4393" s="2"/>
      <c r="I4393" s="2"/>
      <c r="J4393" s="2"/>
      <c r="K4393" s="2"/>
      <c r="L4393" s="4"/>
    </row>
    <row r="4394" spans="1:12">
      <c r="A4394" s="22"/>
      <c r="B4394" s="2"/>
      <c r="C4394" s="2"/>
      <c r="D4394" s="20"/>
      <c r="E4394" s="20"/>
      <c r="F4394" s="2"/>
      <c r="G4394" s="2"/>
      <c r="H4394" s="2"/>
      <c r="I4394" s="2"/>
      <c r="J4394" s="2"/>
      <c r="K4394" s="2"/>
      <c r="L4394" s="4"/>
    </row>
    <row r="4395" spans="1:12">
      <c r="A4395" s="22"/>
      <c r="B4395" s="2"/>
      <c r="C4395" s="2"/>
      <c r="D4395" s="20"/>
      <c r="E4395" s="20"/>
      <c r="F4395" s="2"/>
      <c r="G4395" s="2"/>
      <c r="H4395" s="2"/>
      <c r="I4395" s="2"/>
      <c r="J4395" s="2"/>
      <c r="K4395" s="2"/>
      <c r="L4395" s="4"/>
    </row>
    <row r="4396" spans="1:12">
      <c r="A4396" s="22"/>
      <c r="B4396" s="2"/>
      <c r="C4396" s="2"/>
      <c r="D4396" s="20"/>
      <c r="E4396" s="20"/>
      <c r="F4396" s="2"/>
      <c r="G4396" s="2"/>
      <c r="H4396" s="2"/>
      <c r="I4396" s="2"/>
      <c r="J4396" s="2"/>
      <c r="K4396" s="2"/>
      <c r="L4396" s="4"/>
    </row>
    <row r="4397" spans="1:12">
      <c r="A4397" s="22"/>
      <c r="B4397" s="2"/>
      <c r="C4397" s="2"/>
      <c r="D4397" s="20"/>
      <c r="E4397" s="20"/>
      <c r="F4397" s="2"/>
      <c r="G4397" s="2"/>
      <c r="H4397" s="2"/>
      <c r="I4397" s="2"/>
      <c r="J4397" s="2"/>
      <c r="K4397" s="2"/>
      <c r="L4397" s="4"/>
    </row>
    <row r="4398" spans="1:12">
      <c r="A4398" s="22"/>
      <c r="B4398" s="2"/>
      <c r="C4398" s="2"/>
      <c r="D4398" s="20"/>
      <c r="E4398" s="20"/>
      <c r="F4398" s="2"/>
      <c r="G4398" s="2"/>
      <c r="H4398" s="2"/>
      <c r="I4398" s="2"/>
      <c r="J4398" s="2"/>
      <c r="K4398" s="2"/>
      <c r="L4398" s="4"/>
    </row>
    <row r="4399" spans="1:12">
      <c r="A4399" s="22"/>
      <c r="B4399" s="2"/>
      <c r="C4399" s="2"/>
      <c r="D4399" s="20"/>
      <c r="E4399" s="20"/>
      <c r="F4399" s="2"/>
      <c r="G4399" s="2"/>
      <c r="H4399" s="2"/>
      <c r="I4399" s="2"/>
      <c r="J4399" s="2"/>
      <c r="K4399" s="2"/>
      <c r="L4399" s="4"/>
    </row>
    <row r="4400" spans="1:12">
      <c r="A4400" s="22"/>
      <c r="B4400" s="2"/>
      <c r="C4400" s="2"/>
      <c r="D4400" s="20"/>
      <c r="E4400" s="20"/>
      <c r="F4400" s="2"/>
      <c r="G4400" s="2"/>
      <c r="H4400" s="2"/>
      <c r="I4400" s="2"/>
      <c r="J4400" s="2"/>
      <c r="K4400" s="2"/>
      <c r="L4400" s="4"/>
    </row>
    <row r="4401" spans="1:12">
      <c r="A4401" s="22"/>
      <c r="B4401" s="2"/>
      <c r="C4401" s="2"/>
      <c r="D4401" s="20"/>
      <c r="E4401" s="20"/>
      <c r="F4401" s="2"/>
      <c r="G4401" s="2"/>
      <c r="H4401" s="2"/>
      <c r="I4401" s="2"/>
      <c r="J4401" s="2"/>
      <c r="K4401" s="2"/>
      <c r="L4401" s="4"/>
    </row>
    <row r="4402" spans="1:12">
      <c r="A4402" s="22"/>
      <c r="B4402" s="2"/>
      <c r="C4402" s="2"/>
      <c r="D4402" s="20"/>
      <c r="E4402" s="20"/>
      <c r="F4402" s="2"/>
      <c r="G4402" s="2"/>
      <c r="H4402" s="2"/>
      <c r="I4402" s="2"/>
      <c r="J4402" s="2"/>
      <c r="K4402" s="2"/>
      <c r="L4402" s="4"/>
    </row>
    <row r="4403" spans="1:12">
      <c r="A4403" s="22"/>
      <c r="B4403" s="2"/>
      <c r="C4403" s="2"/>
      <c r="D4403" s="20"/>
      <c r="E4403" s="20"/>
      <c r="F4403" s="2"/>
      <c r="G4403" s="2"/>
      <c r="H4403" s="2"/>
      <c r="I4403" s="2"/>
      <c r="J4403" s="2"/>
      <c r="K4403" s="2"/>
      <c r="L4403" s="4"/>
    </row>
    <row r="4404" spans="1:12">
      <c r="A4404" s="22"/>
      <c r="B4404" s="2"/>
      <c r="C4404" s="2"/>
      <c r="D4404" s="20"/>
      <c r="E4404" s="20"/>
      <c r="F4404" s="2"/>
      <c r="G4404" s="2"/>
      <c r="H4404" s="2"/>
      <c r="I4404" s="2"/>
      <c r="J4404" s="2"/>
      <c r="K4404" s="2"/>
      <c r="L4404" s="4"/>
    </row>
    <row r="4405" spans="1:12">
      <c r="A4405" s="22"/>
      <c r="B4405" s="2"/>
      <c r="C4405" s="2"/>
      <c r="D4405" s="20"/>
      <c r="E4405" s="20"/>
      <c r="F4405" s="2"/>
      <c r="G4405" s="2"/>
      <c r="H4405" s="2"/>
      <c r="I4405" s="2"/>
      <c r="J4405" s="2"/>
      <c r="K4405" s="2"/>
      <c r="L4405" s="4"/>
    </row>
    <row r="4406" spans="1:12">
      <c r="A4406" s="22"/>
      <c r="B4406" s="2"/>
      <c r="C4406" s="2"/>
      <c r="D4406" s="20"/>
      <c r="E4406" s="20"/>
      <c r="F4406" s="2"/>
      <c r="G4406" s="2"/>
      <c r="H4406" s="2"/>
      <c r="I4406" s="2"/>
      <c r="J4406" s="2"/>
      <c r="K4406" s="2"/>
      <c r="L4406" s="4"/>
    </row>
    <row r="4407" spans="1:12">
      <c r="A4407" s="22"/>
      <c r="B4407" s="2"/>
      <c r="C4407" s="2"/>
      <c r="D4407" s="20"/>
      <c r="E4407" s="20"/>
      <c r="F4407" s="2"/>
      <c r="G4407" s="2"/>
      <c r="H4407" s="2"/>
      <c r="I4407" s="2"/>
      <c r="J4407" s="2"/>
      <c r="K4407" s="2"/>
      <c r="L4407" s="4"/>
    </row>
    <row r="4408" spans="1:12">
      <c r="A4408" s="22"/>
      <c r="B4408" s="2"/>
      <c r="C4408" s="2"/>
      <c r="D4408" s="20"/>
      <c r="E4408" s="20"/>
      <c r="F4408" s="2"/>
      <c r="G4408" s="2"/>
      <c r="H4408" s="2"/>
      <c r="I4408" s="2"/>
      <c r="J4408" s="2"/>
      <c r="K4408" s="2"/>
      <c r="L4408" s="4"/>
    </row>
    <row r="4409" spans="1:12">
      <c r="A4409" s="22"/>
      <c r="B4409" s="2"/>
      <c r="C4409" s="2"/>
      <c r="D4409" s="20"/>
      <c r="E4409" s="20"/>
      <c r="F4409" s="2"/>
      <c r="G4409" s="2"/>
      <c r="H4409" s="2"/>
      <c r="I4409" s="2"/>
      <c r="J4409" s="2"/>
      <c r="K4409" s="2"/>
      <c r="L4409" s="4"/>
    </row>
    <row r="4410" spans="1:12">
      <c r="A4410" s="22"/>
      <c r="B4410" s="2"/>
      <c r="C4410" s="2"/>
      <c r="D4410" s="20"/>
      <c r="E4410" s="20"/>
      <c r="F4410" s="2"/>
      <c r="G4410" s="2"/>
      <c r="H4410" s="2"/>
      <c r="I4410" s="2"/>
      <c r="J4410" s="2"/>
      <c r="K4410" s="2"/>
      <c r="L4410" s="4"/>
    </row>
    <row r="4411" spans="1:12">
      <c r="A4411" s="22"/>
      <c r="B4411" s="2"/>
      <c r="C4411" s="2"/>
      <c r="D4411" s="20"/>
      <c r="E4411" s="20"/>
      <c r="F4411" s="2"/>
      <c r="G4411" s="2"/>
      <c r="H4411" s="2"/>
      <c r="I4411" s="2"/>
      <c r="J4411" s="2"/>
      <c r="K4411" s="2"/>
      <c r="L4411" s="4"/>
    </row>
    <row r="4412" spans="1:12">
      <c r="A4412" s="22"/>
      <c r="B4412" s="2"/>
      <c r="C4412" s="2"/>
      <c r="D4412" s="20"/>
      <c r="E4412" s="20"/>
      <c r="F4412" s="2"/>
      <c r="G4412" s="2"/>
      <c r="H4412" s="2"/>
      <c r="I4412" s="2"/>
      <c r="J4412" s="2"/>
      <c r="K4412" s="2"/>
      <c r="L4412" s="4"/>
    </row>
    <row r="4413" spans="1:12">
      <c r="A4413" s="22"/>
      <c r="B4413" s="2"/>
      <c r="C4413" s="2"/>
      <c r="D4413" s="20"/>
      <c r="E4413" s="20"/>
      <c r="F4413" s="2"/>
      <c r="G4413" s="2"/>
      <c r="H4413" s="2"/>
      <c r="I4413" s="2"/>
      <c r="J4413" s="2"/>
      <c r="K4413" s="2"/>
      <c r="L4413" s="4"/>
    </row>
    <row r="4414" spans="1:12">
      <c r="A4414" s="22"/>
      <c r="B4414" s="2"/>
      <c r="C4414" s="2"/>
      <c r="D4414" s="20"/>
      <c r="E4414" s="20"/>
      <c r="F4414" s="2"/>
      <c r="G4414" s="2"/>
      <c r="H4414" s="2"/>
      <c r="I4414" s="2"/>
      <c r="J4414" s="2"/>
      <c r="K4414" s="2"/>
      <c r="L4414" s="4"/>
    </row>
    <row r="4415" spans="1:12">
      <c r="A4415" s="22"/>
      <c r="B4415" s="2"/>
      <c r="C4415" s="2"/>
      <c r="D4415" s="20"/>
      <c r="E4415" s="20"/>
      <c r="F4415" s="2"/>
      <c r="G4415" s="2"/>
      <c r="H4415" s="2"/>
      <c r="I4415" s="2"/>
      <c r="J4415" s="2"/>
      <c r="K4415" s="2"/>
      <c r="L4415" s="4"/>
    </row>
    <row r="4416" spans="1:12">
      <c r="A4416" s="22"/>
      <c r="B4416" s="2"/>
      <c r="C4416" s="2"/>
      <c r="D4416" s="20"/>
      <c r="E4416" s="20"/>
      <c r="F4416" s="2"/>
      <c r="G4416" s="2"/>
      <c r="H4416" s="2"/>
      <c r="I4416" s="2"/>
      <c r="J4416" s="2"/>
      <c r="K4416" s="2"/>
      <c r="L4416" s="4"/>
    </row>
    <row r="4417" spans="1:12">
      <c r="A4417" s="22"/>
      <c r="B4417" s="2"/>
      <c r="C4417" s="2"/>
      <c r="D4417" s="20"/>
      <c r="E4417" s="20"/>
      <c r="F4417" s="2"/>
      <c r="G4417" s="2"/>
      <c r="H4417" s="2"/>
      <c r="I4417" s="2"/>
      <c r="J4417" s="2"/>
      <c r="K4417" s="2"/>
      <c r="L4417" s="4"/>
    </row>
    <row r="4418" spans="1:12">
      <c r="A4418" s="22"/>
      <c r="B4418" s="2"/>
      <c r="C4418" s="2"/>
      <c r="D4418" s="20"/>
      <c r="E4418" s="20"/>
      <c r="F4418" s="2"/>
      <c r="G4418" s="2"/>
      <c r="H4418" s="2"/>
      <c r="I4418" s="2"/>
      <c r="J4418" s="2"/>
      <c r="K4418" s="2"/>
      <c r="L4418" s="4"/>
    </row>
    <row r="4419" spans="1:12">
      <c r="A4419" s="22"/>
      <c r="B4419" s="2"/>
      <c r="C4419" s="2"/>
      <c r="D4419" s="20"/>
      <c r="E4419" s="20"/>
      <c r="F4419" s="2"/>
      <c r="G4419" s="2"/>
      <c r="H4419" s="2"/>
      <c r="I4419" s="2"/>
      <c r="J4419" s="2"/>
      <c r="K4419" s="2"/>
      <c r="L4419" s="4"/>
    </row>
    <row r="4420" spans="1:12">
      <c r="A4420" s="22"/>
      <c r="B4420" s="2"/>
      <c r="C4420" s="2"/>
      <c r="D4420" s="20"/>
      <c r="E4420" s="20"/>
      <c r="F4420" s="2"/>
      <c r="G4420" s="2"/>
      <c r="H4420" s="2"/>
      <c r="I4420" s="2"/>
      <c r="J4420" s="2"/>
      <c r="K4420" s="2"/>
      <c r="L4420" s="4"/>
    </row>
    <row r="4421" spans="1:12">
      <c r="A4421" s="22"/>
      <c r="B4421" s="2"/>
      <c r="C4421" s="2"/>
      <c r="D4421" s="20"/>
      <c r="E4421" s="20"/>
      <c r="F4421" s="2"/>
      <c r="G4421" s="2"/>
      <c r="H4421" s="2"/>
      <c r="I4421" s="2"/>
      <c r="J4421" s="2"/>
      <c r="K4421" s="2"/>
      <c r="L4421" s="4"/>
    </row>
    <row r="4422" spans="1:12">
      <c r="A4422" s="22"/>
      <c r="B4422" s="2"/>
      <c r="C4422" s="2"/>
      <c r="D4422" s="20"/>
      <c r="E4422" s="20"/>
      <c r="F4422" s="2"/>
      <c r="G4422" s="2"/>
      <c r="H4422" s="2"/>
      <c r="I4422" s="2"/>
      <c r="J4422" s="2"/>
      <c r="K4422" s="2"/>
      <c r="L4422" s="4"/>
    </row>
    <row r="4423" spans="1:12">
      <c r="A4423" s="22"/>
      <c r="B4423" s="2"/>
      <c r="C4423" s="2"/>
      <c r="D4423" s="20"/>
      <c r="E4423" s="20"/>
      <c r="F4423" s="2"/>
      <c r="G4423" s="2"/>
      <c r="H4423" s="2"/>
      <c r="I4423" s="2"/>
      <c r="J4423" s="2"/>
      <c r="K4423" s="2"/>
      <c r="L4423" s="4"/>
    </row>
    <row r="4424" spans="1:12">
      <c r="A4424" s="22"/>
      <c r="B4424" s="2"/>
      <c r="C4424" s="2"/>
      <c r="D4424" s="20"/>
      <c r="E4424" s="20"/>
      <c r="F4424" s="2"/>
      <c r="G4424" s="2"/>
      <c r="H4424" s="2"/>
      <c r="I4424" s="2"/>
      <c r="J4424" s="2"/>
      <c r="K4424" s="2"/>
      <c r="L4424" s="4"/>
    </row>
    <row r="4425" spans="1:12">
      <c r="A4425" s="22"/>
      <c r="B4425" s="2"/>
      <c r="C4425" s="2"/>
      <c r="D4425" s="20"/>
      <c r="E4425" s="20"/>
      <c r="F4425" s="2"/>
      <c r="G4425" s="2"/>
      <c r="H4425" s="2"/>
      <c r="I4425" s="2"/>
      <c r="J4425" s="2"/>
      <c r="K4425" s="2"/>
      <c r="L4425" s="4"/>
    </row>
    <row r="4426" spans="1:12">
      <c r="A4426" s="22"/>
      <c r="B4426" s="2"/>
      <c r="C4426" s="2"/>
      <c r="D4426" s="20"/>
      <c r="E4426" s="20"/>
      <c r="F4426" s="2"/>
      <c r="G4426" s="2"/>
      <c r="H4426" s="2"/>
      <c r="I4426" s="2"/>
      <c r="J4426" s="2"/>
      <c r="K4426" s="2"/>
      <c r="L4426" s="4"/>
    </row>
    <row r="4427" spans="1:12">
      <c r="A4427" s="22"/>
      <c r="B4427" s="2"/>
      <c r="C4427" s="2"/>
      <c r="D4427" s="20"/>
      <c r="E4427" s="20"/>
      <c r="F4427" s="2"/>
      <c r="G4427" s="2"/>
      <c r="H4427" s="2"/>
      <c r="I4427" s="2"/>
      <c r="J4427" s="2"/>
      <c r="K4427" s="2"/>
      <c r="L4427" s="4"/>
    </row>
    <row r="4428" spans="1:12" ht="15.75" thickBot="1">
      <c r="A4428" s="26"/>
      <c r="B4428" s="27"/>
      <c r="C4428" s="27"/>
      <c r="D4428" s="28"/>
      <c r="E4428" s="28"/>
      <c r="F4428" s="27"/>
      <c r="G4428" s="27"/>
      <c r="H4428" s="27"/>
      <c r="I4428" s="27"/>
      <c r="J4428" s="27"/>
      <c r="K4428" s="27"/>
      <c r="L4428" s="29"/>
    </row>
    <row r="4430" spans="1:12" ht="15.75">
      <c r="A4430" s="161"/>
      <c r="B4430" s="161"/>
      <c r="C4430" s="161"/>
      <c r="D4430" s="161"/>
      <c r="E4430" s="161"/>
      <c r="F4430" s="161"/>
      <c r="G4430" s="161"/>
      <c r="H4430" s="161"/>
      <c r="I4430" s="161"/>
      <c r="J4430" s="161"/>
      <c r="K4430" s="30"/>
      <c r="L4430" s="31"/>
    </row>
  </sheetData>
  <mergeCells count="13">
    <mergeCell ref="A4430:B4430"/>
    <mergeCell ref="C4430:D4430"/>
    <mergeCell ref="E4430:F4430"/>
    <mergeCell ref="G4430:H4430"/>
    <mergeCell ref="I4430:J4430"/>
    <mergeCell ref="A1:L2"/>
    <mergeCell ref="A3:A4"/>
    <mergeCell ref="B3:B4"/>
    <mergeCell ref="C3:C4"/>
    <mergeCell ref="D3:D4"/>
    <mergeCell ref="E3:E4"/>
    <mergeCell ref="F3:H3"/>
    <mergeCell ref="I3:K3"/>
  </mergeCells>
  <conditionalFormatting sqref="L4431:L68006 L2559:L4429 L3:L4">
    <cfRule type="cellIs" dxfId="0" priority="6" stopIfTrue="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5"/>
  <sheetViews>
    <sheetView zoomScale="90" zoomScaleNormal="90" workbookViewId="0">
      <selection activeCell="A2" sqref="A2"/>
    </sheetView>
  </sheetViews>
  <sheetFormatPr defaultRowHeight="15"/>
  <cols>
    <col min="1" max="1" width="19.140625" customWidth="1"/>
    <col min="2" max="2" width="18.85546875" customWidth="1"/>
    <col min="3" max="3" width="18.140625" customWidth="1"/>
    <col min="4" max="4" width="17.7109375" customWidth="1"/>
    <col min="5" max="5" width="14.85546875" customWidth="1"/>
    <col min="6" max="6" width="18.28515625" customWidth="1"/>
    <col min="7" max="7" width="10.5703125" bestFit="1" customWidth="1"/>
    <col min="8" max="8" width="12.5703125" bestFit="1" customWidth="1"/>
  </cols>
  <sheetData>
    <row r="1" spans="1:6" ht="22.5">
      <c r="A1" s="162" t="s">
        <v>575</v>
      </c>
      <c r="B1" s="163"/>
      <c r="C1" s="163"/>
      <c r="D1" s="132"/>
      <c r="E1" s="132"/>
      <c r="F1" s="132"/>
    </row>
    <row r="2" spans="1:6" ht="15.75">
      <c r="A2" s="84" t="s">
        <v>576</v>
      </c>
      <c r="B2" s="84" t="s">
        <v>577</v>
      </c>
      <c r="C2" s="84" t="s">
        <v>578</v>
      </c>
      <c r="D2" s="84" t="s">
        <v>584</v>
      </c>
      <c r="E2" s="84" t="s">
        <v>576</v>
      </c>
      <c r="F2" s="84" t="s">
        <v>734</v>
      </c>
    </row>
    <row r="3" spans="1:6" s="83" customFormat="1" ht="15.75">
      <c r="A3" s="85" t="s">
        <v>579</v>
      </c>
      <c r="B3" s="86">
        <v>100000</v>
      </c>
      <c r="C3" s="85">
        <v>83275</v>
      </c>
      <c r="D3" s="87">
        <f t="shared" ref="D3:D6" si="0">C3/B3</f>
        <v>0.83274999999999999</v>
      </c>
      <c r="E3" s="130" t="s">
        <v>735</v>
      </c>
      <c r="F3" s="131">
        <v>0.72</v>
      </c>
    </row>
    <row r="4" spans="1:6" s="83" customFormat="1" ht="15.75">
      <c r="A4" s="85" t="s">
        <v>580</v>
      </c>
      <c r="B4" s="86">
        <v>100000</v>
      </c>
      <c r="C4" s="85">
        <v>91850</v>
      </c>
      <c r="D4" s="87">
        <f t="shared" si="0"/>
        <v>0.91849999999999998</v>
      </c>
      <c r="E4" s="130" t="s">
        <v>736</v>
      </c>
      <c r="F4" s="131">
        <v>0.81</v>
      </c>
    </row>
    <row r="5" spans="1:6" s="83" customFormat="1" ht="15.75">
      <c r="A5" s="85" t="s">
        <v>581</v>
      </c>
      <c r="B5" s="86">
        <v>100000</v>
      </c>
      <c r="C5" s="85">
        <v>92549</v>
      </c>
      <c r="D5" s="87">
        <f t="shared" si="0"/>
        <v>0.92549000000000003</v>
      </c>
      <c r="E5" s="130" t="s">
        <v>730</v>
      </c>
      <c r="F5" s="131">
        <v>0.84</v>
      </c>
    </row>
    <row r="6" spans="1:6" s="83" customFormat="1" ht="15.75">
      <c r="A6" s="85" t="s">
        <v>582</v>
      </c>
      <c r="B6" s="86">
        <v>100000</v>
      </c>
      <c r="C6" s="85">
        <v>87395</v>
      </c>
      <c r="D6" s="87">
        <f t="shared" si="0"/>
        <v>0.87395</v>
      </c>
    </row>
    <row r="7" spans="1:6" s="83" customFormat="1" ht="15.75">
      <c r="A7" s="85" t="s">
        <v>594</v>
      </c>
      <c r="B7" s="86">
        <v>100000</v>
      </c>
      <c r="C7" s="85">
        <v>101179</v>
      </c>
      <c r="D7" s="87">
        <f t="shared" ref="D7:D9" si="1">C7/B7</f>
        <v>1.01179</v>
      </c>
    </row>
    <row r="8" spans="1:6" s="83" customFormat="1" ht="15.75">
      <c r="A8" s="85" t="s">
        <v>608</v>
      </c>
      <c r="B8" s="86">
        <v>100000</v>
      </c>
      <c r="C8" s="85">
        <v>117981</v>
      </c>
      <c r="D8" s="87">
        <f t="shared" si="1"/>
        <v>1.17981</v>
      </c>
    </row>
    <row r="9" spans="1:6" s="83" customFormat="1" ht="15.75">
      <c r="A9" s="85" t="s">
        <v>620</v>
      </c>
      <c r="B9" s="86">
        <v>100000</v>
      </c>
      <c r="C9" s="85">
        <v>72507</v>
      </c>
      <c r="D9" s="87">
        <f t="shared" si="1"/>
        <v>0.72506999999999999</v>
      </c>
    </row>
    <row r="10" spans="1:6" s="83" customFormat="1" ht="15.75">
      <c r="A10" s="85" t="s">
        <v>646</v>
      </c>
      <c r="B10" s="86">
        <v>100000</v>
      </c>
      <c r="C10" s="85">
        <v>85934</v>
      </c>
      <c r="D10" s="87">
        <f t="shared" ref="D10:D13" si="2">C10/B10</f>
        <v>0.85933999999999999</v>
      </c>
    </row>
    <row r="11" spans="1:6" ht="15.75">
      <c r="A11" s="85" t="s">
        <v>728</v>
      </c>
      <c r="B11" s="86">
        <v>100000</v>
      </c>
      <c r="C11" s="85">
        <v>63911</v>
      </c>
      <c r="D11" s="87">
        <f t="shared" si="2"/>
        <v>0.63910999999999996</v>
      </c>
    </row>
    <row r="12" spans="1:6" ht="15.75">
      <c r="A12" s="9" t="s">
        <v>729</v>
      </c>
      <c r="B12" s="86">
        <v>100000</v>
      </c>
      <c r="C12" s="85">
        <v>236590</v>
      </c>
      <c r="D12" s="87">
        <f t="shared" si="2"/>
        <v>2.3658999999999999</v>
      </c>
    </row>
    <row r="13" spans="1:6" ht="15.75">
      <c r="A13" s="85" t="s">
        <v>730</v>
      </c>
      <c r="B13" s="86">
        <v>100000</v>
      </c>
      <c r="C13" s="85">
        <v>282350</v>
      </c>
      <c r="D13" s="87">
        <f t="shared" si="2"/>
        <v>2.8235000000000001</v>
      </c>
    </row>
    <row r="15" spans="1:6">
      <c r="A15" s="66"/>
    </row>
    <row r="31" spans="1:4" ht="22.5">
      <c r="A31" s="162" t="s">
        <v>750</v>
      </c>
      <c r="B31" s="164"/>
      <c r="C31" s="164"/>
      <c r="D31" s="164"/>
    </row>
    <row r="32" spans="1:4" ht="15.75">
      <c r="A32" s="84" t="s">
        <v>576</v>
      </c>
      <c r="B32" s="84" t="s">
        <v>577</v>
      </c>
      <c r="C32" s="84" t="s">
        <v>578</v>
      </c>
      <c r="D32" s="84" t="s">
        <v>584</v>
      </c>
    </row>
    <row r="33" spans="1:4" ht="15.75">
      <c r="A33" s="85" t="s">
        <v>728</v>
      </c>
      <c r="B33" s="86">
        <v>100000</v>
      </c>
      <c r="C33" s="85">
        <v>63911</v>
      </c>
      <c r="D33" s="87">
        <f t="shared" ref="D33:D35" si="3">C33/B33</f>
        <v>0.63910999999999996</v>
      </c>
    </row>
    <row r="34" spans="1:4" ht="15.75">
      <c r="A34" s="9" t="s">
        <v>729</v>
      </c>
      <c r="B34" s="86">
        <v>100000</v>
      </c>
      <c r="C34" s="85">
        <v>236590</v>
      </c>
      <c r="D34" s="87">
        <f t="shared" si="3"/>
        <v>2.3658999999999999</v>
      </c>
    </row>
    <row r="35" spans="1:4" ht="15.75">
      <c r="A35" s="85" t="s">
        <v>730</v>
      </c>
      <c r="B35" s="86">
        <v>100000</v>
      </c>
      <c r="C35" s="85">
        <v>282350</v>
      </c>
      <c r="D35" s="87">
        <f t="shared" si="3"/>
        <v>2.8235000000000001</v>
      </c>
    </row>
  </sheetData>
  <mergeCells count="2">
    <mergeCell ref="A1:C1"/>
    <mergeCell ref="A31:D3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2019</vt:lpstr>
      <vt:lpstr>2018</vt:lpstr>
      <vt:lpstr>Till Feb-18</vt:lpstr>
      <vt:lpstr>ROI statement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</dc:creator>
  <cp:lastModifiedBy>abc</cp:lastModifiedBy>
  <dcterms:created xsi:type="dcterms:W3CDTF">2015-07-11T09:10:39Z</dcterms:created>
  <dcterms:modified xsi:type="dcterms:W3CDTF">2019-04-13T07:55:52Z</dcterms:modified>
</cp:coreProperties>
</file>