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TOCK OPTIONS" sheetId="2" r:id="rId1"/>
    <sheet name="STOCK OPTION" sheetId="1" r:id="rId2"/>
    <sheet name="Sheet2" sheetId="3" r:id="rId3"/>
  </sheets>
  <definedNames>
    <definedName name="_xlnm._FilterDatabase" localSheetId="1" hidden="1">'STOCK OPTION'!$A$16:$M$1622</definedName>
  </definedNames>
  <calcPr calcId="124519"/>
</workbook>
</file>

<file path=xl/calcChain.xml><?xml version="1.0" encoding="utf-8"?>
<calcChain xmlns="http://schemas.openxmlformats.org/spreadsheetml/2006/main">
  <c r="K7" i="2"/>
  <c r="J7"/>
  <c r="I7"/>
  <c r="J6"/>
  <c r="I6"/>
  <c r="L6" l="1"/>
  <c r="L7"/>
  <c r="M7"/>
  <c r="M6"/>
  <c r="L8" l="1"/>
  <c r="I8"/>
  <c r="M8" s="1"/>
  <c r="I9"/>
  <c r="L9"/>
  <c r="M9"/>
  <c r="K1" i="3"/>
  <c r="J1"/>
  <c r="I1"/>
  <c r="L1" s="1"/>
  <c r="M1" l="1"/>
  <c r="I6" i="1" l="1"/>
  <c r="L6" s="1"/>
  <c r="I5"/>
  <c r="L5" s="1"/>
  <c r="I7"/>
  <c r="L7" s="1"/>
  <c r="K8"/>
  <c r="J8"/>
  <c r="I8"/>
  <c r="I10"/>
  <c r="L10" s="1"/>
  <c r="L9"/>
  <c r="I9"/>
  <c r="I12"/>
  <c r="L12" s="1"/>
  <c r="L11"/>
  <c r="I1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L25"/>
  <c r="I25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<sst xmlns="http://schemas.openxmlformats.org/spreadsheetml/2006/main" count="1555" uniqueCount="587">
  <si>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</si>
  <si>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</si>
  <si>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</si>
  <si>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</si>
  <si>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</si>
  <si>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</si>
  <si>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</si>
  <si>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</si>
  <si>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</si>
  <si>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</si>
  <si>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</si>
  <si>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</si>
  <si>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</si>
  <si>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</si>
  <si>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</si>
  <si>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</si>
  <si>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</si>
  <si>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</si>
  <si>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</si>
  <si>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</si>
  <si>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</si>
  <si>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</si>
  <si>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</si>
  <si>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</si>
  <si>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</si>
  <si>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</si>
  <si>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</si>
  <si>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</si>
  <si>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</si>
  <si>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</si>
  <si>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</si>
  <si>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</si>
  <si>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</si>
  <si>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</si>
  <si>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</si>
  <si>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</si>
  <si>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</si>
  <si>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</si>
  <si>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</si>
  <si>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</si>
  <si>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</si>
  <si>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</si>
  <si>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</si>
  <si>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</si>
  <si>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</si>
  <si>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</si>
  <si>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</si>
  <si>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</si>
  <si>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</si>
  <si>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</si>
  <si>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</si>
  <si>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</si>
  <si>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</si>
  <si>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</si>
  <si>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</si>
  <si>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</si>
  <si>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</si>
  <si>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</si>
  <si>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</si>
  <si>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</si>
  <si>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</si>
  <si>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</si>
  <si>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</si>
  <si>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</si>
  <si>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</si>
  <si>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</si>
  <si>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</si>
  <si>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</si>
  <si>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</si>
  <si>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</si>
  <si>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</si>
  <si>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</si>
  <si>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</si>
  <si>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</si>
  <si>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</si>
  <si>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</si>
  <si>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</si>
  <si>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</si>
  <si>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</si>
  <si>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</si>
  <si>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</si>
  <si>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</si>
  <si>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</si>
  <si>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</si>
  <si>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</si>
  <si>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</si>
  <si>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</si>
  <si>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</si>
  <si>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</si>
  <si>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</si>
  <si>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</si>
  <si>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</si>
  <si>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</si>
  <si>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</si>
  <si>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</si>
  <si>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</si>
  <si>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</si>
  <si>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</si>
  <si>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</si>
  <si>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</si>
  <si>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</si>
  <si>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</si>
  <si>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</si>
  <si>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</si>
  <si>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</si>
  <si>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</si>
  <si>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</si>
  <si>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</si>
  <si>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</si>
  <si>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</si>
  <si>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</si>
  <si>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</si>
  <si>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</si>
  <si>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</si>
  <si>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</si>
  <si>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</si>
  <si>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</si>
  <si>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</si>
  <si>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</si>
  <si>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</si>
  <si>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</si>
  <si>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</si>
  <si>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</si>
  <si>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</si>
  <si>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</si>
  <si>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</si>
  <si>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</si>
  <si>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</si>
  <si>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</si>
  <si>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</si>
  <si>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</si>
  <si>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</si>
  <si>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</si>
  <si>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</si>
  <si>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</si>
  <si>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</si>
  <si>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</si>
  <si>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</si>
  <si>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</si>
  <si>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</si>
  <si>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</si>
  <si>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</si>
  <si>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</si>
  <si>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</si>
  <si>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</si>
  <si>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</si>
  <si>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</si>
  <si>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</si>
  <si>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</si>
  <si>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</si>
  <si>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</si>
  <si>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</si>
  <si>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</si>
  <si>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</si>
  <si>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</si>
  <si>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</si>
  <si>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</si>
  <si>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</si>
  <si>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</si>
  <si>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</si>
  <si>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</si>
  <si>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</si>
  <si>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</si>
  <si>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</si>
  <si>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</si>
  <si>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</si>
  <si>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</si>
  <si>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</si>
  <si>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</si>
  <si>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</si>
  <si>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</si>
  <si>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</si>
  <si>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</si>
  <si>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</si>
  <si>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</si>
  <si>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</si>
  <si>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</si>
  <si>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</si>
  <si>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</si>
  <si>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</si>
  <si>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</si>
  <si>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</si>
  <si>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</si>
  <si>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</si>
  <si>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</si>
  <si>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</si>
  <si>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</si>
  <si>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</si>
  <si>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</si>
  <si>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</si>
  <si>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</si>
  <si>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</si>
  <si>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</si>
  <si>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</si>
  <si>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</si>
  <si>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</si>
  <si>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</si>
  <si>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</si>
  <si>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</si>
  <si>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</si>
  <si>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</si>
  <si>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</si>
  <si>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</si>
  <si>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</si>
  <si>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</si>
  <si>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</si>
  <si>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</si>
  <si>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</si>
  <si>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</si>
  <si>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</si>
  <si>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</si>
  <si>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</si>
  <si>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</si>
  <si>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</si>
  <si>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</si>
  <si>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</si>
  <si>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</si>
  <si>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</si>
  <si>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</si>
  <si>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</si>
  <si>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</si>
  <si>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</si>
  <si>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</si>
  <si>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</si>
  <si>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</si>
  <si>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</si>
  <si>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</si>
  <si>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</si>
  <si>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</si>
  <si>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</si>
  <si>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</si>
  <si>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</si>
  <si>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</si>
  <si>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</si>
  <si>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</si>
  <si>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</si>
  <si>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</si>
  <si>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</si>
  <si>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</si>
  <si>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</si>
  <si>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</si>
  <si>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</si>
  <si>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</si>
  <si>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</si>
  <si>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</si>
  <si>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</si>
  <si>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</si>
  <si>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</si>
  <si>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</si>
  <si>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</si>
  <si>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</si>
  <si>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</si>
  <si>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</si>
  <si>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</si>
  <si>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</si>
  <si>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</si>
  <si>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</si>
  <si>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</si>
  <si>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</si>
  <si>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</si>
  <si>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</si>
  <si>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</si>
  <si>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</si>
  <si>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</si>
  <si>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</si>
  <si>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</si>
  <si>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</si>
  <si>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</si>
  <si>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</si>
  <si>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</si>
  <si>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</si>
  <si>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</si>
  <si>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</si>
  <si>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</si>
  <si>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</si>
  <si>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</si>
  <si>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</si>
  <si>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</si>
  <si>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</si>
  <si>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</si>
  <si>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</si>
  <si>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</si>
  <si>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</si>
  <si>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</si>
  <si>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</si>
  <si>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</si>
  <si>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</si>
  <si>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</si>
  <si>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</si>
  <si>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</si>
  <si>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</si>
  <si>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</si>
  <si>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</si>
  <si>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</si>
  <si>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</si>
  <si>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</si>
  <si>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</si>
  <si>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</si>
  <si>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</si>
  <si>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</si>
  <si>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</si>
  <si>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</si>
  <si>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</si>
  <si>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</si>
  <si>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</si>
  <si>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</si>
  <si>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</si>
  <si>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</si>
  <si>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</si>
  <si>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</si>
  <si>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</si>
  <si>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</si>
  <si>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</si>
  <si>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</si>
  <si>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</si>
  <si>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</si>
  <si>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</si>
  <si>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</si>
  <si>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</si>
  <si>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</si>
  <si>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</si>
  <si>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</si>
  <si>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</si>
  <si>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</si>
  <si>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</si>
  <si>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</si>
  <si>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</si>
  <si>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</si>
  <si>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</si>
  <si>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</si>
  <si>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</si>
  <si>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</si>
  <si>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</si>
  <si>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</si>
  <si>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</si>
  <si>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</si>
  <si>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</si>
  <si>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</si>
  <si>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</si>
  <si>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</si>
  <si>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</si>
  <si>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</si>
  <si>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</si>
  <si>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</si>
  <si>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</si>
  <si>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</si>
  <si>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</si>
  <si>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</si>
  <si>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</si>
  <si>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</si>
  <si>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</si>
  <si>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</si>
  <si>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</si>
  <si>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</si>
  <si>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</si>
  <si>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</si>
  <si>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</si>
  <si>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</si>
  <si>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</si>
  <si>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</si>
  <si>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</si>
  <si>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</si>
  <si>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</si>
  <si>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</si>
  <si>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</si>
  <si>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</si>
  <si>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</si>
  <si>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</si>
  <si>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</si>
  <si>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</si>
  <si>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</si>
  <si>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</si>
  <si>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</si>
  <si>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</si>
  <si>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</si>
  <si>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</si>
  <si>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</si>
  <si>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</si>
  <si>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</si>
  <si>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</si>
  <si>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</si>
  <si>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</si>
  <si>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</si>
  <si>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</si>
  <si>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</si>
  <si>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</si>
  <si>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</si>
  <si>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</si>
  <si>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</si>
  <si>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</si>
  <si>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</si>
  <si>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</si>
  <si>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</si>
  <si>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</si>
  <si>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</si>
  <si>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</si>
  <si>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</si>
  <si>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</si>
  <si>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</si>
  <si>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</si>
  <si>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</si>
  <si>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</si>
  <si>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</si>
  <si>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</si>
  <si>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</si>
  <si>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</si>
  <si>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</si>
  <si>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</si>
  <si>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</si>
  <si>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</si>
  <si>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</si>
  <si>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</si>
  <si>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</si>
  <si>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</si>
  <si>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</si>
  <si>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</si>
  <si>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</si>
  <si>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</si>
  <si>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</si>
  <si>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</si>
  <si>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</si>
  <si>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</si>
  <si>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</si>
  <si>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</si>
  <si>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</si>
  <si>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</si>
  <si>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</si>
  <si>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</si>
  <si>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</si>
  <si>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</si>
  <si>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</si>
  <si>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</si>
  <si>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</si>
  <si>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</si>
  <si>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</si>
  <si>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</si>
  <si>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</si>
  <si>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</si>
  <si>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</si>
  <si>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</si>
  <si>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</si>
  <si>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</si>
  <si>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</si>
  <si>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</si>
  <si>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</si>
  <si>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</si>
  <si>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</si>
  <si>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</si>
  <si>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</si>
  <si>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</si>
  <si>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</si>
  <si>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</si>
  <si>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</si>
  <si>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</si>
  <si>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</si>
  <si>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</si>
  <si>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</si>
  <si>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</si>
  <si>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</si>
  <si>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</si>
  <si>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</si>
  <si>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</si>
  <si>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</si>
  <si>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</si>
  <si>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</si>
  <si>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</si>
  <si>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</si>
  <si>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</si>
  <si>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</si>
  <si>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</si>
  <si>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</si>
  <si>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</si>
  <si>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</si>
  <si>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</si>
  <si>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</si>
  <si>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</si>
  <si>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</si>
  <si>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</si>
  <si>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</si>
  <si>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</si>
  <si>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</si>
  <si>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</si>
  <si>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</si>
  <si>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</si>
  <si>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</si>
  <si>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</si>
  <si>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</si>
  <si>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</si>
  <si>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</si>
  <si>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</si>
  <si>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</si>
  <si>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</si>
  <si>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</si>
  <si>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</si>
  <si>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</si>
  <si>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</si>
  <si>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</si>
  <si>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</si>
  <si>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</si>
  <si>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</si>
  <si>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</si>
  <si>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</si>
  <si>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</si>
  <si>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</si>
  <si>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</si>
  <si>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</si>
  <si>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</si>
  <si>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</si>
  <si>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</si>
  <si>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</si>
  <si>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</si>
  <si>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</si>
  <si>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</si>
  <si>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</si>
  <si>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</si>
  <si>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</si>
  <si>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</si>
  <si>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</si>
  <si>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</si>
  <si>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</si>
  <si>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</si>
  <si>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</si>
  <si>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</si>
  <si>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</si>
  <si>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</si>
  <si>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</si>
  <si>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</si>
  <si>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</si>
  <si>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</si>
  <si>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</si>
  <si>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</si>
  <si>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</si>
  <si>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</si>
  <si>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</si>
  <si>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</si>
  <si>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</si>
  <si>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</si>
  <si>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</si>
  <si>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</si>
  <si>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</si>
  <si>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</si>
  <si>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</si>
  <si>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</si>
  <si>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</si>
  <si>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</si>
  <si>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</si>
  <si>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</si>
  <si>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</si>
  <si>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</si>
  <si>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</si>
  <si>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</si>
  <si>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</si>
  <si>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</si>
  <si>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</si>
  <si>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</si>
  <si>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</si>
  <si>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</si>
  <si>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</si>
  <si>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</si>
  <si>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</si>
  <si>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</si>
  <si>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</si>
  <si>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</si>
  <si>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</si>
  <si>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</si>
  <si>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</si>
  <si>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</si>
  <si>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</si>
  <si>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</si>
  <si>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</si>
  <si>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</si>
  <si>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</si>
  <si>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</si>
  <si>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</si>
  <si>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</si>
  <si>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</si>
  <si>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</si>
  <si>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</si>
  <si>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</si>
  <si>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</si>
  <si>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</si>
  <si>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</si>
  <si>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</si>
  <si>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DHFL 500 CE</t>
  </si>
  <si>
    <t>ASHOKLEY 140 PE</t>
  </si>
  <si>
    <t>PNB 100 PE</t>
  </si>
  <si>
    <t>ALBK 50 PE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</si>
</sst>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2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3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3">
    <cellStyle name="Excel Built-in Normal" xfId="2"/>
    <cellStyle name="Normal" xfId="0" builtinId="0"/>
    <cellStyle name="Normal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157649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D11" sqref="D11"/>
    </sheetView>
  </sheetViews>
  <sheetFormatPr defaultRowHeight="15"/>
  <cols>
    <col min="1" max="1" width="12.28515625" customWidth="1"/>
    <col min="2" max="2" width="19.140625" customWidth="1"/>
    <col min="3" max="3" width="7.5703125" customWidth="1"/>
    <col min="13" max="13" width="11.5703125" customWidth="1"/>
  </cols>
  <sheetData>
    <row r="1" spans="1:13" ht="66.75" customHeight="1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30" customHeight="1">
      <c r="A2" s="66" t="s">
        <v>572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6.25">
      <c r="A3" s="68" t="s">
        <v>573</v>
      </c>
      <c r="B3" s="68"/>
      <c r="C3" s="69">
        <v>50000</v>
      </c>
      <c r="D3" s="65"/>
      <c r="E3" s="42"/>
      <c r="F3" s="42"/>
      <c r="G3" s="42"/>
      <c r="H3" s="43"/>
      <c r="I3" s="70"/>
      <c r="J3" s="70"/>
      <c r="K3" s="70"/>
      <c r="L3" s="43"/>
      <c r="M3" s="43"/>
    </row>
    <row r="4" spans="1:13">
      <c r="A4" s="63" t="s">
        <v>0</v>
      </c>
      <c r="B4" s="60" t="s">
        <v>574</v>
      </c>
      <c r="C4" s="60" t="s">
        <v>575</v>
      </c>
      <c r="D4" s="60" t="s">
        <v>576</v>
      </c>
      <c r="E4" s="60" t="s">
        <v>545</v>
      </c>
      <c r="F4" s="60" t="s">
        <v>577</v>
      </c>
      <c r="G4" s="60" t="s">
        <v>578</v>
      </c>
      <c r="H4" s="60" t="s">
        <v>579</v>
      </c>
      <c r="I4" s="61" t="s">
        <v>580</v>
      </c>
      <c r="J4" s="61"/>
      <c r="K4" s="61"/>
      <c r="L4" s="62" t="s">
        <v>581</v>
      </c>
      <c r="M4" s="60" t="s">
        <v>582</v>
      </c>
    </row>
    <row r="5" spans="1:13">
      <c r="A5" s="63"/>
      <c r="B5" s="60"/>
      <c r="C5" s="60"/>
      <c r="D5" s="60"/>
      <c r="E5" s="60"/>
      <c r="F5" s="60"/>
      <c r="G5" s="60"/>
      <c r="H5" s="60"/>
      <c r="I5" s="61"/>
      <c r="J5" s="61"/>
      <c r="K5" s="61"/>
      <c r="L5" s="62"/>
      <c r="M5" s="60"/>
    </row>
    <row r="6" spans="1:13" s="59" customFormat="1">
      <c r="A6" s="52">
        <v>43137</v>
      </c>
      <c r="B6" s="53" t="s">
        <v>586</v>
      </c>
      <c r="C6" s="53">
        <v>10000</v>
      </c>
      <c r="D6" s="53" t="s">
        <v>12</v>
      </c>
      <c r="E6" s="54">
        <v>2.1</v>
      </c>
      <c r="F6" s="54">
        <v>2.5499999999999998</v>
      </c>
      <c r="G6" s="54">
        <v>3.15</v>
      </c>
      <c r="H6" s="54"/>
      <c r="I6" s="55">
        <f t="shared" ref="I6:I7" si="0">(F6-E6)*C6</f>
        <v>4499.9999999999973</v>
      </c>
      <c r="J6" s="56">
        <f t="shared" ref="J6:J7" si="1">(G6-F6)*C6</f>
        <v>6000.0000000000009</v>
      </c>
      <c r="K6" s="56"/>
      <c r="L6" s="57">
        <f t="shared" ref="L6:L7" si="2">(I6+J6+K6)/C6</f>
        <v>1.0499999999999998</v>
      </c>
      <c r="M6" s="58">
        <f t="shared" ref="M6:M7" si="3">SUM(I6:K6)</f>
        <v>10499.999999999998</v>
      </c>
    </row>
    <row r="7" spans="1:13" s="51" customFormat="1">
      <c r="A7" s="44">
        <v>43137</v>
      </c>
      <c r="B7" s="45" t="s">
        <v>552</v>
      </c>
      <c r="C7" s="45">
        <v>1500</v>
      </c>
      <c r="D7" s="45" t="s">
        <v>12</v>
      </c>
      <c r="E7" s="46">
        <v>17.5</v>
      </c>
      <c r="F7" s="46">
        <v>18.75</v>
      </c>
      <c r="G7" s="46">
        <v>20.25</v>
      </c>
      <c r="H7" s="46">
        <v>21.5</v>
      </c>
      <c r="I7" s="47">
        <f t="shared" si="0"/>
        <v>1875</v>
      </c>
      <c r="J7" s="48">
        <f t="shared" si="1"/>
        <v>2250</v>
      </c>
      <c r="K7" s="48">
        <f t="shared" ref="K6:K7" si="4">(H7-G7)*C7</f>
        <v>1875</v>
      </c>
      <c r="L7" s="49">
        <f t="shared" si="2"/>
        <v>4</v>
      </c>
      <c r="M7" s="50">
        <f t="shared" si="3"/>
        <v>6000</v>
      </c>
    </row>
    <row r="8" spans="1:13" s="59" customFormat="1">
      <c r="A8" s="52">
        <v>43164</v>
      </c>
      <c r="B8" s="82" t="s">
        <v>585</v>
      </c>
      <c r="C8" s="53">
        <v>4000</v>
      </c>
      <c r="D8" s="53" t="s">
        <v>12</v>
      </c>
      <c r="E8" s="54">
        <v>6.65</v>
      </c>
      <c r="F8" s="54">
        <v>6</v>
      </c>
      <c r="G8" s="54"/>
      <c r="H8" s="54"/>
      <c r="I8" s="55">
        <f t="shared" ref="I8" si="5">(F8-E8)*C8</f>
        <v>-2600.0000000000014</v>
      </c>
      <c r="J8" s="56"/>
      <c r="K8" s="56"/>
      <c r="L8" s="57">
        <f t="shared" ref="L8" si="6">(I8+J8+K8)/C8</f>
        <v>-0.65000000000000036</v>
      </c>
      <c r="M8" s="58">
        <f t="shared" ref="M8" si="7">SUM(I8:K8)</f>
        <v>-2600.0000000000014</v>
      </c>
    </row>
    <row r="9" spans="1:13" s="59" customFormat="1">
      <c r="A9" s="52">
        <v>43160</v>
      </c>
      <c r="B9" s="53" t="s">
        <v>584</v>
      </c>
      <c r="C9" s="53">
        <v>7000</v>
      </c>
      <c r="D9" s="53" t="s">
        <v>12</v>
      </c>
      <c r="E9" s="54">
        <v>4.3</v>
      </c>
      <c r="F9" s="54">
        <v>4.75</v>
      </c>
      <c r="G9" s="54"/>
      <c r="H9" s="54"/>
      <c r="I9" s="55">
        <f t="shared" ref="I9" si="8">(F9-E9)*C9</f>
        <v>3150.0000000000014</v>
      </c>
      <c r="J9" s="56"/>
      <c r="K9" s="56"/>
      <c r="L9" s="57">
        <f t="shared" ref="L9" si="9">(I9+J9+K9)/C9</f>
        <v>0.45000000000000018</v>
      </c>
      <c r="M9" s="58">
        <f t="shared" ref="M9" si="10">SUM(I9:K9)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2"/>
  <sheetViews>
    <sheetView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74" customFormat="1" ht="18" customHeight="1">
      <c r="A1" s="72" t="s">
        <v>543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s="74" customFormat="1" ht="50.25" customHeight="1" thickBot="1">
      <c r="A2" s="75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" customFormat="1">
      <c r="A3" s="76" t="s">
        <v>0</v>
      </c>
      <c r="B3" s="78" t="s">
        <v>1</v>
      </c>
      <c r="C3" s="78" t="s">
        <v>542</v>
      </c>
      <c r="D3" s="80" t="s">
        <v>544</v>
      </c>
      <c r="E3" s="80" t="s">
        <v>545</v>
      </c>
      <c r="F3" s="71" t="s">
        <v>2</v>
      </c>
      <c r="G3" s="71"/>
      <c r="H3" s="71"/>
      <c r="I3" s="71" t="s">
        <v>3</v>
      </c>
      <c r="J3" s="71"/>
      <c r="K3" s="71"/>
      <c r="L3" s="1" t="s">
        <v>4</v>
      </c>
    </row>
    <row r="4" spans="1:12" s="2" customFormat="1" ht="15.75" thickBot="1">
      <c r="A4" s="77"/>
      <c r="B4" s="79"/>
      <c r="C4" s="79"/>
      <c r="D4" s="81"/>
      <c r="E4" s="81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1" priority="446" stopIfTrue="1" operator="lessThan">
      <formula>0</formula>
    </cfRule>
  </conditionalFormatting>
  <conditionalFormatting sqref="L1515:L1522 M1529:M1622">
    <cfRule type="cellIs" dxfId="0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sqref="A1:XFD1"/>
    </sheetView>
  </sheetViews>
  <sheetFormatPr defaultRowHeight="15"/>
  <sheetData>
    <row r="1" spans="1:13" s="51" customFormat="1">
      <c r="A1" s="44">
        <v>43137</v>
      </c>
      <c r="B1" s="45" t="s">
        <v>583</v>
      </c>
      <c r="C1" s="45">
        <v>1500</v>
      </c>
      <c r="D1" s="45" t="s">
        <v>12</v>
      </c>
      <c r="E1" s="46">
        <v>22.55</v>
      </c>
      <c r="F1" s="46">
        <v>23.9</v>
      </c>
      <c r="G1" s="46">
        <v>25.4</v>
      </c>
      <c r="H1" s="46">
        <v>26.9</v>
      </c>
      <c r="I1" s="47">
        <f t="shared" ref="I1" si="0">(F1-E1)*C1</f>
        <v>2024.9999999999968</v>
      </c>
      <c r="J1" s="48">
        <f t="shared" ref="J1" si="1">(G1-F1)*C1</f>
        <v>2250</v>
      </c>
      <c r="K1" s="48">
        <f t="shared" ref="K1" si="2">(H1-G1)*C1</f>
        <v>2250</v>
      </c>
      <c r="L1" s="49">
        <f t="shared" ref="L1" si="3">(I1+J1+K1)/C1</f>
        <v>4.3499999999999979</v>
      </c>
      <c r="M1" s="50">
        <f t="shared" ref="M1" si="4">SUM(I1:K1)</f>
        <v>6524.9999999999964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OPTIONS</vt:lpstr>
      <vt:lpstr>STOCK OPTION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2015-07-11T09:12:19Z</dcterms:created>
  <dcterms:modified xsi:type="dcterms:W3CDTF">2018-03-06T10:45:44Z</dcterms:modified>
</cp:coreProperties>
</file>