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 activeTab="2"/>
  </bookViews>
  <sheets>
    <sheet name="2018" sheetId="2" r:id="rId1"/>
    <sheet name="Till Feb-18" sheetId="1" r:id="rId2"/>
    <sheet name="ROI Statement" sheetId="3" r:id="rId3"/>
  </sheets>
  <definedNames>
    <definedName name="_xlnm._FilterDatabase" localSheetId="1" hidden="1">'Till Feb-18'!$A$16:$M$1622</definedName>
  </definedNames>
  <calcPr calcId="124519"/>
</workbook>
</file>

<file path=xl/calcChain.xml><?xml version="1.0" encoding="utf-8"?>
<calcChain xmlns="http://schemas.openxmlformats.org/spreadsheetml/2006/main">
  <c r="D8" i="3"/>
  <c r="J8" i="2"/>
  <c r="I8"/>
  <c r="K7"/>
  <c r="J7"/>
  <c r="I7"/>
  <c r="I6"/>
  <c r="J10"/>
  <c r="I10"/>
  <c r="J9"/>
  <c r="I9"/>
  <c r="I11"/>
  <c r="M11" s="1"/>
  <c r="L13"/>
  <c r="I13"/>
  <c r="M13" s="1"/>
  <c r="I12"/>
  <c r="M12" s="1"/>
  <c r="I15"/>
  <c r="M15" s="1"/>
  <c r="I14"/>
  <c r="M14" s="1"/>
  <c r="M20"/>
  <c r="L20"/>
  <c r="J20"/>
  <c r="I20"/>
  <c r="I19"/>
  <c r="M19" s="1"/>
  <c r="I18"/>
  <c r="L18" s="1"/>
  <c r="L17"/>
  <c r="I17"/>
  <c r="M17" s="1"/>
  <c r="M22"/>
  <c r="J22"/>
  <c r="I22"/>
  <c r="I21"/>
  <c r="J23"/>
  <c r="I23"/>
  <c r="I25"/>
  <c r="J24"/>
  <c r="I24"/>
  <c r="I28"/>
  <c r="M28" s="1"/>
  <c r="M27"/>
  <c r="I27"/>
  <c r="L27" s="1"/>
  <c r="I26"/>
  <c r="L26" s="1"/>
  <c r="I29"/>
  <c r="K30"/>
  <c r="J30"/>
  <c r="I30"/>
  <c r="I33"/>
  <c r="J32"/>
  <c r="I32"/>
  <c r="I31"/>
  <c r="L34"/>
  <c r="I34"/>
  <c r="M34" s="1"/>
  <c r="I35"/>
  <c r="M35" s="1"/>
  <c r="I36"/>
  <c r="M36" s="1"/>
  <c r="M38"/>
  <c r="I38"/>
  <c r="L38" s="1"/>
  <c r="I37"/>
  <c r="M37" s="1"/>
  <c r="K40"/>
  <c r="J40"/>
  <c r="I40"/>
  <c r="I39"/>
  <c r="K41"/>
  <c r="J41"/>
  <c r="I41"/>
  <c r="J42"/>
  <c r="L42" s="1"/>
  <c r="I42"/>
  <c r="I43"/>
  <c r="M43" s="1"/>
  <c r="I46"/>
  <c r="J45"/>
  <c r="I45"/>
  <c r="I44"/>
  <c r="D3" i="3"/>
  <c r="D4"/>
  <c r="D5"/>
  <c r="D6"/>
  <c r="D7"/>
  <c r="L49" i="2"/>
  <c r="I49"/>
  <c r="M49" s="1"/>
  <c r="I48"/>
  <c r="L48" s="1"/>
  <c r="M47"/>
  <c r="L47"/>
  <c r="I47"/>
  <c r="I51"/>
  <c r="M51" s="1"/>
  <c r="L50"/>
  <c r="I50"/>
  <c r="M50" s="1"/>
  <c r="I55"/>
  <c r="I54"/>
  <c r="I53"/>
  <c r="K52"/>
  <c r="J52"/>
  <c r="I52"/>
  <c r="J56"/>
  <c r="I56"/>
  <c r="I61"/>
  <c r="M61" s="1"/>
  <c r="I60"/>
  <c r="K59"/>
  <c r="J59"/>
  <c r="I59"/>
  <c r="I58"/>
  <c r="I57"/>
  <c r="L65"/>
  <c r="I65"/>
  <c r="M65" s="1"/>
  <c r="I64"/>
  <c r="M64" s="1"/>
  <c r="I63"/>
  <c r="M63" s="1"/>
  <c r="I62"/>
  <c r="L62" s="1"/>
  <c r="I67"/>
  <c r="M67" s="1"/>
  <c r="I66"/>
  <c r="L66" s="1"/>
  <c r="I70"/>
  <c r="K69"/>
  <c r="J69"/>
  <c r="I69"/>
  <c r="I72"/>
  <c r="L72" s="1"/>
  <c r="I71"/>
  <c r="L71" s="1"/>
  <c r="J73"/>
  <c r="I73"/>
  <c r="L6" l="1"/>
  <c r="L7"/>
  <c r="L8"/>
  <c r="M8"/>
  <c r="M7"/>
  <c r="M6"/>
  <c r="M9"/>
  <c r="L10"/>
  <c r="M10"/>
  <c r="L9"/>
  <c r="L11"/>
  <c r="L12"/>
  <c r="L15"/>
  <c r="L14"/>
  <c r="L19"/>
  <c r="M18"/>
  <c r="L21"/>
  <c r="M21"/>
  <c r="L22"/>
  <c r="L23"/>
  <c r="M23"/>
  <c r="L24"/>
  <c r="M24"/>
  <c r="M25"/>
  <c r="L25"/>
  <c r="M30"/>
  <c r="L51"/>
  <c r="L37"/>
  <c r="L28"/>
  <c r="M26"/>
  <c r="L29"/>
  <c r="M29"/>
  <c r="L30"/>
  <c r="L31"/>
  <c r="L32"/>
  <c r="L33"/>
  <c r="M31"/>
  <c r="M32"/>
  <c r="M33"/>
  <c r="L35"/>
  <c r="L36"/>
  <c r="L39"/>
  <c r="M39"/>
  <c r="L40"/>
  <c r="M40"/>
  <c r="L41"/>
  <c r="M41"/>
  <c r="L43"/>
  <c r="M42"/>
  <c r="M44"/>
  <c r="L44"/>
  <c r="M45"/>
  <c r="L45"/>
  <c r="M46"/>
  <c r="L46"/>
  <c r="M48"/>
  <c r="L55"/>
  <c r="M55"/>
  <c r="L52"/>
  <c r="M53"/>
  <c r="L53"/>
  <c r="L54"/>
  <c r="M52"/>
  <c r="M54"/>
  <c r="L56"/>
  <c r="M56"/>
  <c r="L61"/>
  <c r="L57"/>
  <c r="L58"/>
  <c r="L59"/>
  <c r="M60"/>
  <c r="L60"/>
  <c r="M59"/>
  <c r="M58"/>
  <c r="M57"/>
  <c r="L63"/>
  <c r="L64"/>
  <c r="M62"/>
  <c r="L67"/>
  <c r="M66"/>
  <c r="L69"/>
  <c r="M70"/>
  <c r="L70"/>
  <c r="M69"/>
  <c r="M71"/>
  <c r="M72"/>
  <c r="L73"/>
  <c r="M73"/>
  <c r="I75"/>
  <c r="K74"/>
  <c r="J74"/>
  <c r="I74"/>
  <c r="K78"/>
  <c r="J78"/>
  <c r="I78"/>
  <c r="I77"/>
  <c r="I76"/>
  <c r="J82"/>
  <c r="I82"/>
  <c r="K81"/>
  <c r="J81"/>
  <c r="I81"/>
  <c r="K80"/>
  <c r="J80"/>
  <c r="I80"/>
  <c r="K79"/>
  <c r="J79"/>
  <c r="I79"/>
  <c r="I83"/>
  <c r="M83" s="1"/>
  <c r="J85"/>
  <c r="I85"/>
  <c r="I84"/>
  <c r="I88"/>
  <c r="I87"/>
  <c r="J86"/>
  <c r="I86"/>
  <c r="I91"/>
  <c r="K90"/>
  <c r="J90"/>
  <c r="I90"/>
  <c r="K89"/>
  <c r="J89"/>
  <c r="I89"/>
  <c r="K93"/>
  <c r="J93"/>
  <c r="I93"/>
  <c r="I92"/>
  <c r="I95"/>
  <c r="M95" s="1"/>
  <c r="I94"/>
  <c r="M94" s="1"/>
  <c r="I97"/>
  <c r="M97" s="1"/>
  <c r="I96"/>
  <c r="L96" s="1"/>
  <c r="I101"/>
  <c r="I100"/>
  <c r="J99"/>
  <c r="I99"/>
  <c r="I98"/>
  <c r="K102"/>
  <c r="J102"/>
  <c r="I102"/>
  <c r="I103"/>
  <c r="M103" s="1"/>
  <c r="I105"/>
  <c r="M105" s="1"/>
  <c r="I104"/>
  <c r="L104" s="1"/>
  <c r="I106"/>
  <c r="J107"/>
  <c r="I107"/>
  <c r="I108"/>
  <c r="M108" s="1"/>
  <c r="K111"/>
  <c r="J111"/>
  <c r="I111"/>
  <c r="I110"/>
  <c r="I109"/>
  <c r="J116"/>
  <c r="I116"/>
  <c r="I115"/>
  <c r="M115" s="1"/>
  <c r="I114"/>
  <c r="M114" s="1"/>
  <c r="I113"/>
  <c r="M113" s="1"/>
  <c r="I117"/>
  <c r="I119"/>
  <c r="I118"/>
  <c r="I123"/>
  <c r="K122"/>
  <c r="J122"/>
  <c r="I122"/>
  <c r="I121"/>
  <c r="J120"/>
  <c r="I120"/>
  <c r="K126"/>
  <c r="J126"/>
  <c r="I126"/>
  <c r="I125"/>
  <c r="M125" s="1"/>
  <c r="I124"/>
  <c r="L124" s="1"/>
  <c r="I127"/>
  <c r="M127" s="1"/>
  <c r="I129"/>
  <c r="I128"/>
  <c r="L113" l="1"/>
  <c r="L95"/>
  <c r="L115"/>
  <c r="L111"/>
  <c r="L103"/>
  <c r="L74"/>
  <c r="L75"/>
  <c r="M75"/>
  <c r="M74"/>
  <c r="L76"/>
  <c r="L77"/>
  <c r="M78"/>
  <c r="L78"/>
  <c r="M77"/>
  <c r="M76"/>
  <c r="M82"/>
  <c r="L82"/>
  <c r="M79"/>
  <c r="L79"/>
  <c r="L80"/>
  <c r="L81"/>
  <c r="M81"/>
  <c r="M80"/>
  <c r="L99"/>
  <c r="L97"/>
  <c r="L83"/>
  <c r="L84"/>
  <c r="L85"/>
  <c r="M84"/>
  <c r="M85"/>
  <c r="M86"/>
  <c r="L86"/>
  <c r="M87"/>
  <c r="L87"/>
  <c r="L88"/>
  <c r="M88"/>
  <c r="L89"/>
  <c r="L90"/>
  <c r="M91"/>
  <c r="L91"/>
  <c r="M90"/>
  <c r="M89"/>
  <c r="L92"/>
  <c r="M93"/>
  <c r="M92"/>
  <c r="L93"/>
  <c r="L94"/>
  <c r="M96"/>
  <c r="L98"/>
  <c r="L100"/>
  <c r="L101"/>
  <c r="M98"/>
  <c r="M99"/>
  <c r="M100"/>
  <c r="M101"/>
  <c r="L102"/>
  <c r="M102"/>
  <c r="L105"/>
  <c r="M104"/>
  <c r="L106"/>
  <c r="M106"/>
  <c r="L107"/>
  <c r="M107"/>
  <c r="L108"/>
  <c r="M111"/>
  <c r="L109"/>
  <c r="M109"/>
  <c r="L110"/>
  <c r="M110"/>
  <c r="L116"/>
  <c r="M116"/>
  <c r="L114"/>
  <c r="L117"/>
  <c r="M117"/>
  <c r="L118"/>
  <c r="M118"/>
  <c r="L119"/>
  <c r="M119"/>
  <c r="M126"/>
  <c r="L120"/>
  <c r="L126"/>
  <c r="L121"/>
  <c r="L122"/>
  <c r="M122"/>
  <c r="M123"/>
  <c r="L123"/>
  <c r="M121"/>
  <c r="M120"/>
  <c r="L125"/>
  <c r="M124"/>
  <c r="L127"/>
  <c r="L128"/>
  <c r="L129"/>
  <c r="M128"/>
  <c r="M129"/>
  <c r="I132"/>
  <c r="M132" s="1"/>
  <c r="I131"/>
  <c r="J130"/>
  <c r="I130"/>
  <c r="I134"/>
  <c r="M134" s="1"/>
  <c r="I133"/>
  <c r="L133" s="1"/>
  <c r="I136"/>
  <c r="M136" s="1"/>
  <c r="I135"/>
  <c r="M135" s="1"/>
  <c r="I137"/>
  <c r="J138"/>
  <c r="I138"/>
  <c r="I139"/>
  <c r="M139" s="1"/>
  <c r="J142"/>
  <c r="I142"/>
  <c r="I141"/>
  <c r="L141" s="1"/>
  <c r="I140"/>
  <c r="I145"/>
  <c r="M145" s="1"/>
  <c r="I144"/>
  <c r="M144" s="1"/>
  <c r="I143"/>
  <c r="L143" s="1"/>
  <c r="I147"/>
  <c r="M147" s="1"/>
  <c r="I146"/>
  <c r="M146" s="1"/>
  <c r="I148"/>
  <c r="M148" s="1"/>
  <c r="I149"/>
  <c r="M149" s="1"/>
  <c r="I150"/>
  <c r="M150" s="1"/>
  <c r="I152"/>
  <c r="M152" s="1"/>
  <c r="I151"/>
  <c r="L151" s="1"/>
  <c r="I154"/>
  <c r="K153"/>
  <c r="J153"/>
  <c r="I153"/>
  <c r="J157"/>
  <c r="I157"/>
  <c r="I156"/>
  <c r="I155"/>
  <c r="I158"/>
  <c r="J160"/>
  <c r="I160"/>
  <c r="J159"/>
  <c r="I159"/>
  <c r="I162"/>
  <c r="L162" s="1"/>
  <c r="I163"/>
  <c r="M163" s="1"/>
  <c r="I165"/>
  <c r="I164"/>
  <c r="L164" s="1"/>
  <c r="K167"/>
  <c r="J167"/>
  <c r="I167"/>
  <c r="J166"/>
  <c r="I166"/>
  <c r="I168"/>
  <c r="M168" s="1"/>
  <c r="I172"/>
  <c r="I171"/>
  <c r="I170"/>
  <c r="L170" s="1"/>
  <c r="I169"/>
  <c r="J173"/>
  <c r="I173"/>
  <c r="K176"/>
  <c r="J176"/>
  <c r="I176"/>
  <c r="K175"/>
  <c r="J175"/>
  <c r="I175"/>
  <c r="I174"/>
  <c r="I179"/>
  <c r="I178"/>
  <c r="K177"/>
  <c r="J177"/>
  <c r="I177"/>
  <c r="K181"/>
  <c r="J181"/>
  <c r="I181"/>
  <c r="J180"/>
  <c r="I180"/>
  <c r="J184"/>
  <c r="I184"/>
  <c r="J183"/>
  <c r="I183"/>
  <c r="J182"/>
  <c r="I182"/>
  <c r="I186"/>
  <c r="J185"/>
  <c r="I185"/>
  <c r="K189"/>
  <c r="J189"/>
  <c r="I189"/>
  <c r="I188"/>
  <c r="I187"/>
  <c r="J190"/>
  <c r="I190"/>
  <c r="I191"/>
  <c r="M191" s="1"/>
  <c r="I193"/>
  <c r="L193" s="1"/>
  <c r="I192"/>
  <c r="K194"/>
  <c r="J194"/>
  <c r="I194"/>
  <c r="J196"/>
  <c r="I196"/>
  <c r="J195"/>
  <c r="I195"/>
  <c r="I199"/>
  <c r="K198"/>
  <c r="J198"/>
  <c r="I198"/>
  <c r="K197"/>
  <c r="J197"/>
  <c r="I197"/>
  <c r="J201"/>
  <c r="I201"/>
  <c r="J200"/>
  <c r="I200"/>
  <c r="I203"/>
  <c r="I202"/>
  <c r="J206"/>
  <c r="I206"/>
  <c r="I205"/>
  <c r="L205" s="1"/>
  <c r="J204"/>
  <c r="I204"/>
  <c r="K208"/>
  <c r="J208"/>
  <c r="I208"/>
  <c r="J211"/>
  <c r="I211"/>
  <c r="I209"/>
  <c r="L209" s="1"/>
  <c r="J210"/>
  <c r="I210"/>
  <c r="I213"/>
  <c r="M213" s="1"/>
  <c r="I212"/>
  <c r="L212" s="1"/>
  <c r="I214"/>
  <c r="M214" s="1"/>
  <c r="K215"/>
  <c r="J215"/>
  <c r="I215"/>
  <c r="K216"/>
  <c r="J216"/>
  <c r="I216"/>
  <c r="I217"/>
  <c r="M217" s="1"/>
  <c r="I218"/>
  <c r="M218" s="1"/>
  <c r="I221"/>
  <c r="L221" s="1"/>
  <c r="I220"/>
  <c r="M220" s="1"/>
  <c r="I219"/>
  <c r="L219" s="1"/>
  <c r="I223"/>
  <c r="M223" s="1"/>
  <c r="I222"/>
  <c r="L222" s="1"/>
  <c r="I226"/>
  <c r="M226" s="1"/>
  <c r="I225"/>
  <c r="L225" s="1"/>
  <c r="I224"/>
  <c r="L224" s="1"/>
  <c r="I228"/>
  <c r="M228" s="1"/>
  <c r="I227"/>
  <c r="L227" s="1"/>
  <c r="I229"/>
  <c r="M229" s="1"/>
  <c r="I232"/>
  <c r="M232" s="1"/>
  <c r="I231"/>
  <c r="I230"/>
  <c r="I234"/>
  <c r="J233"/>
  <c r="I233"/>
  <c r="J235"/>
  <c r="I235"/>
  <c r="I236"/>
  <c r="L236" s="1"/>
  <c r="I237"/>
  <c r="M237" s="1"/>
  <c r="I239"/>
  <c r="L239" s="1"/>
  <c r="J238"/>
  <c r="I238"/>
  <c r="I264"/>
  <c r="L264" s="1"/>
  <c r="I263"/>
  <c r="L263" s="1"/>
  <c r="K262"/>
  <c r="J262"/>
  <c r="I262"/>
  <c r="J261"/>
  <c r="I261"/>
  <c r="I260"/>
  <c r="M260" s="1"/>
  <c r="I259"/>
  <c r="L259" s="1"/>
  <c r="I258"/>
  <c r="L258" s="1"/>
  <c r="I257"/>
  <c r="L257" s="1"/>
  <c r="I256"/>
  <c r="M256" s="1"/>
  <c r="I255"/>
  <c r="L255" s="1"/>
  <c r="K247"/>
  <c r="J247"/>
  <c r="I247"/>
  <c r="I243"/>
  <c r="M243" s="1"/>
  <c r="I242"/>
  <c r="M242" s="1"/>
  <c r="I241"/>
  <c r="M241" s="1"/>
  <c r="I244"/>
  <c r="M244" s="1"/>
  <c r="I245"/>
  <c r="M245" s="1"/>
  <c r="I246"/>
  <c r="M246" s="1"/>
  <c r="K252"/>
  <c r="J252"/>
  <c r="I252"/>
  <c r="K251"/>
  <c r="J251"/>
  <c r="I251"/>
  <c r="J253"/>
  <c r="I253"/>
  <c r="I254"/>
  <c r="M254" s="1"/>
  <c r="I250"/>
  <c r="J250"/>
  <c r="I248"/>
  <c r="L248" s="1"/>
  <c r="I249"/>
  <c r="L249" s="1"/>
  <c r="L139" l="1"/>
  <c r="L173"/>
  <c r="L157"/>
  <c r="L130"/>
  <c r="M130"/>
  <c r="L131"/>
  <c r="M131"/>
  <c r="L132"/>
  <c r="L134"/>
  <c r="M133"/>
  <c r="L136"/>
  <c r="L135"/>
  <c r="M137"/>
  <c r="L137"/>
  <c r="M138"/>
  <c r="L138"/>
  <c r="L140"/>
  <c r="L142"/>
  <c r="M140"/>
  <c r="M141"/>
  <c r="M142"/>
  <c r="M143"/>
  <c r="L145"/>
  <c r="L144"/>
  <c r="L147"/>
  <c r="L146"/>
  <c r="L152"/>
  <c r="L148"/>
  <c r="L149"/>
  <c r="L150"/>
  <c r="M151"/>
  <c r="L153"/>
  <c r="L154"/>
  <c r="M154"/>
  <c r="M153"/>
  <c r="L155"/>
  <c r="M155"/>
  <c r="L156"/>
  <c r="M156"/>
  <c r="M157"/>
  <c r="L158"/>
  <c r="M158"/>
  <c r="M159"/>
  <c r="L159"/>
  <c r="L160"/>
  <c r="M160"/>
  <c r="M162"/>
  <c r="L163"/>
  <c r="M164"/>
  <c r="L165"/>
  <c r="M165"/>
  <c r="L166"/>
  <c r="L167"/>
  <c r="M167"/>
  <c r="M166"/>
  <c r="L168"/>
  <c r="L210"/>
  <c r="L195"/>
  <c r="L261"/>
  <c r="M169"/>
  <c r="L169"/>
  <c r="M170"/>
  <c r="M171"/>
  <c r="L171"/>
  <c r="M172"/>
  <c r="L172"/>
  <c r="M173"/>
  <c r="L174"/>
  <c r="L175"/>
  <c r="M176"/>
  <c r="L176"/>
  <c r="M175"/>
  <c r="M174"/>
  <c r="L177"/>
  <c r="L178"/>
  <c r="M178"/>
  <c r="M179"/>
  <c r="L179"/>
  <c r="M177"/>
  <c r="L180"/>
  <c r="L181"/>
  <c r="M181"/>
  <c r="M180"/>
  <c r="M182"/>
  <c r="L182"/>
  <c r="L183"/>
  <c r="L184"/>
  <c r="M184"/>
  <c r="M183"/>
  <c r="L185"/>
  <c r="M185"/>
  <c r="M186"/>
  <c r="L186"/>
  <c r="M187"/>
  <c r="L187"/>
  <c r="L188"/>
  <c r="M188"/>
  <c r="M189"/>
  <c r="L189"/>
  <c r="L190"/>
  <c r="M190"/>
  <c r="L191"/>
  <c r="M192"/>
  <c r="L192"/>
  <c r="M193"/>
  <c r="L194"/>
  <c r="M194"/>
  <c r="L196"/>
  <c r="M195"/>
  <c r="M196"/>
  <c r="M197"/>
  <c r="L197"/>
  <c r="L198"/>
  <c r="L199"/>
  <c r="M199"/>
  <c r="M198"/>
  <c r="L200"/>
  <c r="L201"/>
  <c r="M200"/>
  <c r="M201"/>
  <c r="L202"/>
  <c r="L203"/>
  <c r="M202"/>
  <c r="M203"/>
  <c r="L262"/>
  <c r="L218"/>
  <c r="L204"/>
  <c r="M204"/>
  <c r="M205"/>
  <c r="M206"/>
  <c r="L206"/>
  <c r="M208"/>
  <c r="L208"/>
  <c r="M211"/>
  <c r="L211"/>
  <c r="L217"/>
  <c r="L214"/>
  <c r="L241"/>
  <c r="L256"/>
  <c r="L220"/>
  <c r="M209"/>
  <c r="M210"/>
  <c r="L213"/>
  <c r="M212"/>
  <c r="M215"/>
  <c r="L215"/>
  <c r="M216"/>
  <c r="L216"/>
  <c r="M261"/>
  <c r="M236"/>
  <c r="M221"/>
  <c r="M257"/>
  <c r="L260"/>
  <c r="L229"/>
  <c r="M219"/>
  <c r="L223"/>
  <c r="M222"/>
  <c r="M224"/>
  <c r="L226"/>
  <c r="M225"/>
  <c r="L228"/>
  <c r="M227"/>
  <c r="M230"/>
  <c r="L230"/>
  <c r="L231"/>
  <c r="M231"/>
  <c r="L232"/>
  <c r="M233"/>
  <c r="L233"/>
  <c r="M234"/>
  <c r="L234"/>
  <c r="L235"/>
  <c r="M235"/>
  <c r="L237"/>
  <c r="L247"/>
  <c r="M263"/>
  <c r="L238"/>
  <c r="M262"/>
  <c r="M264"/>
  <c r="M238"/>
  <c r="M239"/>
  <c r="M247"/>
  <c r="M258"/>
  <c r="M255"/>
  <c r="M259"/>
  <c r="L243"/>
  <c r="L242"/>
  <c r="L245"/>
  <c r="L244"/>
  <c r="M250"/>
  <c r="L254"/>
  <c r="L246"/>
  <c r="L250"/>
  <c r="M248"/>
  <c r="L251"/>
  <c r="L252"/>
  <c r="M252"/>
  <c r="M251"/>
  <c r="M253"/>
  <c r="L253"/>
  <c r="M249"/>
  <c r="I6" i="1" l="1"/>
  <c r="L6" s="1"/>
  <c r="I5"/>
  <c r="L5" s="1"/>
  <c r="I7"/>
  <c r="L7" s="1"/>
  <c r="K8"/>
  <c r="J8"/>
  <c r="I8"/>
  <c r="I10"/>
  <c r="L10" s="1"/>
  <c r="L9"/>
  <c r="I9"/>
  <c r="I12"/>
  <c r="L12" s="1"/>
  <c r="L11"/>
  <c r="I1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L25"/>
  <c r="I25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<sst xmlns="http://schemas.openxmlformats.org/spreadsheetml/2006/main" count="2063" uniqueCount="816">
  <si>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</si>
  <si>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</si>
  <si>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</si>
  <si>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</si>
  <si>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</si>
  <si>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</si>
  <si>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</si>
  <si>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</si>
  <si>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</si>
  <si>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</si>
  <si>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</si>
  <si>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</si>
  <si>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</si>
  <si>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</si>
  <si>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</si>
  <si>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</si>
  <si>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</si>
  <si>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</si>
  <si>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</si>
  <si>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</si>
  <si>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</si>
  <si>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</si>
  <si>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</si>
  <si>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</si>
  <si>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</si>
  <si>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</si>
  <si>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</si>
  <si>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</si>
  <si>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</si>
  <si>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</si>
  <si>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</si>
  <si>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</si>
  <si>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</si>
  <si>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</si>
  <si>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</si>
  <si>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</si>
  <si>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</si>
  <si>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</si>
  <si>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</si>
  <si>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</si>
  <si>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</si>
  <si>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</si>
  <si>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</si>
  <si>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</si>
  <si>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</si>
  <si>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</si>
  <si>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</si>
  <si>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</si>
  <si>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</si>
  <si>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</si>
  <si>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</si>
  <si>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</si>
  <si>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</si>
  <si>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</si>
  <si>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</si>
  <si>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</si>
  <si>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</si>
  <si>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</si>
  <si>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</si>
  <si>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</si>
  <si>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</si>
  <si>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</si>
  <si>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</si>
  <si>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</si>
  <si>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</si>
  <si>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</si>
  <si>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</si>
  <si>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</si>
  <si>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</si>
  <si>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</si>
  <si>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</si>
  <si>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</si>
  <si>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</si>
  <si>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</si>
  <si>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</si>
  <si>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</si>
  <si>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</si>
  <si>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</si>
  <si>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</si>
  <si>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</si>
  <si>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</si>
  <si>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</si>
  <si>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</si>
  <si>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</si>
  <si>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</si>
  <si>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</si>
  <si>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</si>
  <si>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</si>
  <si>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</si>
  <si>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</si>
  <si>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</si>
  <si>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</si>
  <si>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</si>
  <si>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</si>
  <si>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</si>
  <si>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</si>
  <si>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</si>
  <si>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</si>
  <si>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</si>
  <si>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</si>
  <si>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</si>
  <si>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</si>
  <si>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</si>
  <si>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</si>
  <si>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</si>
  <si>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</si>
  <si>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</si>
  <si>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</si>
  <si>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</si>
  <si>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</si>
  <si>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</si>
  <si>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</si>
  <si>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</si>
  <si>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</si>
  <si>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</si>
  <si>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</si>
  <si>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</si>
  <si>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</si>
  <si>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</si>
  <si>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</si>
  <si>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</si>
  <si>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</si>
  <si>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</si>
  <si>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</si>
  <si>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</si>
  <si>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</si>
  <si>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</si>
  <si>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</si>
  <si>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</si>
  <si>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</si>
  <si>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</si>
  <si>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</si>
  <si>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</si>
  <si>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</si>
  <si>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</si>
  <si>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</si>
  <si>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</si>
  <si>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</si>
  <si>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</si>
  <si>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</si>
  <si>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</si>
  <si>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</si>
  <si>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</si>
  <si>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</si>
  <si>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</si>
  <si>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</si>
  <si>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</si>
  <si>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</si>
  <si>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</si>
  <si>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</si>
  <si>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</si>
  <si>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</si>
  <si>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</si>
  <si>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</si>
  <si>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</si>
  <si>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</si>
  <si>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</si>
  <si>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</si>
  <si>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</si>
  <si>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</si>
  <si>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</si>
  <si>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</si>
  <si>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</si>
  <si>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</si>
  <si>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</si>
  <si>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</si>
  <si>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</si>
  <si>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</si>
  <si>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</si>
  <si>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</si>
  <si>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</si>
  <si>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</si>
  <si>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</si>
  <si>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</si>
  <si>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</si>
  <si>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</si>
  <si>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</si>
  <si>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</si>
  <si>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</si>
  <si>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</si>
  <si>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</si>
  <si>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</si>
  <si>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</si>
  <si>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</si>
  <si>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</si>
  <si>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</si>
  <si>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</si>
  <si>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</si>
  <si>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</si>
  <si>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</si>
  <si>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</si>
  <si>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</si>
  <si>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</si>
  <si>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</si>
  <si>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</si>
  <si>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</si>
  <si>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</si>
  <si>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</si>
  <si>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</si>
  <si>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</si>
  <si>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</si>
  <si>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</si>
  <si>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</si>
  <si>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</si>
  <si>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</si>
  <si>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</si>
  <si>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</si>
  <si>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</si>
  <si>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</si>
  <si>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</si>
  <si>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</si>
  <si>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</si>
  <si>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</si>
  <si>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</si>
  <si>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</si>
  <si>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</si>
  <si>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</si>
  <si>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</si>
  <si>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</si>
  <si>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</si>
  <si>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</si>
  <si>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</si>
  <si>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</si>
  <si>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</si>
  <si>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</si>
  <si>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</si>
  <si>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</si>
  <si>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</si>
  <si>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</si>
  <si>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</si>
  <si>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</si>
  <si>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</si>
  <si>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</si>
  <si>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</si>
  <si>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</si>
  <si>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</si>
  <si>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</si>
  <si>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</si>
  <si>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</si>
  <si>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</si>
  <si>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</si>
  <si>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</si>
  <si>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</si>
  <si>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</si>
  <si>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</si>
  <si>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</si>
  <si>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</si>
  <si>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</si>
  <si>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</si>
  <si>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</si>
  <si>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</si>
  <si>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</si>
  <si>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</si>
  <si>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</si>
  <si>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</si>
  <si>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</si>
  <si>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</si>
  <si>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</si>
  <si>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</si>
  <si>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</si>
  <si>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</si>
  <si>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</si>
  <si>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</si>
  <si>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</si>
  <si>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</si>
  <si>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</si>
  <si>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</si>
  <si>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</si>
  <si>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</si>
  <si>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</si>
  <si>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</si>
  <si>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</si>
  <si>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</si>
  <si>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</si>
  <si>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</si>
  <si>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</si>
  <si>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</si>
  <si>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</si>
  <si>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</si>
  <si>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</si>
  <si>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</si>
  <si>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</si>
  <si>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</si>
  <si>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</si>
  <si>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</si>
  <si>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</si>
  <si>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</si>
  <si>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</si>
  <si>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</si>
  <si>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</si>
  <si>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</si>
  <si>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</si>
  <si>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</si>
  <si>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</si>
  <si>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</si>
  <si>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</si>
  <si>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</si>
  <si>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</si>
  <si>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</si>
  <si>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</si>
  <si>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</si>
  <si>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</si>
  <si>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</si>
  <si>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</si>
  <si>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</si>
  <si>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</si>
  <si>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</si>
  <si>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</si>
  <si>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</si>
  <si>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</si>
  <si>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</si>
  <si>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</si>
  <si>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</si>
  <si>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</si>
  <si>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</si>
  <si>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</si>
  <si>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</si>
  <si>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</si>
  <si>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</si>
  <si>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</si>
  <si>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</si>
  <si>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</si>
  <si>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</si>
  <si>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</si>
  <si>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</si>
  <si>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</si>
  <si>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</si>
  <si>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</si>
  <si>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</si>
  <si>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</si>
  <si>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</si>
  <si>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</si>
  <si>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</si>
  <si>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</si>
  <si>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</si>
  <si>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</si>
  <si>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</si>
  <si>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</si>
  <si>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</si>
  <si>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</si>
  <si>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</si>
  <si>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</si>
  <si>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</si>
  <si>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</si>
  <si>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</si>
  <si>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</si>
  <si>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</si>
  <si>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</si>
  <si>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</si>
  <si>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</si>
  <si>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</si>
  <si>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</si>
  <si>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</si>
  <si>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</si>
  <si>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</si>
  <si>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</si>
  <si>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</si>
  <si>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</si>
  <si>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</si>
  <si>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</si>
  <si>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</si>
  <si>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</si>
  <si>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</si>
  <si>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</si>
  <si>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</si>
  <si>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</si>
  <si>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</si>
  <si>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</si>
  <si>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</si>
  <si>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</si>
  <si>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</si>
  <si>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</si>
  <si>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</si>
  <si>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</si>
  <si>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</si>
  <si>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</si>
  <si>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</si>
  <si>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</si>
  <si>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</si>
  <si>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</si>
  <si>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</si>
  <si>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</si>
  <si>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</si>
  <si>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</si>
  <si>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</si>
  <si>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</si>
  <si>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</si>
  <si>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</si>
  <si>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</si>
  <si>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</si>
  <si>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</si>
  <si>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</si>
  <si>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</si>
  <si>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</si>
  <si>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</si>
  <si>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</si>
  <si>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</si>
  <si>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</si>
  <si>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</si>
  <si>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</si>
  <si>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</si>
  <si>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</si>
  <si>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</si>
  <si>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</si>
  <si>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</si>
  <si>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</si>
  <si>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</si>
  <si>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</si>
  <si>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</si>
  <si>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</si>
  <si>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</si>
  <si>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</si>
  <si>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</si>
  <si>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</si>
  <si>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</si>
  <si>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</si>
  <si>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</si>
  <si>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</si>
  <si>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</si>
  <si>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</si>
  <si>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</si>
  <si>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</si>
  <si>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</si>
  <si>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</si>
  <si>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</si>
  <si>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</si>
  <si>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</si>
  <si>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</si>
  <si>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</si>
  <si>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</si>
  <si>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</si>
  <si>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</si>
  <si>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</si>
  <si>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</si>
  <si>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</si>
  <si>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</si>
  <si>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</si>
  <si>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</si>
  <si>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</si>
  <si>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</si>
  <si>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</si>
  <si>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</si>
  <si>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</si>
  <si>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</si>
  <si>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</si>
  <si>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</si>
  <si>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</si>
  <si>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</si>
  <si>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</si>
  <si>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</si>
  <si>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</si>
  <si>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</si>
  <si>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</si>
  <si>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</si>
  <si>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</si>
  <si>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</si>
  <si>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</si>
  <si>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</si>
  <si>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</si>
  <si>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</si>
  <si>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</si>
  <si>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</si>
  <si>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</si>
  <si>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</si>
  <si>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</si>
  <si>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</si>
  <si>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</si>
  <si>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</si>
  <si>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</si>
  <si>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</si>
  <si>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</si>
  <si>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</si>
  <si>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</si>
  <si>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</si>
  <si>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</si>
  <si>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</si>
  <si>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</si>
  <si>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</si>
  <si>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</si>
  <si>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</si>
  <si>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</si>
  <si>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</si>
  <si>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</si>
  <si>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</si>
  <si>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</si>
  <si>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</si>
  <si>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</si>
  <si>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</si>
  <si>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</si>
  <si>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</si>
  <si>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</si>
  <si>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</si>
  <si>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</si>
  <si>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</si>
  <si>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</si>
  <si>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</si>
  <si>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</si>
  <si>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</si>
  <si>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</si>
  <si>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</si>
  <si>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</si>
  <si>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</si>
  <si>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</si>
  <si>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</si>
  <si>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</si>
  <si>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</si>
  <si>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</si>
  <si>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</si>
  <si>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</si>
  <si>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</si>
  <si>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</si>
  <si>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</si>
  <si>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</si>
  <si>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</si>
  <si>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</si>
  <si>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</si>
  <si>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</si>
  <si>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</si>
  <si>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</si>
  <si>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</si>
  <si>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</si>
  <si>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</si>
  <si>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</si>
  <si>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</si>
  <si>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</si>
  <si>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</si>
  <si>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</si>
  <si>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</si>
  <si>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</si>
  <si>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</si>
  <si>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</si>
  <si>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</si>
  <si>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</si>
  <si>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</si>
  <si>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</si>
  <si>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</si>
  <si>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</si>
  <si>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</si>
  <si>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</si>
  <si>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</si>
  <si>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</si>
  <si>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</si>
  <si>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</si>
  <si>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</si>
  <si>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</si>
  <si>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</si>
  <si>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</si>
  <si>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</si>
  <si>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</si>
  <si>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</si>
  <si>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</si>
  <si>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</si>
  <si>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</si>
  <si>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</si>
  <si>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</si>
  <si>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</si>
  <si>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</si>
  <si>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</si>
  <si>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</si>
  <si>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</si>
  <si>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</si>
  <si>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</si>
  <si>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</si>
  <si>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</si>
  <si>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</si>
  <si>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</si>
  <si>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</si>
  <si>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</si>
  <si>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</si>
  <si>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</si>
  <si>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</si>
  <si>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</si>
  <si>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</si>
  <si>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</si>
  <si>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</si>
  <si>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</si>
  <si>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</si>
  <si>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</si>
  <si>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</si>
  <si>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</si>
  <si>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</si>
  <si>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</si>
  <si>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</si>
  <si>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</si>
  <si>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</si>
  <si>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</si>
  <si>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</si>
  <si>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</si>
  <si>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</si>
  <si>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</si>
  <si>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</si>
  <si>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</si>
  <si>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</si>
  <si>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</si>
  <si>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</si>
  <si>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</si>
  <si>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</si>
  <si>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</si>
  <si>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</si>
  <si>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</si>
  <si>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</si>
  <si>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</si>
  <si>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</si>
  <si>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</si>
  <si>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</si>
  <si>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</si>
  <si>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</si>
  <si>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</si>
  <si>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</si>
  <si>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</si>
  <si>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</si>
  <si>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</si>
  <si>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</si>
  <si>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</si>
  <si>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</si>
  <si>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</si>
  <si>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</si>
  <si>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</si>
  <si>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</si>
  <si>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</si>
  <si>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</si>
  <si>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</si>
  <si>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</si>
  <si>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</si>
  <si>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</si>
  <si>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</si>
  <si>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</si>
  <si>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</si>
  <si>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</si>
  <si>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</si>
  <si>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</si>
  <si>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</si>
  <si>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</si>
  <si>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</si>
  <si>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</si>
  <si>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</si>
  <si>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</si>
  <si>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</si>
  <si>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</si>
  <si>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</si>
  <si>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</si>
  <si>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</si>
  <si>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</si>
  <si>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</si>
  <si>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</si>
  <si>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</si>
  <si>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</si>
  <si>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</si>
  <si>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</si>
  <si>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</si>
  <si>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</si>
  <si>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</si>
  <si>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</si>
  <si>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</si>
  <si>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</si>
  <si>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</si>
  <si>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</si>
  <si>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</si>
  <si>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</si>
  <si>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</si>
  <si>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</si>
  <si>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</si>
  <si>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</si>
  <si>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</si>
  <si>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</si>
  <si>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</si>
  <si>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</si>
  <si>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</si>
  <si>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</si>
  <si>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</si>
  <si>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</si>
  <si>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</si>
  <si>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</si>
  <si>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</si>
  <si>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</si>
  <si>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</si>
  <si>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</si>
  <si>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</si>
  <si>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</si>
  <si>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</si>
  <si>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</si>
  <si>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</si>
  <si>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</si>
  <si>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</si>
  <si>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</si>
  <si>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</si>
  <si>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</si>
  <si>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</si>
  <si>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</si>
  <si>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</si>
  <si>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</si>
  <si>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</si>
  <si>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</si>
  <si>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</si>
  <si>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</si>
  <si>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</si>
  <si>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</si>
  <si>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</si>
  <si>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</si>
  <si>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</si>
  <si>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</si>
  <si>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</si>
  <si>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</si>
  <si>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</si>
  <si>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</si>
  <si>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</si>
  <si>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</si>
  <si>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</si>
  <si>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</si>
  <si>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</si>
  <si>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</si>
  <si>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</si>
  <si>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</si>
  <si>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</si>
  <si>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</si>
  <si>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</si>
  <si>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</si>
  <si>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</si>
  <si>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</si>
  <si>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</si>
  <si>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</si>
  <si>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</si>
  <si>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</si>
  <si>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</si>
  <si>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</si>
  <si>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</si>
  <si>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</si>
  <si>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</si>
  <si>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</si>
  <si>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</si>
  <si>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</si>
  <si>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</si>
  <si>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</si>
  <si>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</si>
  <si>
    <t>KPIT 300 CE</t>
  </si>
  <si>
    <t>HINDALCO 220 CE</t>
  </si>
  <si>
    <t>INFY 1300 PE</t>
  </si>
  <si>
    <t>CIPLA 620 PE</t>
  </si>
  <si>
    <t>TATAMOTORS 250 PE</t>
  </si>
  <si>
    <t>TATAGLOBAL 240 CE</t>
  </si>
  <si>
    <t>UPL 560 CE</t>
  </si>
  <si>
    <t>BANKINDIA 85 CE</t>
  </si>
  <si>
    <t>HUL 1860 CE</t>
  </si>
  <si>
    <t>INDIANB 320 CE</t>
  </si>
  <si>
    <t>VEDL 210 CE</t>
  </si>
  <si>
    <t>JSWSTEEL 320 CE</t>
  </si>
  <si>
    <t>SREI 55 CE</t>
  </si>
  <si>
    <t>SBIN 270 CE</t>
  </si>
  <si>
    <t>GAIL 370 CE</t>
  </si>
  <si>
    <t>JSWSTEEL 330 CE</t>
  </si>
  <si>
    <t>ITC 300 PE</t>
  </si>
  <si>
    <t>DISHTV 70 CE</t>
  </si>
  <si>
    <t>TCS 1900 PE</t>
  </si>
  <si>
    <t>NTPC 160 CE</t>
  </si>
  <si>
    <t>NATIONALUM 60 PE</t>
  </si>
  <si>
    <t>ASHOKLEY 110 PE</t>
  </si>
  <si>
    <t>RELIANCE 1160 PE</t>
  </si>
  <si>
    <t>HINDZINC 290 CE</t>
  </si>
  <si>
    <t>DABUR 420 PE</t>
  </si>
  <si>
    <t>ZEEL 530 CE</t>
  </si>
  <si>
    <t>AXISBANK 560 CE</t>
  </si>
  <si>
    <t>INDIANB 370 CE</t>
  </si>
  <si>
    <t>ASHOKLEY 125 CE</t>
  </si>
  <si>
    <t>TECH 680 CE</t>
  </si>
  <si>
    <t>YESBANK 390 CE</t>
  </si>
  <si>
    <t>JSPL 200 PE</t>
  </si>
  <si>
    <t>KPIT 310 CE</t>
  </si>
  <si>
    <t>INDUSINDBK 2000 CE</t>
  </si>
  <si>
    <t>INFY 1380 CE</t>
  </si>
  <si>
    <t>VOLTAS 600 CE</t>
  </si>
  <si>
    <t>INDIACEM 120 CE</t>
  </si>
  <si>
    <t>INFIBEAM 200 CE</t>
  </si>
  <si>
    <t>Up to 1,00,000</t>
  </si>
  <si>
    <t>RETURN ON INVESTMENT</t>
  </si>
  <si>
    <t>MONTH</t>
  </si>
  <si>
    <t xml:space="preserve">INVESTMENT </t>
  </si>
  <si>
    <t>PROFIT</t>
  </si>
  <si>
    <t>April</t>
  </si>
  <si>
    <t>May</t>
  </si>
  <si>
    <t>June</t>
  </si>
  <si>
    <t>July</t>
  </si>
  <si>
    <t>August</t>
  </si>
  <si>
    <t>PERCENTAGE</t>
  </si>
  <si>
    <t>KOTAKBANK 1300  CE</t>
  </si>
  <si>
    <t>WIPRO 280 CE</t>
  </si>
  <si>
    <t>HDFC 1950 CE</t>
  </si>
  <si>
    <t>YESBANK 380 CE</t>
  </si>
  <si>
    <t>IDBI 65 CE</t>
  </si>
  <si>
    <t>UNIONBANK 90 CE</t>
  </si>
  <si>
    <t>EQUITAS 150 CE</t>
  </si>
  <si>
    <t>INFY 1420 CE</t>
  </si>
  <si>
    <t>ITC 320 CE</t>
  </si>
  <si>
    <t>JSWSTEEL 350 CE</t>
  </si>
  <si>
    <t>CANBK 290 CE</t>
  </si>
  <si>
    <t>HEXAWARE 430 CE</t>
  </si>
  <si>
    <t>AURO 660 PE</t>
  </si>
  <si>
    <t>ENGINERSIN 130 CE</t>
  </si>
  <si>
    <t>NTPC 170 CE</t>
  </si>
  <si>
    <t>MGL 840 CE</t>
  </si>
  <si>
    <t>TATASTEEL 620 CE</t>
  </si>
  <si>
    <t>ARVIND 410 CE</t>
  </si>
  <si>
    <t>INDIACEM 120 PE</t>
  </si>
  <si>
    <t>TATASTEEL 600 PE</t>
  </si>
  <si>
    <t>HUL 1740 PE</t>
  </si>
  <si>
    <t>NMDC 120 CE</t>
  </si>
  <si>
    <t>SAIL 85 CE</t>
  </si>
  <si>
    <t>GAIL 380 CE</t>
  </si>
  <si>
    <t>TATAMTRDVR 140 PE</t>
  </si>
  <si>
    <t>WIPRO 320 CE</t>
  </si>
  <si>
    <t>IDBI 55 PE</t>
  </si>
  <si>
    <t>IDEA 45 PE</t>
  </si>
  <si>
    <t>GAIL 350 PE</t>
  </si>
  <si>
    <t>TITAN 900 CE</t>
  </si>
  <si>
    <t>ADANIENT 160 CE</t>
  </si>
  <si>
    <t>HEXAWARE 460 CE</t>
  </si>
  <si>
    <t>September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</si>
</sst>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3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</cellStyleXfs>
  <cellXfs count="124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9" fontId="29" fillId="0" borderId="0" xfId="3" applyFont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</cellXfs>
  <cellStyles count="4">
    <cellStyle name="Excel Built-in Normal" xfId="2"/>
    <cellStyle name="Normal" xfId="0" builtinId="0"/>
    <cellStyle name="Normal 3" xfId="1"/>
    <cellStyle name="Percent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73460</c:v>
                </c:pt>
                <c:pt idx="1">
                  <c:v>108424</c:v>
                </c:pt>
                <c:pt idx="2">
                  <c:v>108434</c:v>
                </c:pt>
                <c:pt idx="3">
                  <c:v>113164</c:v>
                </c:pt>
                <c:pt idx="4">
                  <c:v>122577</c:v>
                </c:pt>
                <c:pt idx="5">
                  <c:v>31525</c:v>
                </c:pt>
              </c:numCache>
            </c:numRef>
          </c:val>
        </c:ser>
        <c:axId val="73600384"/>
        <c:axId val="73630080"/>
      </c:barChart>
      <c:catAx>
        <c:axId val="73600384"/>
        <c:scaling>
          <c:orientation val="minMax"/>
        </c:scaling>
        <c:axPos val="b"/>
        <c:majorTickMark val="none"/>
        <c:tickLblPos val="nextTo"/>
        <c:crossAx val="73630080"/>
        <c:crosses val="autoZero"/>
        <c:auto val="1"/>
        <c:lblAlgn val="ctr"/>
        <c:lblOffset val="100"/>
      </c:catAx>
      <c:valAx>
        <c:axId val="7363008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3600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>
      <c:layout/>
    </c:title>
    <c:plotArea>
      <c:layout>
        <c:manualLayout>
          <c:layoutTarget val="inner"/>
          <c:xMode val="edge"/>
          <c:yMode val="edge"/>
          <c:x val="0.21706525056461037"/>
          <c:y val="0.22867734918349272"/>
          <c:w val="0.75857151576983162"/>
          <c:h val="0.57411113494081722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0.73460000000000003</c:v>
                </c:pt>
                <c:pt idx="1">
                  <c:v>1.0842400000000001</c:v>
                </c:pt>
                <c:pt idx="2">
                  <c:v>1.0843400000000001</c:v>
                </c:pt>
                <c:pt idx="3">
                  <c:v>1.13164</c:v>
                </c:pt>
                <c:pt idx="4">
                  <c:v>1.22577</c:v>
                </c:pt>
                <c:pt idx="5">
                  <c:v>0.31524999999999997</c:v>
                </c:pt>
              </c:numCache>
            </c:numRef>
          </c:val>
        </c:ser>
        <c:marker val="1"/>
        <c:axId val="85496960"/>
        <c:axId val="85498880"/>
      </c:lineChart>
      <c:catAx>
        <c:axId val="85496960"/>
        <c:scaling>
          <c:orientation val="minMax"/>
        </c:scaling>
        <c:axPos val="b"/>
        <c:majorTickMark val="none"/>
        <c:tickLblPos val="nextTo"/>
        <c:crossAx val="85498880"/>
        <c:crosses val="autoZero"/>
        <c:auto val="1"/>
        <c:lblAlgn val="ctr"/>
        <c:lblOffset val="100"/>
      </c:catAx>
      <c:valAx>
        <c:axId val="8549888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85496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</xdr:row>
      <xdr:rowOff>28575</xdr:rowOff>
    </xdr:from>
    <xdr:to>
      <xdr:col>6</xdr:col>
      <xdr:colOff>419100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9</xdr:row>
      <xdr:rowOff>38100</xdr:rowOff>
    </xdr:from>
    <xdr:to>
      <xdr:col>16</xdr:col>
      <xdr:colOff>238125</xdr:colOff>
      <xdr:row>22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4"/>
  <sheetViews>
    <sheetView workbookViewId="0">
      <selection activeCell="M6" sqref="M6:M14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30" customHeight="1">
      <c r="A2" s="103" t="s">
        <v>572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26.25">
      <c r="A3" s="105" t="s">
        <v>573</v>
      </c>
      <c r="B3" s="105"/>
      <c r="C3" s="106" t="s">
        <v>772</v>
      </c>
      <c r="D3" s="102"/>
      <c r="E3" s="42"/>
      <c r="F3" s="42"/>
      <c r="G3" s="42"/>
      <c r="H3" s="43"/>
      <c r="I3" s="107"/>
      <c r="J3" s="107"/>
      <c r="K3" s="107"/>
      <c r="L3" s="43"/>
      <c r="M3" s="43"/>
    </row>
    <row r="4" spans="1:13">
      <c r="A4" s="108" t="s">
        <v>0</v>
      </c>
      <c r="B4" s="100" t="s">
        <v>574</v>
      </c>
      <c r="C4" s="100" t="s">
        <v>575</v>
      </c>
      <c r="D4" s="100" t="s">
        <v>576</v>
      </c>
      <c r="E4" s="100" t="s">
        <v>545</v>
      </c>
      <c r="F4" s="100" t="s">
        <v>577</v>
      </c>
      <c r="G4" s="100" t="s">
        <v>578</v>
      </c>
      <c r="H4" s="100" t="s">
        <v>579</v>
      </c>
      <c r="I4" s="109" t="s">
        <v>580</v>
      </c>
      <c r="J4" s="109"/>
      <c r="K4" s="109"/>
      <c r="L4" s="110" t="s">
        <v>581</v>
      </c>
      <c r="M4" s="100" t="s">
        <v>582</v>
      </c>
    </row>
    <row r="5" spans="1:13">
      <c r="A5" s="108"/>
      <c r="B5" s="100"/>
      <c r="C5" s="100"/>
      <c r="D5" s="100"/>
      <c r="E5" s="100"/>
      <c r="F5" s="100"/>
      <c r="G5" s="100"/>
      <c r="H5" s="100"/>
      <c r="I5" s="109"/>
      <c r="J5" s="109"/>
      <c r="K5" s="109"/>
      <c r="L5" s="110"/>
      <c r="M5" s="100"/>
    </row>
    <row r="6" spans="1:13" s="87" customFormat="1">
      <c r="A6" s="83">
        <v>43349</v>
      </c>
      <c r="B6" s="84" t="s">
        <v>814</v>
      </c>
      <c r="C6" s="84">
        <v>1500</v>
      </c>
      <c r="D6" s="84" t="s">
        <v>12</v>
      </c>
      <c r="E6" s="85">
        <v>9.85</v>
      </c>
      <c r="F6" s="85">
        <v>11.1</v>
      </c>
      <c r="G6" s="85"/>
      <c r="H6" s="85"/>
      <c r="I6" s="56">
        <f t="shared" ref="I6:I8" si="0">(F6-E6)*C6</f>
        <v>1875</v>
      </c>
      <c r="J6" s="56"/>
      <c r="K6" s="56"/>
      <c r="L6" s="86">
        <f t="shared" ref="L6:L8" si="1">(I6+J6+K6)/C6</f>
        <v>1.25</v>
      </c>
      <c r="M6" s="58">
        <f t="shared" ref="M6:M8" si="2">SUM(I6:K6)</f>
        <v>1875</v>
      </c>
    </row>
    <row r="7" spans="1:13" s="82" customFormat="1">
      <c r="A7" s="80">
        <v>43349</v>
      </c>
      <c r="B7" s="81" t="s">
        <v>813</v>
      </c>
      <c r="C7" s="81">
        <v>4000</v>
      </c>
      <c r="D7" s="81" t="s">
        <v>12</v>
      </c>
      <c r="E7" s="78">
        <v>7.5</v>
      </c>
      <c r="F7" s="78">
        <v>8.1999999999999993</v>
      </c>
      <c r="G7" s="78">
        <v>9.1</v>
      </c>
      <c r="H7" s="78">
        <v>10</v>
      </c>
      <c r="I7" s="48">
        <f t="shared" si="0"/>
        <v>2799.9999999999973</v>
      </c>
      <c r="J7" s="48">
        <f t="shared" ref="J6:J8" si="3">(G7-F7)*C7</f>
        <v>3600.0000000000014</v>
      </c>
      <c r="K7" s="48">
        <f t="shared" ref="K6:K8" si="4">(H7-G7)*C7</f>
        <v>3600.0000000000014</v>
      </c>
      <c r="L7" s="79">
        <f t="shared" si="1"/>
        <v>2.5</v>
      </c>
      <c r="M7" s="50">
        <f t="shared" si="2"/>
        <v>10000</v>
      </c>
    </row>
    <row r="8" spans="1:13" s="87" customFormat="1">
      <c r="A8" s="83">
        <v>43349</v>
      </c>
      <c r="B8" s="84" t="s">
        <v>812</v>
      </c>
      <c r="C8" s="84">
        <v>750</v>
      </c>
      <c r="D8" s="84" t="s">
        <v>12</v>
      </c>
      <c r="E8" s="85">
        <v>18</v>
      </c>
      <c r="F8" s="85">
        <v>20.25</v>
      </c>
      <c r="G8" s="85">
        <v>23</v>
      </c>
      <c r="H8" s="85"/>
      <c r="I8" s="56">
        <f t="shared" si="0"/>
        <v>1687.5</v>
      </c>
      <c r="J8" s="56">
        <f t="shared" si="3"/>
        <v>2062.5</v>
      </c>
      <c r="K8" s="56"/>
      <c r="L8" s="86">
        <f t="shared" si="1"/>
        <v>5</v>
      </c>
      <c r="M8" s="58">
        <f t="shared" si="2"/>
        <v>3750</v>
      </c>
    </row>
    <row r="9" spans="1:13" s="87" customFormat="1">
      <c r="A9" s="83">
        <v>43348</v>
      </c>
      <c r="B9" s="84" t="s">
        <v>811</v>
      </c>
      <c r="C9" s="84">
        <v>2667</v>
      </c>
      <c r="D9" s="84" t="s">
        <v>12</v>
      </c>
      <c r="E9" s="85">
        <v>7.25</v>
      </c>
      <c r="F9" s="85">
        <v>7.9</v>
      </c>
      <c r="G9" s="85">
        <v>8.6999999999999993</v>
      </c>
      <c r="H9" s="85"/>
      <c r="I9" s="56">
        <f t="shared" ref="I9:I10" si="5">(F9-E9)*C9</f>
        <v>1733.5500000000009</v>
      </c>
      <c r="J9" s="56">
        <f t="shared" ref="J9:J10" si="6">(G9-F9)*C9</f>
        <v>2133.5999999999972</v>
      </c>
      <c r="K9" s="56"/>
      <c r="L9" s="86">
        <f t="shared" ref="L9:L10" si="7">(I9+J9+K9)/C9</f>
        <v>1.4499999999999993</v>
      </c>
      <c r="M9" s="58">
        <f t="shared" ref="M9:M10" si="8">SUM(I9:K9)</f>
        <v>3867.1499999999978</v>
      </c>
    </row>
    <row r="10" spans="1:13" s="87" customFormat="1">
      <c r="A10" s="83">
        <v>43348</v>
      </c>
      <c r="B10" s="84" t="s">
        <v>810</v>
      </c>
      <c r="C10" s="84">
        <v>7000</v>
      </c>
      <c r="D10" s="84" t="s">
        <v>12</v>
      </c>
      <c r="E10" s="85">
        <v>0.8</v>
      </c>
      <c r="F10" s="85">
        <v>1.05</v>
      </c>
      <c r="G10" s="85">
        <v>1.4</v>
      </c>
      <c r="H10" s="85"/>
      <c r="I10" s="56">
        <f t="shared" si="5"/>
        <v>1750</v>
      </c>
      <c r="J10" s="56">
        <f t="shared" si="6"/>
        <v>2449.9999999999991</v>
      </c>
      <c r="K10" s="56"/>
      <c r="L10" s="86">
        <f t="shared" si="7"/>
        <v>0.59999999999999987</v>
      </c>
      <c r="M10" s="58">
        <f t="shared" si="8"/>
        <v>4199.9999999999991</v>
      </c>
    </row>
    <row r="11" spans="1:13" s="87" customFormat="1">
      <c r="A11" s="83">
        <v>43348</v>
      </c>
      <c r="B11" s="84" t="s">
        <v>809</v>
      </c>
      <c r="C11" s="84">
        <v>10000</v>
      </c>
      <c r="D11" s="84" t="s">
        <v>12</v>
      </c>
      <c r="E11" s="85">
        <v>0.8</v>
      </c>
      <c r="F11" s="85">
        <v>1.1000000000000001</v>
      </c>
      <c r="G11" s="85"/>
      <c r="H11" s="85"/>
      <c r="I11" s="56">
        <f t="shared" ref="I11" si="9">(F11-E11)*C11</f>
        <v>3000.0000000000005</v>
      </c>
      <c r="J11" s="56"/>
      <c r="K11" s="56"/>
      <c r="L11" s="86">
        <f t="shared" ref="L11" si="10">(I11+J11+K11)/C11</f>
        <v>0.30000000000000004</v>
      </c>
      <c r="M11" s="58">
        <f t="shared" ref="M11" si="11">SUM(I11:K11)</f>
        <v>3000.0000000000005</v>
      </c>
    </row>
    <row r="12" spans="1:13" s="87" customFormat="1">
      <c r="A12" s="83">
        <v>43347</v>
      </c>
      <c r="B12" s="84" t="s">
        <v>808</v>
      </c>
      <c r="C12" s="84">
        <v>2400</v>
      </c>
      <c r="D12" s="84" t="s">
        <v>12</v>
      </c>
      <c r="E12" s="85">
        <v>6.1</v>
      </c>
      <c r="F12" s="85">
        <v>6.75</v>
      </c>
      <c r="G12" s="85"/>
      <c r="H12" s="85"/>
      <c r="I12" s="56">
        <f t="shared" ref="I12:I13" si="12">(F12-E12)*C12</f>
        <v>1560.0000000000009</v>
      </c>
      <c r="J12" s="56"/>
      <c r="K12" s="56"/>
      <c r="L12" s="86">
        <f t="shared" ref="L12:L13" si="13">(I12+J12+K12)/C12</f>
        <v>0.65000000000000036</v>
      </c>
      <c r="M12" s="58">
        <f t="shared" ref="M12:M13" si="14">SUM(I12:K12)</f>
        <v>1560.0000000000009</v>
      </c>
    </row>
    <row r="13" spans="1:13" s="87" customFormat="1">
      <c r="A13" s="83">
        <v>43347</v>
      </c>
      <c r="B13" s="84" t="s">
        <v>807</v>
      </c>
      <c r="C13" s="84">
        <v>2800</v>
      </c>
      <c r="D13" s="84" t="s">
        <v>12</v>
      </c>
      <c r="E13" s="85">
        <v>3</v>
      </c>
      <c r="F13" s="85">
        <v>3.55</v>
      </c>
      <c r="G13" s="85"/>
      <c r="H13" s="85"/>
      <c r="I13" s="56">
        <f t="shared" si="12"/>
        <v>1539.9999999999995</v>
      </c>
      <c r="J13" s="56"/>
      <c r="K13" s="56"/>
      <c r="L13" s="86">
        <f t="shared" si="13"/>
        <v>0.54999999999999982</v>
      </c>
      <c r="M13" s="58">
        <f t="shared" si="14"/>
        <v>1539.9999999999995</v>
      </c>
    </row>
    <row r="14" spans="1:13" s="87" customFormat="1">
      <c r="A14" s="83">
        <v>43346</v>
      </c>
      <c r="B14" s="84" t="s">
        <v>806</v>
      </c>
      <c r="C14" s="84">
        <v>2667</v>
      </c>
      <c r="D14" s="84" t="s">
        <v>12</v>
      </c>
      <c r="E14" s="85">
        <v>10.35</v>
      </c>
      <c r="F14" s="85">
        <v>11</v>
      </c>
      <c r="G14" s="85"/>
      <c r="H14" s="85"/>
      <c r="I14" s="56">
        <f t="shared" ref="I14:I15" si="15">(F14-E14)*C14</f>
        <v>1733.5500000000009</v>
      </c>
      <c r="J14" s="56"/>
      <c r="K14" s="56"/>
      <c r="L14" s="86">
        <f t="shared" ref="L14:L15" si="16">(I14+J14+K14)/C14</f>
        <v>0.65000000000000036</v>
      </c>
      <c r="M14" s="58">
        <f t="shared" ref="M14:M15" si="17">SUM(I14:K14)</f>
        <v>1733.5500000000009</v>
      </c>
    </row>
    <row r="15" spans="1:13" s="87" customFormat="1">
      <c r="A15" s="83">
        <v>43346</v>
      </c>
      <c r="B15" s="84" t="s">
        <v>805</v>
      </c>
      <c r="C15" s="84">
        <v>12000</v>
      </c>
      <c r="D15" s="84" t="s">
        <v>12</v>
      </c>
      <c r="E15" s="85">
        <v>1.85</v>
      </c>
      <c r="F15" s="85">
        <v>2.1</v>
      </c>
      <c r="G15" s="85"/>
      <c r="H15" s="85"/>
      <c r="I15" s="56">
        <f t="shared" si="15"/>
        <v>3000</v>
      </c>
      <c r="J15" s="56"/>
      <c r="K15" s="56"/>
      <c r="L15" s="86">
        <f t="shared" si="16"/>
        <v>0.25</v>
      </c>
      <c r="M15" s="58">
        <f t="shared" si="17"/>
        <v>3000</v>
      </c>
    </row>
    <row r="16" spans="1:13" ht="15.75">
      <c r="A16" s="97"/>
      <c r="B16" s="96"/>
      <c r="C16" s="96"/>
      <c r="D16" s="96"/>
      <c r="E16" s="96"/>
      <c r="F16" s="96"/>
      <c r="G16" s="96"/>
      <c r="H16" s="96"/>
      <c r="I16" s="98"/>
      <c r="J16" s="98"/>
      <c r="K16" s="98"/>
      <c r="L16" s="99"/>
      <c r="M16" s="96"/>
    </row>
    <row r="17" spans="1:13" s="87" customFormat="1">
      <c r="A17" s="83">
        <v>43343</v>
      </c>
      <c r="B17" s="84" t="s">
        <v>803</v>
      </c>
      <c r="C17" s="84">
        <v>600</v>
      </c>
      <c r="D17" s="84" t="s">
        <v>12</v>
      </c>
      <c r="E17" s="85">
        <v>21</v>
      </c>
      <c r="F17" s="85">
        <v>19.5</v>
      </c>
      <c r="G17" s="85"/>
      <c r="H17" s="85"/>
      <c r="I17" s="56">
        <f t="shared" ref="I17:I20" si="18">(F17-E17)*C17</f>
        <v>-900</v>
      </c>
      <c r="J17" s="56"/>
      <c r="K17" s="56"/>
      <c r="L17" s="86">
        <f t="shared" ref="L17:L20" si="19">(I17+J17+K17)/C17</f>
        <v>-1.5</v>
      </c>
      <c r="M17" s="58">
        <f t="shared" ref="M17:M20" si="20">SUM(I17:K17)</f>
        <v>-900</v>
      </c>
    </row>
    <row r="18" spans="1:13" s="87" customFormat="1">
      <c r="A18" s="83">
        <v>43343</v>
      </c>
      <c r="B18" s="84" t="s">
        <v>802</v>
      </c>
      <c r="C18" s="84">
        <v>1061</v>
      </c>
      <c r="D18" s="84" t="s">
        <v>12</v>
      </c>
      <c r="E18" s="85">
        <v>17.899999999999999</v>
      </c>
      <c r="F18" s="85">
        <v>19.399999999999999</v>
      </c>
      <c r="G18" s="85"/>
      <c r="H18" s="85"/>
      <c r="I18" s="56">
        <f t="shared" si="18"/>
        <v>1591.5</v>
      </c>
      <c r="J18" s="56"/>
      <c r="K18" s="56"/>
      <c r="L18" s="86">
        <f t="shared" si="19"/>
        <v>1.5</v>
      </c>
      <c r="M18" s="58">
        <f t="shared" si="20"/>
        <v>1591.5</v>
      </c>
    </row>
    <row r="19" spans="1:13" s="87" customFormat="1">
      <c r="A19" s="83">
        <v>43343</v>
      </c>
      <c r="B19" s="84" t="s">
        <v>801</v>
      </c>
      <c r="C19" s="84">
        <v>3500</v>
      </c>
      <c r="D19" s="84" t="s">
        <v>12</v>
      </c>
      <c r="E19" s="85">
        <v>4.1500000000000004</v>
      </c>
      <c r="F19" s="85">
        <v>3.6</v>
      </c>
      <c r="G19" s="85"/>
      <c r="H19" s="85"/>
      <c r="I19" s="56">
        <f t="shared" si="18"/>
        <v>-1925.0000000000009</v>
      </c>
      <c r="J19" s="56"/>
      <c r="K19" s="56"/>
      <c r="L19" s="86">
        <f t="shared" si="19"/>
        <v>-0.55000000000000027</v>
      </c>
      <c r="M19" s="58">
        <f t="shared" si="20"/>
        <v>-1925.0000000000009</v>
      </c>
    </row>
    <row r="20" spans="1:13" s="87" customFormat="1">
      <c r="A20" s="83">
        <v>43342</v>
      </c>
      <c r="B20" s="84" t="s">
        <v>804</v>
      </c>
      <c r="C20" s="84">
        <v>6000</v>
      </c>
      <c r="D20" s="84" t="s">
        <v>12</v>
      </c>
      <c r="E20" s="85">
        <v>1.45</v>
      </c>
      <c r="F20" s="85">
        <v>1.8</v>
      </c>
      <c r="G20" s="85">
        <v>2.2999999999999998</v>
      </c>
      <c r="H20" s="85"/>
      <c r="I20" s="56">
        <f t="shared" si="18"/>
        <v>2100.0000000000005</v>
      </c>
      <c r="J20" s="56">
        <f t="shared" ref="J20" si="21">(G20-F20)*C20</f>
        <v>2999.9999999999986</v>
      </c>
      <c r="K20" s="56"/>
      <c r="L20" s="86">
        <f t="shared" si="19"/>
        <v>0.84999999999999987</v>
      </c>
      <c r="M20" s="58">
        <f t="shared" si="20"/>
        <v>5099.9999999999991</v>
      </c>
    </row>
    <row r="21" spans="1:13" s="87" customFormat="1">
      <c r="A21" s="83">
        <v>43342</v>
      </c>
      <c r="B21" s="84" t="s">
        <v>800</v>
      </c>
      <c r="C21" s="84">
        <v>2000</v>
      </c>
      <c r="D21" s="84" t="s">
        <v>12</v>
      </c>
      <c r="E21" s="85">
        <v>13</v>
      </c>
      <c r="F21" s="85">
        <v>13.8</v>
      </c>
      <c r="G21" s="85"/>
      <c r="H21" s="85"/>
      <c r="I21" s="56">
        <f t="shared" ref="I21:I22" si="22">(F21-E21)*C21</f>
        <v>1600.0000000000014</v>
      </c>
      <c r="J21" s="56"/>
      <c r="K21" s="56"/>
      <c r="L21" s="86">
        <f t="shared" ref="L21:L22" si="23">(I21+J21+K21)/C21</f>
        <v>0.80000000000000071</v>
      </c>
      <c r="M21" s="58">
        <f t="shared" ref="M21:M22" si="24">SUM(I21:K21)</f>
        <v>1600.0000000000014</v>
      </c>
    </row>
    <row r="22" spans="1:13" s="87" customFormat="1">
      <c r="A22" s="83">
        <v>43342</v>
      </c>
      <c r="B22" s="84" t="s">
        <v>799</v>
      </c>
      <c r="C22" s="84">
        <v>1061</v>
      </c>
      <c r="D22" s="84" t="s">
        <v>12</v>
      </c>
      <c r="E22" s="85">
        <v>15.85</v>
      </c>
      <c r="F22" s="85">
        <v>17.350000000000001</v>
      </c>
      <c r="G22" s="85">
        <v>19.100000000000001</v>
      </c>
      <c r="H22" s="85"/>
      <c r="I22" s="56">
        <f t="shared" si="22"/>
        <v>1591.5000000000018</v>
      </c>
      <c r="J22" s="56">
        <f t="shared" ref="J22" si="25">(G22-F22)*C22</f>
        <v>1856.75</v>
      </c>
      <c r="K22" s="56"/>
      <c r="L22" s="86">
        <f t="shared" si="23"/>
        <v>3.2500000000000018</v>
      </c>
      <c r="M22" s="58">
        <f t="shared" si="24"/>
        <v>3448.2500000000018</v>
      </c>
    </row>
    <row r="23" spans="1:13" s="87" customFormat="1">
      <c r="A23" s="83">
        <v>43341</v>
      </c>
      <c r="B23" s="84" t="s">
        <v>734</v>
      </c>
      <c r="C23" s="84">
        <v>4500</v>
      </c>
      <c r="D23" s="84" t="s">
        <v>12</v>
      </c>
      <c r="E23" s="85">
        <v>10.8</v>
      </c>
      <c r="F23" s="85">
        <v>11.35</v>
      </c>
      <c r="G23" s="85">
        <v>12.05</v>
      </c>
      <c r="H23" s="85"/>
      <c r="I23" s="56">
        <f t="shared" ref="I23" si="26">(F23-E23)*C23</f>
        <v>2474.999999999995</v>
      </c>
      <c r="J23" s="56">
        <f t="shared" ref="J23" si="27">(G23-F23)*C23</f>
        <v>3150.000000000005</v>
      </c>
      <c r="K23" s="56"/>
      <c r="L23" s="86">
        <f t="shared" ref="L23" si="28">(I23+J23+K23)/C23</f>
        <v>1.25</v>
      </c>
      <c r="M23" s="58">
        <f t="shared" ref="M23" si="29">SUM(I23:K23)</f>
        <v>5625</v>
      </c>
    </row>
    <row r="24" spans="1:13" s="87" customFormat="1">
      <c r="A24" s="83">
        <v>43341</v>
      </c>
      <c r="B24" s="84" t="s">
        <v>786</v>
      </c>
      <c r="C24" s="84">
        <v>1750</v>
      </c>
      <c r="D24" s="84" t="s">
        <v>12</v>
      </c>
      <c r="E24" s="85">
        <v>15.25</v>
      </c>
      <c r="F24" s="85">
        <v>16.25</v>
      </c>
      <c r="G24" s="85">
        <v>17.5</v>
      </c>
      <c r="H24" s="85"/>
      <c r="I24" s="56">
        <f t="shared" ref="I24:I25" si="30">(F24-E24)*C24</f>
        <v>1750</v>
      </c>
      <c r="J24" s="56">
        <f t="shared" ref="J24" si="31">(G24-F24)*C24</f>
        <v>2187.5</v>
      </c>
      <c r="K24" s="56"/>
      <c r="L24" s="86">
        <f t="shared" ref="L24:L25" si="32">(I24+J24+K24)/C24</f>
        <v>2.25</v>
      </c>
      <c r="M24" s="58">
        <f t="shared" ref="M24:M25" si="33">SUM(I24:K24)</f>
        <v>3937.5</v>
      </c>
    </row>
    <row r="25" spans="1:13" s="87" customFormat="1">
      <c r="A25" s="83">
        <v>43341</v>
      </c>
      <c r="B25" s="84" t="s">
        <v>798</v>
      </c>
      <c r="C25" s="84">
        <v>600</v>
      </c>
      <c r="D25" s="84" t="s">
        <v>12</v>
      </c>
      <c r="E25" s="85">
        <v>25</v>
      </c>
      <c r="F25" s="85">
        <v>27</v>
      </c>
      <c r="G25" s="85"/>
      <c r="H25" s="85"/>
      <c r="I25" s="56">
        <f t="shared" si="30"/>
        <v>1200</v>
      </c>
      <c r="J25" s="56"/>
      <c r="K25" s="56"/>
      <c r="L25" s="86">
        <f t="shared" si="32"/>
        <v>2</v>
      </c>
      <c r="M25" s="58">
        <f t="shared" si="33"/>
        <v>1200</v>
      </c>
    </row>
    <row r="26" spans="1:13" s="87" customFormat="1">
      <c r="A26" s="83">
        <v>43340</v>
      </c>
      <c r="B26" s="84" t="s">
        <v>796</v>
      </c>
      <c r="C26" s="84">
        <v>3500</v>
      </c>
      <c r="D26" s="84" t="s">
        <v>12</v>
      </c>
      <c r="E26" s="85">
        <v>0.55000000000000004</v>
      </c>
      <c r="F26" s="85">
        <v>0.85</v>
      </c>
      <c r="G26" s="85"/>
      <c r="H26" s="85"/>
      <c r="I26" s="56">
        <f t="shared" ref="I26:I28" si="34">(F26-E26)*C26</f>
        <v>1049.9999999999998</v>
      </c>
      <c r="J26" s="56"/>
      <c r="K26" s="56"/>
      <c r="L26" s="86">
        <f t="shared" ref="L26:L28" si="35">(I26+J26+K26)/C26</f>
        <v>0.29999999999999993</v>
      </c>
      <c r="M26" s="58">
        <f t="shared" ref="M26:M28" si="36">SUM(I26:K26)</f>
        <v>1049.9999999999998</v>
      </c>
    </row>
    <row r="27" spans="1:13" s="87" customFormat="1">
      <c r="A27" s="83">
        <v>43340</v>
      </c>
      <c r="B27" s="84" t="s">
        <v>795</v>
      </c>
      <c r="C27" s="84">
        <v>1000</v>
      </c>
      <c r="D27" s="84" t="s">
        <v>12</v>
      </c>
      <c r="E27" s="85">
        <v>2.2999999999999998</v>
      </c>
      <c r="F27" s="85">
        <v>1.65</v>
      </c>
      <c r="G27" s="85"/>
      <c r="H27" s="85"/>
      <c r="I27" s="56">
        <f t="shared" si="34"/>
        <v>-649.99999999999989</v>
      </c>
      <c r="J27" s="56"/>
      <c r="K27" s="56"/>
      <c r="L27" s="86">
        <f t="shared" si="35"/>
        <v>-0.64999999999999991</v>
      </c>
      <c r="M27" s="58">
        <f t="shared" si="36"/>
        <v>-649.99999999999989</v>
      </c>
    </row>
    <row r="28" spans="1:13" s="82" customFormat="1">
      <c r="A28" s="80">
        <v>43339</v>
      </c>
      <c r="B28" s="81" t="s">
        <v>797</v>
      </c>
      <c r="C28" s="81">
        <v>4000</v>
      </c>
      <c r="D28" s="81" t="s">
        <v>12</v>
      </c>
      <c r="E28" s="78">
        <v>0.5</v>
      </c>
      <c r="F28" s="78">
        <v>2.2999999999999998</v>
      </c>
      <c r="G28" s="78"/>
      <c r="H28" s="78"/>
      <c r="I28" s="48">
        <f t="shared" si="34"/>
        <v>7199.9999999999991</v>
      </c>
      <c r="J28" s="48"/>
      <c r="K28" s="48"/>
      <c r="L28" s="79">
        <f t="shared" si="35"/>
        <v>1.7999999999999998</v>
      </c>
      <c r="M28" s="50">
        <f t="shared" si="36"/>
        <v>7199.9999999999991</v>
      </c>
    </row>
    <row r="29" spans="1:13" s="87" customFormat="1">
      <c r="A29" s="83">
        <v>43339</v>
      </c>
      <c r="B29" s="84" t="s">
        <v>587</v>
      </c>
      <c r="C29" s="84">
        <v>2400</v>
      </c>
      <c r="D29" s="84" t="s">
        <v>12</v>
      </c>
      <c r="E29" s="85">
        <v>1.5</v>
      </c>
      <c r="F29" s="85">
        <v>2.25</v>
      </c>
      <c r="G29" s="85"/>
      <c r="H29" s="85"/>
      <c r="I29" s="56">
        <f t="shared" ref="I29" si="37">(F29-E29)*C29</f>
        <v>1800</v>
      </c>
      <c r="J29" s="56"/>
      <c r="K29" s="56"/>
      <c r="L29" s="86">
        <f t="shared" ref="L29" si="38">(I29+J29+K29)/C29</f>
        <v>0.75</v>
      </c>
      <c r="M29" s="58">
        <f t="shared" ref="M29" si="39">SUM(I29:K29)</f>
        <v>1800</v>
      </c>
    </row>
    <row r="30" spans="1:13" s="82" customFormat="1">
      <c r="A30" s="80">
        <v>43336</v>
      </c>
      <c r="B30" s="81" t="s">
        <v>794</v>
      </c>
      <c r="C30" s="81">
        <v>1500</v>
      </c>
      <c r="D30" s="81" t="s">
        <v>12</v>
      </c>
      <c r="E30" s="78">
        <v>11.15</v>
      </c>
      <c r="F30" s="78">
        <v>12.25</v>
      </c>
      <c r="G30" s="78">
        <v>13.6</v>
      </c>
      <c r="H30" s="78">
        <v>15.1</v>
      </c>
      <c r="I30" s="48">
        <f t="shared" ref="I30" si="40">(F30-E30)*C30</f>
        <v>1649.9999999999995</v>
      </c>
      <c r="J30" s="48">
        <f t="shared" ref="J30" si="41">(G30-F30)*C30</f>
        <v>2024.9999999999995</v>
      </c>
      <c r="K30" s="48">
        <f t="shared" ref="K30" si="42">(H30-G30)*C30</f>
        <v>2250</v>
      </c>
      <c r="L30" s="79">
        <f t="shared" ref="L30" si="43">(I30+J30+K30)/C30</f>
        <v>3.9499999999999993</v>
      </c>
      <c r="M30" s="50">
        <f t="shared" ref="M30" si="44">SUM(I30:K30)</f>
        <v>5924.9999999999991</v>
      </c>
    </row>
    <row r="31" spans="1:13" s="87" customFormat="1">
      <c r="A31" s="83">
        <v>43335</v>
      </c>
      <c r="B31" s="84" t="s">
        <v>793</v>
      </c>
      <c r="C31" s="84">
        <v>2000</v>
      </c>
      <c r="D31" s="84" t="s">
        <v>12</v>
      </c>
      <c r="E31" s="85">
        <v>3.5</v>
      </c>
      <c r="F31" s="85">
        <v>4.2</v>
      </c>
      <c r="G31" s="85"/>
      <c r="H31" s="85"/>
      <c r="I31" s="56">
        <f t="shared" ref="I31:I33" si="45">(F31-E31)*C31</f>
        <v>1400.0000000000005</v>
      </c>
      <c r="J31" s="56"/>
      <c r="K31" s="56"/>
      <c r="L31" s="86">
        <f t="shared" ref="L31:L33" si="46">(I31+J31+K31)/C31</f>
        <v>0.70000000000000018</v>
      </c>
      <c r="M31" s="58">
        <f t="shared" ref="M31:M33" si="47">SUM(I31:K31)</f>
        <v>1400.0000000000005</v>
      </c>
    </row>
    <row r="32" spans="1:13" s="87" customFormat="1">
      <c r="A32" s="83">
        <v>43335</v>
      </c>
      <c r="B32" s="84" t="s">
        <v>788</v>
      </c>
      <c r="C32" s="84">
        <v>6000</v>
      </c>
      <c r="D32" s="84" t="s">
        <v>12</v>
      </c>
      <c r="E32" s="85">
        <v>1.1499999999999999</v>
      </c>
      <c r="F32" s="85">
        <v>1.55</v>
      </c>
      <c r="G32" s="85">
        <v>2.0499999999999998</v>
      </c>
      <c r="H32" s="85"/>
      <c r="I32" s="56">
        <f t="shared" si="45"/>
        <v>2400.0000000000009</v>
      </c>
      <c r="J32" s="56">
        <f t="shared" ref="J32" si="48">(G32-F32)*C32</f>
        <v>2999.9999999999986</v>
      </c>
      <c r="K32" s="56"/>
      <c r="L32" s="86">
        <f t="shared" si="46"/>
        <v>0.9</v>
      </c>
      <c r="M32" s="58">
        <f t="shared" si="47"/>
        <v>5400</v>
      </c>
    </row>
    <row r="33" spans="1:13" s="87" customFormat="1">
      <c r="A33" s="83">
        <v>43335</v>
      </c>
      <c r="B33" s="84" t="s">
        <v>757</v>
      </c>
      <c r="C33" s="84">
        <v>3200</v>
      </c>
      <c r="D33" s="84" t="s">
        <v>12</v>
      </c>
      <c r="E33" s="85">
        <v>1.2</v>
      </c>
      <c r="F33" s="85">
        <v>1.8</v>
      </c>
      <c r="G33" s="85"/>
      <c r="H33" s="85"/>
      <c r="I33" s="56">
        <f t="shared" si="45"/>
        <v>1920.0000000000002</v>
      </c>
      <c r="J33" s="56"/>
      <c r="K33" s="56"/>
      <c r="L33" s="86">
        <f t="shared" si="46"/>
        <v>0.60000000000000009</v>
      </c>
      <c r="M33" s="58">
        <f t="shared" si="47"/>
        <v>1920.0000000000002</v>
      </c>
    </row>
    <row r="34" spans="1:13" s="87" customFormat="1">
      <c r="A34" s="83">
        <v>43333</v>
      </c>
      <c r="B34" s="84" t="s">
        <v>792</v>
      </c>
      <c r="C34" s="84">
        <v>3000</v>
      </c>
      <c r="D34" s="84" t="s">
        <v>12</v>
      </c>
      <c r="E34" s="85">
        <v>3</v>
      </c>
      <c r="F34" s="85">
        <v>3.6</v>
      </c>
      <c r="G34" s="85"/>
      <c r="H34" s="85"/>
      <c r="I34" s="56">
        <f t="shared" ref="I34" si="49">(F34-E34)*C34</f>
        <v>1800.0000000000002</v>
      </c>
      <c r="J34" s="56"/>
      <c r="K34" s="56"/>
      <c r="L34" s="86">
        <f t="shared" ref="L34" si="50">(I34+J34+K34)/C34</f>
        <v>0.60000000000000009</v>
      </c>
      <c r="M34" s="58">
        <f t="shared" ref="M34" si="51">SUM(I34:K34)</f>
        <v>1800.0000000000002</v>
      </c>
    </row>
    <row r="35" spans="1:13" s="87" customFormat="1">
      <c r="A35" s="83">
        <v>43332</v>
      </c>
      <c r="B35" s="84" t="s">
        <v>791</v>
      </c>
      <c r="C35" s="84">
        <v>2400</v>
      </c>
      <c r="D35" s="84" t="s">
        <v>12</v>
      </c>
      <c r="E35" s="85">
        <v>2.75</v>
      </c>
      <c r="F35" s="85">
        <v>3.45</v>
      </c>
      <c r="G35" s="85"/>
      <c r="H35" s="85"/>
      <c r="I35" s="56">
        <f t="shared" ref="I35" si="52">(F35-E35)*C35</f>
        <v>1680.0000000000005</v>
      </c>
      <c r="J35" s="56"/>
      <c r="K35" s="56"/>
      <c r="L35" s="86">
        <f t="shared" ref="L35" si="53">(I35+J35+K35)/C35</f>
        <v>0.70000000000000018</v>
      </c>
      <c r="M35" s="58">
        <f t="shared" ref="M35" si="54">SUM(I35:K35)</f>
        <v>1680.0000000000005</v>
      </c>
    </row>
    <row r="36" spans="1:13" s="87" customFormat="1">
      <c r="A36" s="83">
        <v>43330</v>
      </c>
      <c r="B36" s="84" t="s">
        <v>790</v>
      </c>
      <c r="C36" s="84">
        <v>600</v>
      </c>
      <c r="D36" s="84" t="s">
        <v>12</v>
      </c>
      <c r="E36" s="85">
        <v>18.25</v>
      </c>
      <c r="F36" s="85">
        <v>20.75</v>
      </c>
      <c r="G36" s="85"/>
      <c r="H36" s="85"/>
      <c r="I36" s="56">
        <f t="shared" ref="I36" si="55">(F36-E36)*C36</f>
        <v>1500</v>
      </c>
      <c r="J36" s="56"/>
      <c r="K36" s="56"/>
      <c r="L36" s="86">
        <f t="shared" ref="L36" si="56">(I36+J36+K36)/C36</f>
        <v>2.5</v>
      </c>
      <c r="M36" s="58">
        <f t="shared" ref="M36" si="57">SUM(I36:K36)</f>
        <v>1500</v>
      </c>
    </row>
    <row r="37" spans="1:13" s="87" customFormat="1">
      <c r="A37" s="83">
        <v>43329</v>
      </c>
      <c r="B37" s="84" t="s">
        <v>789</v>
      </c>
      <c r="C37" s="84">
        <v>4000</v>
      </c>
      <c r="D37" s="84" t="s">
        <v>12</v>
      </c>
      <c r="E37" s="85">
        <v>1.1000000000000001</v>
      </c>
      <c r="F37" s="85">
        <v>1.45</v>
      </c>
      <c r="G37" s="85"/>
      <c r="H37" s="85"/>
      <c r="I37" s="56">
        <f t="shared" ref="I37:I38" si="58">(F37-E37)*C37</f>
        <v>1399.9999999999995</v>
      </c>
      <c r="J37" s="56"/>
      <c r="K37" s="56"/>
      <c r="L37" s="86">
        <f t="shared" ref="L37:L38" si="59">(I37+J37+K37)/C37</f>
        <v>0.34999999999999987</v>
      </c>
      <c r="M37" s="58">
        <f t="shared" ref="M37:M38" si="60">SUM(I37:K37)</f>
        <v>1399.9999999999995</v>
      </c>
    </row>
    <row r="38" spans="1:13" s="87" customFormat="1">
      <c r="A38" s="83">
        <v>43329</v>
      </c>
      <c r="B38" s="84" t="s">
        <v>757</v>
      </c>
      <c r="C38" s="84">
        <v>3200</v>
      </c>
      <c r="D38" s="84" t="s">
        <v>12</v>
      </c>
      <c r="E38" s="85">
        <v>1</v>
      </c>
      <c r="F38" s="85">
        <v>1.55</v>
      </c>
      <c r="G38" s="85"/>
      <c r="H38" s="85"/>
      <c r="I38" s="56">
        <f t="shared" si="58"/>
        <v>1760.0000000000002</v>
      </c>
      <c r="J38" s="56"/>
      <c r="K38" s="56"/>
      <c r="L38" s="86">
        <f t="shared" si="59"/>
        <v>0.55000000000000004</v>
      </c>
      <c r="M38" s="58">
        <f t="shared" si="60"/>
        <v>1760.0000000000002</v>
      </c>
    </row>
    <row r="39" spans="1:13" s="87" customFormat="1">
      <c r="A39" s="83">
        <v>43328</v>
      </c>
      <c r="B39" s="84" t="s">
        <v>788</v>
      </c>
      <c r="C39" s="84">
        <v>6000</v>
      </c>
      <c r="D39" s="84" t="s">
        <v>12</v>
      </c>
      <c r="E39" s="85">
        <v>1.45</v>
      </c>
      <c r="F39" s="85">
        <v>1.85</v>
      </c>
      <c r="G39" s="85"/>
      <c r="H39" s="85"/>
      <c r="I39" s="56">
        <f t="shared" ref="I39:I40" si="61">(F39-E39)*C39</f>
        <v>2400.0000000000009</v>
      </c>
      <c r="J39" s="56"/>
      <c r="K39" s="56"/>
      <c r="L39" s="86">
        <f t="shared" ref="L39:L40" si="62">(I39+J39+K39)/C39</f>
        <v>0.40000000000000013</v>
      </c>
      <c r="M39" s="58">
        <f t="shared" ref="M39:M40" si="63">SUM(I39:K39)</f>
        <v>2400.0000000000009</v>
      </c>
    </row>
    <row r="40" spans="1:13" s="82" customFormat="1">
      <c r="A40" s="80">
        <v>43328</v>
      </c>
      <c r="B40" s="81" t="s">
        <v>787</v>
      </c>
      <c r="C40" s="81">
        <v>10000</v>
      </c>
      <c r="D40" s="81" t="s">
        <v>12</v>
      </c>
      <c r="E40" s="78">
        <v>2.35</v>
      </c>
      <c r="F40" s="78">
        <v>2.65</v>
      </c>
      <c r="G40" s="78">
        <v>3.1</v>
      </c>
      <c r="H40" s="78">
        <v>3.55</v>
      </c>
      <c r="I40" s="48">
        <f t="shared" si="61"/>
        <v>2999.9999999999982</v>
      </c>
      <c r="J40" s="48">
        <f t="shared" ref="J40" si="64">(G40-F40)*C40</f>
        <v>4500.0000000000018</v>
      </c>
      <c r="K40" s="48">
        <f t="shared" ref="K40" si="65">(H40-G40)*C40</f>
        <v>4499.9999999999973</v>
      </c>
      <c r="L40" s="79">
        <f t="shared" si="62"/>
        <v>1.1999999999999997</v>
      </c>
      <c r="M40" s="50">
        <f t="shared" si="63"/>
        <v>11999.999999999996</v>
      </c>
    </row>
    <row r="41" spans="1:13" s="82" customFormat="1">
      <c r="A41" s="80">
        <v>43326</v>
      </c>
      <c r="B41" s="81" t="s">
        <v>786</v>
      </c>
      <c r="C41" s="81">
        <v>1750</v>
      </c>
      <c r="D41" s="81" t="s">
        <v>12</v>
      </c>
      <c r="E41" s="78">
        <v>8.4499999999999993</v>
      </c>
      <c r="F41" s="78">
        <v>9.3000000000000007</v>
      </c>
      <c r="G41" s="78">
        <v>10.4</v>
      </c>
      <c r="H41" s="78">
        <v>11.5</v>
      </c>
      <c r="I41" s="48">
        <f t="shared" ref="I41" si="66">(F41-E41)*C41</f>
        <v>1487.5000000000025</v>
      </c>
      <c r="J41" s="48">
        <f t="shared" ref="J41" si="67">(G41-F41)*C41</f>
        <v>1924.9999999999993</v>
      </c>
      <c r="K41" s="48">
        <f t="shared" ref="K41" si="68">(H41-G41)*C41</f>
        <v>1924.9999999999993</v>
      </c>
      <c r="L41" s="79">
        <f t="shared" ref="L41" si="69">(I41+J41+K41)/C41</f>
        <v>3.0500000000000007</v>
      </c>
      <c r="M41" s="50">
        <f t="shared" ref="M41" si="70">SUM(I41:K41)</f>
        <v>5337.5000000000009</v>
      </c>
    </row>
    <row r="42" spans="1:13" s="87" customFormat="1">
      <c r="A42" s="83">
        <v>43325</v>
      </c>
      <c r="B42" s="84" t="s">
        <v>785</v>
      </c>
      <c r="C42" s="84">
        <v>500</v>
      </c>
      <c r="D42" s="84" t="s">
        <v>12</v>
      </c>
      <c r="E42" s="85">
        <v>32.15</v>
      </c>
      <c r="F42" s="85">
        <v>34.65</v>
      </c>
      <c r="G42" s="85">
        <v>37.4</v>
      </c>
      <c r="H42" s="85"/>
      <c r="I42" s="56">
        <f t="shared" ref="I42" si="71">(F42-E42)*C42</f>
        <v>1250</v>
      </c>
      <c r="J42" s="56">
        <f t="shared" ref="J42" si="72">(G42-F42)*C42</f>
        <v>1375</v>
      </c>
      <c r="K42" s="56"/>
      <c r="L42" s="86">
        <f t="shared" ref="L42" si="73">(I42+J42+K42)/C42</f>
        <v>5.25</v>
      </c>
      <c r="M42" s="58">
        <f t="shared" ref="M42" si="74">SUM(I42:K42)</f>
        <v>2625</v>
      </c>
    </row>
    <row r="43" spans="1:13" s="87" customFormat="1">
      <c r="A43" s="83">
        <v>43325</v>
      </c>
      <c r="B43" s="84" t="s">
        <v>753</v>
      </c>
      <c r="C43" s="84">
        <v>4000</v>
      </c>
      <c r="D43" s="84" t="s">
        <v>12</v>
      </c>
      <c r="E43" s="85">
        <v>2.2999999999999998</v>
      </c>
      <c r="F43" s="85">
        <v>2.7</v>
      </c>
      <c r="G43" s="85"/>
      <c r="H43" s="85"/>
      <c r="I43" s="56">
        <f t="shared" ref="I43" si="75">(F43-E43)*C43</f>
        <v>1600.0000000000014</v>
      </c>
      <c r="J43" s="56"/>
      <c r="K43" s="56"/>
      <c r="L43" s="86">
        <f t="shared" ref="L43" si="76">(I43+J43+K43)/C43</f>
        <v>0.40000000000000036</v>
      </c>
      <c r="M43" s="58">
        <f t="shared" ref="M43" si="77">SUM(I43:K43)</f>
        <v>1600.0000000000014</v>
      </c>
    </row>
    <row r="44" spans="1:13" s="87" customFormat="1">
      <c r="A44" s="83">
        <v>43322</v>
      </c>
      <c r="B44" s="84" t="s">
        <v>784</v>
      </c>
      <c r="C44" s="84">
        <v>2400</v>
      </c>
      <c r="D44" s="84" t="s">
        <v>12</v>
      </c>
      <c r="E44" s="85">
        <v>4.8</v>
      </c>
      <c r="F44" s="85">
        <v>5.5</v>
      </c>
      <c r="G44" s="85"/>
      <c r="H44" s="85"/>
      <c r="I44" s="56">
        <f t="shared" ref="I44:I46" si="78">(F44-E44)*C44</f>
        <v>1680.0000000000005</v>
      </c>
      <c r="J44" s="56"/>
      <c r="K44" s="56"/>
      <c r="L44" s="86">
        <f t="shared" ref="L44:L46" si="79">(I44+J44+K44)/C44</f>
        <v>0.70000000000000018</v>
      </c>
      <c r="M44" s="58">
        <f t="shared" ref="M44:M46" si="80">SUM(I44:K44)</f>
        <v>1680.0000000000005</v>
      </c>
    </row>
    <row r="45" spans="1:13" s="87" customFormat="1">
      <c r="A45" s="83">
        <v>43322</v>
      </c>
      <c r="B45" s="84" t="s">
        <v>664</v>
      </c>
      <c r="C45" s="84">
        <v>8000</v>
      </c>
      <c r="D45" s="84" t="s">
        <v>12</v>
      </c>
      <c r="E45" s="85">
        <v>2.2000000000000002</v>
      </c>
      <c r="F45" s="85">
        <v>2.6</v>
      </c>
      <c r="G45" s="85">
        <v>3.1</v>
      </c>
      <c r="H45" s="85"/>
      <c r="I45" s="56">
        <f t="shared" si="78"/>
        <v>3199.9999999999991</v>
      </c>
      <c r="J45" s="56">
        <f t="shared" ref="J45" si="81">(G45-F45)*C45</f>
        <v>4000</v>
      </c>
      <c r="K45" s="56"/>
      <c r="L45" s="86">
        <f t="shared" si="79"/>
        <v>0.89999999999999991</v>
      </c>
      <c r="M45" s="58">
        <f t="shared" si="80"/>
        <v>7199.9999999999991</v>
      </c>
    </row>
    <row r="46" spans="1:13" s="87" customFormat="1">
      <c r="A46" s="83">
        <v>43322</v>
      </c>
      <c r="B46" s="84" t="s">
        <v>783</v>
      </c>
      <c r="C46" s="84">
        <v>800</v>
      </c>
      <c r="D46" s="84" t="s">
        <v>12</v>
      </c>
      <c r="E46" s="85">
        <v>21.2</v>
      </c>
      <c r="F46" s="85">
        <v>23.05</v>
      </c>
      <c r="G46" s="85"/>
      <c r="H46" s="85"/>
      <c r="I46" s="56">
        <f t="shared" si="78"/>
        <v>1480.0000000000011</v>
      </c>
      <c r="J46" s="56"/>
      <c r="K46" s="56"/>
      <c r="L46" s="86">
        <f t="shared" si="79"/>
        <v>1.8500000000000014</v>
      </c>
      <c r="M46" s="58">
        <f t="shared" si="80"/>
        <v>1480.0000000000011</v>
      </c>
    </row>
    <row r="47" spans="1:13" s="87" customFormat="1" ht="15.75" customHeight="1">
      <c r="A47" s="83">
        <v>43321</v>
      </c>
      <c r="B47" s="84" t="s">
        <v>771</v>
      </c>
      <c r="C47" s="84">
        <v>4000</v>
      </c>
      <c r="D47" s="84" t="s">
        <v>12</v>
      </c>
      <c r="E47" s="85">
        <v>6.25</v>
      </c>
      <c r="F47" s="85">
        <v>6.8</v>
      </c>
      <c r="G47" s="85"/>
      <c r="H47" s="85"/>
      <c r="I47" s="56">
        <f t="shared" ref="I47:I49" si="82">(F47-E47)*C47</f>
        <v>2199.9999999999991</v>
      </c>
      <c r="J47" s="56"/>
      <c r="K47" s="56"/>
      <c r="L47" s="86">
        <f t="shared" ref="L47:L49" si="83">(I47+J47+K47)/C47</f>
        <v>0.54999999999999982</v>
      </c>
      <c r="M47" s="58">
        <f t="shared" ref="M47:M49" si="84">SUM(I47:K47)</f>
        <v>2199.9999999999991</v>
      </c>
    </row>
    <row r="48" spans="1:13" s="87" customFormat="1" ht="15.75" customHeight="1">
      <c r="A48" s="83">
        <v>43321</v>
      </c>
      <c r="B48" s="84" t="s">
        <v>770</v>
      </c>
      <c r="C48" s="84">
        <v>3500</v>
      </c>
      <c r="D48" s="84" t="s">
        <v>12</v>
      </c>
      <c r="E48" s="85">
        <v>5.7</v>
      </c>
      <c r="F48" s="85">
        <v>6.2</v>
      </c>
      <c r="G48" s="85"/>
      <c r="H48" s="85"/>
      <c r="I48" s="56">
        <f t="shared" si="82"/>
        <v>1750</v>
      </c>
      <c r="J48" s="56"/>
      <c r="K48" s="56"/>
      <c r="L48" s="86">
        <f t="shared" si="83"/>
        <v>0.5</v>
      </c>
      <c r="M48" s="58">
        <f t="shared" si="84"/>
        <v>1750</v>
      </c>
    </row>
    <row r="49" spans="1:13" s="87" customFormat="1" ht="15.75" customHeight="1">
      <c r="A49" s="83">
        <v>43321</v>
      </c>
      <c r="B49" s="84" t="s">
        <v>769</v>
      </c>
      <c r="C49" s="84">
        <v>1000</v>
      </c>
      <c r="D49" s="84" t="s">
        <v>12</v>
      </c>
      <c r="E49" s="85">
        <v>22.5</v>
      </c>
      <c r="F49" s="85">
        <v>24.1</v>
      </c>
      <c r="G49" s="85"/>
      <c r="H49" s="85"/>
      <c r="I49" s="56">
        <f t="shared" si="82"/>
        <v>1600.0000000000014</v>
      </c>
      <c r="J49" s="56"/>
      <c r="K49" s="56"/>
      <c r="L49" s="86">
        <f t="shared" si="83"/>
        <v>1.6000000000000014</v>
      </c>
      <c r="M49" s="58">
        <f t="shared" si="84"/>
        <v>1600.0000000000014</v>
      </c>
    </row>
    <row r="50" spans="1:13" s="87" customFormat="1" ht="15.75" customHeight="1">
      <c r="A50" s="83">
        <v>43320</v>
      </c>
      <c r="B50" s="84" t="s">
        <v>768</v>
      </c>
      <c r="C50" s="84">
        <v>600</v>
      </c>
      <c r="D50" s="84" t="s">
        <v>12</v>
      </c>
      <c r="E50" s="85">
        <v>22.2</v>
      </c>
      <c r="F50" s="85">
        <v>24.45</v>
      </c>
      <c r="G50" s="85"/>
      <c r="H50" s="85"/>
      <c r="I50" s="56">
        <f t="shared" ref="I50:I51" si="85">(F50-E50)*C50</f>
        <v>1350</v>
      </c>
      <c r="J50" s="56"/>
      <c r="K50" s="56"/>
      <c r="L50" s="86">
        <f t="shared" ref="L50:L51" si="86">(I50+J50+K50)/C50</f>
        <v>2.25</v>
      </c>
      <c r="M50" s="58">
        <f t="shared" ref="M50:M51" si="87">SUM(I50:K50)</f>
        <v>1350</v>
      </c>
    </row>
    <row r="51" spans="1:13" s="87" customFormat="1" ht="15.75" customHeight="1">
      <c r="A51" s="83">
        <v>43320</v>
      </c>
      <c r="B51" s="84" t="s">
        <v>764</v>
      </c>
      <c r="C51" s="84">
        <v>1750</v>
      </c>
      <c r="D51" s="84" t="s">
        <v>12</v>
      </c>
      <c r="E51" s="85">
        <v>8.4</v>
      </c>
      <c r="F51" s="85">
        <v>9.5</v>
      </c>
      <c r="G51" s="85"/>
      <c r="H51" s="85"/>
      <c r="I51" s="56">
        <f t="shared" si="85"/>
        <v>1924.9999999999993</v>
      </c>
      <c r="J51" s="56"/>
      <c r="K51" s="56"/>
      <c r="L51" s="86">
        <f t="shared" si="86"/>
        <v>1.0999999999999996</v>
      </c>
      <c r="M51" s="58">
        <f t="shared" si="87"/>
        <v>1924.9999999999993</v>
      </c>
    </row>
    <row r="52" spans="1:13" s="82" customFormat="1">
      <c r="A52" s="80">
        <v>43319</v>
      </c>
      <c r="B52" s="81" t="s">
        <v>766</v>
      </c>
      <c r="C52" s="81">
        <v>4500</v>
      </c>
      <c r="D52" s="81" t="s">
        <v>12</v>
      </c>
      <c r="E52" s="78">
        <v>7</v>
      </c>
      <c r="F52" s="78">
        <v>7.45</v>
      </c>
      <c r="G52" s="78">
        <v>8.0500000000000007</v>
      </c>
      <c r="H52" s="78">
        <v>8.6</v>
      </c>
      <c r="I52" s="48">
        <f t="shared" ref="I52:I55" si="88">(F52-E52)*C52</f>
        <v>2025.0000000000009</v>
      </c>
      <c r="J52" s="48">
        <f t="shared" ref="J52" si="89">(G52-F52)*C52</f>
        <v>2700.0000000000023</v>
      </c>
      <c r="K52" s="48">
        <f t="shared" ref="K52" si="90">(H52-G52)*C52</f>
        <v>2474.999999999995</v>
      </c>
      <c r="L52" s="79">
        <f t="shared" ref="L52:L55" si="91">(I52+J52+K52)/C52</f>
        <v>1.5999999999999996</v>
      </c>
      <c r="M52" s="50">
        <f t="shared" ref="M52:M55" si="92">SUM(I52:K52)</f>
        <v>7199.9999999999982</v>
      </c>
    </row>
    <row r="53" spans="1:13" s="87" customFormat="1" ht="15.75" customHeight="1">
      <c r="A53" s="83">
        <v>43319</v>
      </c>
      <c r="B53" s="84" t="s">
        <v>765</v>
      </c>
      <c r="C53" s="84">
        <v>2250</v>
      </c>
      <c r="D53" s="84" t="s">
        <v>12</v>
      </c>
      <c r="E53" s="85">
        <v>8.5</v>
      </c>
      <c r="F53" s="85">
        <v>9.25</v>
      </c>
      <c r="G53" s="85"/>
      <c r="H53" s="85"/>
      <c r="I53" s="56">
        <f t="shared" si="88"/>
        <v>1687.5</v>
      </c>
      <c r="J53" s="56"/>
      <c r="K53" s="56"/>
      <c r="L53" s="86">
        <f t="shared" si="91"/>
        <v>0.75</v>
      </c>
      <c r="M53" s="58">
        <f t="shared" si="92"/>
        <v>1687.5</v>
      </c>
    </row>
    <row r="54" spans="1:13" s="87" customFormat="1">
      <c r="A54" s="83">
        <v>43319</v>
      </c>
      <c r="B54" s="84" t="s">
        <v>764</v>
      </c>
      <c r="C54" s="84">
        <v>1750</v>
      </c>
      <c r="D54" s="84" t="s">
        <v>12</v>
      </c>
      <c r="E54" s="85">
        <v>8.25</v>
      </c>
      <c r="F54" s="85">
        <v>9.25</v>
      </c>
      <c r="G54" s="85"/>
      <c r="H54" s="85"/>
      <c r="I54" s="56">
        <f t="shared" si="88"/>
        <v>1750</v>
      </c>
      <c r="J54" s="56"/>
      <c r="K54" s="56"/>
      <c r="L54" s="86">
        <f t="shared" si="91"/>
        <v>1</v>
      </c>
      <c r="M54" s="58">
        <f t="shared" si="92"/>
        <v>1750</v>
      </c>
    </row>
    <row r="55" spans="1:13" s="87" customFormat="1">
      <c r="A55" s="83">
        <v>43318</v>
      </c>
      <c r="B55" s="84" t="s">
        <v>767</v>
      </c>
      <c r="C55" s="84">
        <v>300</v>
      </c>
      <c r="D55" s="84" t="s">
        <v>12</v>
      </c>
      <c r="E55" s="85">
        <v>36.35</v>
      </c>
      <c r="F55" s="85">
        <v>31.85</v>
      </c>
      <c r="G55" s="85"/>
      <c r="H55" s="85"/>
      <c r="I55" s="56">
        <f t="shared" si="88"/>
        <v>-1350</v>
      </c>
      <c r="J55" s="56"/>
      <c r="K55" s="56"/>
      <c r="L55" s="86">
        <f t="shared" si="91"/>
        <v>-4.5</v>
      </c>
      <c r="M55" s="58">
        <f t="shared" si="92"/>
        <v>-1350</v>
      </c>
    </row>
    <row r="56" spans="1:13" s="87" customFormat="1">
      <c r="A56" s="83">
        <v>43315</v>
      </c>
      <c r="B56" s="84" t="s">
        <v>763</v>
      </c>
      <c r="C56" s="84">
        <v>1200</v>
      </c>
      <c r="D56" s="84" t="s">
        <v>12</v>
      </c>
      <c r="E56" s="85">
        <v>13.4</v>
      </c>
      <c r="F56" s="85">
        <v>14.9</v>
      </c>
      <c r="G56" s="85">
        <v>16.649999999999999</v>
      </c>
      <c r="H56" s="85"/>
      <c r="I56" s="56">
        <f t="shared" ref="I56" si="93">(F56-E56)*C56</f>
        <v>1800</v>
      </c>
      <c r="J56" s="56">
        <f t="shared" ref="J56" si="94">(G56-F56)*C56</f>
        <v>2099.9999999999977</v>
      </c>
      <c r="K56" s="56"/>
      <c r="L56" s="86">
        <f t="shared" ref="L56" si="95">(I56+J56+K56)/C56</f>
        <v>3.2499999999999982</v>
      </c>
      <c r="M56" s="58">
        <f t="shared" ref="M56" si="96">SUM(I56:K56)</f>
        <v>3899.9999999999977</v>
      </c>
    </row>
    <row r="57" spans="1:13" s="87" customFormat="1">
      <c r="A57" s="83">
        <v>43315</v>
      </c>
      <c r="B57" s="84" t="s">
        <v>757</v>
      </c>
      <c r="C57" s="84">
        <v>3200</v>
      </c>
      <c r="D57" s="84" t="s">
        <v>12</v>
      </c>
      <c r="E57" s="85">
        <v>3.1</v>
      </c>
      <c r="F57" s="85">
        <v>3.5</v>
      </c>
      <c r="G57" s="85"/>
      <c r="H57" s="85"/>
      <c r="I57" s="56">
        <f t="shared" ref="I57:I61" si="97">(F57-E57)*C57</f>
        <v>1279.9999999999998</v>
      </c>
      <c r="J57" s="56"/>
      <c r="K57" s="56"/>
      <c r="L57" s="86">
        <f t="shared" ref="L57:L61" si="98">(I57+J57+K57)/C57</f>
        <v>0.39999999999999991</v>
      </c>
      <c r="M57" s="58">
        <f t="shared" ref="M57:M61" si="99">SUM(I57:K57)</f>
        <v>1279.9999999999998</v>
      </c>
    </row>
    <row r="58" spans="1:13" s="87" customFormat="1">
      <c r="A58" s="83">
        <v>43315</v>
      </c>
      <c r="B58" s="84" t="s">
        <v>761</v>
      </c>
      <c r="C58" s="84">
        <v>2000</v>
      </c>
      <c r="D58" s="84" t="s">
        <v>12</v>
      </c>
      <c r="E58" s="85">
        <v>15.65</v>
      </c>
      <c r="F58" s="85">
        <v>16.399999999999999</v>
      </c>
      <c r="G58" s="85"/>
      <c r="H58" s="85"/>
      <c r="I58" s="56">
        <f t="shared" si="97"/>
        <v>1499.9999999999964</v>
      </c>
      <c r="J58" s="56"/>
      <c r="K58" s="56"/>
      <c r="L58" s="86">
        <f t="shared" si="98"/>
        <v>0.74999999999999822</v>
      </c>
      <c r="M58" s="58">
        <f t="shared" si="99"/>
        <v>1499.9999999999964</v>
      </c>
    </row>
    <row r="59" spans="1:13" s="82" customFormat="1">
      <c r="A59" s="80">
        <v>43315</v>
      </c>
      <c r="B59" s="81" t="s">
        <v>760</v>
      </c>
      <c r="C59" s="81">
        <v>1200</v>
      </c>
      <c r="D59" s="81" t="s">
        <v>12</v>
      </c>
      <c r="E59" s="78">
        <v>15.3</v>
      </c>
      <c r="F59" s="78">
        <v>16.600000000000001</v>
      </c>
      <c r="G59" s="78">
        <v>18.350000000000001</v>
      </c>
      <c r="H59" s="78">
        <v>20.05</v>
      </c>
      <c r="I59" s="48">
        <f t="shared" si="97"/>
        <v>1560.0000000000009</v>
      </c>
      <c r="J59" s="48">
        <f t="shared" ref="J59" si="100">(G59-F59)*C59</f>
        <v>2100</v>
      </c>
      <c r="K59" s="48">
        <f t="shared" ref="K59" si="101">(H59-G59)*C59</f>
        <v>2039.9999999999991</v>
      </c>
      <c r="L59" s="79">
        <f t="shared" si="98"/>
        <v>4.75</v>
      </c>
      <c r="M59" s="50">
        <f t="shared" si="99"/>
        <v>5700</v>
      </c>
    </row>
    <row r="60" spans="1:13" s="87" customFormat="1">
      <c r="A60" s="83">
        <v>43315</v>
      </c>
      <c r="B60" s="84" t="s">
        <v>759</v>
      </c>
      <c r="C60" s="84">
        <v>1300</v>
      </c>
      <c r="D60" s="84" t="s">
        <v>12</v>
      </c>
      <c r="E60" s="85">
        <v>11.55</v>
      </c>
      <c r="F60" s="85">
        <v>10.35</v>
      </c>
      <c r="G60" s="85"/>
      <c r="H60" s="85"/>
      <c r="I60" s="56">
        <f t="shared" si="97"/>
        <v>-1560.0000000000014</v>
      </c>
      <c r="J60" s="56"/>
      <c r="K60" s="56"/>
      <c r="L60" s="86">
        <f t="shared" si="98"/>
        <v>-1.2000000000000011</v>
      </c>
      <c r="M60" s="58">
        <f t="shared" si="99"/>
        <v>-1560.0000000000014</v>
      </c>
    </row>
    <row r="61" spans="1:13" s="87" customFormat="1">
      <c r="A61" s="83">
        <v>43314</v>
      </c>
      <c r="B61" s="84" t="s">
        <v>762</v>
      </c>
      <c r="C61" s="84">
        <v>4000</v>
      </c>
      <c r="D61" s="84" t="s">
        <v>12</v>
      </c>
      <c r="E61" s="85">
        <v>3.35</v>
      </c>
      <c r="F61" s="85">
        <v>3.9</v>
      </c>
      <c r="G61" s="85"/>
      <c r="H61" s="85"/>
      <c r="I61" s="56">
        <f t="shared" si="97"/>
        <v>2199.9999999999991</v>
      </c>
      <c r="J61" s="56"/>
      <c r="K61" s="56"/>
      <c r="L61" s="86">
        <f t="shared" si="98"/>
        <v>0.54999999999999982</v>
      </c>
      <c r="M61" s="58">
        <f t="shared" si="99"/>
        <v>2199.9999999999991</v>
      </c>
    </row>
    <row r="62" spans="1:13" s="87" customFormat="1">
      <c r="A62" s="83">
        <v>43314</v>
      </c>
      <c r="B62" s="84" t="s">
        <v>757</v>
      </c>
      <c r="C62" s="84">
        <v>3200</v>
      </c>
      <c r="D62" s="84" t="s">
        <v>12</v>
      </c>
      <c r="E62" s="85">
        <v>3.2</v>
      </c>
      <c r="F62" s="85">
        <v>3.75</v>
      </c>
      <c r="G62" s="85"/>
      <c r="H62" s="85"/>
      <c r="I62" s="56">
        <f t="shared" ref="I62:I65" si="102">(F62-E62)*C62</f>
        <v>1759.9999999999995</v>
      </c>
      <c r="J62" s="56"/>
      <c r="K62" s="56"/>
      <c r="L62" s="86">
        <f t="shared" ref="L62:L65" si="103">(I62+J62+K62)/C62</f>
        <v>0.54999999999999982</v>
      </c>
      <c r="M62" s="58">
        <f t="shared" ref="M62:M65" si="104">SUM(I62:K62)</f>
        <v>1759.9999999999995</v>
      </c>
    </row>
    <row r="63" spans="1:13" s="87" customFormat="1">
      <c r="A63" s="83">
        <v>43314</v>
      </c>
      <c r="B63" s="84" t="s">
        <v>756</v>
      </c>
      <c r="C63" s="84">
        <v>1000</v>
      </c>
      <c r="D63" s="84" t="s">
        <v>12</v>
      </c>
      <c r="E63" s="85">
        <v>21.75</v>
      </c>
      <c r="F63" s="85">
        <v>23.1</v>
      </c>
      <c r="G63" s="85"/>
      <c r="H63" s="85"/>
      <c r="I63" s="56">
        <f t="shared" si="102"/>
        <v>1350.0000000000014</v>
      </c>
      <c r="J63" s="56"/>
      <c r="K63" s="56"/>
      <c r="L63" s="86">
        <f t="shared" si="103"/>
        <v>1.3500000000000014</v>
      </c>
      <c r="M63" s="58">
        <f t="shared" si="104"/>
        <v>1350.0000000000014</v>
      </c>
    </row>
    <row r="64" spans="1:13" s="87" customFormat="1">
      <c r="A64" s="83">
        <v>43314</v>
      </c>
      <c r="B64" s="84" t="s">
        <v>755</v>
      </c>
      <c r="C64" s="84">
        <v>4000</v>
      </c>
      <c r="D64" s="84" t="s">
        <v>12</v>
      </c>
      <c r="E64" s="85">
        <v>2.35</v>
      </c>
      <c r="F64" s="85">
        <v>1.8</v>
      </c>
      <c r="G64" s="85"/>
      <c r="H64" s="85"/>
      <c r="I64" s="56">
        <f t="shared" si="102"/>
        <v>-2200</v>
      </c>
      <c r="J64" s="56"/>
      <c r="K64" s="56"/>
      <c r="L64" s="86">
        <f t="shared" si="103"/>
        <v>-0.55000000000000004</v>
      </c>
      <c r="M64" s="58">
        <f t="shared" si="104"/>
        <v>-2200</v>
      </c>
    </row>
    <row r="65" spans="1:13" s="87" customFormat="1">
      <c r="A65" s="83">
        <v>43313</v>
      </c>
      <c r="B65" s="84" t="s">
        <v>758</v>
      </c>
      <c r="C65" s="84">
        <v>2500</v>
      </c>
      <c r="D65" s="84" t="s">
        <v>12</v>
      </c>
      <c r="E65" s="85">
        <v>6.9</v>
      </c>
      <c r="F65" s="85">
        <v>7.6</v>
      </c>
      <c r="G65" s="85"/>
      <c r="H65" s="85"/>
      <c r="I65" s="56">
        <f t="shared" si="102"/>
        <v>1749.9999999999982</v>
      </c>
      <c r="J65" s="56"/>
      <c r="K65" s="56"/>
      <c r="L65" s="86">
        <f t="shared" si="103"/>
        <v>0.69999999999999929</v>
      </c>
      <c r="M65" s="58">
        <f t="shared" si="104"/>
        <v>1749.9999999999982</v>
      </c>
    </row>
    <row r="66" spans="1:13" s="87" customFormat="1">
      <c r="A66" s="83">
        <v>43313</v>
      </c>
      <c r="B66" s="84" t="s">
        <v>754</v>
      </c>
      <c r="C66" s="84">
        <v>8000</v>
      </c>
      <c r="D66" s="84" t="s">
        <v>12</v>
      </c>
      <c r="E66" s="85">
        <v>2.5</v>
      </c>
      <c r="F66" s="85">
        <v>2.6</v>
      </c>
      <c r="G66" s="85"/>
      <c r="H66" s="85"/>
      <c r="I66" s="56">
        <f t="shared" ref="I66:I67" si="105">(F66-E66)*C66</f>
        <v>800.00000000000068</v>
      </c>
      <c r="J66" s="56"/>
      <c r="K66" s="56"/>
      <c r="L66" s="86">
        <f t="shared" ref="L66:L67" si="106">(I66+J66+K66)/C66</f>
        <v>0.10000000000000009</v>
      </c>
      <c r="M66" s="58">
        <f t="shared" ref="M66:M67" si="107">SUM(I66:K66)</f>
        <v>800.00000000000068</v>
      </c>
    </row>
    <row r="67" spans="1:13" s="87" customFormat="1">
      <c r="A67" s="83">
        <v>43313</v>
      </c>
      <c r="B67" s="84" t="s">
        <v>753</v>
      </c>
      <c r="C67" s="84">
        <v>4000</v>
      </c>
      <c r="D67" s="84" t="s">
        <v>12</v>
      </c>
      <c r="E67" s="85">
        <v>1.75</v>
      </c>
      <c r="F67" s="85">
        <v>2.2000000000000002</v>
      </c>
      <c r="G67" s="85"/>
      <c r="H67" s="85"/>
      <c r="I67" s="56">
        <f t="shared" si="105"/>
        <v>1800.0000000000007</v>
      </c>
      <c r="J67" s="56"/>
      <c r="K67" s="56"/>
      <c r="L67" s="86">
        <f t="shared" si="106"/>
        <v>0.45000000000000018</v>
      </c>
      <c r="M67" s="58">
        <f t="shared" si="107"/>
        <v>1800.0000000000007</v>
      </c>
    </row>
    <row r="68" spans="1:13" ht="15.75">
      <c r="A68" s="89"/>
      <c r="B68" s="88"/>
      <c r="C68" s="88"/>
      <c r="D68" s="88"/>
      <c r="E68" s="88"/>
      <c r="F68" s="88"/>
      <c r="G68" s="88"/>
      <c r="H68" s="88"/>
      <c r="I68" s="90"/>
      <c r="J68" s="90"/>
      <c r="K68" s="90"/>
      <c r="L68" s="91"/>
      <c r="M68" s="88"/>
    </row>
    <row r="69" spans="1:13" s="82" customFormat="1">
      <c r="A69" s="80">
        <v>43312</v>
      </c>
      <c r="B69" s="81" t="s">
        <v>633</v>
      </c>
      <c r="C69" s="81">
        <v>800</v>
      </c>
      <c r="D69" s="81" t="s">
        <v>12</v>
      </c>
      <c r="E69" s="78">
        <v>29.2</v>
      </c>
      <c r="F69" s="78">
        <v>30.95</v>
      </c>
      <c r="G69" s="78">
        <v>33.200000000000003</v>
      </c>
      <c r="H69" s="78">
        <v>35.450000000000003</v>
      </c>
      <c r="I69" s="48">
        <f t="shared" ref="I69:I70" si="108">(F69-E69)*C69</f>
        <v>1400</v>
      </c>
      <c r="J69" s="48">
        <f t="shared" ref="J69" si="109">(G69-F69)*C69</f>
        <v>1800.0000000000027</v>
      </c>
      <c r="K69" s="48">
        <f t="shared" ref="K69" si="110">(H69-G69)*C69</f>
        <v>1800</v>
      </c>
      <c r="L69" s="79">
        <f t="shared" ref="L69:L70" si="111">(I69+J69+K69)/C69</f>
        <v>6.2500000000000036</v>
      </c>
      <c r="M69" s="50">
        <f t="shared" ref="M69:M70" si="112">SUM(I69:K69)</f>
        <v>5000.0000000000027</v>
      </c>
    </row>
    <row r="70" spans="1:13" s="87" customFormat="1">
      <c r="A70" s="83">
        <v>43312</v>
      </c>
      <c r="B70" s="84" t="s">
        <v>752</v>
      </c>
      <c r="C70" s="84">
        <v>500</v>
      </c>
      <c r="D70" s="84" t="s">
        <v>12</v>
      </c>
      <c r="E70" s="85">
        <v>22</v>
      </c>
      <c r="F70" s="85">
        <v>19.8</v>
      </c>
      <c r="G70" s="85"/>
      <c r="H70" s="85"/>
      <c r="I70" s="56">
        <f t="shared" si="108"/>
        <v>-1099.9999999999995</v>
      </c>
      <c r="J70" s="56"/>
      <c r="K70" s="56"/>
      <c r="L70" s="86">
        <f t="shared" si="111"/>
        <v>-2.1999999999999993</v>
      </c>
      <c r="M70" s="58">
        <f t="shared" si="112"/>
        <v>-1099.9999999999995</v>
      </c>
    </row>
    <row r="71" spans="1:13" s="87" customFormat="1">
      <c r="A71" s="83">
        <v>43311</v>
      </c>
      <c r="B71" s="84" t="s">
        <v>751</v>
      </c>
      <c r="C71" s="84">
        <v>8000</v>
      </c>
      <c r="D71" s="84" t="s">
        <v>12</v>
      </c>
      <c r="E71" s="85">
        <v>1.65</v>
      </c>
      <c r="F71" s="85">
        <v>1.5</v>
      </c>
      <c r="G71" s="85"/>
      <c r="H71" s="85"/>
      <c r="I71" s="56">
        <f t="shared" ref="I71:I72" si="113">(F71-E71)*C71</f>
        <v>-1199.9999999999993</v>
      </c>
      <c r="J71" s="56"/>
      <c r="K71" s="56"/>
      <c r="L71" s="86">
        <f t="shared" ref="L71:L72" si="114">(I71+J71+K71)/C71</f>
        <v>-0.14999999999999991</v>
      </c>
      <c r="M71" s="58">
        <f t="shared" ref="M71:M72" si="115">SUM(I71:K71)</f>
        <v>-1199.9999999999993</v>
      </c>
    </row>
    <row r="72" spans="1:13" s="87" customFormat="1">
      <c r="A72" s="83">
        <v>43311</v>
      </c>
      <c r="B72" s="84" t="s">
        <v>750</v>
      </c>
      <c r="C72" s="84">
        <v>2400</v>
      </c>
      <c r="D72" s="84" t="s">
        <v>12</v>
      </c>
      <c r="E72" s="85">
        <v>6.5</v>
      </c>
      <c r="F72" s="85">
        <v>7.2</v>
      </c>
      <c r="G72" s="85"/>
      <c r="H72" s="85"/>
      <c r="I72" s="56">
        <f t="shared" si="113"/>
        <v>1680.0000000000005</v>
      </c>
      <c r="J72" s="56"/>
      <c r="K72" s="56"/>
      <c r="L72" s="86">
        <f t="shared" si="114"/>
        <v>0.70000000000000018</v>
      </c>
      <c r="M72" s="58">
        <f t="shared" si="115"/>
        <v>1680.0000000000005</v>
      </c>
    </row>
    <row r="73" spans="1:13" s="87" customFormat="1">
      <c r="A73" s="83">
        <v>43308</v>
      </c>
      <c r="B73" s="84" t="s">
        <v>749</v>
      </c>
      <c r="C73" s="84">
        <v>3000</v>
      </c>
      <c r="D73" s="84" t="s">
        <v>12</v>
      </c>
      <c r="E73" s="85">
        <v>7.5</v>
      </c>
      <c r="F73" s="85">
        <v>8.25</v>
      </c>
      <c r="G73" s="85">
        <v>9.15</v>
      </c>
      <c r="H73" s="85"/>
      <c r="I73" s="56">
        <f t="shared" ref="I73" si="116">(F73-E73)*C73</f>
        <v>2250</v>
      </c>
      <c r="J73" s="56">
        <f t="shared" ref="J73" si="117">(G73-F73)*C73</f>
        <v>2700.0000000000009</v>
      </c>
      <c r="K73" s="56"/>
      <c r="L73" s="86">
        <f t="shared" ref="L73" si="118">(I73+J73+K73)/C73</f>
        <v>1.6500000000000004</v>
      </c>
      <c r="M73" s="58">
        <f t="shared" ref="M73" si="119">SUM(I73:K73)</f>
        <v>4950.0000000000009</v>
      </c>
    </row>
    <row r="74" spans="1:13" s="82" customFormat="1">
      <c r="A74" s="80">
        <v>43307</v>
      </c>
      <c r="B74" s="81" t="s">
        <v>748</v>
      </c>
      <c r="C74" s="81">
        <v>2667</v>
      </c>
      <c r="D74" s="81" t="s">
        <v>12</v>
      </c>
      <c r="E74" s="78">
        <v>12.45</v>
      </c>
      <c r="F74" s="78">
        <v>13.2</v>
      </c>
      <c r="G74" s="78">
        <v>14.15</v>
      </c>
      <c r="H74" s="78">
        <v>15.05</v>
      </c>
      <c r="I74" s="48">
        <f t="shared" ref="I74:I75" si="120">(F74-E74)*C74</f>
        <v>2000.25</v>
      </c>
      <c r="J74" s="48">
        <f t="shared" ref="J74" si="121">(G74-F74)*C74</f>
        <v>2533.6500000000028</v>
      </c>
      <c r="K74" s="48">
        <f t="shared" ref="K74" si="122">(H74-G74)*C74</f>
        <v>2400.3000000000011</v>
      </c>
      <c r="L74" s="79">
        <f t="shared" ref="L74:L75" si="123">(I74+J74+K74)/C74</f>
        <v>2.6000000000000014</v>
      </c>
      <c r="M74" s="50">
        <f t="shared" ref="M74:M75" si="124">SUM(I74:K74)</f>
        <v>6934.2000000000044</v>
      </c>
    </row>
    <row r="75" spans="1:13" s="87" customFormat="1">
      <c r="A75" s="83">
        <v>43307</v>
      </c>
      <c r="B75" s="84" t="s">
        <v>731</v>
      </c>
      <c r="C75" s="84">
        <v>4500</v>
      </c>
      <c r="D75" s="84" t="s">
        <v>12</v>
      </c>
      <c r="E75" s="85">
        <v>3.6</v>
      </c>
      <c r="F75" s="85">
        <v>4.05</v>
      </c>
      <c r="G75" s="85"/>
      <c r="H75" s="85"/>
      <c r="I75" s="56">
        <f t="shared" si="120"/>
        <v>2024.9999999999989</v>
      </c>
      <c r="J75" s="56"/>
      <c r="K75" s="56"/>
      <c r="L75" s="86">
        <f t="shared" si="123"/>
        <v>0.44999999999999973</v>
      </c>
      <c r="M75" s="58">
        <f t="shared" si="124"/>
        <v>2024.9999999999989</v>
      </c>
    </row>
    <row r="76" spans="1:13" s="87" customFormat="1">
      <c r="A76" s="83">
        <v>43305</v>
      </c>
      <c r="B76" s="84" t="s">
        <v>747</v>
      </c>
      <c r="C76" s="84">
        <v>3000</v>
      </c>
      <c r="D76" s="84" t="s">
        <v>12</v>
      </c>
      <c r="E76" s="85">
        <v>2.35</v>
      </c>
      <c r="F76" s="85">
        <v>2.9</v>
      </c>
      <c r="G76" s="85"/>
      <c r="H76" s="85"/>
      <c r="I76" s="56">
        <f t="shared" ref="I76:I78" si="125">(F76-E76)*C76</f>
        <v>1649.9999999999995</v>
      </c>
      <c r="J76" s="56"/>
      <c r="K76" s="56"/>
      <c r="L76" s="86">
        <f t="shared" ref="L76:L78" si="126">(I76+J76+K76)/C76</f>
        <v>0.54999999999999982</v>
      </c>
      <c r="M76" s="58">
        <f t="shared" ref="M76:M78" si="127">SUM(I76:K76)</f>
        <v>1649.9999999999995</v>
      </c>
    </row>
    <row r="77" spans="1:13" s="87" customFormat="1">
      <c r="A77" s="83">
        <v>43305</v>
      </c>
      <c r="B77" s="84" t="s">
        <v>746</v>
      </c>
      <c r="C77" s="84">
        <v>7000</v>
      </c>
      <c r="D77" s="84" t="s">
        <v>12</v>
      </c>
      <c r="E77" s="85">
        <v>0.9</v>
      </c>
      <c r="F77" s="85">
        <v>1.25</v>
      </c>
      <c r="G77" s="85"/>
      <c r="H77" s="85"/>
      <c r="I77" s="56">
        <f t="shared" si="125"/>
        <v>2450</v>
      </c>
      <c r="J77" s="56"/>
      <c r="K77" s="56"/>
      <c r="L77" s="86">
        <f t="shared" si="126"/>
        <v>0.35</v>
      </c>
      <c r="M77" s="58">
        <f t="shared" si="127"/>
        <v>2450</v>
      </c>
    </row>
    <row r="78" spans="1:13" s="82" customFormat="1">
      <c r="A78" s="80">
        <v>43305</v>
      </c>
      <c r="B78" s="81" t="s">
        <v>745</v>
      </c>
      <c r="C78" s="81">
        <v>3000</v>
      </c>
      <c r="D78" s="81" t="s">
        <v>12</v>
      </c>
      <c r="E78" s="78">
        <v>3.6</v>
      </c>
      <c r="F78" s="78">
        <v>4.2</v>
      </c>
      <c r="G78" s="78">
        <v>4.9000000000000004</v>
      </c>
      <c r="H78" s="78">
        <v>5.65</v>
      </c>
      <c r="I78" s="48">
        <f t="shared" si="125"/>
        <v>1800.0000000000002</v>
      </c>
      <c r="J78" s="48">
        <f t="shared" ref="J78" si="128">(G78-F78)*C78</f>
        <v>2100.0000000000005</v>
      </c>
      <c r="K78" s="48">
        <f t="shared" ref="K78" si="129">(H78-G78)*C78</f>
        <v>2250</v>
      </c>
      <c r="L78" s="79">
        <f t="shared" si="126"/>
        <v>2.0500000000000003</v>
      </c>
      <c r="M78" s="50">
        <f t="shared" si="127"/>
        <v>6150.0000000000009</v>
      </c>
    </row>
    <row r="79" spans="1:13" s="82" customFormat="1">
      <c r="A79" s="80">
        <v>43304</v>
      </c>
      <c r="B79" s="81" t="s">
        <v>743</v>
      </c>
      <c r="C79" s="81">
        <v>2000</v>
      </c>
      <c r="D79" s="81" t="s">
        <v>12</v>
      </c>
      <c r="E79" s="78">
        <v>4</v>
      </c>
      <c r="F79" s="78">
        <v>4.75</v>
      </c>
      <c r="G79" s="78">
        <v>5.65</v>
      </c>
      <c r="H79" s="78">
        <v>6.55</v>
      </c>
      <c r="I79" s="48">
        <f t="shared" ref="I79:I82" si="130">(F79-E79)*C79</f>
        <v>1500</v>
      </c>
      <c r="J79" s="48">
        <f t="shared" ref="J79:J82" si="131">(G79-F79)*C79</f>
        <v>1800.0000000000007</v>
      </c>
      <c r="K79" s="48">
        <f t="shared" ref="K79:K81" si="132">(H79-G79)*C79</f>
        <v>1799.9999999999989</v>
      </c>
      <c r="L79" s="79">
        <f t="shared" ref="L79:L82" si="133">(I79+J79+K79)/C79</f>
        <v>2.5499999999999998</v>
      </c>
      <c r="M79" s="50">
        <f t="shared" ref="M79:M82" si="134">SUM(I79:K79)</f>
        <v>5100</v>
      </c>
    </row>
    <row r="80" spans="1:13" s="82" customFormat="1">
      <c r="A80" s="80">
        <v>43304</v>
      </c>
      <c r="B80" s="81" t="s">
        <v>742</v>
      </c>
      <c r="C80" s="81">
        <v>600</v>
      </c>
      <c r="D80" s="81" t="s">
        <v>12</v>
      </c>
      <c r="E80" s="78">
        <v>12.2</v>
      </c>
      <c r="F80" s="78">
        <v>14.2</v>
      </c>
      <c r="G80" s="78">
        <v>16.5</v>
      </c>
      <c r="H80" s="78">
        <v>19</v>
      </c>
      <c r="I80" s="48">
        <f t="shared" si="130"/>
        <v>1200</v>
      </c>
      <c r="J80" s="48">
        <f t="shared" si="131"/>
        <v>1380.0000000000005</v>
      </c>
      <c r="K80" s="48">
        <f t="shared" si="132"/>
        <v>1500</v>
      </c>
      <c r="L80" s="79">
        <f t="shared" si="133"/>
        <v>6.8000000000000007</v>
      </c>
      <c r="M80" s="50">
        <f t="shared" si="134"/>
        <v>4080.0000000000005</v>
      </c>
    </row>
    <row r="81" spans="1:13" s="82" customFormat="1">
      <c r="A81" s="80">
        <v>43304</v>
      </c>
      <c r="B81" s="81" t="s">
        <v>652</v>
      </c>
      <c r="C81" s="81">
        <v>5500</v>
      </c>
      <c r="D81" s="81" t="s">
        <v>12</v>
      </c>
      <c r="E81" s="78">
        <v>0.75</v>
      </c>
      <c r="F81" s="78">
        <v>1.1499999999999999</v>
      </c>
      <c r="G81" s="78">
        <v>1.7</v>
      </c>
      <c r="H81" s="78">
        <v>2.25</v>
      </c>
      <c r="I81" s="48">
        <f t="shared" si="130"/>
        <v>2199.9999999999995</v>
      </c>
      <c r="J81" s="48">
        <f t="shared" si="131"/>
        <v>3025.0000000000005</v>
      </c>
      <c r="K81" s="48">
        <f t="shared" si="132"/>
        <v>3025.0000000000005</v>
      </c>
      <c r="L81" s="79">
        <f t="shared" si="133"/>
        <v>1.5</v>
      </c>
      <c r="M81" s="50">
        <f t="shared" si="134"/>
        <v>8250</v>
      </c>
    </row>
    <row r="82" spans="1:13" s="87" customFormat="1">
      <c r="A82" s="83">
        <v>43301</v>
      </c>
      <c r="B82" s="84" t="s">
        <v>744</v>
      </c>
      <c r="C82" s="84">
        <v>1750</v>
      </c>
      <c r="D82" s="84" t="s">
        <v>12</v>
      </c>
      <c r="E82" s="85">
        <v>2.95</v>
      </c>
      <c r="F82" s="85">
        <v>4.05</v>
      </c>
      <c r="G82" s="85">
        <v>5.4</v>
      </c>
      <c r="H82" s="85"/>
      <c r="I82" s="56">
        <f t="shared" si="130"/>
        <v>1924.9999999999993</v>
      </c>
      <c r="J82" s="56">
        <f t="shared" si="131"/>
        <v>2362.5000000000009</v>
      </c>
      <c r="K82" s="56"/>
      <c r="L82" s="86">
        <f t="shared" si="133"/>
        <v>2.4500000000000002</v>
      </c>
      <c r="M82" s="58">
        <f t="shared" si="134"/>
        <v>4287.5</v>
      </c>
    </row>
    <row r="83" spans="1:13" s="87" customFormat="1">
      <c r="A83" s="83">
        <v>43301</v>
      </c>
      <c r="B83" s="84" t="s">
        <v>741</v>
      </c>
      <c r="C83" s="84">
        <v>6000</v>
      </c>
      <c r="D83" s="84" t="s">
        <v>12</v>
      </c>
      <c r="E83" s="85">
        <v>1.5</v>
      </c>
      <c r="F83" s="85">
        <v>1.65</v>
      </c>
      <c r="G83" s="85"/>
      <c r="H83" s="85"/>
      <c r="I83" s="56">
        <f t="shared" ref="I83" si="135">(F83-E83)*C83</f>
        <v>899.99999999999943</v>
      </c>
      <c r="J83" s="56"/>
      <c r="K83" s="56"/>
      <c r="L83" s="86">
        <f t="shared" ref="L83" si="136">(I83+J83+K83)/C83</f>
        <v>0.14999999999999991</v>
      </c>
      <c r="M83" s="58">
        <f t="shared" ref="M83" si="137">SUM(I83:K83)</f>
        <v>899.99999999999943</v>
      </c>
    </row>
    <row r="84" spans="1:13" s="87" customFormat="1">
      <c r="A84" s="83">
        <v>43300</v>
      </c>
      <c r="B84" s="84" t="s">
        <v>740</v>
      </c>
      <c r="C84" s="84">
        <v>1200</v>
      </c>
      <c r="D84" s="84" t="s">
        <v>12</v>
      </c>
      <c r="E84" s="85">
        <v>11</v>
      </c>
      <c r="F84" s="85">
        <v>12.3</v>
      </c>
      <c r="G84" s="85"/>
      <c r="H84" s="85"/>
      <c r="I84" s="56">
        <f t="shared" ref="I84:I85" si="138">(F84-E84)*C84</f>
        <v>1560.0000000000009</v>
      </c>
      <c r="J84" s="56"/>
      <c r="K84" s="56"/>
      <c r="L84" s="86">
        <f t="shared" ref="L84:L85" si="139">(I84+J84+K84)/C84</f>
        <v>1.3000000000000007</v>
      </c>
      <c r="M84" s="58">
        <f t="shared" ref="M84:M85" si="140">SUM(I84:K84)</f>
        <v>1560.0000000000009</v>
      </c>
    </row>
    <row r="85" spans="1:13" s="87" customFormat="1">
      <c r="A85" s="83">
        <v>43300</v>
      </c>
      <c r="B85" s="84" t="s">
        <v>739</v>
      </c>
      <c r="C85" s="84">
        <v>2250</v>
      </c>
      <c r="D85" s="84" t="s">
        <v>12</v>
      </c>
      <c r="E85" s="85">
        <v>5.35</v>
      </c>
      <c r="F85" s="85">
        <v>6.05</v>
      </c>
      <c r="G85" s="85">
        <v>6.95</v>
      </c>
      <c r="H85" s="85"/>
      <c r="I85" s="56">
        <f t="shared" si="138"/>
        <v>1575.0000000000005</v>
      </c>
      <c r="J85" s="56">
        <f t="shared" ref="J85" si="141">(G85-F85)*C85</f>
        <v>2025.0000000000009</v>
      </c>
      <c r="K85" s="56"/>
      <c r="L85" s="86">
        <f t="shared" si="139"/>
        <v>1.6000000000000005</v>
      </c>
      <c r="M85" s="58">
        <f t="shared" si="140"/>
        <v>3600.0000000000014</v>
      </c>
    </row>
    <row r="86" spans="1:13" s="87" customFormat="1">
      <c r="A86" s="83">
        <v>43299</v>
      </c>
      <c r="B86" s="84" t="s">
        <v>738</v>
      </c>
      <c r="C86" s="84">
        <v>1500</v>
      </c>
      <c r="D86" s="84" t="s">
        <v>12</v>
      </c>
      <c r="E86" s="85">
        <v>4.0999999999999996</v>
      </c>
      <c r="F86" s="85">
        <v>5.35</v>
      </c>
      <c r="G86" s="85">
        <v>6.85</v>
      </c>
      <c r="H86" s="85"/>
      <c r="I86" s="56">
        <f t="shared" ref="I86:I88" si="142">(F86-E86)*C86</f>
        <v>1875</v>
      </c>
      <c r="J86" s="56">
        <f t="shared" ref="J86" si="143">(G86-F86)*C86</f>
        <v>2250</v>
      </c>
      <c r="K86" s="56"/>
      <c r="L86" s="86">
        <f t="shared" ref="L86:L88" si="144">(I86+J86+K86)/C86</f>
        <v>2.75</v>
      </c>
      <c r="M86" s="58">
        <f t="shared" ref="M86:M88" si="145">SUM(I86:K86)</f>
        <v>4125</v>
      </c>
    </row>
    <row r="87" spans="1:13" s="87" customFormat="1">
      <c r="A87" s="83">
        <v>43299</v>
      </c>
      <c r="B87" s="84" t="s">
        <v>737</v>
      </c>
      <c r="C87" s="84">
        <v>1000</v>
      </c>
      <c r="D87" s="84" t="s">
        <v>12</v>
      </c>
      <c r="E87" s="85">
        <v>8.25</v>
      </c>
      <c r="F87" s="85">
        <v>9.5</v>
      </c>
      <c r="G87" s="85"/>
      <c r="H87" s="85"/>
      <c r="I87" s="56">
        <f t="shared" si="142"/>
        <v>1250</v>
      </c>
      <c r="J87" s="56"/>
      <c r="K87" s="56"/>
      <c r="L87" s="86">
        <f t="shared" si="144"/>
        <v>1.25</v>
      </c>
      <c r="M87" s="58">
        <f t="shared" si="145"/>
        <v>1250</v>
      </c>
    </row>
    <row r="88" spans="1:13" s="87" customFormat="1">
      <c r="A88" s="83">
        <v>43299</v>
      </c>
      <c r="B88" s="84" t="s">
        <v>736</v>
      </c>
      <c r="C88" s="84">
        <v>600</v>
      </c>
      <c r="D88" s="84" t="s">
        <v>12</v>
      </c>
      <c r="E88" s="85">
        <v>8</v>
      </c>
      <c r="F88" s="85">
        <v>10.25</v>
      </c>
      <c r="G88" s="85"/>
      <c r="H88" s="85"/>
      <c r="I88" s="56">
        <f t="shared" si="142"/>
        <v>1350</v>
      </c>
      <c r="J88" s="56"/>
      <c r="K88" s="56"/>
      <c r="L88" s="86">
        <f t="shared" si="144"/>
        <v>2.25</v>
      </c>
      <c r="M88" s="58">
        <f t="shared" si="145"/>
        <v>1350</v>
      </c>
    </row>
    <row r="89" spans="1:13" s="82" customFormat="1">
      <c r="A89" s="80">
        <v>43298</v>
      </c>
      <c r="B89" s="81" t="s">
        <v>715</v>
      </c>
      <c r="C89" s="81">
        <v>3200</v>
      </c>
      <c r="D89" s="81" t="s">
        <v>12</v>
      </c>
      <c r="E89" s="78">
        <v>5.45</v>
      </c>
      <c r="F89" s="78">
        <v>6.1</v>
      </c>
      <c r="G89" s="78">
        <v>6.85</v>
      </c>
      <c r="H89" s="78">
        <v>7.45</v>
      </c>
      <c r="I89" s="48">
        <f t="shared" ref="I89:I91" si="146">(F89-E89)*C89</f>
        <v>2079.9999999999982</v>
      </c>
      <c r="J89" s="48">
        <f t="shared" ref="J89:J90" si="147">(G89-F89)*C89</f>
        <v>2400</v>
      </c>
      <c r="K89" s="48">
        <f t="shared" ref="K89:K90" si="148">(H89-G89)*C89</f>
        <v>1920.0000000000018</v>
      </c>
      <c r="L89" s="79">
        <f t="shared" ref="L89:L91" si="149">(I89+J89+K89)/C89</f>
        <v>2</v>
      </c>
      <c r="M89" s="50">
        <f t="shared" ref="M89:M91" si="150">SUM(I89:K89)</f>
        <v>6400</v>
      </c>
    </row>
    <row r="90" spans="1:13" s="82" customFormat="1">
      <c r="A90" s="80">
        <v>43298</v>
      </c>
      <c r="B90" s="81" t="s">
        <v>735</v>
      </c>
      <c r="C90" s="81">
        <v>3500</v>
      </c>
      <c r="D90" s="81" t="s">
        <v>12</v>
      </c>
      <c r="E90" s="78">
        <v>3.7</v>
      </c>
      <c r="F90" s="78">
        <v>4.25</v>
      </c>
      <c r="G90" s="78">
        <v>4.95</v>
      </c>
      <c r="H90" s="78">
        <v>5.65</v>
      </c>
      <c r="I90" s="48">
        <f t="shared" si="146"/>
        <v>1924.9999999999993</v>
      </c>
      <c r="J90" s="48">
        <f t="shared" si="147"/>
        <v>2450.0000000000005</v>
      </c>
      <c r="K90" s="48">
        <f t="shared" si="148"/>
        <v>2450.0000000000005</v>
      </c>
      <c r="L90" s="79">
        <f t="shared" si="149"/>
        <v>1.95</v>
      </c>
      <c r="M90" s="50">
        <f t="shared" si="150"/>
        <v>6825</v>
      </c>
    </row>
    <row r="91" spans="1:13" s="87" customFormat="1">
      <c r="A91" s="83">
        <v>43298</v>
      </c>
      <c r="B91" s="84" t="s">
        <v>734</v>
      </c>
      <c r="C91" s="84">
        <v>4500</v>
      </c>
      <c r="D91" s="84" t="s">
        <v>12</v>
      </c>
      <c r="E91" s="85">
        <v>5.3</v>
      </c>
      <c r="F91" s="85">
        <v>5.75</v>
      </c>
      <c r="G91" s="85"/>
      <c r="H91" s="85"/>
      <c r="I91" s="56">
        <f t="shared" si="146"/>
        <v>2025.0000000000009</v>
      </c>
      <c r="J91" s="56"/>
      <c r="K91" s="56"/>
      <c r="L91" s="86">
        <f t="shared" si="149"/>
        <v>0.45000000000000018</v>
      </c>
      <c r="M91" s="58">
        <f t="shared" si="150"/>
        <v>2025.0000000000009</v>
      </c>
    </row>
    <row r="92" spans="1:13" s="87" customFormat="1">
      <c r="A92" s="83">
        <v>43297</v>
      </c>
      <c r="B92" s="84" t="s">
        <v>716</v>
      </c>
      <c r="C92" s="84">
        <v>5500</v>
      </c>
      <c r="D92" s="84" t="s">
        <v>12</v>
      </c>
      <c r="E92" s="85">
        <v>1.25</v>
      </c>
      <c r="F92" s="85">
        <v>1.4</v>
      </c>
      <c r="G92" s="85"/>
      <c r="H92" s="85"/>
      <c r="I92" s="56">
        <f t="shared" ref="I92:I93" si="151">(F92-E92)*C92</f>
        <v>824.99999999999955</v>
      </c>
      <c r="J92" s="56"/>
      <c r="K92" s="56"/>
      <c r="L92" s="86">
        <f t="shared" ref="L92:L93" si="152">(I92+J92+K92)/C92</f>
        <v>0.14999999999999991</v>
      </c>
      <c r="M92" s="58">
        <f t="shared" ref="M92:M93" si="153">SUM(I92:K92)</f>
        <v>824.99999999999955</v>
      </c>
    </row>
    <row r="93" spans="1:13" s="82" customFormat="1">
      <c r="A93" s="80">
        <v>43297</v>
      </c>
      <c r="B93" s="81" t="s">
        <v>733</v>
      </c>
      <c r="C93" s="81">
        <v>1000</v>
      </c>
      <c r="D93" s="81" t="s">
        <v>12</v>
      </c>
      <c r="E93" s="78">
        <v>6</v>
      </c>
      <c r="F93" s="78">
        <v>7.25</v>
      </c>
      <c r="G93" s="78">
        <v>8.75</v>
      </c>
      <c r="H93" s="78">
        <v>10.25</v>
      </c>
      <c r="I93" s="48">
        <f t="shared" si="151"/>
        <v>1250</v>
      </c>
      <c r="J93" s="48">
        <f t="shared" ref="J93" si="154">(G93-F93)*C93</f>
        <v>1500</v>
      </c>
      <c r="K93" s="48">
        <f t="shared" ref="K93" si="155">(H93-G93)*C93</f>
        <v>1500</v>
      </c>
      <c r="L93" s="79">
        <f t="shared" si="152"/>
        <v>4.25</v>
      </c>
      <c r="M93" s="50">
        <f t="shared" si="153"/>
        <v>4250</v>
      </c>
    </row>
    <row r="94" spans="1:13" s="87" customFormat="1">
      <c r="A94" s="83">
        <v>43292</v>
      </c>
      <c r="B94" s="84" t="s">
        <v>732</v>
      </c>
      <c r="C94" s="84">
        <v>1500</v>
      </c>
      <c r="D94" s="84" t="s">
        <v>12</v>
      </c>
      <c r="E94" s="85">
        <v>15</v>
      </c>
      <c r="F94" s="85">
        <v>16.2</v>
      </c>
      <c r="G94" s="85"/>
      <c r="H94" s="85"/>
      <c r="I94" s="56">
        <f t="shared" ref="I94:I95" si="156">(F94-E94)*C94</f>
        <v>1799.9999999999989</v>
      </c>
      <c r="J94" s="56"/>
      <c r="K94" s="56"/>
      <c r="L94" s="86">
        <f t="shared" ref="L94:L95" si="157">(I94+J94+K94)/C94</f>
        <v>1.1999999999999993</v>
      </c>
      <c r="M94" s="58">
        <f t="shared" ref="M94:M95" si="158">SUM(I94:K94)</f>
        <v>1799.9999999999989</v>
      </c>
    </row>
    <row r="95" spans="1:13" s="87" customFormat="1">
      <c r="A95" s="83">
        <v>43292</v>
      </c>
      <c r="B95" s="84" t="s">
        <v>731</v>
      </c>
      <c r="C95" s="84">
        <v>4500</v>
      </c>
      <c r="D95" s="84" t="s">
        <v>12</v>
      </c>
      <c r="E95" s="85">
        <v>3.85</v>
      </c>
      <c r="F95" s="85">
        <v>4.25</v>
      </c>
      <c r="G95" s="85"/>
      <c r="H95" s="85"/>
      <c r="I95" s="56">
        <f t="shared" si="156"/>
        <v>1799.9999999999995</v>
      </c>
      <c r="J95" s="56"/>
      <c r="K95" s="56"/>
      <c r="L95" s="86">
        <f t="shared" si="157"/>
        <v>0.39999999999999991</v>
      </c>
      <c r="M95" s="58">
        <f t="shared" si="158"/>
        <v>1799.9999999999995</v>
      </c>
    </row>
    <row r="96" spans="1:13" s="87" customFormat="1">
      <c r="A96" s="83">
        <v>43291</v>
      </c>
      <c r="B96" s="84" t="s">
        <v>730</v>
      </c>
      <c r="C96" s="84">
        <v>500</v>
      </c>
      <c r="D96" s="84" t="s">
        <v>12</v>
      </c>
      <c r="E96" s="85">
        <v>58</v>
      </c>
      <c r="F96" s="85">
        <v>61.65</v>
      </c>
      <c r="G96" s="85"/>
      <c r="H96" s="85"/>
      <c r="I96" s="56">
        <f t="shared" ref="I96:I97" si="159">(F96-E96)*C96</f>
        <v>1824.9999999999993</v>
      </c>
      <c r="J96" s="56"/>
      <c r="K96" s="56"/>
      <c r="L96" s="86">
        <f t="shared" ref="L96:L97" si="160">(I96+J96+K96)/C96</f>
        <v>3.6499999999999986</v>
      </c>
      <c r="M96" s="58">
        <f t="shared" ref="M96:M97" si="161">SUM(I96:K96)</f>
        <v>1824.9999999999993</v>
      </c>
    </row>
    <row r="97" spans="1:13" s="87" customFormat="1">
      <c r="A97" s="83">
        <v>43291</v>
      </c>
      <c r="B97" s="84" t="s">
        <v>729</v>
      </c>
      <c r="C97" s="84">
        <v>3000</v>
      </c>
      <c r="D97" s="84" t="s">
        <v>12</v>
      </c>
      <c r="E97" s="85">
        <v>5</v>
      </c>
      <c r="F97" s="85">
        <v>5.5</v>
      </c>
      <c r="G97" s="85"/>
      <c r="H97" s="85"/>
      <c r="I97" s="56">
        <f t="shared" si="159"/>
        <v>1500</v>
      </c>
      <c r="J97" s="56"/>
      <c r="K97" s="56"/>
      <c r="L97" s="86">
        <f t="shared" si="160"/>
        <v>0.5</v>
      </c>
      <c r="M97" s="58">
        <f t="shared" si="161"/>
        <v>1500</v>
      </c>
    </row>
    <row r="98" spans="1:13" s="87" customFormat="1">
      <c r="A98" s="83">
        <v>43290</v>
      </c>
      <c r="B98" s="84" t="s">
        <v>728</v>
      </c>
      <c r="C98" s="84">
        <v>4000</v>
      </c>
      <c r="D98" s="84" t="s">
        <v>12</v>
      </c>
      <c r="E98" s="85">
        <v>1.7</v>
      </c>
      <c r="F98" s="85">
        <v>2.1</v>
      </c>
      <c r="G98" s="85"/>
      <c r="H98" s="85"/>
      <c r="I98" s="56">
        <f t="shared" ref="I98:I101" si="162">(F98-E98)*C98</f>
        <v>1600.0000000000005</v>
      </c>
      <c r="J98" s="56"/>
      <c r="K98" s="56"/>
      <c r="L98" s="86">
        <f t="shared" ref="L98:L101" si="163">(I98+J98+K98)/C98</f>
        <v>0.40000000000000013</v>
      </c>
      <c r="M98" s="58">
        <f t="shared" ref="M98:M101" si="164">SUM(I98:K98)</f>
        <v>1600.0000000000005</v>
      </c>
    </row>
    <row r="99" spans="1:13" s="87" customFormat="1">
      <c r="A99" s="83">
        <v>43290</v>
      </c>
      <c r="B99" s="84" t="s">
        <v>727</v>
      </c>
      <c r="C99" s="84">
        <v>2000</v>
      </c>
      <c r="D99" s="84" t="s">
        <v>12</v>
      </c>
      <c r="E99" s="85">
        <v>6</v>
      </c>
      <c r="F99" s="85">
        <v>6.75</v>
      </c>
      <c r="G99" s="85">
        <v>7.65</v>
      </c>
      <c r="H99" s="85"/>
      <c r="I99" s="56">
        <f t="shared" si="162"/>
        <v>1500</v>
      </c>
      <c r="J99" s="56">
        <f t="shared" ref="J99" si="165">(G99-F99)*C99</f>
        <v>1800.0000000000007</v>
      </c>
      <c r="K99" s="56"/>
      <c r="L99" s="86">
        <f t="shared" si="163"/>
        <v>1.6500000000000004</v>
      </c>
      <c r="M99" s="58">
        <f t="shared" si="164"/>
        <v>3300.0000000000009</v>
      </c>
    </row>
    <row r="100" spans="1:13" s="87" customFormat="1">
      <c r="A100" s="83">
        <v>43290</v>
      </c>
      <c r="B100" s="84" t="s">
        <v>726</v>
      </c>
      <c r="C100" s="84">
        <v>1000</v>
      </c>
      <c r="D100" s="84" t="s">
        <v>12</v>
      </c>
      <c r="E100" s="85">
        <v>17.55</v>
      </c>
      <c r="F100" s="85">
        <v>19.05</v>
      </c>
      <c r="G100" s="85"/>
      <c r="H100" s="85"/>
      <c r="I100" s="56">
        <f t="shared" si="162"/>
        <v>1500</v>
      </c>
      <c r="J100" s="56"/>
      <c r="K100" s="56"/>
      <c r="L100" s="86">
        <f t="shared" si="163"/>
        <v>1.5</v>
      </c>
      <c r="M100" s="58">
        <f t="shared" si="164"/>
        <v>1500</v>
      </c>
    </row>
    <row r="101" spans="1:13" s="87" customFormat="1">
      <c r="A101" s="83">
        <v>43290</v>
      </c>
      <c r="B101" s="84" t="s">
        <v>725</v>
      </c>
      <c r="C101" s="84">
        <v>1300</v>
      </c>
      <c r="D101" s="84" t="s">
        <v>12</v>
      </c>
      <c r="E101" s="85">
        <v>8.6</v>
      </c>
      <c r="F101" s="85">
        <v>9.5500000000000007</v>
      </c>
      <c r="G101" s="85"/>
      <c r="H101" s="85"/>
      <c r="I101" s="56">
        <f t="shared" si="162"/>
        <v>1235.0000000000014</v>
      </c>
      <c r="J101" s="56"/>
      <c r="K101" s="56"/>
      <c r="L101" s="86">
        <f t="shared" si="163"/>
        <v>0.95000000000000107</v>
      </c>
      <c r="M101" s="58">
        <f t="shared" si="164"/>
        <v>1235.0000000000014</v>
      </c>
    </row>
    <row r="102" spans="1:13" s="82" customFormat="1">
      <c r="A102" s="80">
        <v>43287</v>
      </c>
      <c r="B102" s="81" t="s">
        <v>724</v>
      </c>
      <c r="C102" s="81">
        <v>2000</v>
      </c>
      <c r="D102" s="81" t="s">
        <v>12</v>
      </c>
      <c r="E102" s="78">
        <v>9.65</v>
      </c>
      <c r="F102" s="78">
        <v>10.35</v>
      </c>
      <c r="G102" s="78">
        <v>11.25</v>
      </c>
      <c r="H102" s="78">
        <v>12.1</v>
      </c>
      <c r="I102" s="48">
        <f t="shared" ref="I102" si="166">(F102-E102)*C102</f>
        <v>1399.9999999999986</v>
      </c>
      <c r="J102" s="48">
        <f t="shared" ref="J102" si="167">(G102-F102)*C102</f>
        <v>1800.0000000000007</v>
      </c>
      <c r="K102" s="48">
        <f t="shared" ref="K102" si="168">(H102-G102)*C102</f>
        <v>1699.9999999999993</v>
      </c>
      <c r="L102" s="79">
        <f t="shared" ref="L102" si="169">(I102+J102+K102)/C102</f>
        <v>2.4499999999999993</v>
      </c>
      <c r="M102" s="50">
        <f t="shared" ref="M102" si="170">SUM(I102:K102)</f>
        <v>4899.9999999999982</v>
      </c>
    </row>
    <row r="103" spans="1:13" s="87" customFormat="1">
      <c r="A103" s="83">
        <v>43287</v>
      </c>
      <c r="B103" s="84" t="s">
        <v>723</v>
      </c>
      <c r="C103" s="84">
        <v>1000</v>
      </c>
      <c r="D103" s="84" t="s">
        <v>12</v>
      </c>
      <c r="E103" s="85">
        <v>17</v>
      </c>
      <c r="F103" s="85">
        <v>15.25</v>
      </c>
      <c r="G103" s="85"/>
      <c r="H103" s="85"/>
      <c r="I103" s="56">
        <f t="shared" ref="I103" si="171">(F103-E103)*C103</f>
        <v>-1750</v>
      </c>
      <c r="J103" s="56"/>
      <c r="K103" s="56"/>
      <c r="L103" s="86">
        <f t="shared" ref="L103" si="172">(I103+J103+K103)/C103</f>
        <v>-1.75</v>
      </c>
      <c r="M103" s="58">
        <f t="shared" ref="M103" si="173">SUM(I103:K103)</f>
        <v>-1750</v>
      </c>
    </row>
    <row r="104" spans="1:13" s="87" customFormat="1">
      <c r="A104" s="83">
        <v>43286</v>
      </c>
      <c r="B104" s="84" t="s">
        <v>722</v>
      </c>
      <c r="C104" s="84">
        <v>1000</v>
      </c>
      <c r="D104" s="84" t="s">
        <v>12</v>
      </c>
      <c r="E104" s="85">
        <v>17</v>
      </c>
      <c r="F104" s="85">
        <v>17.899999999999999</v>
      </c>
      <c r="G104" s="85"/>
      <c r="H104" s="85"/>
      <c r="I104" s="56">
        <f t="shared" ref="I104:I105" si="174">(F104-E104)*C104</f>
        <v>899.99999999999864</v>
      </c>
      <c r="J104" s="56"/>
      <c r="K104" s="56"/>
      <c r="L104" s="86">
        <f t="shared" ref="L104:L105" si="175">(I104+J104+K104)/C104</f>
        <v>0.89999999999999869</v>
      </c>
      <c r="M104" s="58">
        <f t="shared" ref="M104:M105" si="176">SUM(I104:K104)</f>
        <v>899.99999999999864</v>
      </c>
    </row>
    <row r="105" spans="1:13" s="87" customFormat="1">
      <c r="A105" s="83">
        <v>43286</v>
      </c>
      <c r="B105" s="84" t="s">
        <v>721</v>
      </c>
      <c r="C105" s="84">
        <v>3750</v>
      </c>
      <c r="D105" s="84" t="s">
        <v>12</v>
      </c>
      <c r="E105" s="85">
        <v>2.8</v>
      </c>
      <c r="F105" s="85">
        <v>3.25</v>
      </c>
      <c r="G105" s="85"/>
      <c r="H105" s="85"/>
      <c r="I105" s="56">
        <f t="shared" si="174"/>
        <v>1687.5000000000007</v>
      </c>
      <c r="J105" s="56"/>
      <c r="K105" s="56"/>
      <c r="L105" s="86">
        <f t="shared" si="175"/>
        <v>0.45000000000000018</v>
      </c>
      <c r="M105" s="58">
        <f t="shared" si="176"/>
        <v>1687.5000000000007</v>
      </c>
    </row>
    <row r="106" spans="1:13" s="87" customFormat="1">
      <c r="A106" s="83">
        <v>43285</v>
      </c>
      <c r="B106" s="84" t="s">
        <v>720</v>
      </c>
      <c r="C106" s="84">
        <v>3000</v>
      </c>
      <c r="D106" s="84" t="s">
        <v>12</v>
      </c>
      <c r="E106" s="85">
        <v>1.8</v>
      </c>
      <c r="F106" s="85">
        <v>1.9</v>
      </c>
      <c r="G106" s="85"/>
      <c r="H106" s="85"/>
      <c r="I106" s="56">
        <f t="shared" ref="I106" si="177">(F106-E106)*C106</f>
        <v>299.9999999999996</v>
      </c>
      <c r="J106" s="56"/>
      <c r="K106" s="56"/>
      <c r="L106" s="86">
        <f t="shared" ref="L106" si="178">(I106+J106+K106)/C106</f>
        <v>9.9999999999999867E-2</v>
      </c>
      <c r="M106" s="58">
        <f t="shared" ref="M106" si="179">SUM(I106:K106)</f>
        <v>299.9999999999996</v>
      </c>
    </row>
    <row r="107" spans="1:13" s="87" customFormat="1">
      <c r="A107" s="83">
        <v>43285</v>
      </c>
      <c r="B107" s="84" t="s">
        <v>719</v>
      </c>
      <c r="C107" s="84">
        <v>1500</v>
      </c>
      <c r="D107" s="84" t="s">
        <v>12</v>
      </c>
      <c r="E107" s="85">
        <v>11</v>
      </c>
      <c r="F107" s="85">
        <v>12.25</v>
      </c>
      <c r="G107" s="85">
        <v>13.75</v>
      </c>
      <c r="H107" s="85"/>
      <c r="I107" s="56">
        <f t="shared" ref="I107" si="180">(F107-E107)*C107</f>
        <v>1875</v>
      </c>
      <c r="J107" s="56">
        <f t="shared" ref="J107" si="181">(G107-F107)*C107</f>
        <v>2250</v>
      </c>
      <c r="K107" s="56"/>
      <c r="L107" s="86">
        <f t="shared" ref="L107" si="182">(I107+J107+K107)/C107</f>
        <v>2.75</v>
      </c>
      <c r="M107" s="58">
        <f t="shared" ref="M107" si="183">SUM(I107:K107)</f>
        <v>4125</v>
      </c>
    </row>
    <row r="108" spans="1:13" s="59" customFormat="1">
      <c r="A108" s="52">
        <v>43284</v>
      </c>
      <c r="B108" s="60" t="s">
        <v>718</v>
      </c>
      <c r="C108" s="53">
        <v>1500</v>
      </c>
      <c r="D108" s="53" t="s">
        <v>12</v>
      </c>
      <c r="E108" s="54">
        <v>16.649999999999999</v>
      </c>
      <c r="F108" s="54">
        <v>15.4</v>
      </c>
      <c r="G108" s="54"/>
      <c r="H108" s="54"/>
      <c r="I108" s="55">
        <f t="shared" ref="I108" si="184">(F108-E108)*C108</f>
        <v>-1874.9999999999973</v>
      </c>
      <c r="J108" s="56"/>
      <c r="K108" s="56"/>
      <c r="L108" s="57">
        <f t="shared" ref="L108" si="185">(I108+J108+K108)/C108</f>
        <v>-1.2499999999999982</v>
      </c>
      <c r="M108" s="58">
        <f t="shared" ref="M108" si="186">SUM(I108:K108)</f>
        <v>-1874.9999999999973</v>
      </c>
    </row>
    <row r="109" spans="1:13" s="59" customFormat="1">
      <c r="A109" s="52">
        <v>43283</v>
      </c>
      <c r="B109" s="60" t="s">
        <v>717</v>
      </c>
      <c r="C109" s="53">
        <v>7000</v>
      </c>
      <c r="D109" s="53" t="s">
        <v>12</v>
      </c>
      <c r="E109" s="54">
        <v>2.25</v>
      </c>
      <c r="F109" s="54">
        <v>2.65</v>
      </c>
      <c r="G109" s="54"/>
      <c r="H109" s="54"/>
      <c r="I109" s="55">
        <f t="shared" ref="I109:I111" si="187">(F109-E109)*C109</f>
        <v>2799.9999999999995</v>
      </c>
      <c r="J109" s="56"/>
      <c r="K109" s="56"/>
      <c r="L109" s="57">
        <f t="shared" ref="L109:L111" si="188">(I109+J109+K109)/C109</f>
        <v>0.39999999999999991</v>
      </c>
      <c r="M109" s="58">
        <f t="shared" ref="M109:M111" si="189">SUM(I109:K109)</f>
        <v>2799.9999999999995</v>
      </c>
    </row>
    <row r="110" spans="1:13" s="59" customFormat="1">
      <c r="A110" s="52">
        <v>43283</v>
      </c>
      <c r="B110" s="60" t="s">
        <v>716</v>
      </c>
      <c r="C110" s="53">
        <v>5500</v>
      </c>
      <c r="D110" s="53" t="s">
        <v>12</v>
      </c>
      <c r="E110" s="54">
        <v>1.9</v>
      </c>
      <c r="F110" s="54">
        <v>1.4</v>
      </c>
      <c r="G110" s="54"/>
      <c r="H110" s="54"/>
      <c r="I110" s="55">
        <f t="shared" si="187"/>
        <v>-2750</v>
      </c>
      <c r="J110" s="56"/>
      <c r="K110" s="56"/>
      <c r="L110" s="57">
        <f t="shared" si="188"/>
        <v>-0.5</v>
      </c>
      <c r="M110" s="58">
        <f t="shared" si="189"/>
        <v>-2750</v>
      </c>
    </row>
    <row r="111" spans="1:13" s="82" customFormat="1">
      <c r="A111" s="80">
        <v>43283</v>
      </c>
      <c r="B111" s="81" t="s">
        <v>702</v>
      </c>
      <c r="C111" s="81">
        <v>1000</v>
      </c>
      <c r="D111" s="81" t="s">
        <v>12</v>
      </c>
      <c r="E111" s="78">
        <v>19.100000000000001</v>
      </c>
      <c r="F111" s="78">
        <v>21.1</v>
      </c>
      <c r="G111" s="78">
        <v>23.6</v>
      </c>
      <c r="H111" s="78">
        <v>26</v>
      </c>
      <c r="I111" s="48">
        <f t="shared" si="187"/>
        <v>2000</v>
      </c>
      <c r="J111" s="48">
        <f t="shared" ref="J111" si="190">(G111-F111)*C111</f>
        <v>2500</v>
      </c>
      <c r="K111" s="48">
        <f t="shared" ref="K111" si="191">(H111-G111)*C111</f>
        <v>2399.9999999999986</v>
      </c>
      <c r="L111" s="79">
        <f t="shared" si="188"/>
        <v>6.8999999999999986</v>
      </c>
      <c r="M111" s="50">
        <f t="shared" si="189"/>
        <v>6899.9999999999982</v>
      </c>
    </row>
    <row r="112" spans="1:13" ht="15.75">
      <c r="A112" s="75"/>
      <c r="B112" s="74"/>
      <c r="C112" s="74"/>
      <c r="D112" s="74"/>
      <c r="E112" s="74"/>
      <c r="F112" s="74"/>
      <c r="G112" s="74"/>
      <c r="H112" s="74"/>
      <c r="I112" s="76"/>
      <c r="J112" s="76"/>
      <c r="K112" s="76"/>
      <c r="L112" s="77"/>
      <c r="M112" s="74"/>
    </row>
    <row r="113" spans="1:13" s="59" customFormat="1">
      <c r="A113" s="52">
        <v>43280</v>
      </c>
      <c r="B113" s="60" t="s">
        <v>714</v>
      </c>
      <c r="C113" s="53">
        <v>3200</v>
      </c>
      <c r="D113" s="60" t="s">
        <v>12</v>
      </c>
      <c r="E113" s="54">
        <v>4</v>
      </c>
      <c r="F113" s="54">
        <v>4.2</v>
      </c>
      <c r="G113" s="54"/>
      <c r="H113" s="54"/>
      <c r="I113" s="55">
        <f t="shared" ref="I113:I116" si="192">(F113-E113)*C113</f>
        <v>640.00000000000057</v>
      </c>
      <c r="J113" s="56"/>
      <c r="K113" s="56"/>
      <c r="L113" s="57">
        <f t="shared" ref="L113:L116" si="193">(I113+J113+K113)/C113</f>
        <v>0.20000000000000018</v>
      </c>
      <c r="M113" s="58">
        <f t="shared" ref="M113:M116" si="194">SUM(I113:K113)</f>
        <v>640.00000000000057</v>
      </c>
    </row>
    <row r="114" spans="1:13" s="59" customFormat="1">
      <c r="A114" s="52">
        <v>43280</v>
      </c>
      <c r="B114" s="60" t="s">
        <v>713</v>
      </c>
      <c r="C114" s="53">
        <v>4000</v>
      </c>
      <c r="D114" s="53" t="s">
        <v>12</v>
      </c>
      <c r="E114" s="54">
        <v>3.5</v>
      </c>
      <c r="F114" s="54">
        <v>3.7</v>
      </c>
      <c r="G114" s="54"/>
      <c r="H114" s="54"/>
      <c r="I114" s="55">
        <f t="shared" si="192"/>
        <v>800.00000000000068</v>
      </c>
      <c r="J114" s="56"/>
      <c r="K114" s="56"/>
      <c r="L114" s="57">
        <f t="shared" si="193"/>
        <v>0.20000000000000018</v>
      </c>
      <c r="M114" s="58">
        <f t="shared" si="194"/>
        <v>800.00000000000068</v>
      </c>
    </row>
    <row r="115" spans="1:13" s="59" customFormat="1">
      <c r="A115" s="52">
        <v>43280</v>
      </c>
      <c r="B115" s="60" t="s">
        <v>712</v>
      </c>
      <c r="C115" s="53">
        <v>8000</v>
      </c>
      <c r="D115" s="53" t="s">
        <v>12</v>
      </c>
      <c r="E115" s="54">
        <v>2.8</v>
      </c>
      <c r="F115" s="54">
        <v>3.2</v>
      </c>
      <c r="G115" s="54"/>
      <c r="H115" s="54"/>
      <c r="I115" s="55">
        <f t="shared" si="192"/>
        <v>3200.0000000000027</v>
      </c>
      <c r="J115" s="56"/>
      <c r="K115" s="56"/>
      <c r="L115" s="57">
        <f t="shared" si="193"/>
        <v>0.40000000000000036</v>
      </c>
      <c r="M115" s="58">
        <f t="shared" si="194"/>
        <v>3200.0000000000027</v>
      </c>
    </row>
    <row r="116" spans="1:13" s="59" customFormat="1">
      <c r="A116" s="52">
        <v>43278</v>
      </c>
      <c r="B116" s="60" t="s">
        <v>715</v>
      </c>
      <c r="C116" s="53">
        <v>3200</v>
      </c>
      <c r="D116" s="53" t="s">
        <v>12</v>
      </c>
      <c r="E116" s="54">
        <v>7.4</v>
      </c>
      <c r="F116" s="54">
        <v>7.9</v>
      </c>
      <c r="G116" s="54">
        <v>8.5500000000000007</v>
      </c>
      <c r="H116" s="54"/>
      <c r="I116" s="55">
        <f t="shared" si="192"/>
        <v>1600</v>
      </c>
      <c r="J116" s="56">
        <f t="shared" ref="J116" si="195">(G116-F116)*C116</f>
        <v>2080.0000000000009</v>
      </c>
      <c r="K116" s="56"/>
      <c r="L116" s="57">
        <f t="shared" si="193"/>
        <v>1.1500000000000004</v>
      </c>
      <c r="M116" s="58">
        <f t="shared" si="194"/>
        <v>3680.0000000000009</v>
      </c>
    </row>
    <row r="117" spans="1:13" s="59" customFormat="1">
      <c r="A117" s="52">
        <v>43279</v>
      </c>
      <c r="B117" s="60" t="s">
        <v>711</v>
      </c>
      <c r="C117" s="53">
        <v>3200</v>
      </c>
      <c r="D117" s="53" t="s">
        <v>12</v>
      </c>
      <c r="E117" s="54">
        <v>8.6999999999999993</v>
      </c>
      <c r="F117" s="54">
        <v>9.35</v>
      </c>
      <c r="G117" s="54"/>
      <c r="H117" s="54"/>
      <c r="I117" s="55">
        <f t="shared" ref="I117:I119" si="196">(F117-E117)*C117</f>
        <v>2080.0000000000009</v>
      </c>
      <c r="J117" s="56"/>
      <c r="K117" s="56"/>
      <c r="L117" s="57">
        <f t="shared" ref="L117:L119" si="197">(I117+J117+K117)/C117</f>
        <v>0.65000000000000024</v>
      </c>
      <c r="M117" s="58">
        <f t="shared" ref="M117:M119" si="198">SUM(I117:K117)</f>
        <v>2080.0000000000009</v>
      </c>
    </row>
    <row r="118" spans="1:13" s="59" customFormat="1">
      <c r="A118" s="52">
        <v>43279</v>
      </c>
      <c r="B118" s="60" t="s">
        <v>710</v>
      </c>
      <c r="C118" s="53">
        <v>3000</v>
      </c>
      <c r="D118" s="53" t="s">
        <v>12</v>
      </c>
      <c r="E118" s="54">
        <v>4.1500000000000004</v>
      </c>
      <c r="F118" s="54">
        <v>4.6500000000000004</v>
      </c>
      <c r="G118" s="54"/>
      <c r="H118" s="54"/>
      <c r="I118" s="55">
        <f t="shared" si="196"/>
        <v>1500</v>
      </c>
      <c r="J118" s="56"/>
      <c r="K118" s="56"/>
      <c r="L118" s="57">
        <f t="shared" si="197"/>
        <v>0.5</v>
      </c>
      <c r="M118" s="58">
        <f t="shared" si="198"/>
        <v>1500</v>
      </c>
    </row>
    <row r="119" spans="1:13" s="59" customFormat="1">
      <c r="A119" s="52">
        <v>43279</v>
      </c>
      <c r="B119" s="60" t="s">
        <v>709</v>
      </c>
      <c r="C119" s="53">
        <v>2500</v>
      </c>
      <c r="D119" s="53" t="s">
        <v>12</v>
      </c>
      <c r="E119" s="54">
        <v>5.3</v>
      </c>
      <c r="F119" s="54">
        <v>5.6</v>
      </c>
      <c r="G119" s="54"/>
      <c r="H119" s="54"/>
      <c r="I119" s="55">
        <f t="shared" si="196"/>
        <v>749.99999999999955</v>
      </c>
      <c r="J119" s="56"/>
      <c r="K119" s="56"/>
      <c r="L119" s="57">
        <f t="shared" si="197"/>
        <v>0.29999999999999982</v>
      </c>
      <c r="M119" s="58">
        <f t="shared" si="198"/>
        <v>749.99999999999955</v>
      </c>
    </row>
    <row r="120" spans="1:13" s="59" customFormat="1">
      <c r="A120" s="52">
        <v>43278</v>
      </c>
      <c r="B120" s="53" t="s">
        <v>708</v>
      </c>
      <c r="C120" s="53">
        <v>5500</v>
      </c>
      <c r="D120" s="53" t="s">
        <v>12</v>
      </c>
      <c r="E120" s="54">
        <v>0.4</v>
      </c>
      <c r="F120" s="54">
        <v>0.85</v>
      </c>
      <c r="G120" s="54">
        <v>1.5</v>
      </c>
      <c r="H120" s="54"/>
      <c r="I120" s="55">
        <f t="shared" ref="I120:I122" si="199">(F120-E120)*C120</f>
        <v>2474.9999999999995</v>
      </c>
      <c r="J120" s="56">
        <f t="shared" ref="J120:J122" si="200">(G120-F120)*C120</f>
        <v>3575</v>
      </c>
      <c r="K120" s="56"/>
      <c r="L120" s="57">
        <f t="shared" ref="L120:L123" si="201">(I120+J120+K120)/C120</f>
        <v>1.1000000000000001</v>
      </c>
      <c r="M120" s="58">
        <f t="shared" ref="M120:M123" si="202">SUM(I120:K120)</f>
        <v>6050</v>
      </c>
    </row>
    <row r="121" spans="1:13" s="59" customFormat="1">
      <c r="A121" s="52">
        <v>43278</v>
      </c>
      <c r="B121" s="53" t="s">
        <v>707</v>
      </c>
      <c r="C121" s="53">
        <v>750</v>
      </c>
      <c r="D121" s="53" t="s">
        <v>12</v>
      </c>
      <c r="E121" s="54">
        <v>5</v>
      </c>
      <c r="F121" s="54">
        <v>6.05</v>
      </c>
      <c r="G121" s="54"/>
      <c r="H121" s="54"/>
      <c r="I121" s="55">
        <f t="shared" si="199"/>
        <v>787.49999999999989</v>
      </c>
      <c r="J121" s="56"/>
      <c r="K121" s="56"/>
      <c r="L121" s="57">
        <f t="shared" si="201"/>
        <v>1.0499999999999998</v>
      </c>
      <c r="M121" s="58">
        <f t="shared" si="202"/>
        <v>787.49999999999989</v>
      </c>
    </row>
    <row r="122" spans="1:13" s="51" customFormat="1">
      <c r="A122" s="44">
        <v>43278</v>
      </c>
      <c r="B122" s="45" t="s">
        <v>706</v>
      </c>
      <c r="C122" s="45">
        <v>1200</v>
      </c>
      <c r="D122" s="45" t="s">
        <v>12</v>
      </c>
      <c r="E122" s="46">
        <v>9</v>
      </c>
      <c r="F122" s="46">
        <v>10.25</v>
      </c>
      <c r="G122" s="46">
        <v>11.75</v>
      </c>
      <c r="H122" s="46">
        <v>13.25</v>
      </c>
      <c r="I122" s="47">
        <f t="shared" si="199"/>
        <v>1500</v>
      </c>
      <c r="J122" s="48">
        <f t="shared" si="200"/>
        <v>1800</v>
      </c>
      <c r="K122" s="48">
        <f t="shared" ref="K122" si="203">(H122-G122)*C122</f>
        <v>1800</v>
      </c>
      <c r="L122" s="49">
        <f t="shared" si="201"/>
        <v>4.25</v>
      </c>
      <c r="M122" s="50">
        <f t="shared" si="202"/>
        <v>5100</v>
      </c>
    </row>
    <row r="123" spans="1:13" s="59" customFormat="1">
      <c r="A123" s="52">
        <v>43278</v>
      </c>
      <c r="B123" s="53" t="s">
        <v>705</v>
      </c>
      <c r="C123" s="53">
        <v>1000</v>
      </c>
      <c r="D123" s="53" t="s">
        <v>12</v>
      </c>
      <c r="E123" s="54">
        <v>4.1500000000000004</v>
      </c>
      <c r="F123" s="54">
        <v>6.25</v>
      </c>
      <c r="G123" s="54"/>
      <c r="H123" s="54"/>
      <c r="I123" s="55">
        <f>(F123-E123)*C123</f>
        <v>2099.9999999999995</v>
      </c>
      <c r="J123" s="56"/>
      <c r="K123" s="56"/>
      <c r="L123" s="57">
        <f t="shared" si="201"/>
        <v>2.0999999999999996</v>
      </c>
      <c r="M123" s="58">
        <f t="shared" si="202"/>
        <v>2099.9999999999995</v>
      </c>
    </row>
    <row r="124" spans="1:13" s="59" customFormat="1">
      <c r="A124" s="52">
        <v>43277</v>
      </c>
      <c r="B124" s="60" t="s">
        <v>704</v>
      </c>
      <c r="C124" s="53">
        <v>4000</v>
      </c>
      <c r="D124" s="53" t="s">
        <v>12</v>
      </c>
      <c r="E124" s="54">
        <v>0.95</v>
      </c>
      <c r="F124" s="54">
        <v>1.1000000000000001</v>
      </c>
      <c r="G124" s="54"/>
      <c r="H124" s="54"/>
      <c r="I124" s="55">
        <f t="shared" ref="I124:I126" si="204">(F124-E124)*C124</f>
        <v>600.00000000000057</v>
      </c>
      <c r="J124" s="56"/>
      <c r="K124" s="56"/>
      <c r="L124" s="57">
        <f t="shared" ref="L124:L126" si="205">(I124+J124+K124)/C124</f>
        <v>0.15000000000000013</v>
      </c>
      <c r="M124" s="58">
        <f t="shared" ref="M124:M126" si="206">SUM(I124:K124)</f>
        <v>600.00000000000057</v>
      </c>
    </row>
    <row r="125" spans="1:13" s="59" customFormat="1">
      <c r="A125" s="52">
        <v>43277</v>
      </c>
      <c r="B125" s="60" t="s">
        <v>703</v>
      </c>
      <c r="C125" s="53">
        <v>1200</v>
      </c>
      <c r="D125" s="60" t="s">
        <v>12</v>
      </c>
      <c r="E125" s="54">
        <v>4.2</v>
      </c>
      <c r="F125" s="54">
        <v>5.7</v>
      </c>
      <c r="G125" s="54"/>
      <c r="H125" s="54"/>
      <c r="I125" s="55">
        <f t="shared" si="204"/>
        <v>1800</v>
      </c>
      <c r="J125" s="56"/>
      <c r="K125" s="56"/>
      <c r="L125" s="57">
        <f t="shared" si="205"/>
        <v>1.5</v>
      </c>
      <c r="M125" s="58">
        <f t="shared" si="206"/>
        <v>1800</v>
      </c>
    </row>
    <row r="126" spans="1:13" s="51" customFormat="1">
      <c r="A126" s="44">
        <v>43276</v>
      </c>
      <c r="B126" s="45" t="s">
        <v>702</v>
      </c>
      <c r="C126" s="45">
        <v>1000</v>
      </c>
      <c r="D126" s="45" t="s">
        <v>12</v>
      </c>
      <c r="E126" s="46">
        <v>2.75</v>
      </c>
      <c r="F126" s="46">
        <v>19.8</v>
      </c>
      <c r="G126" s="46">
        <v>22.15</v>
      </c>
      <c r="H126" s="46">
        <v>24.4</v>
      </c>
      <c r="I126" s="47">
        <f t="shared" si="204"/>
        <v>17050</v>
      </c>
      <c r="J126" s="48">
        <f t="shared" ref="J126" si="207">(G126-F126)*C126</f>
        <v>2349.9999999999977</v>
      </c>
      <c r="K126" s="48">
        <f t="shared" ref="K126" si="208">(H126-G126)*C126</f>
        <v>2250</v>
      </c>
      <c r="L126" s="49">
        <f t="shared" si="205"/>
        <v>21.649999999999995</v>
      </c>
      <c r="M126" s="50">
        <f t="shared" si="206"/>
        <v>21649.999999999996</v>
      </c>
    </row>
    <row r="127" spans="1:13" s="59" customFormat="1">
      <c r="A127" s="52">
        <v>43276</v>
      </c>
      <c r="B127" s="60" t="s">
        <v>702</v>
      </c>
      <c r="C127" s="53">
        <v>1000</v>
      </c>
      <c r="D127" s="53" t="s">
        <v>12</v>
      </c>
      <c r="E127" s="54">
        <v>2.75</v>
      </c>
      <c r="F127" s="54">
        <v>3</v>
      </c>
      <c r="G127" s="54"/>
      <c r="H127" s="54"/>
      <c r="I127" s="55">
        <f t="shared" ref="I127" si="209">(F127-E127)*C127</f>
        <v>250</v>
      </c>
      <c r="J127" s="56"/>
      <c r="K127" s="56"/>
      <c r="L127" s="57">
        <f t="shared" ref="L127" si="210">(I127+J127+K127)/C127</f>
        <v>0.25</v>
      </c>
      <c r="M127" s="58">
        <f t="shared" ref="M127" si="211">SUM(I127:K127)</f>
        <v>250</v>
      </c>
    </row>
    <row r="128" spans="1:13" s="59" customFormat="1">
      <c r="A128" s="52">
        <v>43276</v>
      </c>
      <c r="B128" s="60" t="s">
        <v>627</v>
      </c>
      <c r="C128" s="53">
        <v>900</v>
      </c>
      <c r="D128" s="53" t="s">
        <v>12</v>
      </c>
      <c r="E128" s="54">
        <v>10.4</v>
      </c>
      <c r="F128" s="54">
        <v>8.4</v>
      </c>
      <c r="G128" s="54"/>
      <c r="H128" s="54"/>
      <c r="I128" s="55">
        <f t="shared" ref="I128:I129" si="212">(F128-E128)*C128</f>
        <v>-1800</v>
      </c>
      <c r="J128" s="56"/>
      <c r="K128" s="56"/>
      <c r="L128" s="57">
        <f t="shared" ref="L128:L129" si="213">(I128+J128+K128)/C128</f>
        <v>-2</v>
      </c>
      <c r="M128" s="58">
        <f t="shared" ref="M128:M129" si="214">SUM(I128:K128)</f>
        <v>-1800</v>
      </c>
    </row>
    <row r="129" spans="1:13" s="59" customFormat="1">
      <c r="A129" s="52">
        <v>43276</v>
      </c>
      <c r="B129" s="60" t="s">
        <v>701</v>
      </c>
      <c r="C129" s="53">
        <v>3200</v>
      </c>
      <c r="D129" s="53" t="s">
        <v>12</v>
      </c>
      <c r="E129" s="54">
        <v>1.05</v>
      </c>
      <c r="F129" s="54">
        <v>1.2</v>
      </c>
      <c r="G129" s="54"/>
      <c r="H129" s="54"/>
      <c r="I129" s="55">
        <f t="shared" si="212"/>
        <v>479.99999999999972</v>
      </c>
      <c r="J129" s="56"/>
      <c r="K129" s="56"/>
      <c r="L129" s="57">
        <f t="shared" si="213"/>
        <v>0.14999999999999991</v>
      </c>
      <c r="M129" s="58">
        <f t="shared" si="214"/>
        <v>479.99999999999972</v>
      </c>
    </row>
    <row r="130" spans="1:13" s="59" customFormat="1">
      <c r="A130" s="52">
        <v>43273</v>
      </c>
      <c r="B130" s="60" t="s">
        <v>627</v>
      </c>
      <c r="C130" s="53">
        <v>900</v>
      </c>
      <c r="D130" s="53" t="s">
        <v>12</v>
      </c>
      <c r="E130" s="54">
        <v>4.8499999999999996</v>
      </c>
      <c r="F130" s="54">
        <v>6.6</v>
      </c>
      <c r="G130" s="54">
        <v>8.6</v>
      </c>
      <c r="H130" s="54"/>
      <c r="I130" s="55">
        <f t="shared" ref="I130:I132" si="215">(F130-E130)*C130</f>
        <v>1575</v>
      </c>
      <c r="J130" s="56">
        <f t="shared" ref="J130" si="216">(G130-F130)*C130</f>
        <v>1800</v>
      </c>
      <c r="K130" s="56"/>
      <c r="L130" s="57">
        <f t="shared" ref="L130:L132" si="217">(I130+J130+K130)/C130</f>
        <v>3.75</v>
      </c>
      <c r="M130" s="58">
        <f t="shared" ref="M130:M132" si="218">SUM(I130:K130)</f>
        <v>3375</v>
      </c>
    </row>
    <row r="131" spans="1:13" s="59" customFormat="1">
      <c r="A131" s="52">
        <v>43273</v>
      </c>
      <c r="B131" s="60" t="s">
        <v>700</v>
      </c>
      <c r="C131" s="53">
        <v>1575</v>
      </c>
      <c r="D131" s="53" t="s">
        <v>12</v>
      </c>
      <c r="E131" s="54">
        <v>3.85</v>
      </c>
      <c r="F131" s="54">
        <v>5.05</v>
      </c>
      <c r="G131" s="54"/>
      <c r="H131" s="54"/>
      <c r="I131" s="55">
        <f t="shared" si="215"/>
        <v>1889.9999999999995</v>
      </c>
      <c r="J131" s="56"/>
      <c r="K131" s="56"/>
      <c r="L131" s="57">
        <f t="shared" si="217"/>
        <v>1.1999999999999997</v>
      </c>
      <c r="M131" s="58">
        <f t="shared" si="218"/>
        <v>1889.9999999999995</v>
      </c>
    </row>
    <row r="132" spans="1:13" s="59" customFormat="1">
      <c r="A132" s="52">
        <v>43273</v>
      </c>
      <c r="B132" s="60" t="s">
        <v>699</v>
      </c>
      <c r="C132" s="53">
        <v>4500</v>
      </c>
      <c r="D132" s="53" t="s">
        <v>12</v>
      </c>
      <c r="E132" s="54">
        <v>0.5</v>
      </c>
      <c r="F132" s="54">
        <v>0.75</v>
      </c>
      <c r="G132" s="54"/>
      <c r="H132" s="54"/>
      <c r="I132" s="55">
        <f t="shared" si="215"/>
        <v>1125</v>
      </c>
      <c r="J132" s="56"/>
      <c r="K132" s="56"/>
      <c r="L132" s="57">
        <f t="shared" si="217"/>
        <v>0.25</v>
      </c>
      <c r="M132" s="58">
        <f t="shared" si="218"/>
        <v>1125</v>
      </c>
    </row>
    <row r="133" spans="1:13" s="59" customFormat="1">
      <c r="A133" s="52">
        <v>43272</v>
      </c>
      <c r="B133" s="60" t="s">
        <v>698</v>
      </c>
      <c r="C133" s="53">
        <v>8000</v>
      </c>
      <c r="D133" s="53" t="s">
        <v>12</v>
      </c>
      <c r="E133" s="54">
        <v>0.75</v>
      </c>
      <c r="F133" s="54">
        <v>1.1499999999999999</v>
      </c>
      <c r="G133" s="54"/>
      <c r="H133" s="54"/>
      <c r="I133" s="55">
        <f t="shared" ref="I133:I134" si="219">(F133-E133)*C133</f>
        <v>3199.9999999999991</v>
      </c>
      <c r="J133" s="56"/>
      <c r="K133" s="56"/>
      <c r="L133" s="57">
        <f t="shared" ref="L133:L134" si="220">(I133+J133+K133)/C133</f>
        <v>0.39999999999999991</v>
      </c>
      <c r="M133" s="58">
        <f t="shared" ref="M133:M134" si="221">SUM(I133:K133)</f>
        <v>3199.9999999999991</v>
      </c>
    </row>
    <row r="134" spans="1:13" s="59" customFormat="1">
      <c r="A134" s="52">
        <v>43272</v>
      </c>
      <c r="B134" s="60" t="s">
        <v>697</v>
      </c>
      <c r="C134" s="53">
        <v>750</v>
      </c>
      <c r="D134" s="53" t="s">
        <v>12</v>
      </c>
      <c r="E134" s="54">
        <v>6.9</v>
      </c>
      <c r="F134" s="54">
        <v>8.9</v>
      </c>
      <c r="G134" s="54"/>
      <c r="H134" s="54"/>
      <c r="I134" s="55">
        <f t="shared" si="219"/>
        <v>1500</v>
      </c>
      <c r="J134" s="56"/>
      <c r="K134" s="56"/>
      <c r="L134" s="57">
        <f t="shared" si="220"/>
        <v>2</v>
      </c>
      <c r="M134" s="58">
        <f t="shared" si="221"/>
        <v>1500</v>
      </c>
    </row>
    <row r="135" spans="1:13" s="59" customFormat="1">
      <c r="A135" s="52">
        <v>43271</v>
      </c>
      <c r="B135" s="60" t="s">
        <v>696</v>
      </c>
      <c r="C135" s="53">
        <v>700</v>
      </c>
      <c r="D135" s="53" t="s">
        <v>12</v>
      </c>
      <c r="E135" s="54">
        <v>6.15</v>
      </c>
      <c r="F135" s="54">
        <v>8.25</v>
      </c>
      <c r="G135" s="54"/>
      <c r="H135" s="54"/>
      <c r="I135" s="55">
        <f t="shared" ref="I135:I136" si="222">(F135-E135)*C135</f>
        <v>1469.9999999999998</v>
      </c>
      <c r="J135" s="56"/>
      <c r="K135" s="56"/>
      <c r="L135" s="57">
        <f t="shared" ref="L135:L136" si="223">(I135+J135+K135)/C135</f>
        <v>2.0999999999999996</v>
      </c>
      <c r="M135" s="58">
        <f t="shared" ref="M135:M136" si="224">SUM(I135:K135)</f>
        <v>1469.9999999999998</v>
      </c>
    </row>
    <row r="136" spans="1:13" s="59" customFormat="1">
      <c r="A136" s="52">
        <v>43271</v>
      </c>
      <c r="B136" s="60" t="s">
        <v>695</v>
      </c>
      <c r="C136" s="53">
        <v>500</v>
      </c>
      <c r="D136" s="53" t="s">
        <v>12</v>
      </c>
      <c r="E136" s="54">
        <v>14.9</v>
      </c>
      <c r="F136" s="54">
        <v>16.899999999999999</v>
      </c>
      <c r="G136" s="54"/>
      <c r="H136" s="54"/>
      <c r="I136" s="55">
        <f t="shared" si="222"/>
        <v>999.99999999999909</v>
      </c>
      <c r="J136" s="56"/>
      <c r="K136" s="56"/>
      <c r="L136" s="57">
        <f t="shared" si="223"/>
        <v>1.9999999999999982</v>
      </c>
      <c r="M136" s="58">
        <f t="shared" si="224"/>
        <v>999.99999999999909</v>
      </c>
    </row>
    <row r="137" spans="1:13" s="59" customFormat="1">
      <c r="A137" s="52">
        <v>43270</v>
      </c>
      <c r="B137" s="60" t="s">
        <v>694</v>
      </c>
      <c r="C137" s="53">
        <v>3750</v>
      </c>
      <c r="D137" s="53" t="s">
        <v>12</v>
      </c>
      <c r="E137" s="54">
        <v>1.45</v>
      </c>
      <c r="F137" s="54">
        <v>1.75</v>
      </c>
      <c r="G137" s="54"/>
      <c r="H137" s="54"/>
      <c r="I137" s="55">
        <f t="shared" ref="I137" si="225">(F137-E137)*C137</f>
        <v>1125.0000000000002</v>
      </c>
      <c r="J137" s="56"/>
      <c r="K137" s="56"/>
      <c r="L137" s="57">
        <f t="shared" ref="L137" si="226">(I137+J137+K137)/C137</f>
        <v>0.30000000000000004</v>
      </c>
      <c r="M137" s="58">
        <f t="shared" ref="M137" si="227">SUM(I137:K137)</f>
        <v>1125.0000000000002</v>
      </c>
    </row>
    <row r="138" spans="1:13" s="59" customFormat="1">
      <c r="A138" s="52">
        <v>43269</v>
      </c>
      <c r="B138" s="60" t="s">
        <v>693</v>
      </c>
      <c r="C138" s="53">
        <v>700</v>
      </c>
      <c r="D138" s="53" t="s">
        <v>12</v>
      </c>
      <c r="E138" s="54">
        <v>14</v>
      </c>
      <c r="F138" s="54">
        <v>16.25</v>
      </c>
      <c r="G138" s="54">
        <v>19</v>
      </c>
      <c r="H138" s="54"/>
      <c r="I138" s="55">
        <f t="shared" ref="I138" si="228">(F138-E138)*C138</f>
        <v>1575</v>
      </c>
      <c r="J138" s="56">
        <f t="shared" ref="J138" si="229">(G138-F138)*C138</f>
        <v>1925</v>
      </c>
      <c r="K138" s="56"/>
      <c r="L138" s="57">
        <f t="shared" ref="L138" si="230">(I138+J138+K138)/C138</f>
        <v>5</v>
      </c>
      <c r="M138" s="58">
        <f t="shared" ref="M138" si="231">SUM(I138:K138)</f>
        <v>3500</v>
      </c>
    </row>
    <row r="139" spans="1:13" s="59" customFormat="1">
      <c r="A139" s="52">
        <v>43269</v>
      </c>
      <c r="B139" s="60" t="s">
        <v>692</v>
      </c>
      <c r="C139" s="53">
        <v>6000</v>
      </c>
      <c r="D139" s="53" t="s">
        <v>12</v>
      </c>
      <c r="E139" s="54">
        <v>1.7</v>
      </c>
      <c r="F139" s="54">
        <v>1.85</v>
      </c>
      <c r="G139" s="54"/>
      <c r="H139" s="54"/>
      <c r="I139" s="55">
        <f t="shared" ref="I139" si="232">(F139-E139)*C139</f>
        <v>900.0000000000008</v>
      </c>
      <c r="J139" s="56"/>
      <c r="K139" s="56"/>
      <c r="L139" s="57">
        <f t="shared" ref="L139" si="233">(I139+J139+K139)/C139</f>
        <v>0.15000000000000013</v>
      </c>
      <c r="M139" s="58">
        <f t="shared" ref="M139" si="234">SUM(I139:K139)</f>
        <v>900.0000000000008</v>
      </c>
    </row>
    <row r="140" spans="1:13" s="59" customFormat="1">
      <c r="A140" s="52">
        <v>43266</v>
      </c>
      <c r="B140" s="60" t="s">
        <v>691</v>
      </c>
      <c r="C140" s="53">
        <v>3500</v>
      </c>
      <c r="D140" s="53" t="s">
        <v>12</v>
      </c>
      <c r="E140" s="54">
        <v>3.05</v>
      </c>
      <c r="F140" s="54">
        <v>3.55</v>
      </c>
      <c r="G140" s="54"/>
      <c r="H140" s="54"/>
      <c r="I140" s="55">
        <f t="shared" ref="I140:I142" si="235">(F140-E140)*C140</f>
        <v>1750</v>
      </c>
      <c r="J140" s="56"/>
      <c r="K140" s="56"/>
      <c r="L140" s="57">
        <f t="shared" ref="L140:L142" si="236">(I140+J140+K140)/C140</f>
        <v>0.5</v>
      </c>
      <c r="M140" s="58">
        <f t="shared" ref="M140:M142" si="237">SUM(I140:K140)</f>
        <v>1750</v>
      </c>
    </row>
    <row r="141" spans="1:13" s="59" customFormat="1">
      <c r="A141" s="52">
        <v>43266</v>
      </c>
      <c r="B141" s="60" t="s">
        <v>690</v>
      </c>
      <c r="C141" s="53">
        <v>1000</v>
      </c>
      <c r="D141" s="53" t="s">
        <v>12</v>
      </c>
      <c r="E141" s="54">
        <v>8.5</v>
      </c>
      <c r="F141" s="54">
        <v>9.6999999999999993</v>
      </c>
      <c r="G141" s="54"/>
      <c r="H141" s="54"/>
      <c r="I141" s="55">
        <f t="shared" si="235"/>
        <v>1199.9999999999993</v>
      </c>
      <c r="J141" s="56"/>
      <c r="K141" s="56"/>
      <c r="L141" s="57">
        <f t="shared" si="236"/>
        <v>1.1999999999999993</v>
      </c>
      <c r="M141" s="58">
        <f t="shared" si="237"/>
        <v>1199.9999999999993</v>
      </c>
    </row>
    <row r="142" spans="1:13" s="59" customFormat="1">
      <c r="A142" s="52">
        <v>43266</v>
      </c>
      <c r="B142" s="60" t="s">
        <v>689</v>
      </c>
      <c r="C142" s="53">
        <v>1750</v>
      </c>
      <c r="D142" s="53" t="s">
        <v>12</v>
      </c>
      <c r="E142" s="54">
        <v>7.4</v>
      </c>
      <c r="F142" s="54">
        <v>8.65</v>
      </c>
      <c r="G142" s="54">
        <v>10.15</v>
      </c>
      <c r="H142" s="54"/>
      <c r="I142" s="55">
        <f t="shared" si="235"/>
        <v>2187.5</v>
      </c>
      <c r="J142" s="56">
        <f t="shared" ref="J142" si="238">(G142-F142)*C142</f>
        <v>2625</v>
      </c>
      <c r="K142" s="56"/>
      <c r="L142" s="57">
        <f t="shared" si="236"/>
        <v>2.75</v>
      </c>
      <c r="M142" s="58">
        <f t="shared" si="237"/>
        <v>4812.5</v>
      </c>
    </row>
    <row r="143" spans="1:13" s="59" customFormat="1">
      <c r="A143" s="52">
        <v>43264</v>
      </c>
      <c r="B143" s="60" t="s">
        <v>688</v>
      </c>
      <c r="C143" s="53">
        <v>3500</v>
      </c>
      <c r="D143" s="53" t="s">
        <v>12</v>
      </c>
      <c r="E143" s="54">
        <v>4.2</v>
      </c>
      <c r="F143" s="54">
        <v>4.8499999999999996</v>
      </c>
      <c r="G143" s="54"/>
      <c r="H143" s="54"/>
      <c r="I143" s="55">
        <f t="shared" ref="I143:I145" si="239">(F143-E143)*C143</f>
        <v>2274.9999999999982</v>
      </c>
      <c r="J143" s="56"/>
      <c r="K143" s="56"/>
      <c r="L143" s="57">
        <f t="shared" ref="L143:L145" si="240">(I143+J143+K143)/C143</f>
        <v>0.64999999999999947</v>
      </c>
      <c r="M143" s="58">
        <f t="shared" ref="M143:M145" si="241">SUM(I143:K143)</f>
        <v>2274.9999999999982</v>
      </c>
    </row>
    <row r="144" spans="1:13" s="59" customFormat="1">
      <c r="A144" s="52">
        <v>43264</v>
      </c>
      <c r="B144" s="60" t="s">
        <v>687</v>
      </c>
      <c r="C144" s="60">
        <v>1600</v>
      </c>
      <c r="D144" s="53" t="s">
        <v>12</v>
      </c>
      <c r="E144" s="54">
        <v>11.2</v>
      </c>
      <c r="F144" s="54">
        <v>9.9</v>
      </c>
      <c r="G144" s="54"/>
      <c r="H144" s="54"/>
      <c r="I144" s="55">
        <f t="shared" si="239"/>
        <v>-2079.9999999999982</v>
      </c>
      <c r="J144" s="56"/>
      <c r="K144" s="56"/>
      <c r="L144" s="57">
        <f t="shared" si="240"/>
        <v>-1.2999999999999989</v>
      </c>
      <c r="M144" s="58">
        <f t="shared" si="241"/>
        <v>-2079.9999999999982</v>
      </c>
    </row>
    <row r="145" spans="1:13" s="59" customFormat="1">
      <c r="A145" s="52">
        <v>43264</v>
      </c>
      <c r="B145" s="60" t="s">
        <v>628</v>
      </c>
      <c r="C145" s="53">
        <v>4000</v>
      </c>
      <c r="D145" s="53" t="s">
        <v>12</v>
      </c>
      <c r="E145" s="54">
        <v>2</v>
      </c>
      <c r="F145" s="54">
        <v>2.4500000000000002</v>
      </c>
      <c r="G145" s="54"/>
      <c r="H145" s="54"/>
      <c r="I145" s="55">
        <f t="shared" si="239"/>
        <v>1800.0000000000007</v>
      </c>
      <c r="J145" s="56"/>
      <c r="K145" s="56"/>
      <c r="L145" s="57">
        <f t="shared" si="240"/>
        <v>0.45000000000000018</v>
      </c>
      <c r="M145" s="58">
        <f t="shared" si="241"/>
        <v>1800.0000000000007</v>
      </c>
    </row>
    <row r="146" spans="1:13" s="59" customFormat="1">
      <c r="A146" s="52">
        <v>43263</v>
      </c>
      <c r="B146" s="60" t="s">
        <v>686</v>
      </c>
      <c r="C146" s="53">
        <v>7000</v>
      </c>
      <c r="D146" s="53" t="s">
        <v>12</v>
      </c>
      <c r="E146" s="54">
        <v>1.1000000000000001</v>
      </c>
      <c r="F146" s="54">
        <v>1.25</v>
      </c>
      <c r="G146" s="54"/>
      <c r="H146" s="54"/>
      <c r="I146" s="55">
        <f t="shared" ref="I146:I147" si="242">(F146-E146)*C146</f>
        <v>1049.9999999999993</v>
      </c>
      <c r="J146" s="56"/>
      <c r="K146" s="56"/>
      <c r="L146" s="57">
        <f t="shared" ref="L146:L147" si="243">(I146+J146+K146)/C146</f>
        <v>0.14999999999999991</v>
      </c>
      <c r="M146" s="58">
        <f t="shared" ref="M146:M147" si="244">SUM(I146:K146)</f>
        <v>1049.9999999999993</v>
      </c>
    </row>
    <row r="147" spans="1:13" s="59" customFormat="1">
      <c r="A147" s="52">
        <v>43263</v>
      </c>
      <c r="B147" s="60" t="s">
        <v>685</v>
      </c>
      <c r="C147" s="53">
        <v>1000</v>
      </c>
      <c r="D147" s="53" t="s">
        <v>12</v>
      </c>
      <c r="E147" s="54">
        <v>8.9</v>
      </c>
      <c r="F147" s="54">
        <v>10.15</v>
      </c>
      <c r="G147" s="54"/>
      <c r="H147" s="54"/>
      <c r="I147" s="55">
        <f t="shared" si="242"/>
        <v>1250</v>
      </c>
      <c r="J147" s="56"/>
      <c r="K147" s="56"/>
      <c r="L147" s="57">
        <f t="shared" si="243"/>
        <v>1.25</v>
      </c>
      <c r="M147" s="58">
        <f t="shared" si="244"/>
        <v>1250</v>
      </c>
    </row>
    <row r="148" spans="1:13" s="59" customFormat="1">
      <c r="A148" s="52">
        <v>43262</v>
      </c>
      <c r="B148" s="60" t="s">
        <v>684</v>
      </c>
      <c r="C148" s="53">
        <v>2667</v>
      </c>
      <c r="D148" s="53" t="s">
        <v>12</v>
      </c>
      <c r="E148" s="54">
        <v>7</v>
      </c>
      <c r="F148" s="54">
        <v>7.65</v>
      </c>
      <c r="G148" s="54"/>
      <c r="H148" s="54"/>
      <c r="I148" s="55">
        <f t="shared" ref="I148" si="245">(F148-E148)*C148</f>
        <v>1733.5500000000009</v>
      </c>
      <c r="J148" s="56"/>
      <c r="K148" s="56"/>
      <c r="L148" s="57">
        <f t="shared" ref="L148" si="246">(I148+J148+K148)/C148</f>
        <v>0.65000000000000036</v>
      </c>
      <c r="M148" s="58">
        <f t="shared" ref="M148" si="247">SUM(I148:K148)</f>
        <v>1733.5500000000009</v>
      </c>
    </row>
    <row r="149" spans="1:13" s="59" customFormat="1">
      <c r="A149" s="52">
        <v>43259</v>
      </c>
      <c r="B149" s="60" t="s">
        <v>683</v>
      </c>
      <c r="C149" s="53">
        <v>2750</v>
      </c>
      <c r="D149" s="53" t="s">
        <v>12</v>
      </c>
      <c r="E149" s="54">
        <v>4</v>
      </c>
      <c r="F149" s="54">
        <v>4.2</v>
      </c>
      <c r="G149" s="54"/>
      <c r="H149" s="54"/>
      <c r="I149" s="55">
        <f t="shared" ref="I149" si="248">(F149-E149)*C149</f>
        <v>550.00000000000045</v>
      </c>
      <c r="J149" s="56"/>
      <c r="K149" s="56"/>
      <c r="L149" s="57">
        <f t="shared" ref="L149" si="249">(I149+J149+K149)/C149</f>
        <v>0.20000000000000018</v>
      </c>
      <c r="M149" s="58">
        <f t="shared" ref="M149" si="250">SUM(I149:K149)</f>
        <v>550.00000000000045</v>
      </c>
    </row>
    <row r="150" spans="1:13" s="59" customFormat="1">
      <c r="A150" s="52">
        <v>43259</v>
      </c>
      <c r="B150" s="60" t="s">
        <v>682</v>
      </c>
      <c r="C150" s="53">
        <v>1700</v>
      </c>
      <c r="D150" s="53" t="s">
        <v>12</v>
      </c>
      <c r="E150" s="54">
        <v>8.6999999999999993</v>
      </c>
      <c r="F150" s="54">
        <v>7.5</v>
      </c>
      <c r="G150" s="54"/>
      <c r="H150" s="54"/>
      <c r="I150" s="55">
        <f t="shared" ref="I150" si="251">(F150-E150)*C150</f>
        <v>-2039.9999999999989</v>
      </c>
      <c r="J150" s="56"/>
      <c r="K150" s="56"/>
      <c r="L150" s="57">
        <f t="shared" ref="L150" si="252">(I150+J150+K150)/C150</f>
        <v>-1.1999999999999993</v>
      </c>
      <c r="M150" s="58">
        <f t="shared" ref="M150" si="253">SUM(I150:K150)</f>
        <v>-2039.9999999999989</v>
      </c>
    </row>
    <row r="151" spans="1:13" s="59" customFormat="1">
      <c r="A151" s="52">
        <v>43258</v>
      </c>
      <c r="B151" s="60" t="s">
        <v>681</v>
      </c>
      <c r="C151" s="53">
        <v>1700</v>
      </c>
      <c r="D151" s="53" t="s">
        <v>12</v>
      </c>
      <c r="E151" s="54">
        <v>5.35</v>
      </c>
      <c r="F151" s="54">
        <v>6.55</v>
      </c>
      <c r="G151" s="54"/>
      <c r="H151" s="54"/>
      <c r="I151" s="55">
        <f t="shared" ref="I151:I152" si="254">(F151-E151)*C151</f>
        <v>2040.0000000000002</v>
      </c>
      <c r="J151" s="56"/>
      <c r="K151" s="56"/>
      <c r="L151" s="57">
        <f t="shared" ref="L151:L152" si="255">(I151+J151+K151)/C151</f>
        <v>1.2000000000000002</v>
      </c>
      <c r="M151" s="58">
        <f t="shared" ref="M151:M152" si="256">SUM(I151:K151)</f>
        <v>2040.0000000000002</v>
      </c>
    </row>
    <row r="152" spans="1:13" s="59" customFormat="1">
      <c r="A152" s="52">
        <v>43258</v>
      </c>
      <c r="B152" s="60" t="s">
        <v>609</v>
      </c>
      <c r="C152" s="53">
        <v>3000</v>
      </c>
      <c r="D152" s="53" t="s">
        <v>12</v>
      </c>
      <c r="E152" s="54">
        <v>3.1</v>
      </c>
      <c r="F152" s="54">
        <v>3.4</v>
      </c>
      <c r="G152" s="54"/>
      <c r="H152" s="54"/>
      <c r="I152" s="55">
        <f t="shared" si="254"/>
        <v>899.99999999999943</v>
      </c>
      <c r="J152" s="56"/>
      <c r="K152" s="56"/>
      <c r="L152" s="57">
        <f t="shared" si="255"/>
        <v>0.29999999999999982</v>
      </c>
      <c r="M152" s="58">
        <f t="shared" si="256"/>
        <v>899.99999999999943</v>
      </c>
    </row>
    <row r="153" spans="1:13" s="51" customFormat="1">
      <c r="A153" s="44">
        <v>43257</v>
      </c>
      <c r="B153" s="45" t="s">
        <v>680</v>
      </c>
      <c r="C153" s="45">
        <v>700</v>
      </c>
      <c r="D153" s="45" t="s">
        <v>12</v>
      </c>
      <c r="E153" s="46">
        <v>17.8</v>
      </c>
      <c r="F153" s="46">
        <v>19.8</v>
      </c>
      <c r="G153" s="46">
        <v>22.15</v>
      </c>
      <c r="H153" s="46">
        <v>24.4</v>
      </c>
      <c r="I153" s="47">
        <f t="shared" ref="I153:I154" si="257">(F153-E153)*C153</f>
        <v>1400</v>
      </c>
      <c r="J153" s="48">
        <f t="shared" ref="J153" si="258">(G153-F153)*C153</f>
        <v>1644.9999999999984</v>
      </c>
      <c r="K153" s="48">
        <f t="shared" ref="K153" si="259">(H153-G153)*C153</f>
        <v>1575</v>
      </c>
      <c r="L153" s="49">
        <f t="shared" ref="L153:L154" si="260">(I153+J153+K153)/C153</f>
        <v>6.599999999999997</v>
      </c>
      <c r="M153" s="50">
        <f t="shared" ref="M153:M154" si="261">SUM(I153:K153)</f>
        <v>4619.9999999999982</v>
      </c>
    </row>
    <row r="154" spans="1:13" s="59" customFormat="1">
      <c r="A154" s="52">
        <v>43257</v>
      </c>
      <c r="B154" s="53" t="s">
        <v>679</v>
      </c>
      <c r="C154" s="53">
        <v>300</v>
      </c>
      <c r="D154" s="53" t="s">
        <v>12</v>
      </c>
      <c r="E154" s="54">
        <v>33</v>
      </c>
      <c r="F154" s="54">
        <v>38</v>
      </c>
      <c r="G154" s="54"/>
      <c r="H154" s="54"/>
      <c r="I154" s="55">
        <f t="shared" si="257"/>
        <v>1500</v>
      </c>
      <c r="J154" s="56"/>
      <c r="K154" s="56"/>
      <c r="L154" s="57">
        <f t="shared" si="260"/>
        <v>5</v>
      </c>
      <c r="M154" s="58">
        <f t="shared" si="261"/>
        <v>1500</v>
      </c>
    </row>
    <row r="155" spans="1:13" s="59" customFormat="1">
      <c r="A155" s="52">
        <v>43256</v>
      </c>
      <c r="B155" s="60" t="s">
        <v>678</v>
      </c>
      <c r="C155" s="53">
        <v>800</v>
      </c>
      <c r="D155" s="53" t="s">
        <v>12</v>
      </c>
      <c r="E155" s="54">
        <v>13.75</v>
      </c>
      <c r="F155" s="54">
        <v>15.75</v>
      </c>
      <c r="G155" s="54"/>
      <c r="H155" s="54"/>
      <c r="I155" s="55">
        <f t="shared" ref="I155:I157" si="262">(F155-E155)*C155</f>
        <v>1600</v>
      </c>
      <c r="J155" s="56"/>
      <c r="K155" s="56"/>
      <c r="L155" s="57">
        <f t="shared" ref="L155:L157" si="263">(I155+J155+K155)/C155</f>
        <v>2</v>
      </c>
      <c r="M155" s="58">
        <f t="shared" ref="M155:M157" si="264">SUM(I155:K155)</f>
        <v>1600</v>
      </c>
    </row>
    <row r="156" spans="1:13" s="59" customFormat="1">
      <c r="A156" s="52">
        <v>43256</v>
      </c>
      <c r="B156" s="60" t="s">
        <v>677</v>
      </c>
      <c r="C156" s="53">
        <v>9000</v>
      </c>
      <c r="D156" s="53" t="s">
        <v>12</v>
      </c>
      <c r="E156" s="54">
        <v>1.8</v>
      </c>
      <c r="F156" s="54">
        <v>2.2000000000000002</v>
      </c>
      <c r="G156" s="54"/>
      <c r="H156" s="54"/>
      <c r="I156" s="55">
        <f t="shared" si="262"/>
        <v>3600.0000000000014</v>
      </c>
      <c r="J156" s="56"/>
      <c r="K156" s="56"/>
      <c r="L156" s="57">
        <f t="shared" si="263"/>
        <v>0.40000000000000013</v>
      </c>
      <c r="M156" s="58">
        <f t="shared" si="264"/>
        <v>3600.0000000000014</v>
      </c>
    </row>
    <row r="157" spans="1:13" s="59" customFormat="1">
      <c r="A157" s="52">
        <v>43256</v>
      </c>
      <c r="B157" s="60" t="s">
        <v>676</v>
      </c>
      <c r="C157" s="53">
        <v>2667</v>
      </c>
      <c r="D157" s="53" t="s">
        <v>12</v>
      </c>
      <c r="E157" s="54">
        <v>9.4</v>
      </c>
      <c r="F157" s="54">
        <v>9.9499999999999993</v>
      </c>
      <c r="G157" s="54">
        <v>10.65</v>
      </c>
      <c r="H157" s="54"/>
      <c r="I157" s="55">
        <f t="shared" si="262"/>
        <v>1466.8499999999972</v>
      </c>
      <c r="J157" s="56">
        <f t="shared" ref="J157" si="265">(G157-F157)*C157</f>
        <v>1866.9000000000028</v>
      </c>
      <c r="K157" s="56"/>
      <c r="L157" s="57">
        <f t="shared" si="263"/>
        <v>1.25</v>
      </c>
      <c r="M157" s="58">
        <f t="shared" si="264"/>
        <v>3333.75</v>
      </c>
    </row>
    <row r="158" spans="1:13" s="59" customFormat="1">
      <c r="A158" s="52">
        <v>43255</v>
      </c>
      <c r="B158" s="60" t="s">
        <v>675</v>
      </c>
      <c r="C158" s="53">
        <v>2200</v>
      </c>
      <c r="D158" s="53" t="s">
        <v>12</v>
      </c>
      <c r="E158" s="54">
        <v>6.45</v>
      </c>
      <c r="F158" s="54">
        <v>7</v>
      </c>
      <c r="G158" s="54"/>
      <c r="H158" s="54"/>
      <c r="I158" s="55">
        <f t="shared" ref="I158" si="266">(F158-E158)*C158</f>
        <v>1209.9999999999995</v>
      </c>
      <c r="J158" s="56"/>
      <c r="K158" s="56"/>
      <c r="L158" s="57">
        <f t="shared" ref="L158" si="267">(I158+J158+K158)/C158</f>
        <v>0.54999999999999982</v>
      </c>
      <c r="M158" s="58">
        <f t="shared" ref="M158" si="268">SUM(I158:K158)</f>
        <v>1209.9999999999995</v>
      </c>
    </row>
    <row r="159" spans="1:13" s="59" customFormat="1">
      <c r="A159" s="52">
        <v>43252</v>
      </c>
      <c r="B159" s="60" t="s">
        <v>674</v>
      </c>
      <c r="C159" s="53">
        <v>6000</v>
      </c>
      <c r="D159" s="53" t="s">
        <v>12</v>
      </c>
      <c r="E159" s="54">
        <v>2.75</v>
      </c>
      <c r="F159" s="54">
        <v>3.15</v>
      </c>
      <c r="G159" s="54">
        <v>3.7</v>
      </c>
      <c r="H159" s="54"/>
      <c r="I159" s="55">
        <f t="shared" ref="I159:I160" si="269">(F159-E159)*C159</f>
        <v>2399.9999999999995</v>
      </c>
      <c r="J159" s="56">
        <f t="shared" ref="J159:J160" si="270">(G159-F159)*C159</f>
        <v>3300.0000000000018</v>
      </c>
      <c r="K159" s="56"/>
      <c r="L159" s="57">
        <f t="shared" ref="L159:L160" si="271">(I159+J159+K159)/C159</f>
        <v>0.95000000000000029</v>
      </c>
      <c r="M159" s="58">
        <f t="shared" ref="M159:M160" si="272">SUM(I159:K159)</f>
        <v>5700.0000000000018</v>
      </c>
    </row>
    <row r="160" spans="1:13" s="59" customFormat="1">
      <c r="A160" s="52">
        <v>43252</v>
      </c>
      <c r="B160" s="60" t="s">
        <v>673</v>
      </c>
      <c r="C160" s="53">
        <v>1200</v>
      </c>
      <c r="D160" s="53" t="s">
        <v>12</v>
      </c>
      <c r="E160" s="54">
        <v>19.5</v>
      </c>
      <c r="F160" s="54">
        <v>20.65</v>
      </c>
      <c r="G160" s="54">
        <v>21.9</v>
      </c>
      <c r="H160" s="54"/>
      <c r="I160" s="55">
        <f t="shared" si="269"/>
        <v>1379.9999999999982</v>
      </c>
      <c r="J160" s="56">
        <f t="shared" si="270"/>
        <v>1500</v>
      </c>
      <c r="K160" s="56"/>
      <c r="L160" s="57">
        <f t="shared" si="271"/>
        <v>2.3999999999999986</v>
      </c>
      <c r="M160" s="58">
        <f t="shared" si="272"/>
        <v>2879.9999999999982</v>
      </c>
    </row>
    <row r="161" spans="1:13" ht="15.75">
      <c r="A161" s="71"/>
      <c r="B161" s="70"/>
      <c r="C161" s="70"/>
      <c r="D161" s="70"/>
      <c r="E161" s="70"/>
      <c r="F161" s="70"/>
      <c r="G161" s="70"/>
      <c r="H161" s="70"/>
      <c r="I161" s="72"/>
      <c r="J161" s="72"/>
      <c r="K161" s="72"/>
      <c r="L161" s="73"/>
      <c r="M161" s="70"/>
    </row>
    <row r="162" spans="1:13" s="59" customFormat="1">
      <c r="A162" s="52">
        <v>43251</v>
      </c>
      <c r="B162" s="60" t="s">
        <v>672</v>
      </c>
      <c r="C162" s="53">
        <v>500</v>
      </c>
      <c r="D162" s="53" t="s">
        <v>12</v>
      </c>
      <c r="E162" s="54">
        <v>21.75</v>
      </c>
      <c r="F162" s="54">
        <v>24</v>
      </c>
      <c r="G162" s="54"/>
      <c r="H162" s="54"/>
      <c r="I162" s="55">
        <f t="shared" ref="I162" si="273">(F162-E162)*C162</f>
        <v>1125</v>
      </c>
      <c r="J162" s="56"/>
      <c r="K162" s="56"/>
      <c r="L162" s="57">
        <f t="shared" ref="L162" si="274">(I162+J162+K162)/C162</f>
        <v>2.25</v>
      </c>
      <c r="M162" s="58">
        <f t="shared" ref="M162" si="275">SUM(I162:K162)</f>
        <v>1125</v>
      </c>
    </row>
    <row r="163" spans="1:13" s="59" customFormat="1">
      <c r="A163" s="52">
        <v>43250</v>
      </c>
      <c r="B163" s="60" t="s">
        <v>671</v>
      </c>
      <c r="C163" s="53">
        <v>600</v>
      </c>
      <c r="D163" s="53" t="s">
        <v>12</v>
      </c>
      <c r="E163" s="54">
        <v>39.5</v>
      </c>
      <c r="F163" s="54">
        <v>42</v>
      </c>
      <c r="G163" s="54"/>
      <c r="H163" s="54"/>
      <c r="I163" s="55">
        <f t="shared" ref="I163" si="276">(F163-E163)*C163</f>
        <v>1500</v>
      </c>
      <c r="J163" s="56"/>
      <c r="K163" s="56"/>
      <c r="L163" s="57">
        <f t="shared" ref="L163" si="277">(I163+J163+K163)/C163</f>
        <v>2.5</v>
      </c>
      <c r="M163" s="58">
        <f t="shared" ref="M163" si="278">SUM(I163:K163)</f>
        <v>1500</v>
      </c>
    </row>
    <row r="164" spans="1:13" s="59" customFormat="1">
      <c r="A164" s="52">
        <v>43249</v>
      </c>
      <c r="B164" s="60" t="s">
        <v>670</v>
      </c>
      <c r="C164" s="53">
        <v>250</v>
      </c>
      <c r="D164" s="53" t="s">
        <v>12</v>
      </c>
      <c r="E164" s="54">
        <v>15</v>
      </c>
      <c r="F164" s="54">
        <v>19.850000000000001</v>
      </c>
      <c r="G164" s="54"/>
      <c r="H164" s="54"/>
      <c r="I164" s="55">
        <f t="shared" ref="I164:I165" si="279">(F164-E164)*C164</f>
        <v>1212.5000000000005</v>
      </c>
      <c r="J164" s="56"/>
      <c r="K164" s="56"/>
      <c r="L164" s="57">
        <f t="shared" ref="L164:L165" si="280">(I164+J164+K164)/C164</f>
        <v>4.8500000000000014</v>
      </c>
      <c r="M164" s="58">
        <f t="shared" ref="M164:M165" si="281">SUM(I164:K164)</f>
        <v>1212.5000000000005</v>
      </c>
    </row>
    <row r="165" spans="1:13" s="59" customFormat="1">
      <c r="A165" s="52">
        <v>43249</v>
      </c>
      <c r="B165" s="60" t="s">
        <v>669</v>
      </c>
      <c r="C165" s="53">
        <v>1100</v>
      </c>
      <c r="D165" s="53" t="s">
        <v>12</v>
      </c>
      <c r="E165" s="54">
        <v>5.8</v>
      </c>
      <c r="F165" s="54">
        <v>7.1</v>
      </c>
      <c r="G165" s="54"/>
      <c r="H165" s="54"/>
      <c r="I165" s="55">
        <f t="shared" si="279"/>
        <v>1429.9999999999998</v>
      </c>
      <c r="J165" s="56"/>
      <c r="K165" s="56"/>
      <c r="L165" s="57">
        <f t="shared" si="280"/>
        <v>1.2999999999999998</v>
      </c>
      <c r="M165" s="58">
        <f t="shared" si="281"/>
        <v>1429.9999999999998</v>
      </c>
    </row>
    <row r="166" spans="1:13" s="59" customFormat="1">
      <c r="A166" s="52">
        <v>43248</v>
      </c>
      <c r="B166" s="53" t="s">
        <v>608</v>
      </c>
      <c r="C166" s="53">
        <v>1061</v>
      </c>
      <c r="D166" s="53" t="s">
        <v>12</v>
      </c>
      <c r="E166" s="54">
        <v>4.75</v>
      </c>
      <c r="F166" s="54">
        <v>6</v>
      </c>
      <c r="G166" s="54">
        <v>7.5</v>
      </c>
      <c r="H166" s="54"/>
      <c r="I166" s="55">
        <f t="shared" ref="I166:I167" si="282">(F166-E166)*C166</f>
        <v>1326.25</v>
      </c>
      <c r="J166" s="56">
        <f t="shared" ref="J166:J167" si="283">(G166-F166)*C166</f>
        <v>1591.5</v>
      </c>
      <c r="K166" s="56"/>
      <c r="L166" s="57">
        <f t="shared" ref="L166:L167" si="284">(I166+J166+K166)/C166</f>
        <v>2.75</v>
      </c>
      <c r="M166" s="58">
        <f t="shared" ref="M166:M167" si="285">SUM(I166:K166)</f>
        <v>2917.75</v>
      </c>
    </row>
    <row r="167" spans="1:13" s="51" customFormat="1">
      <c r="A167" s="44">
        <v>43248</v>
      </c>
      <c r="B167" s="45" t="s">
        <v>668</v>
      </c>
      <c r="C167" s="45">
        <v>3000</v>
      </c>
      <c r="D167" s="45" t="s">
        <v>12</v>
      </c>
      <c r="E167" s="46">
        <v>1.7</v>
      </c>
      <c r="F167" s="46">
        <v>2.15</v>
      </c>
      <c r="G167" s="46">
        <v>2.75</v>
      </c>
      <c r="H167" s="46">
        <v>3.35</v>
      </c>
      <c r="I167" s="47">
        <f t="shared" si="282"/>
        <v>1349.9999999999998</v>
      </c>
      <c r="J167" s="48">
        <f t="shared" si="283"/>
        <v>1800.0000000000002</v>
      </c>
      <c r="K167" s="48">
        <f t="shared" ref="K167" si="286">(H167-G167)*C167</f>
        <v>1800.0000000000002</v>
      </c>
      <c r="L167" s="49">
        <f t="shared" si="284"/>
        <v>1.65</v>
      </c>
      <c r="M167" s="50">
        <f t="shared" si="285"/>
        <v>4950</v>
      </c>
    </row>
    <row r="168" spans="1:13" s="59" customFormat="1">
      <c r="A168" s="52">
        <v>43245</v>
      </c>
      <c r="B168" s="60" t="s">
        <v>605</v>
      </c>
      <c r="C168" s="53">
        <v>2667</v>
      </c>
      <c r="D168" s="53" t="s">
        <v>12</v>
      </c>
      <c r="E168" s="54">
        <v>2.7</v>
      </c>
      <c r="F168" s="54">
        <v>3.15</v>
      </c>
      <c r="G168" s="54"/>
      <c r="H168" s="54"/>
      <c r="I168" s="55">
        <f t="shared" ref="I168" si="287">(F168-E168)*C168</f>
        <v>1200.1499999999992</v>
      </c>
      <c r="J168" s="56"/>
      <c r="K168" s="56"/>
      <c r="L168" s="57">
        <f t="shared" ref="L168" si="288">(I168+J168+K168)/C168</f>
        <v>0.44999999999999968</v>
      </c>
      <c r="M168" s="58">
        <f t="shared" ref="M168" si="289">SUM(I168:K168)</f>
        <v>1200.1499999999992</v>
      </c>
    </row>
    <row r="169" spans="1:13" s="59" customFormat="1">
      <c r="A169" s="52">
        <v>43244</v>
      </c>
      <c r="B169" s="60" t="s">
        <v>667</v>
      </c>
      <c r="C169" s="53">
        <v>3500</v>
      </c>
      <c r="D169" s="53" t="s">
        <v>12</v>
      </c>
      <c r="E169" s="54">
        <v>2.75</v>
      </c>
      <c r="F169" s="54">
        <v>3.1</v>
      </c>
      <c r="G169" s="54"/>
      <c r="H169" s="54"/>
      <c r="I169" s="55">
        <f t="shared" ref="I169:I172" si="290">(F169-E169)*C169</f>
        <v>1225.0000000000002</v>
      </c>
      <c r="J169" s="56"/>
      <c r="K169" s="56"/>
      <c r="L169" s="57">
        <f t="shared" ref="L169:L172" si="291">(I169+J169+K169)/C169</f>
        <v>0.35000000000000009</v>
      </c>
      <c r="M169" s="58">
        <f t="shared" ref="M169:M172" si="292">SUM(I169:K169)</f>
        <v>1225.0000000000002</v>
      </c>
    </row>
    <row r="170" spans="1:13" s="59" customFormat="1">
      <c r="A170" s="52">
        <v>43244</v>
      </c>
      <c r="B170" s="60" t="s">
        <v>666</v>
      </c>
      <c r="C170" s="53">
        <v>600</v>
      </c>
      <c r="D170" s="53" t="s">
        <v>12</v>
      </c>
      <c r="E170" s="54">
        <v>16</v>
      </c>
      <c r="F170" s="54">
        <v>18</v>
      </c>
      <c r="G170" s="54"/>
      <c r="H170" s="54"/>
      <c r="I170" s="55">
        <f t="shared" si="290"/>
        <v>1200</v>
      </c>
      <c r="J170" s="56"/>
      <c r="K170" s="56"/>
      <c r="L170" s="57">
        <f t="shared" si="291"/>
        <v>2</v>
      </c>
      <c r="M170" s="58">
        <f t="shared" si="292"/>
        <v>1200</v>
      </c>
    </row>
    <row r="171" spans="1:13" s="59" customFormat="1">
      <c r="A171" s="52">
        <v>43244</v>
      </c>
      <c r="B171" s="60" t="s">
        <v>665</v>
      </c>
      <c r="C171" s="53">
        <v>3200</v>
      </c>
      <c r="D171" s="53" t="s">
        <v>12</v>
      </c>
      <c r="E171" s="54">
        <v>2.7</v>
      </c>
      <c r="F171" s="54">
        <v>2.15</v>
      </c>
      <c r="G171" s="54"/>
      <c r="H171" s="54"/>
      <c r="I171" s="55">
        <f t="shared" si="290"/>
        <v>-1760.0000000000009</v>
      </c>
      <c r="J171" s="56"/>
      <c r="K171" s="56"/>
      <c r="L171" s="57">
        <f t="shared" si="291"/>
        <v>-0.55000000000000027</v>
      </c>
      <c r="M171" s="58">
        <f t="shared" si="292"/>
        <v>-1760.0000000000009</v>
      </c>
    </row>
    <row r="172" spans="1:13" s="59" customFormat="1">
      <c r="A172" s="52">
        <v>43244</v>
      </c>
      <c r="B172" s="60" t="s">
        <v>664</v>
      </c>
      <c r="C172" s="53">
        <v>8000</v>
      </c>
      <c r="D172" s="53" t="s">
        <v>12</v>
      </c>
      <c r="E172" s="54">
        <v>1.55</v>
      </c>
      <c r="F172" s="54">
        <v>1.9</v>
      </c>
      <c r="G172" s="54"/>
      <c r="H172" s="54"/>
      <c r="I172" s="55">
        <f t="shared" si="290"/>
        <v>2799.9999999999991</v>
      </c>
      <c r="J172" s="56"/>
      <c r="K172" s="56"/>
      <c r="L172" s="57">
        <f t="shared" si="291"/>
        <v>0.34999999999999987</v>
      </c>
      <c r="M172" s="58">
        <f t="shared" si="292"/>
        <v>2799.9999999999991</v>
      </c>
    </row>
    <row r="173" spans="1:13" s="59" customFormat="1">
      <c r="A173" s="52">
        <v>43243</v>
      </c>
      <c r="B173" s="60" t="s">
        <v>663</v>
      </c>
      <c r="C173" s="53">
        <v>3200</v>
      </c>
      <c r="D173" s="53" t="s">
        <v>12</v>
      </c>
      <c r="E173" s="54">
        <v>2.8</v>
      </c>
      <c r="F173" s="54">
        <v>3.2</v>
      </c>
      <c r="G173" s="54">
        <v>3.75</v>
      </c>
      <c r="H173" s="54"/>
      <c r="I173" s="55">
        <f t="shared" ref="I173" si="293">(F173-E173)*C173</f>
        <v>1280.0000000000011</v>
      </c>
      <c r="J173" s="56">
        <f t="shared" ref="J173" si="294">(G173-F173)*C173</f>
        <v>1759.9999999999995</v>
      </c>
      <c r="K173" s="56"/>
      <c r="L173" s="57">
        <f t="shared" ref="L173" si="295">(I173+J173+K173)/C173</f>
        <v>0.95000000000000029</v>
      </c>
      <c r="M173" s="58">
        <f t="shared" ref="M173" si="296">SUM(I173:K173)</f>
        <v>3040.0000000000009</v>
      </c>
    </row>
    <row r="174" spans="1:13" s="59" customFormat="1">
      <c r="A174" s="52">
        <v>43242</v>
      </c>
      <c r="B174" s="53" t="s">
        <v>662</v>
      </c>
      <c r="C174" s="53">
        <v>3000</v>
      </c>
      <c r="D174" s="53" t="s">
        <v>12</v>
      </c>
      <c r="E174" s="54">
        <v>3.95</v>
      </c>
      <c r="F174" s="54">
        <v>3.4</v>
      </c>
      <c r="G174" s="54"/>
      <c r="H174" s="54"/>
      <c r="I174" s="55">
        <f t="shared" ref="I174:I176" si="297">(F174-E174)*C174</f>
        <v>-1650.0000000000009</v>
      </c>
      <c r="J174" s="56"/>
      <c r="K174" s="56"/>
      <c r="L174" s="57">
        <f t="shared" ref="L174:L176" si="298">(I174+J174+K174)/C174</f>
        <v>-0.55000000000000027</v>
      </c>
      <c r="M174" s="58">
        <f t="shared" ref="M174:M176" si="299">SUM(I174:K174)</f>
        <v>-1650.0000000000009</v>
      </c>
    </row>
    <row r="175" spans="1:13" s="51" customFormat="1">
      <c r="A175" s="44">
        <v>43242</v>
      </c>
      <c r="B175" s="45" t="s">
        <v>661</v>
      </c>
      <c r="C175" s="45">
        <v>1700</v>
      </c>
      <c r="D175" s="45" t="s">
        <v>12</v>
      </c>
      <c r="E175" s="46">
        <v>5.5</v>
      </c>
      <c r="F175" s="46">
        <v>6.3</v>
      </c>
      <c r="G175" s="46">
        <v>7.5</v>
      </c>
      <c r="H175" s="46">
        <v>8.6999999999999993</v>
      </c>
      <c r="I175" s="47">
        <f t="shared" si="297"/>
        <v>1359.9999999999998</v>
      </c>
      <c r="J175" s="48">
        <f t="shared" ref="J175:J176" si="300">(G175-F175)*C175</f>
        <v>2040.0000000000002</v>
      </c>
      <c r="K175" s="48">
        <f t="shared" ref="K175:K176" si="301">(H175-G175)*C175</f>
        <v>2039.9999999999989</v>
      </c>
      <c r="L175" s="49">
        <f t="shared" si="298"/>
        <v>3.1999999999999993</v>
      </c>
      <c r="M175" s="50">
        <f t="shared" si="299"/>
        <v>5439.9999999999991</v>
      </c>
    </row>
    <row r="176" spans="1:13" s="51" customFormat="1">
      <c r="A176" s="44">
        <v>43242</v>
      </c>
      <c r="B176" s="45" t="s">
        <v>660</v>
      </c>
      <c r="C176" s="45">
        <v>1000</v>
      </c>
      <c r="D176" s="45" t="s">
        <v>12</v>
      </c>
      <c r="E176" s="46">
        <v>17.399999999999999</v>
      </c>
      <c r="F176" s="46">
        <v>18.55</v>
      </c>
      <c r="G176" s="46">
        <v>19.899999999999999</v>
      </c>
      <c r="H176" s="46">
        <v>21.15</v>
      </c>
      <c r="I176" s="47">
        <f t="shared" si="297"/>
        <v>1150.000000000002</v>
      </c>
      <c r="J176" s="48">
        <f t="shared" si="300"/>
        <v>1349.999999999998</v>
      </c>
      <c r="K176" s="48">
        <f t="shared" si="301"/>
        <v>1250</v>
      </c>
      <c r="L176" s="49">
        <f t="shared" si="298"/>
        <v>3.75</v>
      </c>
      <c r="M176" s="50">
        <f t="shared" si="299"/>
        <v>3750</v>
      </c>
    </row>
    <row r="177" spans="1:13" s="51" customFormat="1">
      <c r="A177" s="44">
        <v>43241</v>
      </c>
      <c r="B177" s="45" t="s">
        <v>659</v>
      </c>
      <c r="C177" s="45">
        <v>2250</v>
      </c>
      <c r="D177" s="45" t="s">
        <v>12</v>
      </c>
      <c r="E177" s="46">
        <v>4</v>
      </c>
      <c r="F177" s="46">
        <v>4.45</v>
      </c>
      <c r="G177" s="46">
        <v>5.05</v>
      </c>
      <c r="H177" s="46">
        <v>5.65</v>
      </c>
      <c r="I177" s="47">
        <f t="shared" ref="I177:I179" si="302">(F177-E177)*C177</f>
        <v>1012.5000000000005</v>
      </c>
      <c r="J177" s="48">
        <f t="shared" ref="J177" si="303">(G177-F177)*C177</f>
        <v>1349.9999999999991</v>
      </c>
      <c r="K177" s="48">
        <f t="shared" ref="K177" si="304">(H177-G177)*C177</f>
        <v>1350.0000000000011</v>
      </c>
      <c r="L177" s="49">
        <f t="shared" ref="L177:L179" si="305">(I177+J177+K177)/C177</f>
        <v>1.6500000000000004</v>
      </c>
      <c r="M177" s="50">
        <f t="shared" ref="M177:M179" si="306">SUM(I177:K177)</f>
        <v>3712.5000000000009</v>
      </c>
    </row>
    <row r="178" spans="1:13" s="59" customFormat="1">
      <c r="A178" s="52">
        <v>43241</v>
      </c>
      <c r="B178" s="53" t="s">
        <v>658</v>
      </c>
      <c r="C178" s="53">
        <v>3500</v>
      </c>
      <c r="D178" s="53" t="s">
        <v>12</v>
      </c>
      <c r="E178" s="54">
        <v>2.2999999999999998</v>
      </c>
      <c r="F178" s="54">
        <v>2.75</v>
      </c>
      <c r="G178" s="54"/>
      <c r="H178" s="54"/>
      <c r="I178" s="55">
        <f t="shared" si="302"/>
        <v>1575.0000000000007</v>
      </c>
      <c r="J178" s="56"/>
      <c r="K178" s="56"/>
      <c r="L178" s="57">
        <f t="shared" si="305"/>
        <v>0.45000000000000018</v>
      </c>
      <c r="M178" s="58">
        <f t="shared" si="306"/>
        <v>1575.0000000000007</v>
      </c>
    </row>
    <row r="179" spans="1:13" s="59" customFormat="1">
      <c r="A179" s="52">
        <v>43241</v>
      </c>
      <c r="B179" s="53" t="s">
        <v>657</v>
      </c>
      <c r="C179" s="53">
        <v>4000</v>
      </c>
      <c r="D179" s="53" t="s">
        <v>12</v>
      </c>
      <c r="E179" s="54">
        <v>1.85</v>
      </c>
      <c r="F179" s="54">
        <v>1.3</v>
      </c>
      <c r="G179" s="54"/>
      <c r="H179" s="54"/>
      <c r="I179" s="55">
        <f t="shared" si="302"/>
        <v>-2200</v>
      </c>
      <c r="J179" s="56"/>
      <c r="K179" s="56"/>
      <c r="L179" s="57">
        <f t="shared" si="305"/>
        <v>-0.55000000000000004</v>
      </c>
      <c r="M179" s="58">
        <f t="shared" si="306"/>
        <v>-2200</v>
      </c>
    </row>
    <row r="180" spans="1:13" s="59" customFormat="1">
      <c r="A180" s="52">
        <v>43238</v>
      </c>
      <c r="B180" s="53" t="s">
        <v>656</v>
      </c>
      <c r="C180" s="53">
        <v>1300</v>
      </c>
      <c r="D180" s="53" t="s">
        <v>12</v>
      </c>
      <c r="E180" s="54">
        <v>5.7</v>
      </c>
      <c r="F180" s="54">
        <v>6.8</v>
      </c>
      <c r="G180" s="54">
        <v>8.0500000000000007</v>
      </c>
      <c r="H180" s="54"/>
      <c r="I180" s="55">
        <f t="shared" ref="I180:I181" si="307">(F180-E180)*C180</f>
        <v>1429.9999999999995</v>
      </c>
      <c r="J180" s="56">
        <f t="shared" ref="J180:J181" si="308">(G180-F180)*C180</f>
        <v>1625.0000000000011</v>
      </c>
      <c r="K180" s="56"/>
      <c r="L180" s="57">
        <f t="shared" ref="L180:L181" si="309">(I180+J180+K180)/C180</f>
        <v>2.3500000000000005</v>
      </c>
      <c r="M180" s="58">
        <f t="shared" ref="M180:M181" si="310">SUM(I180:K180)</f>
        <v>3055.0000000000009</v>
      </c>
    </row>
    <row r="181" spans="1:13" s="51" customFormat="1">
      <c r="A181" s="44">
        <v>43238</v>
      </c>
      <c r="B181" s="45" t="s">
        <v>655</v>
      </c>
      <c r="C181" s="45">
        <v>4500</v>
      </c>
      <c r="D181" s="45" t="s">
        <v>12</v>
      </c>
      <c r="E181" s="46">
        <v>2.95</v>
      </c>
      <c r="F181" s="46">
        <v>3.35</v>
      </c>
      <c r="G181" s="46">
        <v>3.9</v>
      </c>
      <c r="H181" s="46">
        <v>4.45</v>
      </c>
      <c r="I181" s="47">
        <f t="shared" si="307"/>
        <v>1799.9999999999995</v>
      </c>
      <c r="J181" s="48">
        <f t="shared" si="308"/>
        <v>2474.9999999999991</v>
      </c>
      <c r="K181" s="48">
        <f t="shared" ref="K181" si="311">(H181-G181)*C181</f>
        <v>2475.0000000000014</v>
      </c>
      <c r="L181" s="49">
        <f t="shared" si="309"/>
        <v>1.5</v>
      </c>
      <c r="M181" s="50">
        <f t="shared" si="310"/>
        <v>6750</v>
      </c>
    </row>
    <row r="182" spans="1:13" s="59" customFormat="1">
      <c r="A182" s="52">
        <v>43237</v>
      </c>
      <c r="B182" s="53" t="s">
        <v>654</v>
      </c>
      <c r="C182" s="53">
        <v>1000</v>
      </c>
      <c r="D182" s="53" t="s">
        <v>12</v>
      </c>
      <c r="E182" s="54">
        <v>12.65</v>
      </c>
      <c r="F182" s="54">
        <v>13.85</v>
      </c>
      <c r="G182" s="54">
        <v>15.2</v>
      </c>
      <c r="H182" s="54"/>
      <c r="I182" s="55">
        <f t="shared" ref="I182:I184" si="312">(F182-E182)*C182</f>
        <v>1199.9999999999993</v>
      </c>
      <c r="J182" s="56">
        <f t="shared" ref="J182:J184" si="313">(G182-F182)*C182</f>
        <v>1349.9999999999995</v>
      </c>
      <c r="K182" s="56"/>
      <c r="L182" s="57">
        <f t="shared" ref="L182:L184" si="314">(I182+J182+K182)/C182</f>
        <v>2.5499999999999989</v>
      </c>
      <c r="M182" s="58">
        <f t="shared" ref="M182:M184" si="315">SUM(I182:K182)</f>
        <v>2549.9999999999991</v>
      </c>
    </row>
    <row r="183" spans="1:13" s="59" customFormat="1">
      <c r="A183" s="52">
        <v>43237</v>
      </c>
      <c r="B183" s="53" t="s">
        <v>653</v>
      </c>
      <c r="C183" s="53">
        <v>2667</v>
      </c>
      <c r="D183" s="53" t="s">
        <v>12</v>
      </c>
      <c r="E183" s="54">
        <v>6</v>
      </c>
      <c r="F183" s="54">
        <v>7</v>
      </c>
      <c r="G183" s="54">
        <v>8.25</v>
      </c>
      <c r="H183" s="54"/>
      <c r="I183" s="55">
        <f t="shared" si="312"/>
        <v>2667</v>
      </c>
      <c r="J183" s="56">
        <f t="shared" si="313"/>
        <v>3333.75</v>
      </c>
      <c r="K183" s="56"/>
      <c r="L183" s="57">
        <f t="shared" si="314"/>
        <v>2.25</v>
      </c>
      <c r="M183" s="58">
        <f t="shared" si="315"/>
        <v>6000.75</v>
      </c>
    </row>
    <row r="184" spans="1:13" s="59" customFormat="1">
      <c r="A184" s="52">
        <v>43237</v>
      </c>
      <c r="B184" s="53" t="s">
        <v>649</v>
      </c>
      <c r="C184" s="53">
        <v>1000</v>
      </c>
      <c r="D184" s="53" t="s">
        <v>12</v>
      </c>
      <c r="E184" s="54">
        <v>11.25</v>
      </c>
      <c r="F184" s="54">
        <v>12.45</v>
      </c>
      <c r="G184" s="54">
        <v>13.85</v>
      </c>
      <c r="H184" s="54"/>
      <c r="I184" s="55">
        <f t="shared" si="312"/>
        <v>1199.9999999999993</v>
      </c>
      <c r="J184" s="56">
        <f t="shared" si="313"/>
        <v>1400.0000000000005</v>
      </c>
      <c r="K184" s="56"/>
      <c r="L184" s="57">
        <f t="shared" si="314"/>
        <v>2.6</v>
      </c>
      <c r="M184" s="58">
        <f t="shared" si="315"/>
        <v>2600</v>
      </c>
    </row>
    <row r="185" spans="1:13" s="59" customFormat="1">
      <c r="A185" s="52">
        <v>43236</v>
      </c>
      <c r="B185" s="60" t="s">
        <v>653</v>
      </c>
      <c r="C185" s="53">
        <v>2667</v>
      </c>
      <c r="D185" s="53" t="s">
        <v>12</v>
      </c>
      <c r="E185" s="54">
        <v>5.3</v>
      </c>
      <c r="F185" s="54">
        <v>5.7</v>
      </c>
      <c r="G185" s="54">
        <v>6.25</v>
      </c>
      <c r="H185" s="54"/>
      <c r="I185" s="55">
        <f t="shared" ref="I185:I186" si="316">(F185-E185)*C185</f>
        <v>1066.8000000000009</v>
      </c>
      <c r="J185" s="56">
        <f t="shared" ref="J185" si="317">(G185-F185)*C185</f>
        <v>1466.8499999999995</v>
      </c>
      <c r="K185" s="56"/>
      <c r="L185" s="57">
        <f t="shared" ref="L185:L186" si="318">(I185+J185+K185)/C185</f>
        <v>0.95000000000000018</v>
      </c>
      <c r="M185" s="58">
        <f t="shared" ref="M185:M186" si="319">SUM(I185:K185)</f>
        <v>2533.6500000000005</v>
      </c>
    </row>
    <row r="186" spans="1:13" s="59" customFormat="1">
      <c r="A186" s="52">
        <v>43236</v>
      </c>
      <c r="B186" s="60" t="s">
        <v>652</v>
      </c>
      <c r="C186" s="53">
        <v>4000</v>
      </c>
      <c r="D186" s="53" t="s">
        <v>12</v>
      </c>
      <c r="E186" s="54">
        <v>2.2999999999999998</v>
      </c>
      <c r="F186" s="54">
        <v>2.7</v>
      </c>
      <c r="G186" s="54"/>
      <c r="H186" s="54"/>
      <c r="I186" s="55">
        <f t="shared" si="316"/>
        <v>1600.0000000000014</v>
      </c>
      <c r="J186" s="56"/>
      <c r="K186" s="56"/>
      <c r="L186" s="57">
        <f t="shared" si="318"/>
        <v>0.40000000000000036</v>
      </c>
      <c r="M186" s="58">
        <f t="shared" si="319"/>
        <v>1600.0000000000014</v>
      </c>
    </row>
    <row r="187" spans="1:13" s="59" customFormat="1">
      <c r="A187" s="52">
        <v>43234</v>
      </c>
      <c r="B187" s="53" t="s">
        <v>651</v>
      </c>
      <c r="C187" s="53">
        <v>750</v>
      </c>
      <c r="D187" s="53" t="s">
        <v>12</v>
      </c>
      <c r="E187" s="54">
        <v>17</v>
      </c>
      <c r="F187" s="54">
        <v>18.3</v>
      </c>
      <c r="G187" s="54"/>
      <c r="H187" s="54"/>
      <c r="I187" s="55">
        <f t="shared" ref="I187:I189" si="320">(F187-E187)*C187</f>
        <v>975.00000000000057</v>
      </c>
      <c r="J187" s="56"/>
      <c r="K187" s="56"/>
      <c r="L187" s="57">
        <f t="shared" ref="L187:L189" si="321">(I187+J187+K187)/C187</f>
        <v>1.3000000000000007</v>
      </c>
      <c r="M187" s="58">
        <f t="shared" ref="M187:M189" si="322">SUM(I187:K187)</f>
        <v>975.00000000000057</v>
      </c>
    </row>
    <row r="188" spans="1:13" s="59" customFormat="1">
      <c r="A188" s="52">
        <v>43234</v>
      </c>
      <c r="B188" s="53" t="s">
        <v>650</v>
      </c>
      <c r="C188" s="53">
        <v>1000</v>
      </c>
      <c r="D188" s="53" t="s">
        <v>12</v>
      </c>
      <c r="E188" s="54">
        <v>31.8</v>
      </c>
      <c r="F188" s="54">
        <v>33.049999999999997</v>
      </c>
      <c r="G188" s="54"/>
      <c r="H188" s="54"/>
      <c r="I188" s="55">
        <f t="shared" si="320"/>
        <v>1249.9999999999964</v>
      </c>
      <c r="J188" s="56"/>
      <c r="K188" s="56"/>
      <c r="L188" s="57">
        <f t="shared" si="321"/>
        <v>1.2499999999999964</v>
      </c>
      <c r="M188" s="58">
        <f t="shared" si="322"/>
        <v>1249.9999999999964</v>
      </c>
    </row>
    <row r="189" spans="1:13" s="51" customFormat="1">
      <c r="A189" s="44">
        <v>43234</v>
      </c>
      <c r="B189" s="45" t="s">
        <v>649</v>
      </c>
      <c r="C189" s="45">
        <v>1000</v>
      </c>
      <c r="D189" s="45" t="s">
        <v>12</v>
      </c>
      <c r="E189" s="46">
        <v>10</v>
      </c>
      <c r="F189" s="46">
        <v>11.15</v>
      </c>
      <c r="G189" s="46">
        <v>12.45</v>
      </c>
      <c r="H189" s="46">
        <v>13.6</v>
      </c>
      <c r="I189" s="47">
        <f t="shared" si="320"/>
        <v>1150.0000000000005</v>
      </c>
      <c r="J189" s="48">
        <f t="shared" ref="J189" si="323">(G189-F189)*C189</f>
        <v>1299.9999999999989</v>
      </c>
      <c r="K189" s="48">
        <f t="shared" ref="K189" si="324">(H189-G189)*C189</f>
        <v>1150.0000000000005</v>
      </c>
      <c r="L189" s="49">
        <f t="shared" si="321"/>
        <v>3.5999999999999996</v>
      </c>
      <c r="M189" s="50">
        <f t="shared" si="322"/>
        <v>3599.9999999999995</v>
      </c>
    </row>
    <row r="190" spans="1:13" s="59" customFormat="1">
      <c r="A190" s="52">
        <v>43231</v>
      </c>
      <c r="B190" s="60" t="s">
        <v>648</v>
      </c>
      <c r="C190" s="53">
        <v>3200</v>
      </c>
      <c r="D190" s="53" t="s">
        <v>12</v>
      </c>
      <c r="E190" s="54">
        <v>6.4</v>
      </c>
      <c r="F190" s="54">
        <v>6.8</v>
      </c>
      <c r="G190" s="54">
        <v>7.35</v>
      </c>
      <c r="H190" s="54"/>
      <c r="I190" s="55">
        <f t="shared" ref="I190" si="325">(F190-E190)*C190</f>
        <v>1279.9999999999982</v>
      </c>
      <c r="J190" s="56">
        <f t="shared" ref="J190" si="326">(G190-F190)*C190</f>
        <v>1759.9999999999995</v>
      </c>
      <c r="K190" s="56"/>
      <c r="L190" s="57">
        <f t="shared" ref="L190" si="327">(I190+J190+K190)/C190</f>
        <v>0.94999999999999929</v>
      </c>
      <c r="M190" s="58">
        <f t="shared" ref="M190" si="328">SUM(I190:K190)</f>
        <v>3039.9999999999977</v>
      </c>
    </row>
    <row r="191" spans="1:13" s="59" customFormat="1">
      <c r="A191" s="52">
        <v>43230</v>
      </c>
      <c r="B191" s="60" t="s">
        <v>647</v>
      </c>
      <c r="C191" s="53">
        <v>900</v>
      </c>
      <c r="D191" s="53" t="s">
        <v>12</v>
      </c>
      <c r="E191" s="54">
        <v>18</v>
      </c>
      <c r="F191" s="54">
        <v>20</v>
      </c>
      <c r="G191" s="54"/>
      <c r="H191" s="54"/>
      <c r="I191" s="55">
        <f t="shared" ref="I191" si="329">(F191-E191)*C191</f>
        <v>1800</v>
      </c>
      <c r="J191" s="56"/>
      <c r="K191" s="56"/>
      <c r="L191" s="57">
        <f t="shared" ref="L191" si="330">(I191+J191+K191)/C191</f>
        <v>2</v>
      </c>
      <c r="M191" s="58">
        <f t="shared" ref="M191" si="331">SUM(I191:K191)</f>
        <v>1800</v>
      </c>
    </row>
    <row r="192" spans="1:13" s="59" customFormat="1">
      <c r="A192" s="52">
        <v>43229</v>
      </c>
      <c r="B192" s="60" t="s">
        <v>646</v>
      </c>
      <c r="C192" s="53">
        <v>9000</v>
      </c>
      <c r="D192" s="53" t="s">
        <v>12</v>
      </c>
      <c r="E192" s="54">
        <v>2.25</v>
      </c>
      <c r="F192" s="54">
        <v>2.5</v>
      </c>
      <c r="G192" s="54"/>
      <c r="H192" s="54"/>
      <c r="I192" s="55">
        <f t="shared" ref="I192:I193" si="332">(F192-E192)*C192</f>
        <v>2250</v>
      </c>
      <c r="J192" s="56"/>
      <c r="K192" s="56"/>
      <c r="L192" s="57">
        <f t="shared" ref="L192:L193" si="333">(I192+J192+K192)/C192</f>
        <v>0.25</v>
      </c>
      <c r="M192" s="58">
        <f t="shared" ref="M192:M193" si="334">SUM(I192:K192)</f>
        <v>2250</v>
      </c>
    </row>
    <row r="193" spans="1:13" s="59" customFormat="1">
      <c r="A193" s="52">
        <v>43229</v>
      </c>
      <c r="B193" s="60" t="s">
        <v>645</v>
      </c>
      <c r="C193" s="53">
        <v>6000</v>
      </c>
      <c r="D193" s="53" t="s">
        <v>12</v>
      </c>
      <c r="E193" s="54">
        <v>1.4</v>
      </c>
      <c r="F193" s="54">
        <v>1.5</v>
      </c>
      <c r="G193" s="54"/>
      <c r="H193" s="54"/>
      <c r="I193" s="55">
        <f t="shared" si="332"/>
        <v>600.00000000000057</v>
      </c>
      <c r="J193" s="56"/>
      <c r="K193" s="56"/>
      <c r="L193" s="57">
        <f t="shared" si="333"/>
        <v>0.10000000000000009</v>
      </c>
      <c r="M193" s="58">
        <f t="shared" si="334"/>
        <v>600.00000000000057</v>
      </c>
    </row>
    <row r="194" spans="1:13" s="51" customFormat="1">
      <c r="A194" s="44">
        <v>43229</v>
      </c>
      <c r="B194" s="45" t="s">
        <v>644</v>
      </c>
      <c r="C194" s="45">
        <v>1000</v>
      </c>
      <c r="D194" s="45" t="s">
        <v>12</v>
      </c>
      <c r="E194" s="46">
        <v>17.3</v>
      </c>
      <c r="F194" s="46">
        <v>18.45</v>
      </c>
      <c r="G194" s="46">
        <v>19.7</v>
      </c>
      <c r="H194" s="46">
        <v>20.95</v>
      </c>
      <c r="I194" s="47">
        <f t="shared" ref="I194" si="335">(F194-E194)*C194</f>
        <v>1149.9999999999986</v>
      </c>
      <c r="J194" s="48">
        <f t="shared" ref="J194" si="336">(G194-F194)*C194</f>
        <v>1250</v>
      </c>
      <c r="K194" s="48">
        <f t="shared" ref="K194" si="337">(H194-G194)*C194</f>
        <v>1250</v>
      </c>
      <c r="L194" s="49">
        <f t="shared" ref="L194" si="338">(I194+J194+K194)/C194</f>
        <v>3.6499999999999986</v>
      </c>
      <c r="M194" s="50">
        <f t="shared" ref="M194" si="339">SUM(I194:K194)</f>
        <v>3649.9999999999986</v>
      </c>
    </row>
    <row r="195" spans="1:13" s="59" customFormat="1">
      <c r="A195" s="52">
        <v>43228</v>
      </c>
      <c r="B195" s="60" t="s">
        <v>643</v>
      </c>
      <c r="C195" s="53">
        <v>10000</v>
      </c>
      <c r="D195" s="53" t="s">
        <v>12</v>
      </c>
      <c r="E195" s="54">
        <v>1.45</v>
      </c>
      <c r="F195" s="54">
        <v>1.75</v>
      </c>
      <c r="G195" s="54">
        <v>2.2000000000000002</v>
      </c>
      <c r="H195" s="54"/>
      <c r="I195" s="55">
        <f t="shared" ref="I195:I196" si="340">(F195-E195)*C195</f>
        <v>3000.0000000000005</v>
      </c>
      <c r="J195" s="56">
        <f t="shared" ref="J195:J196" si="341">(G195-F195)*C195</f>
        <v>4500.0000000000018</v>
      </c>
      <c r="K195" s="56"/>
      <c r="L195" s="57">
        <f t="shared" ref="L195:L196" si="342">(I195+J195+K195)/C195</f>
        <v>0.75000000000000022</v>
      </c>
      <c r="M195" s="58">
        <f t="shared" ref="M195:M196" si="343">SUM(I195:K195)</f>
        <v>7500.0000000000018</v>
      </c>
    </row>
    <row r="196" spans="1:13" s="59" customFormat="1">
      <c r="A196" s="52">
        <v>43228</v>
      </c>
      <c r="B196" s="60" t="s">
        <v>642</v>
      </c>
      <c r="C196" s="53">
        <v>4000</v>
      </c>
      <c r="D196" s="53" t="s">
        <v>12</v>
      </c>
      <c r="E196" s="54">
        <v>1.75</v>
      </c>
      <c r="F196" s="54">
        <v>2.15</v>
      </c>
      <c r="G196" s="54">
        <v>2.6</v>
      </c>
      <c r="H196" s="54"/>
      <c r="I196" s="55">
        <f t="shared" si="340"/>
        <v>1599.9999999999995</v>
      </c>
      <c r="J196" s="56">
        <f t="shared" si="341"/>
        <v>1800.0000000000007</v>
      </c>
      <c r="K196" s="56"/>
      <c r="L196" s="57">
        <f t="shared" si="342"/>
        <v>0.85</v>
      </c>
      <c r="M196" s="58">
        <f t="shared" si="343"/>
        <v>3400</v>
      </c>
    </row>
    <row r="197" spans="1:13" s="51" customFormat="1">
      <c r="A197" s="44">
        <v>43227</v>
      </c>
      <c r="B197" s="45" t="s">
        <v>641</v>
      </c>
      <c r="C197" s="45">
        <v>2250</v>
      </c>
      <c r="D197" s="45" t="s">
        <v>12</v>
      </c>
      <c r="E197" s="46">
        <v>7.65</v>
      </c>
      <c r="F197" s="46">
        <v>8.15</v>
      </c>
      <c r="G197" s="46">
        <v>8.9</v>
      </c>
      <c r="H197" s="46">
        <v>9.65</v>
      </c>
      <c r="I197" s="47">
        <f t="shared" ref="I197:I199" si="344">(F197-E197)*C197</f>
        <v>1125</v>
      </c>
      <c r="J197" s="48">
        <f t="shared" ref="J197:J198" si="345">(G197-F197)*C197</f>
        <v>1687.5</v>
      </c>
      <c r="K197" s="48">
        <f t="shared" ref="K197:K198" si="346">(H197-G197)*C197</f>
        <v>1687.5</v>
      </c>
      <c r="L197" s="49">
        <f t="shared" ref="L197:L199" si="347">(I197+J197+K197)/C197</f>
        <v>2</v>
      </c>
      <c r="M197" s="50">
        <f t="shared" ref="M197:M199" si="348">SUM(I197:K197)</f>
        <v>4500</v>
      </c>
    </row>
    <row r="198" spans="1:13" s="51" customFormat="1">
      <c r="A198" s="44">
        <v>43227</v>
      </c>
      <c r="B198" s="45" t="s">
        <v>640</v>
      </c>
      <c r="C198" s="45">
        <v>1600</v>
      </c>
      <c r="D198" s="45" t="s">
        <v>12</v>
      </c>
      <c r="E198" s="46">
        <v>11.1</v>
      </c>
      <c r="F198" s="46">
        <v>12</v>
      </c>
      <c r="G198" s="46">
        <v>13.2</v>
      </c>
      <c r="H198" s="46">
        <v>14.4</v>
      </c>
      <c r="I198" s="47">
        <f t="shared" si="344"/>
        <v>1440.0000000000005</v>
      </c>
      <c r="J198" s="48">
        <f t="shared" si="345"/>
        <v>1919.9999999999989</v>
      </c>
      <c r="K198" s="48">
        <f t="shared" si="346"/>
        <v>1920.0000000000018</v>
      </c>
      <c r="L198" s="49">
        <f t="shared" si="347"/>
        <v>3.3000000000000007</v>
      </c>
      <c r="M198" s="50">
        <f t="shared" si="348"/>
        <v>5280.0000000000009</v>
      </c>
    </row>
    <row r="199" spans="1:13" s="59" customFormat="1">
      <c r="A199" s="52">
        <v>43227</v>
      </c>
      <c r="B199" s="53" t="s">
        <v>639</v>
      </c>
      <c r="C199" s="53">
        <v>800</v>
      </c>
      <c r="D199" s="53" t="s">
        <v>12</v>
      </c>
      <c r="E199" s="54">
        <v>19</v>
      </c>
      <c r="F199" s="54">
        <v>19.7</v>
      </c>
      <c r="G199" s="54"/>
      <c r="H199" s="54"/>
      <c r="I199" s="55">
        <f t="shared" si="344"/>
        <v>559.99999999999943</v>
      </c>
      <c r="J199" s="56"/>
      <c r="K199" s="56"/>
      <c r="L199" s="57">
        <f t="shared" si="347"/>
        <v>0.69999999999999929</v>
      </c>
      <c r="M199" s="58">
        <f t="shared" si="348"/>
        <v>559.99999999999943</v>
      </c>
    </row>
    <row r="200" spans="1:13" s="59" customFormat="1">
      <c r="A200" s="52">
        <v>43224</v>
      </c>
      <c r="B200" s="60" t="s">
        <v>638</v>
      </c>
      <c r="C200" s="53">
        <v>700</v>
      </c>
      <c r="D200" s="53" t="s">
        <v>12</v>
      </c>
      <c r="E200" s="54">
        <v>26</v>
      </c>
      <c r="F200" s="54">
        <v>28.2</v>
      </c>
      <c r="G200" s="54">
        <v>30.7</v>
      </c>
      <c r="H200" s="54"/>
      <c r="I200" s="55">
        <f t="shared" ref="I200:I201" si="349">(F200-E200)*C200</f>
        <v>1539.9999999999995</v>
      </c>
      <c r="J200" s="56">
        <f t="shared" ref="J200:J201" si="350">(G200-F200)*C200</f>
        <v>1750</v>
      </c>
      <c r="K200" s="56"/>
      <c r="L200" s="57">
        <f t="shared" ref="L200:L201" si="351">(I200+J200+K200)/C200</f>
        <v>4.6999999999999993</v>
      </c>
      <c r="M200" s="58">
        <f t="shared" ref="M200:M201" si="352">SUM(I200:K200)</f>
        <v>3289.9999999999995</v>
      </c>
    </row>
    <row r="201" spans="1:13" s="59" customFormat="1">
      <c r="A201" s="52">
        <v>43224</v>
      </c>
      <c r="B201" s="60" t="s">
        <v>637</v>
      </c>
      <c r="C201" s="53">
        <v>1300</v>
      </c>
      <c r="D201" s="53" t="s">
        <v>12</v>
      </c>
      <c r="E201" s="54">
        <v>12.8</v>
      </c>
      <c r="F201" s="54">
        <v>13.8</v>
      </c>
      <c r="G201" s="54">
        <v>15.05</v>
      </c>
      <c r="H201" s="54"/>
      <c r="I201" s="55">
        <f t="shared" si="349"/>
        <v>1300</v>
      </c>
      <c r="J201" s="56">
        <f t="shared" si="350"/>
        <v>1625</v>
      </c>
      <c r="K201" s="56"/>
      <c r="L201" s="57">
        <f t="shared" si="351"/>
        <v>2.25</v>
      </c>
      <c r="M201" s="58">
        <f t="shared" si="352"/>
        <v>2925</v>
      </c>
    </row>
    <row r="202" spans="1:13" s="59" customFormat="1">
      <c r="A202" s="52">
        <v>43223</v>
      </c>
      <c r="B202" s="60" t="s">
        <v>636</v>
      </c>
      <c r="C202" s="53">
        <v>2400</v>
      </c>
      <c r="D202" s="53" t="s">
        <v>12</v>
      </c>
      <c r="E202" s="54">
        <v>6.5</v>
      </c>
      <c r="F202" s="54">
        <v>6.95</v>
      </c>
      <c r="G202" s="54"/>
      <c r="H202" s="54"/>
      <c r="I202" s="55">
        <f t="shared" ref="I202:I203" si="353">(F202-E202)*C202</f>
        <v>1080.0000000000005</v>
      </c>
      <c r="J202" s="56"/>
      <c r="K202" s="56"/>
      <c r="L202" s="57">
        <f t="shared" ref="L202:L203" si="354">(I202+J202+K202)/C202</f>
        <v>0.45000000000000018</v>
      </c>
      <c r="M202" s="58">
        <f t="shared" ref="M202:M203" si="355">SUM(I202:K202)</f>
        <v>1080.0000000000005</v>
      </c>
    </row>
    <row r="203" spans="1:13" s="59" customFormat="1">
      <c r="A203" s="52">
        <v>43223</v>
      </c>
      <c r="B203" s="60" t="s">
        <v>635</v>
      </c>
      <c r="C203" s="53">
        <v>900</v>
      </c>
      <c r="D203" s="53" t="s">
        <v>12</v>
      </c>
      <c r="E203" s="54">
        <v>19.5</v>
      </c>
      <c r="F203" s="54">
        <v>21</v>
      </c>
      <c r="G203" s="54"/>
      <c r="H203" s="54"/>
      <c r="I203" s="55">
        <f t="shared" si="353"/>
        <v>1350</v>
      </c>
      <c r="J203" s="56"/>
      <c r="K203" s="56"/>
      <c r="L203" s="57">
        <f t="shared" si="354"/>
        <v>1.5</v>
      </c>
      <c r="M203" s="58">
        <f t="shared" si="355"/>
        <v>1350</v>
      </c>
    </row>
    <row r="204" spans="1:13" s="59" customFormat="1">
      <c r="A204" s="52">
        <v>43222</v>
      </c>
      <c r="B204" s="60" t="s">
        <v>605</v>
      </c>
      <c r="C204" s="53">
        <v>2667</v>
      </c>
      <c r="D204" s="53" t="s">
        <v>12</v>
      </c>
      <c r="E204" s="54">
        <v>9.9</v>
      </c>
      <c r="F204" s="54">
        <v>10.35</v>
      </c>
      <c r="G204" s="54">
        <v>10.9</v>
      </c>
      <c r="H204" s="54"/>
      <c r="I204" s="55">
        <f t="shared" ref="I204:I206" si="356">(F204-E204)*C204</f>
        <v>1200.149999999998</v>
      </c>
      <c r="J204" s="56">
        <f t="shared" ref="J204:J206" si="357">(G204-F204)*C204</f>
        <v>1466.850000000002</v>
      </c>
      <c r="K204" s="56"/>
      <c r="L204" s="57">
        <f t="shared" ref="L204:L206" si="358">(I204+J204+K204)/C204</f>
        <v>1</v>
      </c>
      <c r="M204" s="58">
        <f t="shared" ref="M204:M206" si="359">SUM(I204:K204)</f>
        <v>2667</v>
      </c>
    </row>
    <row r="205" spans="1:13" s="59" customFormat="1">
      <c r="A205" s="52">
        <v>43222</v>
      </c>
      <c r="B205" s="60" t="s">
        <v>634</v>
      </c>
      <c r="C205" s="53">
        <v>1000</v>
      </c>
      <c r="D205" s="53" t="s">
        <v>12</v>
      </c>
      <c r="E205" s="54">
        <v>16.350000000000001</v>
      </c>
      <c r="F205" s="54">
        <v>15.1</v>
      </c>
      <c r="G205" s="54"/>
      <c r="H205" s="54"/>
      <c r="I205" s="55">
        <f t="shared" si="356"/>
        <v>-1250.0000000000018</v>
      </c>
      <c r="J205" s="56"/>
      <c r="K205" s="56"/>
      <c r="L205" s="57">
        <f t="shared" si="358"/>
        <v>-1.2500000000000018</v>
      </c>
      <c r="M205" s="58">
        <f t="shared" si="359"/>
        <v>-1250.0000000000018</v>
      </c>
    </row>
    <row r="206" spans="1:13" s="59" customFormat="1">
      <c r="A206" s="52">
        <v>43222</v>
      </c>
      <c r="B206" s="60" t="s">
        <v>633</v>
      </c>
      <c r="C206" s="53">
        <v>800</v>
      </c>
      <c r="D206" s="53" t="s">
        <v>12</v>
      </c>
      <c r="E206" s="54">
        <v>22</v>
      </c>
      <c r="F206" s="54">
        <v>24</v>
      </c>
      <c r="G206" s="54">
        <v>26.25</v>
      </c>
      <c r="H206" s="54"/>
      <c r="I206" s="55">
        <f t="shared" si="356"/>
        <v>1600</v>
      </c>
      <c r="J206" s="56">
        <f t="shared" si="357"/>
        <v>1800</v>
      </c>
      <c r="K206" s="56"/>
      <c r="L206" s="57">
        <f t="shared" si="358"/>
        <v>4.25</v>
      </c>
      <c r="M206" s="58">
        <f t="shared" si="359"/>
        <v>3400</v>
      </c>
    </row>
    <row r="207" spans="1:13" ht="15.75">
      <c r="A207" s="67"/>
      <c r="B207" s="66"/>
      <c r="C207" s="66"/>
      <c r="D207" s="66"/>
      <c r="E207" s="66"/>
      <c r="F207" s="66"/>
      <c r="G207" s="66"/>
      <c r="H207" s="66"/>
      <c r="I207" s="68"/>
      <c r="J207" s="68"/>
      <c r="K207" s="68"/>
      <c r="L207" s="69"/>
      <c r="M207" s="66"/>
    </row>
    <row r="208" spans="1:13" s="51" customFormat="1">
      <c r="A208" s="44">
        <v>43220</v>
      </c>
      <c r="B208" s="45" t="s">
        <v>632</v>
      </c>
      <c r="C208" s="45">
        <v>600</v>
      </c>
      <c r="D208" s="45" t="s">
        <v>12</v>
      </c>
      <c r="E208" s="46">
        <v>25.5</v>
      </c>
      <c r="F208" s="46">
        <v>27.5</v>
      </c>
      <c r="G208" s="46">
        <v>29.75</v>
      </c>
      <c r="H208" s="46">
        <v>32</v>
      </c>
      <c r="I208" s="47">
        <f t="shared" ref="I208" si="360">(F208-E208)*C208</f>
        <v>1200</v>
      </c>
      <c r="J208" s="48">
        <f t="shared" ref="J208" si="361">(G208-F208)*C208</f>
        <v>1350</v>
      </c>
      <c r="K208" s="48">
        <f t="shared" ref="K208" si="362">(H208-G208)*C208</f>
        <v>1350</v>
      </c>
      <c r="L208" s="49">
        <f t="shared" ref="L208" si="363">(I208+J208+K208)/C208</f>
        <v>6.5</v>
      </c>
      <c r="M208" s="50">
        <f t="shared" ref="M208" si="364">SUM(I208:K208)</f>
        <v>3900</v>
      </c>
    </row>
    <row r="209" spans="1:13" s="59" customFormat="1">
      <c r="A209" s="52">
        <v>43216</v>
      </c>
      <c r="B209" s="60" t="s">
        <v>630</v>
      </c>
      <c r="C209" s="53">
        <v>13200</v>
      </c>
      <c r="D209" s="53" t="s">
        <v>12</v>
      </c>
      <c r="E209" s="54">
        <v>1</v>
      </c>
      <c r="F209" s="54">
        <v>1.1000000000000001</v>
      </c>
      <c r="G209" s="54"/>
      <c r="H209" s="54"/>
      <c r="I209" s="55">
        <f t="shared" ref="I209" si="365">(F209-E209)*C209</f>
        <v>1320.0000000000011</v>
      </c>
      <c r="J209" s="56"/>
      <c r="K209" s="56"/>
      <c r="L209" s="57">
        <f t="shared" ref="L209" si="366">(I209+J209+K209)/C209</f>
        <v>0.10000000000000009</v>
      </c>
      <c r="M209" s="58">
        <f t="shared" ref="M209" si="367">SUM(I209:K209)</f>
        <v>1320.0000000000011</v>
      </c>
    </row>
    <row r="210" spans="1:13" s="59" customFormat="1">
      <c r="A210" s="52">
        <v>43215</v>
      </c>
      <c r="B210" s="60" t="s">
        <v>629</v>
      </c>
      <c r="C210" s="53">
        <v>4500</v>
      </c>
      <c r="D210" s="53" t="s">
        <v>12</v>
      </c>
      <c r="E210" s="54">
        <v>0.7</v>
      </c>
      <c r="F210" s="54">
        <v>1.1000000000000001</v>
      </c>
      <c r="G210" s="54">
        <v>1.65</v>
      </c>
      <c r="H210" s="54"/>
      <c r="I210" s="55">
        <f t="shared" ref="I210" si="368">(F210-E210)*C210</f>
        <v>1800.0000000000007</v>
      </c>
      <c r="J210" s="56">
        <f t="shared" ref="J210" si="369">(G210-F210)*C210</f>
        <v>2474.9999999999991</v>
      </c>
      <c r="K210" s="56"/>
      <c r="L210" s="57">
        <f t="shared" ref="L210" si="370">(I210+J210+K210)/C210</f>
        <v>0.95</v>
      </c>
      <c r="M210" s="58">
        <f t="shared" ref="M210" si="371">SUM(I210:K210)</f>
        <v>4275</v>
      </c>
    </row>
    <row r="211" spans="1:13" s="59" customFormat="1">
      <c r="A211" s="52">
        <v>43214</v>
      </c>
      <c r="B211" s="60" t="s">
        <v>631</v>
      </c>
      <c r="C211" s="53">
        <v>10000</v>
      </c>
      <c r="D211" s="53" t="s">
        <v>12</v>
      </c>
      <c r="E211" s="54">
        <v>1.75</v>
      </c>
      <c r="F211" s="54">
        <v>2.0499999999999998</v>
      </c>
      <c r="G211" s="54">
        <v>2.5</v>
      </c>
      <c r="H211" s="54"/>
      <c r="I211" s="55">
        <f t="shared" ref="I211" si="372">(F211-E211)*C211</f>
        <v>2999.9999999999982</v>
      </c>
      <c r="J211" s="56">
        <f t="shared" ref="J211" si="373">(G211-F211)*C211</f>
        <v>4500.0000000000018</v>
      </c>
      <c r="K211" s="56"/>
      <c r="L211" s="57">
        <f t="shared" ref="L211" si="374">(I211+J211+K211)/C211</f>
        <v>0.75</v>
      </c>
      <c r="M211" s="58">
        <f t="shared" ref="M211" si="375">SUM(I211:K211)</f>
        <v>7500</v>
      </c>
    </row>
    <row r="212" spans="1:13" s="59" customFormat="1" ht="14.25" customHeight="1">
      <c r="A212" s="52">
        <v>43214</v>
      </c>
      <c r="B212" s="60" t="s">
        <v>587</v>
      </c>
      <c r="C212" s="53">
        <v>2400</v>
      </c>
      <c r="D212" s="53" t="s">
        <v>12</v>
      </c>
      <c r="E212" s="54">
        <v>2.6</v>
      </c>
      <c r="F212" s="54">
        <v>3.05</v>
      </c>
      <c r="G212" s="54"/>
      <c r="H212" s="54"/>
      <c r="I212" s="55">
        <f t="shared" ref="I212:I213" si="376">(F212-E212)*C212</f>
        <v>1079.9999999999993</v>
      </c>
      <c r="J212" s="56"/>
      <c r="K212" s="56"/>
      <c r="L212" s="57">
        <f t="shared" ref="L212:L213" si="377">(I212+J212+K212)/C212</f>
        <v>0.44999999999999973</v>
      </c>
      <c r="M212" s="58">
        <f t="shared" ref="M212:M213" si="378">SUM(I212:K212)</f>
        <v>1079.9999999999993</v>
      </c>
    </row>
    <row r="213" spans="1:13" s="59" customFormat="1" ht="14.25" customHeight="1">
      <c r="A213" s="52">
        <v>43214</v>
      </c>
      <c r="B213" s="60" t="s">
        <v>628</v>
      </c>
      <c r="C213" s="53">
        <v>4000</v>
      </c>
      <c r="D213" s="53" t="s">
        <v>12</v>
      </c>
      <c r="E213" s="54">
        <v>3.25</v>
      </c>
      <c r="F213" s="54">
        <v>3.45</v>
      </c>
      <c r="G213" s="54"/>
      <c r="H213" s="54"/>
      <c r="I213" s="55">
        <f t="shared" si="376"/>
        <v>800.00000000000068</v>
      </c>
      <c r="J213" s="56"/>
      <c r="K213" s="56"/>
      <c r="L213" s="57">
        <f t="shared" si="377"/>
        <v>0.20000000000000018</v>
      </c>
      <c r="M213" s="58">
        <f t="shared" si="378"/>
        <v>800.00000000000068</v>
      </c>
    </row>
    <row r="214" spans="1:13" s="59" customFormat="1" ht="14.25" customHeight="1">
      <c r="A214" s="52">
        <v>43213</v>
      </c>
      <c r="B214" s="60" t="s">
        <v>627</v>
      </c>
      <c r="C214" s="53">
        <v>1800</v>
      </c>
      <c r="D214" s="53" t="s">
        <v>12</v>
      </c>
      <c r="E214" s="54">
        <v>10.4</v>
      </c>
      <c r="F214" s="54">
        <v>11.5</v>
      </c>
      <c r="G214" s="54"/>
      <c r="H214" s="54"/>
      <c r="I214" s="55">
        <f t="shared" ref="I214" si="379">(F214-E214)*C214</f>
        <v>1979.9999999999993</v>
      </c>
      <c r="J214" s="56"/>
      <c r="K214" s="56"/>
      <c r="L214" s="57">
        <f t="shared" ref="L214" si="380">(I214+J214+K214)/C214</f>
        <v>1.0999999999999996</v>
      </c>
      <c r="M214" s="58">
        <f t="shared" ref="M214" si="381">SUM(I214:K214)</f>
        <v>1979.9999999999993</v>
      </c>
    </row>
    <row r="215" spans="1:13" s="51" customFormat="1">
      <c r="A215" s="44">
        <v>43213</v>
      </c>
      <c r="B215" s="45" t="s">
        <v>626</v>
      </c>
      <c r="C215" s="45">
        <v>600</v>
      </c>
      <c r="D215" s="45" t="s">
        <v>12</v>
      </c>
      <c r="E215" s="46">
        <v>8.4</v>
      </c>
      <c r="F215" s="46">
        <v>10.35</v>
      </c>
      <c r="G215" s="46">
        <v>12.6</v>
      </c>
      <c r="H215" s="46">
        <v>14.85</v>
      </c>
      <c r="I215" s="47">
        <f t="shared" ref="I215" si="382">(F215-E215)*C215</f>
        <v>1169.9999999999995</v>
      </c>
      <c r="J215" s="48">
        <f t="shared" ref="J215" si="383">(G215-F215)*C215</f>
        <v>1350</v>
      </c>
      <c r="K215" s="48">
        <f t="shared" ref="K215" si="384">(H215-G215)*C215</f>
        <v>1350</v>
      </c>
      <c r="L215" s="49">
        <f t="shared" ref="L215" si="385">(I215+J215+K215)/C215</f>
        <v>6.4499999999999993</v>
      </c>
      <c r="M215" s="50">
        <f t="shared" ref="M215" si="386">SUM(I215:K215)</f>
        <v>3869.9999999999995</v>
      </c>
    </row>
    <row r="216" spans="1:13" s="51" customFormat="1">
      <c r="A216" s="44">
        <v>43210</v>
      </c>
      <c r="B216" s="45" t="s">
        <v>625</v>
      </c>
      <c r="C216" s="45">
        <v>12000</v>
      </c>
      <c r="D216" s="45" t="s">
        <v>12</v>
      </c>
      <c r="E216" s="46">
        <v>0.5</v>
      </c>
      <c r="F216" s="46">
        <v>0.8</v>
      </c>
      <c r="G216" s="46">
        <v>1.25</v>
      </c>
      <c r="H216" s="46">
        <v>1.7</v>
      </c>
      <c r="I216" s="47">
        <f t="shared" ref="I216" si="387">(F216-E216)*C216</f>
        <v>3600.0000000000005</v>
      </c>
      <c r="J216" s="48">
        <f t="shared" ref="J216" si="388">(G216-F216)*C216</f>
        <v>5399.9999999999991</v>
      </c>
      <c r="K216" s="48">
        <f t="shared" ref="K216" si="389">(H216-G216)*C216</f>
        <v>5399.9999999999991</v>
      </c>
      <c r="L216" s="49">
        <f t="shared" ref="L216" si="390">(I216+J216+K216)/C216</f>
        <v>1.2</v>
      </c>
      <c r="M216" s="50">
        <f t="shared" ref="M216" si="391">SUM(I216:K216)</f>
        <v>14400</v>
      </c>
    </row>
    <row r="217" spans="1:13" s="59" customFormat="1" ht="14.25" customHeight="1">
      <c r="A217" s="52">
        <v>43209</v>
      </c>
      <c r="B217" s="60" t="s">
        <v>624</v>
      </c>
      <c r="C217" s="53">
        <v>4000</v>
      </c>
      <c r="D217" s="53" t="s">
        <v>12</v>
      </c>
      <c r="E217" s="54">
        <v>1.25</v>
      </c>
      <c r="F217" s="54">
        <v>1.65</v>
      </c>
      <c r="G217" s="54"/>
      <c r="H217" s="54"/>
      <c r="I217" s="55">
        <f t="shared" ref="I217" si="392">(F217-E217)*C217</f>
        <v>1599.9999999999995</v>
      </c>
      <c r="J217" s="56"/>
      <c r="K217" s="56"/>
      <c r="L217" s="57">
        <f t="shared" ref="L217" si="393">(I217+J217+K217)/C217</f>
        <v>0.39999999999999991</v>
      </c>
      <c r="M217" s="58">
        <f t="shared" ref="M217" si="394">SUM(I217:K217)</f>
        <v>1599.9999999999995</v>
      </c>
    </row>
    <row r="218" spans="1:13" s="59" customFormat="1" ht="14.25" customHeight="1">
      <c r="A218" s="52">
        <v>43208</v>
      </c>
      <c r="B218" s="60" t="s">
        <v>623</v>
      </c>
      <c r="C218" s="53">
        <v>750</v>
      </c>
      <c r="D218" s="53" t="s">
        <v>12</v>
      </c>
      <c r="E218" s="54">
        <v>19</v>
      </c>
      <c r="F218" s="54">
        <v>21</v>
      </c>
      <c r="G218" s="54"/>
      <c r="H218" s="54"/>
      <c r="I218" s="55">
        <f t="shared" ref="I218" si="395">(F218-E218)*C218</f>
        <v>1500</v>
      </c>
      <c r="J218" s="56"/>
      <c r="K218" s="56"/>
      <c r="L218" s="57">
        <f t="shared" ref="L218" si="396">(I218+J218+K218)/C218</f>
        <v>2</v>
      </c>
      <c r="M218" s="58">
        <f t="shared" ref="M218" si="397">SUM(I218:K218)</f>
        <v>1500</v>
      </c>
    </row>
    <row r="219" spans="1:13" s="59" customFormat="1" ht="14.25" customHeight="1">
      <c r="A219" s="52">
        <v>43207</v>
      </c>
      <c r="B219" s="60" t="s">
        <v>622</v>
      </c>
      <c r="C219" s="53">
        <v>600</v>
      </c>
      <c r="D219" s="53" t="s">
        <v>12</v>
      </c>
      <c r="E219" s="54">
        <v>10.5</v>
      </c>
      <c r="F219" s="54">
        <v>7.8</v>
      </c>
      <c r="G219" s="54"/>
      <c r="H219" s="54"/>
      <c r="I219" s="55">
        <f t="shared" ref="I219:I221" si="398">(F219-E219)*C219</f>
        <v>-1620</v>
      </c>
      <c r="J219" s="56"/>
      <c r="K219" s="56"/>
      <c r="L219" s="57">
        <f t="shared" ref="L219:L221" si="399">(I219+J219+K219)/C219</f>
        <v>-2.7</v>
      </c>
      <c r="M219" s="58">
        <f t="shared" ref="M219:M221" si="400">SUM(I219:K219)</f>
        <v>-1620</v>
      </c>
    </row>
    <row r="220" spans="1:13" s="59" customFormat="1">
      <c r="A220" s="52">
        <v>43207</v>
      </c>
      <c r="B220" s="60" t="s">
        <v>612</v>
      </c>
      <c r="C220" s="53">
        <v>6000</v>
      </c>
      <c r="D220" s="53" t="s">
        <v>12</v>
      </c>
      <c r="E220" s="54">
        <v>0.8</v>
      </c>
      <c r="F220" s="54">
        <v>1.1499999999999999</v>
      </c>
      <c r="G220" s="54"/>
      <c r="H220" s="54"/>
      <c r="I220" s="55">
        <f t="shared" si="398"/>
        <v>2099.9999999999991</v>
      </c>
      <c r="J220" s="56"/>
      <c r="K220" s="56"/>
      <c r="L220" s="57">
        <f t="shared" si="399"/>
        <v>0.34999999999999987</v>
      </c>
      <c r="M220" s="58">
        <f t="shared" si="400"/>
        <v>2099.9999999999991</v>
      </c>
    </row>
    <row r="221" spans="1:13" s="59" customFormat="1">
      <c r="A221" s="52">
        <v>43207</v>
      </c>
      <c r="B221" s="60" t="s">
        <v>621</v>
      </c>
      <c r="C221" s="53">
        <v>1100</v>
      </c>
      <c r="D221" s="53" t="s">
        <v>12</v>
      </c>
      <c r="E221" s="54">
        <v>11.5</v>
      </c>
      <c r="F221" s="54">
        <v>10.25</v>
      </c>
      <c r="G221" s="54"/>
      <c r="H221" s="54"/>
      <c r="I221" s="55">
        <f t="shared" si="398"/>
        <v>-1375</v>
      </c>
      <c r="J221" s="56"/>
      <c r="K221" s="56"/>
      <c r="L221" s="57">
        <f t="shared" si="399"/>
        <v>-1.25</v>
      </c>
      <c r="M221" s="58">
        <f t="shared" si="400"/>
        <v>-1375</v>
      </c>
    </row>
    <row r="222" spans="1:13" s="59" customFormat="1">
      <c r="A222" s="52">
        <v>43206</v>
      </c>
      <c r="B222" s="60" t="s">
        <v>620</v>
      </c>
      <c r="C222" s="53">
        <v>6000</v>
      </c>
      <c r="D222" s="53" t="s">
        <v>12</v>
      </c>
      <c r="E222" s="54">
        <v>2.2000000000000002</v>
      </c>
      <c r="F222" s="54">
        <v>2.65</v>
      </c>
      <c r="G222" s="54"/>
      <c r="H222" s="54"/>
      <c r="I222" s="55">
        <f t="shared" ref="I222:I223" si="401">(F222-E222)*C222</f>
        <v>2699.9999999999982</v>
      </c>
      <c r="J222" s="56"/>
      <c r="K222" s="56"/>
      <c r="L222" s="57">
        <f t="shared" ref="L222:L223" si="402">(I222+J222+K222)/C222</f>
        <v>0.44999999999999968</v>
      </c>
      <c r="M222" s="58">
        <f t="shared" ref="M222:M223" si="403">SUM(I222:K222)</f>
        <v>2699.9999999999982</v>
      </c>
    </row>
    <row r="223" spans="1:13" s="59" customFormat="1">
      <c r="A223" s="52">
        <v>43206</v>
      </c>
      <c r="B223" s="60" t="s">
        <v>619</v>
      </c>
      <c r="C223" s="53">
        <v>3000</v>
      </c>
      <c r="D223" s="53" t="s">
        <v>12</v>
      </c>
      <c r="E223" s="54">
        <v>7.45</v>
      </c>
      <c r="F223" s="54">
        <v>7.9</v>
      </c>
      <c r="G223" s="54"/>
      <c r="H223" s="54"/>
      <c r="I223" s="55">
        <f t="shared" si="401"/>
        <v>1350.0000000000005</v>
      </c>
      <c r="J223" s="56"/>
      <c r="K223" s="56"/>
      <c r="L223" s="57">
        <f t="shared" si="402"/>
        <v>0.45000000000000018</v>
      </c>
      <c r="M223" s="58">
        <f t="shared" si="403"/>
        <v>1350.0000000000005</v>
      </c>
    </row>
    <row r="224" spans="1:13" s="59" customFormat="1">
      <c r="A224" s="52">
        <v>43203</v>
      </c>
      <c r="B224" s="60" t="s">
        <v>618</v>
      </c>
      <c r="C224" s="53">
        <v>5000</v>
      </c>
      <c r="D224" s="53" t="s">
        <v>12</v>
      </c>
      <c r="E224" s="54">
        <v>3</v>
      </c>
      <c r="F224" s="54">
        <v>2.2999999999999998</v>
      </c>
      <c r="G224" s="54"/>
      <c r="H224" s="54"/>
      <c r="I224" s="55">
        <f t="shared" ref="I224:I226" si="404">(F224-E224)*C224</f>
        <v>-3500.0000000000009</v>
      </c>
      <c r="J224" s="56"/>
      <c r="K224" s="56"/>
      <c r="L224" s="57">
        <f t="shared" ref="L224:L226" si="405">(I224+J224+K224)/C224</f>
        <v>-0.70000000000000018</v>
      </c>
      <c r="M224" s="58">
        <f t="shared" ref="M224:M226" si="406">SUM(I224:K224)</f>
        <v>-3500.0000000000009</v>
      </c>
    </row>
    <row r="225" spans="1:13" s="59" customFormat="1">
      <c r="A225" s="52">
        <v>43203</v>
      </c>
      <c r="B225" s="60" t="s">
        <v>617</v>
      </c>
      <c r="C225" s="53">
        <v>1100</v>
      </c>
      <c r="D225" s="53" t="s">
        <v>12</v>
      </c>
      <c r="E225" s="54">
        <v>11.25</v>
      </c>
      <c r="F225" s="54">
        <v>10</v>
      </c>
      <c r="G225" s="54"/>
      <c r="H225" s="54"/>
      <c r="I225" s="55">
        <f t="shared" si="404"/>
        <v>-1375</v>
      </c>
      <c r="J225" s="56"/>
      <c r="K225" s="56"/>
      <c r="L225" s="57">
        <f t="shared" si="405"/>
        <v>-1.25</v>
      </c>
      <c r="M225" s="58">
        <f t="shared" si="406"/>
        <v>-1375</v>
      </c>
    </row>
    <row r="226" spans="1:13" s="59" customFormat="1">
      <c r="A226" s="52">
        <v>43203</v>
      </c>
      <c r="B226" s="60" t="s">
        <v>616</v>
      </c>
      <c r="C226" s="53">
        <v>12000</v>
      </c>
      <c r="D226" s="53" t="s">
        <v>12</v>
      </c>
      <c r="E226" s="54">
        <v>0.9</v>
      </c>
      <c r="F226" s="54">
        <v>1.3</v>
      </c>
      <c r="G226" s="54"/>
      <c r="H226" s="54"/>
      <c r="I226" s="55">
        <f t="shared" si="404"/>
        <v>4800</v>
      </c>
      <c r="J226" s="56"/>
      <c r="K226" s="56"/>
      <c r="L226" s="57">
        <f t="shared" si="405"/>
        <v>0.4</v>
      </c>
      <c r="M226" s="58">
        <f t="shared" si="406"/>
        <v>4800</v>
      </c>
    </row>
    <row r="227" spans="1:13" s="59" customFormat="1">
      <c r="A227" s="52">
        <v>43202</v>
      </c>
      <c r="B227" s="60" t="s">
        <v>615</v>
      </c>
      <c r="C227" s="53">
        <v>800</v>
      </c>
      <c r="D227" s="53" t="s">
        <v>12</v>
      </c>
      <c r="E227" s="54">
        <v>13</v>
      </c>
      <c r="F227" s="54">
        <v>15</v>
      </c>
      <c r="G227" s="54"/>
      <c r="H227" s="54"/>
      <c r="I227" s="55">
        <f t="shared" ref="I227:I228" si="407">(F227-E227)*C227</f>
        <v>1600</v>
      </c>
      <c r="J227" s="56"/>
      <c r="K227" s="56"/>
      <c r="L227" s="57">
        <f t="shared" ref="L227:L228" si="408">(I227+J227+K227)/C227</f>
        <v>2</v>
      </c>
      <c r="M227" s="58">
        <f t="shared" ref="M227:M228" si="409">SUM(I227:K227)</f>
        <v>1600</v>
      </c>
    </row>
    <row r="228" spans="1:13" s="59" customFormat="1">
      <c r="A228" s="52">
        <v>43202</v>
      </c>
      <c r="B228" s="60" t="s">
        <v>614</v>
      </c>
      <c r="C228" s="53">
        <v>1500</v>
      </c>
      <c r="D228" s="53" t="s">
        <v>12</v>
      </c>
      <c r="E228" s="54">
        <v>20.100000000000001</v>
      </c>
      <c r="F228" s="54">
        <v>21.3</v>
      </c>
      <c r="G228" s="54"/>
      <c r="H228" s="54"/>
      <c r="I228" s="55">
        <f t="shared" si="407"/>
        <v>1799.9999999999989</v>
      </c>
      <c r="J228" s="56"/>
      <c r="K228" s="56"/>
      <c r="L228" s="57">
        <f t="shared" si="408"/>
        <v>1.1999999999999993</v>
      </c>
      <c r="M228" s="58">
        <f t="shared" si="409"/>
        <v>1799.9999999999989</v>
      </c>
    </row>
    <row r="229" spans="1:13" s="59" customFormat="1">
      <c r="A229" s="52">
        <v>43201</v>
      </c>
      <c r="B229" s="60" t="s">
        <v>613</v>
      </c>
      <c r="C229" s="53">
        <v>3500</v>
      </c>
      <c r="D229" s="53" t="s">
        <v>12</v>
      </c>
      <c r="E229" s="54">
        <v>3.25</v>
      </c>
      <c r="F229" s="54">
        <v>3.7</v>
      </c>
      <c r="G229" s="54"/>
      <c r="H229" s="54"/>
      <c r="I229" s="55">
        <f t="shared" ref="I229" si="410">(F229-E229)*C229</f>
        <v>1575.0000000000007</v>
      </c>
      <c r="J229" s="56"/>
      <c r="K229" s="56"/>
      <c r="L229" s="57">
        <f t="shared" ref="L229" si="411">(I229+J229+K229)/C229</f>
        <v>0.45000000000000018</v>
      </c>
      <c r="M229" s="58">
        <f t="shared" ref="M229" si="412">SUM(I229:K229)</f>
        <v>1575.0000000000007</v>
      </c>
    </row>
    <row r="230" spans="1:13" s="59" customFormat="1">
      <c r="A230" s="52">
        <v>43200</v>
      </c>
      <c r="B230" s="60" t="s">
        <v>612</v>
      </c>
      <c r="C230" s="53">
        <v>6000</v>
      </c>
      <c r="D230" s="53" t="s">
        <v>12</v>
      </c>
      <c r="E230" s="54">
        <v>0.85</v>
      </c>
      <c r="F230" s="54">
        <v>1.25</v>
      </c>
      <c r="G230" s="54"/>
      <c r="H230" s="54"/>
      <c r="I230" s="55">
        <f t="shared" ref="I230:I232" si="413">(F230-E230)*C230</f>
        <v>2400</v>
      </c>
      <c r="J230" s="56"/>
      <c r="K230" s="56"/>
      <c r="L230" s="57">
        <f t="shared" ref="L230:L232" si="414">(I230+J230+K230)/C230</f>
        <v>0.4</v>
      </c>
      <c r="M230" s="58">
        <f t="shared" ref="M230:M232" si="415">SUM(I230:K230)</f>
        <v>2400</v>
      </c>
    </row>
    <row r="231" spans="1:13" s="59" customFormat="1">
      <c r="A231" s="52">
        <v>43200</v>
      </c>
      <c r="B231" s="60" t="s">
        <v>611</v>
      </c>
      <c r="C231" s="53">
        <v>1000</v>
      </c>
      <c r="D231" s="53" t="s">
        <v>12</v>
      </c>
      <c r="E231" s="54">
        <v>8.75</v>
      </c>
      <c r="F231" s="54">
        <v>8.85</v>
      </c>
      <c r="G231" s="54"/>
      <c r="H231" s="54"/>
      <c r="I231" s="55">
        <f t="shared" si="413"/>
        <v>99.999999999999645</v>
      </c>
      <c r="J231" s="56"/>
      <c r="K231" s="56"/>
      <c r="L231" s="57">
        <f t="shared" si="414"/>
        <v>9.9999999999999645E-2</v>
      </c>
      <c r="M231" s="58">
        <f t="shared" si="415"/>
        <v>99.999999999999645</v>
      </c>
    </row>
    <row r="232" spans="1:13" s="59" customFormat="1">
      <c r="A232" s="52">
        <v>43200</v>
      </c>
      <c r="B232" s="60" t="s">
        <v>610</v>
      </c>
      <c r="C232" s="53">
        <v>1700</v>
      </c>
      <c r="D232" s="53" t="s">
        <v>12</v>
      </c>
      <c r="E232" s="54">
        <v>7.5</v>
      </c>
      <c r="F232" s="54">
        <v>8.75</v>
      </c>
      <c r="G232" s="54"/>
      <c r="H232" s="54"/>
      <c r="I232" s="55">
        <f t="shared" si="413"/>
        <v>2125</v>
      </c>
      <c r="J232" s="56"/>
      <c r="K232" s="56"/>
      <c r="L232" s="57">
        <f t="shared" si="414"/>
        <v>1.25</v>
      </c>
      <c r="M232" s="58">
        <f t="shared" si="415"/>
        <v>2125</v>
      </c>
    </row>
    <row r="233" spans="1:13" s="59" customFormat="1">
      <c r="A233" s="52">
        <v>43199</v>
      </c>
      <c r="B233" s="60" t="s">
        <v>609</v>
      </c>
      <c r="C233" s="53">
        <v>3000</v>
      </c>
      <c r="D233" s="53" t="s">
        <v>12</v>
      </c>
      <c r="E233" s="54">
        <v>3.6</v>
      </c>
      <c r="F233" s="54">
        <v>4.05</v>
      </c>
      <c r="G233" s="54">
        <v>4.7</v>
      </c>
      <c r="H233" s="54"/>
      <c r="I233" s="55">
        <f t="shared" ref="I233:I234" si="416">(F233-E233)*C233</f>
        <v>1349.9999999999991</v>
      </c>
      <c r="J233" s="56">
        <f t="shared" ref="J233" si="417">(G233-F233)*C233</f>
        <v>1950.0000000000011</v>
      </c>
      <c r="K233" s="56"/>
      <c r="L233" s="57">
        <f t="shared" ref="L233:L234" si="418">(I233+J233+K233)/C233</f>
        <v>1.1000000000000001</v>
      </c>
      <c r="M233" s="58">
        <f t="shared" ref="M233:M234" si="419">SUM(I233:K233)</f>
        <v>3300</v>
      </c>
    </row>
    <row r="234" spans="1:13" s="59" customFormat="1">
      <c r="A234" s="52">
        <v>43199</v>
      </c>
      <c r="B234" s="60" t="s">
        <v>606</v>
      </c>
      <c r="C234" s="53">
        <v>7500</v>
      </c>
      <c r="D234" s="53" t="s">
        <v>12</v>
      </c>
      <c r="E234" s="54">
        <v>1.75</v>
      </c>
      <c r="F234" s="54">
        <v>2.15</v>
      </c>
      <c r="G234" s="54"/>
      <c r="H234" s="54"/>
      <c r="I234" s="55">
        <f t="shared" si="416"/>
        <v>2999.9999999999995</v>
      </c>
      <c r="J234" s="56"/>
      <c r="K234" s="56"/>
      <c r="L234" s="57">
        <f t="shared" si="418"/>
        <v>0.39999999999999997</v>
      </c>
      <c r="M234" s="58">
        <f t="shared" si="419"/>
        <v>2999.9999999999995</v>
      </c>
    </row>
    <row r="235" spans="1:13" s="59" customFormat="1">
      <c r="A235" s="52">
        <v>43195</v>
      </c>
      <c r="B235" s="60" t="s">
        <v>608</v>
      </c>
      <c r="C235" s="53">
        <v>1061</v>
      </c>
      <c r="D235" s="53" t="s">
        <v>12</v>
      </c>
      <c r="E235" s="54">
        <v>19.600000000000001</v>
      </c>
      <c r="F235" s="54">
        <v>20.8</v>
      </c>
      <c r="G235" s="54">
        <v>22.15</v>
      </c>
      <c r="H235" s="54"/>
      <c r="I235" s="55">
        <f t="shared" ref="I235" si="420">(F235-E235)*C235</f>
        <v>1273.1999999999991</v>
      </c>
      <c r="J235" s="56">
        <f t="shared" ref="J235" si="421">(G235-F235)*C235</f>
        <v>1432.3499999999976</v>
      </c>
      <c r="K235" s="56"/>
      <c r="L235" s="57">
        <f t="shared" ref="L235" si="422">(I235+J235+K235)/C235</f>
        <v>2.5499999999999967</v>
      </c>
      <c r="M235" s="58">
        <f t="shared" ref="M235" si="423">SUM(I235:K235)</f>
        <v>2705.5499999999965</v>
      </c>
    </row>
    <row r="236" spans="1:13" s="59" customFormat="1">
      <c r="A236" s="52">
        <v>43194</v>
      </c>
      <c r="B236" s="60" t="s">
        <v>607</v>
      </c>
      <c r="C236" s="53">
        <v>5500</v>
      </c>
      <c r="D236" s="53" t="s">
        <v>12</v>
      </c>
      <c r="E236" s="54">
        <v>2.2999999999999998</v>
      </c>
      <c r="F236" s="54">
        <v>2.7</v>
      </c>
      <c r="G236" s="54"/>
      <c r="H236" s="54"/>
      <c r="I236" s="55">
        <f t="shared" ref="I236:I237" si="424">(F236-E236)*C236</f>
        <v>2200.0000000000018</v>
      </c>
      <c r="J236" s="56"/>
      <c r="K236" s="56"/>
      <c r="L236" s="57">
        <f t="shared" ref="L236:L237" si="425">(I236+J236+K236)/C236</f>
        <v>0.40000000000000036</v>
      </c>
      <c r="M236" s="58">
        <f t="shared" ref="M236:M237" si="426">SUM(I236:K236)</f>
        <v>2200.0000000000018</v>
      </c>
    </row>
    <row r="237" spans="1:13" s="59" customFormat="1">
      <c r="A237" s="52">
        <v>43194</v>
      </c>
      <c r="B237" s="60" t="s">
        <v>606</v>
      </c>
      <c r="C237" s="53">
        <v>7500</v>
      </c>
      <c r="D237" s="53" t="s">
        <v>12</v>
      </c>
      <c r="E237" s="54">
        <v>1.45</v>
      </c>
      <c r="F237" s="54">
        <v>1.85</v>
      </c>
      <c r="G237" s="54"/>
      <c r="H237" s="54"/>
      <c r="I237" s="55">
        <f t="shared" si="424"/>
        <v>3000.0000000000009</v>
      </c>
      <c r="J237" s="56"/>
      <c r="K237" s="56"/>
      <c r="L237" s="57">
        <f t="shared" si="425"/>
        <v>0.40000000000000013</v>
      </c>
      <c r="M237" s="58">
        <f t="shared" si="426"/>
        <v>3000.0000000000009</v>
      </c>
    </row>
    <row r="238" spans="1:13" s="59" customFormat="1">
      <c r="A238" s="52">
        <v>43193</v>
      </c>
      <c r="B238" s="60" t="s">
        <v>605</v>
      </c>
      <c r="C238" s="53">
        <v>2667</v>
      </c>
      <c r="D238" s="53" t="s">
        <v>12</v>
      </c>
      <c r="E238" s="54">
        <v>8.6999999999999993</v>
      </c>
      <c r="F238" s="54">
        <v>9.15</v>
      </c>
      <c r="G238" s="54">
        <v>9.9</v>
      </c>
      <c r="H238" s="54"/>
      <c r="I238" s="55">
        <f t="shared" ref="I238:I239" si="427">(F238-E238)*C238</f>
        <v>1200.1500000000028</v>
      </c>
      <c r="J238" s="56">
        <f t="shared" ref="J238" si="428">(G238-F238)*C238</f>
        <v>2000.25</v>
      </c>
      <c r="K238" s="56"/>
      <c r="L238" s="57">
        <f t="shared" ref="L238:L239" si="429">(I238+J238+K238)/C238</f>
        <v>1.2000000000000011</v>
      </c>
      <c r="M238" s="58">
        <f t="shared" ref="M238:M239" si="430">SUM(I238:K238)</f>
        <v>3200.4000000000028</v>
      </c>
    </row>
    <row r="239" spans="1:13" s="59" customFormat="1">
      <c r="A239" s="52">
        <v>43193</v>
      </c>
      <c r="B239" s="60" t="s">
        <v>604</v>
      </c>
      <c r="C239" s="53">
        <v>1000</v>
      </c>
      <c r="D239" s="53" t="s">
        <v>12</v>
      </c>
      <c r="E239" s="54">
        <v>13.7</v>
      </c>
      <c r="F239" s="54">
        <v>14.85</v>
      </c>
      <c r="G239" s="54"/>
      <c r="H239" s="54"/>
      <c r="I239" s="55">
        <f t="shared" si="427"/>
        <v>1150.0000000000005</v>
      </c>
      <c r="J239" s="56"/>
      <c r="K239" s="56"/>
      <c r="L239" s="57">
        <f t="shared" si="429"/>
        <v>1.1500000000000004</v>
      </c>
      <c r="M239" s="58">
        <f t="shared" si="430"/>
        <v>1150.0000000000005</v>
      </c>
    </row>
    <row r="240" spans="1:13" ht="15.75">
      <c r="A240" s="63"/>
      <c r="B240" s="62"/>
      <c r="C240" s="62"/>
      <c r="D240" s="62"/>
      <c r="E240" s="62"/>
      <c r="F240" s="62"/>
      <c r="G240" s="62"/>
      <c r="H240" s="62"/>
      <c r="I240" s="64"/>
      <c r="J240" s="64"/>
      <c r="K240" s="64"/>
      <c r="L240" s="65"/>
      <c r="M240" s="62"/>
    </row>
    <row r="241" spans="1:13" s="59" customFormat="1">
      <c r="A241" s="61">
        <v>43187</v>
      </c>
      <c r="B241" s="60" t="s">
        <v>602</v>
      </c>
      <c r="C241" s="53">
        <v>4000</v>
      </c>
      <c r="D241" s="53" t="s">
        <v>12</v>
      </c>
      <c r="E241" s="54">
        <v>3.6</v>
      </c>
      <c r="F241" s="54">
        <v>4</v>
      </c>
      <c r="G241" s="54"/>
      <c r="H241" s="54"/>
      <c r="I241" s="55">
        <f t="shared" ref="I241:I243" si="431">(F241-E241)*C241</f>
        <v>1599.9999999999995</v>
      </c>
      <c r="J241" s="56"/>
      <c r="K241" s="56"/>
      <c r="L241" s="57">
        <f t="shared" ref="L241:L243" si="432">(I241+J241+K241)/C241</f>
        <v>0.39999999999999991</v>
      </c>
      <c r="M241" s="58">
        <f t="shared" ref="M241:M243" si="433">SUM(I241:K241)</f>
        <v>1599.9999999999995</v>
      </c>
    </row>
    <row r="242" spans="1:13" s="59" customFormat="1">
      <c r="A242" s="61">
        <v>43187</v>
      </c>
      <c r="B242" s="60" t="s">
        <v>601</v>
      </c>
      <c r="C242" s="53">
        <v>600</v>
      </c>
      <c r="D242" s="53" t="s">
        <v>12</v>
      </c>
      <c r="E242" s="54">
        <v>2.8</v>
      </c>
      <c r="F242" s="54">
        <v>0.3</v>
      </c>
      <c r="G242" s="54"/>
      <c r="H242" s="54"/>
      <c r="I242" s="55">
        <f t="shared" si="431"/>
        <v>-1500</v>
      </c>
      <c r="J242" s="56"/>
      <c r="K242" s="56"/>
      <c r="L242" s="57">
        <f t="shared" si="432"/>
        <v>-2.5</v>
      </c>
      <c r="M242" s="58">
        <f t="shared" si="433"/>
        <v>-1500</v>
      </c>
    </row>
    <row r="243" spans="1:13" s="59" customFormat="1">
      <c r="A243" s="61">
        <v>43186</v>
      </c>
      <c r="B243" s="60" t="s">
        <v>603</v>
      </c>
      <c r="C243" s="53">
        <v>1000</v>
      </c>
      <c r="D243" s="53" t="s">
        <v>12</v>
      </c>
      <c r="E243" s="54">
        <v>1.5</v>
      </c>
      <c r="F243" s="54">
        <v>0.3</v>
      </c>
      <c r="G243" s="54"/>
      <c r="H243" s="54"/>
      <c r="I243" s="55">
        <f t="shared" si="431"/>
        <v>-1200</v>
      </c>
      <c r="J243" s="56"/>
      <c r="K243" s="56"/>
      <c r="L243" s="57">
        <f t="shared" si="432"/>
        <v>-1.2</v>
      </c>
      <c r="M243" s="58">
        <f t="shared" si="433"/>
        <v>-1200</v>
      </c>
    </row>
    <row r="244" spans="1:13" s="59" customFormat="1">
      <c r="A244" s="61">
        <v>43186</v>
      </c>
      <c r="B244" s="60" t="s">
        <v>598</v>
      </c>
      <c r="C244" s="53">
        <v>5000</v>
      </c>
      <c r="D244" s="53" t="s">
        <v>12</v>
      </c>
      <c r="E244" s="54">
        <v>0.5</v>
      </c>
      <c r="F244" s="54">
        <v>0.9</v>
      </c>
      <c r="G244" s="54"/>
      <c r="H244" s="54"/>
      <c r="I244" s="55">
        <f t="shared" ref="I244:I245" si="434">(F244-E244)*C244</f>
        <v>2000</v>
      </c>
      <c r="J244" s="56"/>
      <c r="K244" s="56"/>
      <c r="L244" s="57">
        <f t="shared" ref="L244:L245" si="435">(I244+J244+K244)/C244</f>
        <v>0.4</v>
      </c>
      <c r="M244" s="58">
        <f t="shared" ref="M244:M245" si="436">SUM(I244:K244)</f>
        <v>2000</v>
      </c>
    </row>
    <row r="245" spans="1:13" s="59" customFormat="1">
      <c r="A245" s="61">
        <v>43186</v>
      </c>
      <c r="B245" s="60" t="s">
        <v>600</v>
      </c>
      <c r="C245" s="53">
        <v>650</v>
      </c>
      <c r="D245" s="53" t="s">
        <v>12</v>
      </c>
      <c r="E245" s="54">
        <v>4.5</v>
      </c>
      <c r="F245" s="54">
        <v>2</v>
      </c>
      <c r="G245" s="54"/>
      <c r="H245" s="54"/>
      <c r="I245" s="55">
        <f t="shared" si="434"/>
        <v>-1625</v>
      </c>
      <c r="J245" s="56"/>
      <c r="K245" s="56"/>
      <c r="L245" s="57">
        <f t="shared" si="435"/>
        <v>-2.5</v>
      </c>
      <c r="M245" s="58">
        <f t="shared" si="436"/>
        <v>-1625</v>
      </c>
    </row>
    <row r="246" spans="1:13" s="59" customFormat="1">
      <c r="A246" s="44">
        <v>43185</v>
      </c>
      <c r="B246" s="60" t="s">
        <v>599</v>
      </c>
      <c r="C246" s="53">
        <v>7500</v>
      </c>
      <c r="D246" s="53" t="s">
        <v>12</v>
      </c>
      <c r="E246" s="54">
        <v>0.25</v>
      </c>
      <c r="F246" s="54">
        <v>0.35</v>
      </c>
      <c r="G246" s="54"/>
      <c r="H246" s="54"/>
      <c r="I246" s="55">
        <f t="shared" ref="I246" si="437">(F246-E246)*C246</f>
        <v>749.99999999999989</v>
      </c>
      <c r="J246" s="56"/>
      <c r="K246" s="56"/>
      <c r="L246" s="57">
        <f t="shared" ref="L246" si="438">(I246+J246+K246)/C246</f>
        <v>9.9999999999999992E-2</v>
      </c>
      <c r="M246" s="58">
        <f t="shared" ref="M246" si="439">SUM(I246:K246)</f>
        <v>749.99999999999989</v>
      </c>
    </row>
    <row r="247" spans="1:13" s="51" customFormat="1">
      <c r="A247" s="44">
        <v>43185</v>
      </c>
      <c r="B247" s="45" t="s">
        <v>598</v>
      </c>
      <c r="C247" s="45">
        <v>5000</v>
      </c>
      <c r="D247" s="45" t="s">
        <v>12</v>
      </c>
      <c r="E247" s="46">
        <v>2.4</v>
      </c>
      <c r="F247" s="46">
        <v>2.8</v>
      </c>
      <c r="G247" s="46">
        <v>3.35</v>
      </c>
      <c r="H247" s="46">
        <v>3.85</v>
      </c>
      <c r="I247" s="47">
        <f t="shared" ref="I247" si="440">(F247-E247)*C247</f>
        <v>1999.9999999999995</v>
      </c>
      <c r="J247" s="48">
        <f t="shared" ref="J247" si="441">(G247-F247)*C247</f>
        <v>2750.0000000000014</v>
      </c>
      <c r="K247" s="48">
        <f t="shared" ref="K247" si="442">(H247-G247)*C247</f>
        <v>2500</v>
      </c>
      <c r="L247" s="49">
        <f t="shared" ref="L247" si="443">(I247+J247+K247)/C247</f>
        <v>1.4500000000000002</v>
      </c>
      <c r="M247" s="50">
        <f t="shared" ref="M247" si="444">SUM(I247:K247)</f>
        <v>7250.0000000000009</v>
      </c>
    </row>
    <row r="248" spans="1:13" s="59" customFormat="1">
      <c r="A248" s="52">
        <v>43182</v>
      </c>
      <c r="B248" s="60" t="s">
        <v>592</v>
      </c>
      <c r="C248" s="53">
        <v>9000</v>
      </c>
      <c r="D248" s="53" t="s">
        <v>12</v>
      </c>
      <c r="E248" s="54">
        <v>0.75</v>
      </c>
      <c r="F248" s="54">
        <v>1.1499999999999999</v>
      </c>
      <c r="G248" s="54"/>
      <c r="H248" s="54"/>
      <c r="I248" s="55">
        <f t="shared" ref="I248" si="445">(F248-E248)*C248</f>
        <v>3599.9999999999991</v>
      </c>
      <c r="J248" s="56"/>
      <c r="K248" s="56"/>
      <c r="L248" s="57">
        <f t="shared" ref="L248" si="446">(I248+J248+K248)/C248</f>
        <v>0.39999999999999991</v>
      </c>
      <c r="M248" s="58">
        <f t="shared" ref="M248" si="447">SUM(I248:K248)</f>
        <v>3599.9999999999991</v>
      </c>
    </row>
    <row r="249" spans="1:13" s="59" customFormat="1">
      <c r="A249" s="52">
        <v>43181</v>
      </c>
      <c r="B249" s="60" t="s">
        <v>591</v>
      </c>
      <c r="C249" s="53">
        <v>6000</v>
      </c>
      <c r="D249" s="53" t="s">
        <v>12</v>
      </c>
      <c r="E249" s="54">
        <v>1.1499999999999999</v>
      </c>
      <c r="F249" s="54">
        <v>1.6</v>
      </c>
      <c r="G249" s="54"/>
      <c r="H249" s="54"/>
      <c r="I249" s="55">
        <f t="shared" ref="I249:I250" si="448">(F249-E249)*C249</f>
        <v>2700.0000000000009</v>
      </c>
      <c r="J249" s="56"/>
      <c r="K249" s="56"/>
      <c r="L249" s="57">
        <f t="shared" ref="L249:L250" si="449">(I249+J249+K249)/C249</f>
        <v>0.45000000000000018</v>
      </c>
      <c r="M249" s="58">
        <f t="shared" ref="M249:M250" si="450">SUM(I249:K249)</f>
        <v>2700.0000000000009</v>
      </c>
    </row>
    <row r="250" spans="1:13" s="59" customFormat="1">
      <c r="A250" s="52">
        <v>43181</v>
      </c>
      <c r="B250" s="60" t="s">
        <v>583</v>
      </c>
      <c r="C250" s="53">
        <v>7000</v>
      </c>
      <c r="D250" s="53" t="s">
        <v>12</v>
      </c>
      <c r="E250" s="54">
        <v>0.45</v>
      </c>
      <c r="F250" s="54">
        <v>0.85</v>
      </c>
      <c r="G250" s="54">
        <v>1.4</v>
      </c>
      <c r="H250" s="54"/>
      <c r="I250" s="55">
        <f t="shared" si="448"/>
        <v>2799.9999999999995</v>
      </c>
      <c r="J250" s="56">
        <f t="shared" ref="J250" si="451">(G250-F250)*C250</f>
        <v>3849.9999999999995</v>
      </c>
      <c r="K250" s="56"/>
      <c r="L250" s="57">
        <f t="shared" si="449"/>
        <v>0.94999999999999984</v>
      </c>
      <c r="M250" s="58">
        <f t="shared" si="450"/>
        <v>6649.9999999999991</v>
      </c>
    </row>
    <row r="251" spans="1:13" s="51" customFormat="1">
      <c r="A251" s="44">
        <v>43178</v>
      </c>
      <c r="B251" s="45" t="s">
        <v>597</v>
      </c>
      <c r="C251" s="45">
        <v>1700</v>
      </c>
      <c r="D251" s="45" t="s">
        <v>12</v>
      </c>
      <c r="E251" s="46">
        <v>4.25</v>
      </c>
      <c r="F251" s="46">
        <v>5.25</v>
      </c>
      <c r="G251" s="46">
        <v>6.5</v>
      </c>
      <c r="H251" s="46">
        <v>7.75</v>
      </c>
      <c r="I251" s="47">
        <f t="shared" ref="I251:I252" si="452">(F251-E251)*C251</f>
        <v>1700</v>
      </c>
      <c r="J251" s="48">
        <f t="shared" ref="J251:J252" si="453">(G251-F251)*C251</f>
        <v>2125</v>
      </c>
      <c r="K251" s="48">
        <f t="shared" ref="K251:K252" si="454">(H251-G251)*C251</f>
        <v>2125</v>
      </c>
      <c r="L251" s="49">
        <f t="shared" ref="L251:L252" si="455">(I251+J251+K251)/C251</f>
        <v>3.5</v>
      </c>
      <c r="M251" s="50">
        <f t="shared" ref="M251:M252" si="456">SUM(I251:K251)</f>
        <v>5950</v>
      </c>
    </row>
    <row r="252" spans="1:13" s="51" customFormat="1">
      <c r="A252" s="44">
        <v>43178</v>
      </c>
      <c r="B252" s="45" t="s">
        <v>596</v>
      </c>
      <c r="C252" s="45">
        <v>200</v>
      </c>
      <c r="D252" s="45" t="s">
        <v>12</v>
      </c>
      <c r="E252" s="46">
        <v>52</v>
      </c>
      <c r="F252" s="46">
        <v>58</v>
      </c>
      <c r="G252" s="46">
        <v>65.5</v>
      </c>
      <c r="H252" s="46">
        <v>73</v>
      </c>
      <c r="I252" s="47">
        <f t="shared" si="452"/>
        <v>1200</v>
      </c>
      <c r="J252" s="48">
        <f t="shared" si="453"/>
        <v>1500</v>
      </c>
      <c r="K252" s="48">
        <f t="shared" si="454"/>
        <v>1500</v>
      </c>
      <c r="L252" s="49">
        <f t="shared" si="455"/>
        <v>21</v>
      </c>
      <c r="M252" s="50">
        <f t="shared" si="456"/>
        <v>4200</v>
      </c>
    </row>
    <row r="253" spans="1:13" s="59" customFormat="1">
      <c r="A253" s="52">
        <v>43175</v>
      </c>
      <c r="B253" s="60" t="s">
        <v>595</v>
      </c>
      <c r="C253" s="53">
        <v>4000</v>
      </c>
      <c r="D253" s="53" t="s">
        <v>12</v>
      </c>
      <c r="E253" s="54">
        <v>0.7</v>
      </c>
      <c r="F253" s="54">
        <v>1.05</v>
      </c>
      <c r="G253" s="54">
        <v>1.5</v>
      </c>
      <c r="H253" s="54"/>
      <c r="I253" s="55">
        <f t="shared" ref="I253" si="457">(F253-E253)*C253</f>
        <v>1400.0000000000005</v>
      </c>
      <c r="J253" s="56">
        <f t="shared" ref="J253" si="458">(G253-F253)*C253</f>
        <v>1799.9999999999998</v>
      </c>
      <c r="K253" s="56"/>
      <c r="L253" s="57">
        <f t="shared" ref="L253" si="459">(I253+J253+K253)/C253</f>
        <v>0.8</v>
      </c>
      <c r="M253" s="58">
        <f t="shared" ref="M253" si="460">SUM(I253:K253)</f>
        <v>3200</v>
      </c>
    </row>
    <row r="254" spans="1:13" s="59" customFormat="1">
      <c r="A254" s="52">
        <v>43172</v>
      </c>
      <c r="B254" s="60" t="s">
        <v>594</v>
      </c>
      <c r="C254" s="53">
        <v>300</v>
      </c>
      <c r="D254" s="53" t="s">
        <v>12</v>
      </c>
      <c r="E254" s="54">
        <v>9.75</v>
      </c>
      <c r="F254" s="54">
        <v>5.5</v>
      </c>
      <c r="G254" s="54"/>
      <c r="H254" s="54"/>
      <c r="I254" s="55">
        <f t="shared" ref="I254" si="461">(F254-E254)*C254</f>
        <v>-1275</v>
      </c>
      <c r="J254" s="56"/>
      <c r="K254" s="56"/>
      <c r="L254" s="57">
        <f t="shared" ref="L254" si="462">(I254+J254+K254)/C254</f>
        <v>-4.25</v>
      </c>
      <c r="M254" s="58">
        <f t="shared" ref="M254" si="463">SUM(I254:K254)</f>
        <v>-1275</v>
      </c>
    </row>
    <row r="255" spans="1:13" s="59" customFormat="1">
      <c r="A255" s="52">
        <v>43168</v>
      </c>
      <c r="B255" s="60" t="s">
        <v>593</v>
      </c>
      <c r="C255" s="53">
        <v>3750</v>
      </c>
      <c r="D255" s="53" t="s">
        <v>12</v>
      </c>
      <c r="E255" s="54">
        <v>2.1</v>
      </c>
      <c r="F255" s="54">
        <v>2.65</v>
      </c>
      <c r="G255" s="54"/>
      <c r="H255" s="54"/>
      <c r="I255" s="55">
        <f t="shared" ref="I255" si="464">(F255-E255)*C255</f>
        <v>2062.4999999999995</v>
      </c>
      <c r="J255" s="56"/>
      <c r="K255" s="56"/>
      <c r="L255" s="57">
        <f t="shared" ref="L255" si="465">(I255+J255+K255)/C255</f>
        <v>0.54999999999999993</v>
      </c>
      <c r="M255" s="58">
        <f t="shared" ref="M255" si="466">SUM(I255:K255)</f>
        <v>2062.4999999999995</v>
      </c>
    </row>
    <row r="256" spans="1:13" s="59" customFormat="1">
      <c r="A256" s="52">
        <v>43167</v>
      </c>
      <c r="B256" s="60" t="s">
        <v>590</v>
      </c>
      <c r="C256" s="53">
        <v>750</v>
      </c>
      <c r="D256" s="53" t="s">
        <v>12</v>
      </c>
      <c r="E256" s="54">
        <v>18</v>
      </c>
      <c r="F256" s="54">
        <v>15.5</v>
      </c>
      <c r="G256" s="54"/>
      <c r="H256" s="54"/>
      <c r="I256" s="55">
        <f t="shared" ref="I256:I258" si="467">(F256-E256)*C256</f>
        <v>-1875</v>
      </c>
      <c r="J256" s="56"/>
      <c r="K256" s="56"/>
      <c r="L256" s="57">
        <f t="shared" ref="L256:L258" si="468">(I256+J256+K256)/C256</f>
        <v>-2.5</v>
      </c>
      <c r="M256" s="58">
        <f t="shared" ref="M256:M258" si="469">SUM(I256:K256)</f>
        <v>-1875</v>
      </c>
    </row>
    <row r="257" spans="1:13" s="59" customFormat="1">
      <c r="A257" s="52">
        <v>43167</v>
      </c>
      <c r="B257" s="60" t="s">
        <v>589</v>
      </c>
      <c r="C257" s="53">
        <v>5000</v>
      </c>
      <c r="D257" s="53" t="s">
        <v>12</v>
      </c>
      <c r="E257" s="54">
        <v>7.5</v>
      </c>
      <c r="F257" s="54">
        <v>8.25</v>
      </c>
      <c r="G257" s="54"/>
      <c r="H257" s="54"/>
      <c r="I257" s="55">
        <f t="shared" si="467"/>
        <v>3750</v>
      </c>
      <c r="J257" s="56"/>
      <c r="K257" s="56"/>
      <c r="L257" s="57">
        <f t="shared" si="468"/>
        <v>0.75</v>
      </c>
      <c r="M257" s="58">
        <f t="shared" si="469"/>
        <v>3750</v>
      </c>
    </row>
    <row r="258" spans="1:13" s="59" customFormat="1">
      <c r="A258" s="52">
        <v>43167</v>
      </c>
      <c r="B258" s="60" t="s">
        <v>588</v>
      </c>
      <c r="C258" s="53">
        <v>1300</v>
      </c>
      <c r="D258" s="53" t="s">
        <v>12</v>
      </c>
      <c r="E258" s="54">
        <v>14.75</v>
      </c>
      <c r="F258" s="54">
        <v>15.95</v>
      </c>
      <c r="G258" s="54"/>
      <c r="H258" s="54"/>
      <c r="I258" s="55">
        <f t="shared" si="467"/>
        <v>1559.9999999999991</v>
      </c>
      <c r="J258" s="56"/>
      <c r="K258" s="56"/>
      <c r="L258" s="57">
        <f t="shared" si="468"/>
        <v>1.1999999999999993</v>
      </c>
      <c r="M258" s="58">
        <f t="shared" si="469"/>
        <v>1559.9999999999991</v>
      </c>
    </row>
    <row r="259" spans="1:13" s="59" customFormat="1">
      <c r="A259" s="52">
        <v>43166</v>
      </c>
      <c r="B259" s="60" t="s">
        <v>587</v>
      </c>
      <c r="C259" s="53">
        <v>2400</v>
      </c>
      <c r="D259" s="53" t="s">
        <v>12</v>
      </c>
      <c r="E259" s="54">
        <v>2.25</v>
      </c>
      <c r="F259" s="54">
        <v>1.9</v>
      </c>
      <c r="G259" s="54"/>
      <c r="H259" s="54"/>
      <c r="I259" s="55">
        <f t="shared" ref="I259" si="470">(F259-E259)*C259</f>
        <v>-840.00000000000023</v>
      </c>
      <c r="J259" s="56"/>
      <c r="K259" s="56"/>
      <c r="L259" s="57">
        <f t="shared" ref="L259" si="471">(I259+J259+K259)/C259</f>
        <v>-0.35000000000000009</v>
      </c>
      <c r="M259" s="58">
        <f t="shared" ref="M259" si="472">SUM(I259:K259)</f>
        <v>-840.00000000000023</v>
      </c>
    </row>
    <row r="260" spans="1:13" s="59" customFormat="1">
      <c r="A260" s="52">
        <v>43166</v>
      </c>
      <c r="B260" s="60" t="s">
        <v>586</v>
      </c>
      <c r="C260" s="53">
        <v>1500</v>
      </c>
      <c r="D260" s="53" t="s">
        <v>12</v>
      </c>
      <c r="E260" s="54">
        <v>11.5</v>
      </c>
      <c r="F260" s="54">
        <v>10.25</v>
      </c>
      <c r="G260" s="54"/>
      <c r="H260" s="54"/>
      <c r="I260" s="55">
        <f t="shared" ref="I260" si="473">(F260-E260)*C260</f>
        <v>-1875</v>
      </c>
      <c r="J260" s="56"/>
      <c r="K260" s="56"/>
      <c r="L260" s="57">
        <f t="shared" ref="L260" si="474">(I260+J260+K260)/C260</f>
        <v>-1.25</v>
      </c>
      <c r="M260" s="58">
        <f t="shared" ref="M260" si="475">SUM(I260:K260)</f>
        <v>-1875</v>
      </c>
    </row>
    <row r="261" spans="1:13" s="59" customFormat="1">
      <c r="A261" s="44">
        <v>43165</v>
      </c>
      <c r="B261" s="53" t="s">
        <v>585</v>
      </c>
      <c r="C261" s="53">
        <v>10000</v>
      </c>
      <c r="D261" s="53" t="s">
        <v>12</v>
      </c>
      <c r="E261" s="54">
        <v>2.1</v>
      </c>
      <c r="F261" s="54">
        <v>2.5499999999999998</v>
      </c>
      <c r="G261" s="54">
        <v>3.15</v>
      </c>
      <c r="H261" s="54"/>
      <c r="I261" s="55">
        <f t="shared" ref="I261:I262" si="476">(F261-E261)*C261</f>
        <v>4499.9999999999973</v>
      </c>
      <c r="J261" s="56">
        <f t="shared" ref="J261:J262" si="477">(G261-F261)*C261</f>
        <v>6000.0000000000009</v>
      </c>
      <c r="K261" s="56"/>
      <c r="L261" s="57">
        <f t="shared" ref="L261:L262" si="478">(I261+J261+K261)/C261</f>
        <v>1.0499999999999998</v>
      </c>
      <c r="M261" s="58">
        <f t="shared" ref="M261:M262" si="479">SUM(I261:K261)</f>
        <v>10499.999999999998</v>
      </c>
    </row>
    <row r="262" spans="1:13" s="51" customFormat="1">
      <c r="A262" s="44">
        <v>43165</v>
      </c>
      <c r="B262" s="45" t="s">
        <v>552</v>
      </c>
      <c r="C262" s="45">
        <v>1500</v>
      </c>
      <c r="D262" s="45" t="s">
        <v>12</v>
      </c>
      <c r="E262" s="46">
        <v>17.5</v>
      </c>
      <c r="F262" s="46">
        <v>18.75</v>
      </c>
      <c r="G262" s="46">
        <v>20.25</v>
      </c>
      <c r="H262" s="46">
        <v>21.5</v>
      </c>
      <c r="I262" s="47">
        <f t="shared" si="476"/>
        <v>1875</v>
      </c>
      <c r="J262" s="48">
        <f t="shared" si="477"/>
        <v>2250</v>
      </c>
      <c r="K262" s="48">
        <f t="shared" ref="K262" si="480">(H262-G262)*C262</f>
        <v>1875</v>
      </c>
      <c r="L262" s="49">
        <f t="shared" si="478"/>
        <v>4</v>
      </c>
      <c r="M262" s="50">
        <f t="shared" si="479"/>
        <v>6000</v>
      </c>
    </row>
    <row r="263" spans="1:13" s="59" customFormat="1">
      <c r="A263" s="52">
        <v>43164</v>
      </c>
      <c r="B263" s="60" t="s">
        <v>584</v>
      </c>
      <c r="C263" s="53">
        <v>4000</v>
      </c>
      <c r="D263" s="53" t="s">
        <v>12</v>
      </c>
      <c r="E263" s="54">
        <v>6.65</v>
      </c>
      <c r="F263" s="54">
        <v>6</v>
      </c>
      <c r="G263" s="54"/>
      <c r="H263" s="54"/>
      <c r="I263" s="55">
        <f t="shared" ref="I263" si="481">(F263-E263)*C263</f>
        <v>-2600.0000000000014</v>
      </c>
      <c r="J263" s="56"/>
      <c r="K263" s="56"/>
      <c r="L263" s="57">
        <f t="shared" ref="L263" si="482">(I263+J263+K263)/C263</f>
        <v>-0.65000000000000036</v>
      </c>
      <c r="M263" s="58">
        <f t="shared" ref="M263" si="483">SUM(I263:K263)</f>
        <v>-2600.0000000000014</v>
      </c>
    </row>
    <row r="264" spans="1:13" s="59" customFormat="1">
      <c r="A264" s="52">
        <v>43160</v>
      </c>
      <c r="B264" s="53" t="s">
        <v>583</v>
      </c>
      <c r="C264" s="53">
        <v>7000</v>
      </c>
      <c r="D264" s="53" t="s">
        <v>12</v>
      </c>
      <c r="E264" s="54">
        <v>4.3</v>
      </c>
      <c r="F264" s="54">
        <v>4.75</v>
      </c>
      <c r="G264" s="54"/>
      <c r="H264" s="54"/>
      <c r="I264" s="55">
        <f t="shared" ref="I264" si="484">(F264-E264)*C264</f>
        <v>3150.0000000000014</v>
      </c>
      <c r="J264" s="56"/>
      <c r="K264" s="56"/>
      <c r="L264" s="57">
        <f t="shared" ref="L264" si="485">(I264+J264+K264)/C264</f>
        <v>0.45000000000000018</v>
      </c>
      <c r="M264" s="58">
        <f t="shared" ref="M264" si="486">SUM(I264:K264)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2"/>
  <sheetViews>
    <sheetView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14" customFormat="1" ht="18" customHeight="1">
      <c r="A1" s="112" t="s">
        <v>543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114" customFormat="1" ht="50.25" customHeight="1" thickBot="1">
      <c r="A2" s="115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s="2" customFormat="1">
      <c r="A3" s="116" t="s">
        <v>0</v>
      </c>
      <c r="B3" s="118" t="s">
        <v>1</v>
      </c>
      <c r="C3" s="118" t="s">
        <v>542</v>
      </c>
      <c r="D3" s="120" t="s">
        <v>544</v>
      </c>
      <c r="E3" s="120" t="s">
        <v>545</v>
      </c>
      <c r="F3" s="111" t="s">
        <v>2</v>
      </c>
      <c r="G3" s="111"/>
      <c r="H3" s="111"/>
      <c r="I3" s="111" t="s">
        <v>3</v>
      </c>
      <c r="J3" s="111"/>
      <c r="K3" s="111"/>
      <c r="L3" s="1" t="s">
        <v>4</v>
      </c>
    </row>
    <row r="4" spans="1:12" s="2" customFormat="1" ht="15.75" thickBot="1">
      <c r="A4" s="117"/>
      <c r="B4" s="119"/>
      <c r="C4" s="119"/>
      <c r="D4" s="121"/>
      <c r="E4" s="121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1" priority="446" stopIfTrue="1" operator="lessThan">
      <formula>0</formula>
    </cfRule>
  </conditionalFormatting>
  <conditionalFormatting sqref="L1515:L1522 M1529:M1622">
    <cfRule type="cellIs" dxfId="0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5" customWidth="1"/>
  </cols>
  <sheetData>
    <row r="1" spans="1:4" ht="22.5">
      <c r="A1" s="122" t="s">
        <v>773</v>
      </c>
      <c r="B1" s="123"/>
      <c r="C1" s="123"/>
    </row>
    <row r="2" spans="1:4" ht="15.75">
      <c r="A2" s="92" t="s">
        <v>774</v>
      </c>
      <c r="B2" s="92" t="s">
        <v>775</v>
      </c>
      <c r="C2" s="92" t="s">
        <v>776</v>
      </c>
      <c r="D2" s="92" t="s">
        <v>782</v>
      </c>
    </row>
    <row r="3" spans="1:4" ht="15.75">
      <c r="A3" s="93" t="s">
        <v>777</v>
      </c>
      <c r="B3" s="94">
        <v>100000</v>
      </c>
      <c r="C3" s="93">
        <v>73460</v>
      </c>
      <c r="D3" s="95">
        <f t="shared" ref="D3:D7" si="0">C3/B3</f>
        <v>0.73460000000000003</v>
      </c>
    </row>
    <row r="4" spans="1:4" ht="15.75">
      <c r="A4" s="93" t="s">
        <v>778</v>
      </c>
      <c r="B4" s="94">
        <v>100000</v>
      </c>
      <c r="C4" s="93">
        <v>108424</v>
      </c>
      <c r="D4" s="95">
        <f t="shared" si="0"/>
        <v>1.0842400000000001</v>
      </c>
    </row>
    <row r="5" spans="1:4" ht="15.75">
      <c r="A5" s="93" t="s">
        <v>779</v>
      </c>
      <c r="B5" s="94">
        <v>100000</v>
      </c>
      <c r="C5" s="93">
        <v>108434</v>
      </c>
      <c r="D5" s="95">
        <f t="shared" si="0"/>
        <v>1.0843400000000001</v>
      </c>
    </row>
    <row r="6" spans="1:4" ht="15.75">
      <c r="A6" s="93" t="s">
        <v>780</v>
      </c>
      <c r="B6" s="94">
        <v>100000</v>
      </c>
      <c r="C6" s="93">
        <v>113164</v>
      </c>
      <c r="D6" s="95">
        <f t="shared" si="0"/>
        <v>1.13164</v>
      </c>
    </row>
    <row r="7" spans="1:4" ht="15.75">
      <c r="A7" s="93" t="s">
        <v>781</v>
      </c>
      <c r="B7" s="94">
        <v>100000</v>
      </c>
      <c r="C7" s="93">
        <v>122577</v>
      </c>
      <c r="D7" s="95">
        <f t="shared" si="0"/>
        <v>1.22577</v>
      </c>
    </row>
    <row r="8" spans="1:4" ht="15.75">
      <c r="A8" s="93" t="s">
        <v>815</v>
      </c>
      <c r="B8" s="94">
        <v>100000</v>
      </c>
      <c r="C8" s="93">
        <v>31525</v>
      </c>
      <c r="D8" s="95">
        <f t="shared" ref="D8" si="1">C8/B8</f>
        <v>0.31524999999999997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2015-07-11T09:12:19Z</dcterms:created>
  <dcterms:modified xsi:type="dcterms:W3CDTF">2018-09-06T13:03:42Z</dcterms:modified>
</cp:coreProperties>
</file>